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9.xml" ContentType="application/vnd.openxmlformats-officedocument.drawing+xml"/>
  <Override PartName="/xl/charts/chart14.xml" ContentType="application/vnd.openxmlformats-officedocument.drawingml.chart+xml"/>
  <Override PartName="/xl/drawings/drawing10.xml" ContentType="application/vnd.openxmlformats-officedocument.drawing+xml"/>
  <Override PartName="/xl/charts/chart15.xml" ContentType="application/vnd.openxmlformats-officedocument.drawingml.chart+xml"/>
  <Override PartName="/xl/drawings/drawing11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2.xml" ContentType="application/vnd.openxmlformats-officedocument.drawing+xml"/>
  <Override PartName="/xl/charts/chart19.xml" ContentType="application/vnd.openxmlformats-officedocument.drawingml.chart+xml"/>
  <Override PartName="/xl/drawings/drawing13.xml" ContentType="application/vnd.openxmlformats-officedocument.drawing+xml"/>
  <Override PartName="/xl/charts/chart20.xml" ContentType="application/vnd.openxmlformats-officedocument.drawingml.chart+xml"/>
  <Override PartName="/xl/drawings/drawing14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15.xml" ContentType="application/vnd.openxmlformats-officedocument.drawing+xml"/>
  <Override PartName="/xl/charts/chart24.xml" ContentType="application/vnd.openxmlformats-officedocument.drawingml.chart+xml"/>
  <Override PartName="/xl/drawings/drawing16.xml" ContentType="application/vnd.openxmlformats-officedocument.drawing+xml"/>
  <Override PartName="/xl/charts/chart25.xml" ContentType="application/vnd.openxmlformats-officedocument.drawingml.chart+xml"/>
  <Override PartName="/xl/drawings/drawing17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8.xml" ContentType="application/vnd.openxmlformats-officedocument.drawing+xml"/>
  <Override PartName="/xl/charts/chart29.xml" ContentType="application/vnd.openxmlformats-officedocument.drawingml.chart+xml"/>
  <Override PartName="/xl/drawings/drawing19.xml" ContentType="application/vnd.openxmlformats-officedocument.drawing+xml"/>
  <Override PartName="/xl/charts/chart30.xml" ContentType="application/vnd.openxmlformats-officedocument.drawingml.chart+xml"/>
  <Override PartName="/xl/drawings/drawing20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21.xml" ContentType="application/vnd.openxmlformats-officedocument.drawing+xml"/>
  <Override PartName="/xl/charts/chart34.xml" ContentType="application/vnd.openxmlformats-officedocument.drawingml.chart+xml"/>
  <Override PartName="/xl/drawings/drawing22.xml" ContentType="application/vnd.openxmlformats-officedocument.drawing+xml"/>
  <Override PartName="/xl/charts/chart35.xml" ContentType="application/vnd.openxmlformats-officedocument.drawingml.chart+xml"/>
  <Override PartName="/xl/drawings/drawing23.xml" ContentType="application/vnd.openxmlformats-officedocument.drawing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24.xml" ContentType="application/vnd.openxmlformats-officedocument.drawing+xml"/>
  <Override PartName="/xl/charts/chart39.xml" ContentType="application/vnd.openxmlformats-officedocument.drawingml.chart+xml"/>
  <Override PartName="/xl/drawings/drawing25.xml" ContentType="application/vnd.openxmlformats-officedocument.drawing+xml"/>
  <Override PartName="/xl/charts/chart40.xml" ContentType="application/vnd.openxmlformats-officedocument.drawingml.chart+xml"/>
  <Override PartName="/xl/drawings/drawing26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27.xml" ContentType="application/vnd.openxmlformats-officedocument.drawing+xml"/>
  <Override PartName="/xl/charts/chart44.xml" ContentType="application/vnd.openxmlformats-officedocument.drawingml.chart+xml"/>
  <Override PartName="/xl/drawings/drawing28.xml" ContentType="application/vnd.openxmlformats-officedocument.drawing+xml"/>
  <Override PartName="/xl/charts/chart45.xml" ContentType="application/vnd.openxmlformats-officedocument.drawingml.chart+xml"/>
  <Override PartName="/xl/drawings/drawing29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30.xml" ContentType="application/vnd.openxmlformats-officedocument.drawing+xml"/>
  <Override PartName="/xl/charts/chart49.xml" ContentType="application/vnd.openxmlformats-officedocument.drawingml.chart+xml"/>
  <Override PartName="/xl/drawings/drawing31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drawings/drawing32.xml" ContentType="application/vnd.openxmlformats-officedocument.drawing+xml"/>
  <Override PartName="/xl/charts/chart53.xml" ContentType="application/vnd.openxmlformats-officedocument.drawingml.chart+xml"/>
  <Override PartName="/xl/drawings/drawing33.xml" ContentType="application/vnd.openxmlformats-officedocument.drawing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drawings/drawing34.xml" ContentType="application/vnd.openxmlformats-officedocument.drawing+xml"/>
  <Override PartName="/xl/charts/chart57.xml" ContentType="application/vnd.openxmlformats-officedocument.drawingml.chart+xml"/>
  <Override PartName="/xl/drawings/drawing35.xml" ContentType="application/vnd.openxmlformats-officedocument.drawing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drawings/drawing36.xml" ContentType="application/vnd.openxmlformats-officedocument.drawing+xml"/>
  <Override PartName="/xl/charts/chart61.xml" ContentType="application/vnd.openxmlformats-officedocument.drawingml.chart+xml"/>
  <Override PartName="/xl/drawings/drawing37.xml" ContentType="application/vnd.openxmlformats-officedocument.drawing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drawings/drawing38.xml" ContentType="application/vnd.openxmlformats-officedocument.drawing+xml"/>
  <Override PartName="/xl/charts/chart6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IS\HFAS\Projects\0123-00 District Reports\DistRep2019\Oldham\Report\Report Sections For Website\"/>
    </mc:Choice>
  </mc:AlternateContent>
  <xr:revisionPtr revIDLastSave="0" documentId="8_{13C6825C-FBA8-40B0-9325-D505658D90BB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Index" sheetId="1" r:id="rId1"/>
    <sheet name="Map" sheetId="54" r:id="rId2"/>
    <sheet name="ATC1004_graphs" sheetId="55" r:id="rId3"/>
    <sheet name="ATC1004_Northbound" sheetId="56" r:id="rId4"/>
    <sheet name="ATC1004_Southbound" sheetId="57" r:id="rId5"/>
    <sheet name="ATC1042_graphs" sheetId="58" r:id="rId6"/>
    <sheet name="ATC1042_SouthWestbound" sheetId="59" r:id="rId7"/>
    <sheet name="ATC1042_NorthEastbound" sheetId="60" r:id="rId8"/>
    <sheet name="ATC1173_graphs" sheetId="61" r:id="rId9"/>
    <sheet name="ATC1173_Southbound" sheetId="62" r:id="rId10"/>
    <sheet name="ATC1173_Northbound" sheetId="63" r:id="rId11"/>
    <sheet name="ATC1320_graphs" sheetId="64" r:id="rId12"/>
    <sheet name="ATC1320_SouthWestbound" sheetId="65" r:id="rId13"/>
    <sheet name="ATC1320_NorthEastbound" sheetId="66" r:id="rId14"/>
    <sheet name="ATC1321_graphs" sheetId="67" r:id="rId15"/>
    <sheet name="ATC1321_SouthEastbound" sheetId="68" r:id="rId16"/>
    <sheet name="ATC1321_NorthWestbound" sheetId="69" r:id="rId17"/>
    <sheet name="ATC1327_graphs" sheetId="70" r:id="rId18"/>
    <sheet name="ATC1327_Southbound" sheetId="71" r:id="rId19"/>
    <sheet name="ATC1327_Northbound" sheetId="72" r:id="rId20"/>
    <sheet name="ATC1328_graphs" sheetId="73" r:id="rId21"/>
    <sheet name="ATC1328_SouthWestbound" sheetId="74" r:id="rId22"/>
    <sheet name="ATC1328_NorthEastbound" sheetId="75" r:id="rId23"/>
    <sheet name="ATC1329_graphs" sheetId="76" r:id="rId24"/>
    <sheet name="ATC1329_NorthEastbound" sheetId="77" r:id="rId25"/>
    <sheet name="ATC1329_SouthWestbound" sheetId="78" r:id="rId26"/>
    <sheet name="ATC1371_graphs" sheetId="79" r:id="rId27"/>
    <sheet name="ATC1371_NorthWestbound" sheetId="80" r:id="rId28"/>
    <sheet name="ATC1371_SouthEastbound" sheetId="81" r:id="rId29"/>
    <sheet name="ACC2402_graphs" sheetId="82" r:id="rId30"/>
    <sheet name="ACC2402_Bothdirections" sheetId="83" r:id="rId31"/>
    <sheet name="ACC2410_graphs" sheetId="84" r:id="rId32"/>
    <sheet name="ACC2410_Bothdirections" sheetId="85" r:id="rId33"/>
    <sheet name="ACC2422_graphs" sheetId="86" r:id="rId34"/>
    <sheet name="ACC2422_Bothdirections" sheetId="87" r:id="rId35"/>
    <sheet name="ACC2427_graphs" sheetId="88" r:id="rId36"/>
    <sheet name="ACC2427_Bothdirections" sheetId="89" r:id="rId37"/>
    <sheet name="ACC2433_graphs" sheetId="90" r:id="rId38"/>
    <sheet name="ACC2433_Bothdirections" sheetId="91" r:id="rId39"/>
  </sheets>
  <definedNames>
    <definedName name="bkACC2402_Bothdirections">ACC2402_Bothdirections!$A$2</definedName>
    <definedName name="bkACC2402_graphs">ACC2402_graphs!$A$2</definedName>
    <definedName name="bkACC2410_Bothdirections">ACC2410_Bothdirections!$A$2</definedName>
    <definedName name="bkACC2410_graphs">ACC2410_graphs!$A$2</definedName>
    <definedName name="bkACC2422_Bothdirections">ACC2422_Bothdirections!$A$2</definedName>
    <definedName name="bkACC2422_graphs">ACC2422_graphs!$A$2</definedName>
    <definedName name="bkACC2427_Bothdirections">ACC2427_Bothdirections!$A$2</definedName>
    <definedName name="bkACC2427_graphs">ACC2427_graphs!$A$2</definedName>
    <definedName name="bkACC2433_Bothdirections">ACC2433_Bothdirections!$A$2</definedName>
    <definedName name="bkACC2433_graphs">ACC2433_graphs!$A$2</definedName>
    <definedName name="bkATC1004_graphs">ATC1004_graphs!$A$2</definedName>
    <definedName name="bkATC1004_Northbound">ATC1004_Northbound!$A$2</definedName>
    <definedName name="bkATC1004_Southbound">ATC1004_Southbound!$A$2</definedName>
    <definedName name="bkATC1042_graphs">ATC1042_graphs!$A$2</definedName>
    <definedName name="bkATC1042_NorthEastbound">ATC1042_NorthEastbound!$A$2</definedName>
    <definedName name="bkATC1042_SouthWestbound">ATC1042_SouthWestbound!$A$2</definedName>
    <definedName name="bkATC1173_graphs">ATC1173_graphs!$A$2</definedName>
    <definedName name="bkATC1173_Northbound">ATC1173_Northbound!$A$2</definedName>
    <definedName name="bkATC1173_Southbound">ATC1173_Southbound!$A$2</definedName>
    <definedName name="bkATC1320_graphs">ATC1320_graphs!$A$2</definedName>
    <definedName name="bkATC1320_NorthEastbound">ATC1320_NorthEastbound!$A$2</definedName>
    <definedName name="bkATC1320_SouthWestbound">ATC1320_SouthWestbound!$A$2</definedName>
    <definedName name="bkATC1321_graphs">ATC1321_graphs!$A$2</definedName>
    <definedName name="bkATC1321_NorthWestbound">ATC1321_NorthWestbound!$A$2</definedName>
    <definedName name="bkATC1321_SouthEastbound">ATC1321_SouthEastbound!$A$2</definedName>
    <definedName name="bkATC1327_graphs">ATC1327_graphs!$A$2</definedName>
    <definedName name="bkATC1327_Northbound">ATC1327_Northbound!$A$2</definedName>
    <definedName name="bkATC1327_Southbound">ATC1327_Southbound!$A$2</definedName>
    <definedName name="bkATC1328_graphs">ATC1328_graphs!$A$2</definedName>
    <definedName name="bkATC1328_NorthEastbound">ATC1328_NorthEastbound!$A$2</definedName>
    <definedName name="bkATC1328_SouthWestbound">ATC1328_SouthWestbound!$A$2</definedName>
    <definedName name="bkATC1329_graphs">ATC1329_graphs!$A$2</definedName>
    <definedName name="bkATC1329_NorthEastbound">ATC1329_NorthEastbound!$A$2</definedName>
    <definedName name="bkATC1329_SouthWestbound">ATC1329_SouthWestbound!$A$2</definedName>
    <definedName name="bkATC1371_graphs">ATC1371_graphs!$A$2</definedName>
    <definedName name="bkATC1371_NorthWestbound">ATC1371_NorthWestbound!$A$2</definedName>
    <definedName name="bkATC1371_SouthEastbound">ATC1371_SouthEastbound!$A$2</definedName>
    <definedName name="bkIndex">Index!$A$1</definedName>
    <definedName name="bkIndexACC">Index!$A$47</definedName>
    <definedName name="bkindexACC2193">Index!#REF!</definedName>
    <definedName name="bkIndexACC2402">Index!$B$51</definedName>
    <definedName name="bkIndexACC2410">Index!$B$54</definedName>
    <definedName name="bkIndexACC2422">Index!$B$57</definedName>
    <definedName name="bkIndexACC2427">Index!$B$60</definedName>
    <definedName name="bkIndexACC2433">Index!$B$63</definedName>
    <definedName name="bkIndexATC1004">Index!$B$10</definedName>
    <definedName name="bkIndexATC1042">Index!$B$14</definedName>
    <definedName name="bkIndexATC1173">Index!$B$18</definedName>
    <definedName name="bkIndexATC1320">Index!$B$22</definedName>
    <definedName name="bkIndexATC1321">Index!$B$26</definedName>
    <definedName name="bkIndexATC1327">Index!$B$30</definedName>
    <definedName name="bkIndexATC1328">Index!$B$34</definedName>
    <definedName name="bkIndexATC1329">Index!$B$38</definedName>
    <definedName name="bkIndexATC1371">Index!$B$42</definedName>
    <definedName name="_xlnm.Print_Area" localSheetId="30">ACC2402_Bothdirections!$B$1:$N$85</definedName>
    <definedName name="_xlnm.Print_Area" localSheetId="29">ACC2402_graphs!$B$1:$N$85</definedName>
    <definedName name="_xlnm.Print_Area" localSheetId="32">ACC2410_Bothdirections!$B$1:$N$85</definedName>
    <definedName name="_xlnm.Print_Area" localSheetId="31">ACC2410_graphs!$B$1:$N$85</definedName>
    <definedName name="_xlnm.Print_Area" localSheetId="34">ACC2422_Bothdirections!$B$1:$N$85</definedName>
    <definedName name="_xlnm.Print_Area" localSheetId="33">ACC2422_graphs!$B$1:$N$85</definedName>
    <definedName name="_xlnm.Print_Area" localSheetId="36">ACC2427_Bothdirections!$B$1:$N$85</definedName>
    <definedName name="_xlnm.Print_Area" localSheetId="35">ACC2427_graphs!$B$1:$N$85</definedName>
    <definedName name="_xlnm.Print_Area" localSheetId="38">ACC2433_Bothdirections!$B$1:$N$85</definedName>
    <definedName name="_xlnm.Print_Area" localSheetId="37">ACC2433_graphs!$B$1:$N$85</definedName>
    <definedName name="_xlnm.Print_Area" localSheetId="2">ATC1004_graphs!$B$1:$N$85</definedName>
    <definedName name="_xlnm.Print_Area" localSheetId="3">ATC1004_Northbound!$B$1:$N$85</definedName>
    <definedName name="_xlnm.Print_Area" localSheetId="4">ATC1004_Southbound!$B$1:$N$85</definedName>
    <definedName name="_xlnm.Print_Area" localSheetId="5">ATC1042_graphs!$B$1:$N$85</definedName>
    <definedName name="_xlnm.Print_Area" localSheetId="7">ATC1042_NorthEastbound!$B$1:$N$85</definedName>
    <definedName name="_xlnm.Print_Area" localSheetId="6">ATC1042_SouthWestbound!$B$1:$N$85</definedName>
    <definedName name="_xlnm.Print_Area" localSheetId="8">ATC1173_graphs!$B$1:$N$85</definedName>
    <definedName name="_xlnm.Print_Area" localSheetId="10">ATC1173_Northbound!$B$1:$N$85</definedName>
    <definedName name="_xlnm.Print_Area" localSheetId="9">ATC1173_Southbound!$B$1:$N$85</definedName>
    <definedName name="_xlnm.Print_Area" localSheetId="11">ATC1320_graphs!$B$1:$N$85</definedName>
    <definedName name="_xlnm.Print_Area" localSheetId="13">ATC1320_NorthEastbound!$B$1:$N$85</definedName>
    <definedName name="_xlnm.Print_Area" localSheetId="12">ATC1320_SouthWestbound!$B$1:$N$85</definedName>
    <definedName name="_xlnm.Print_Area" localSheetId="14">ATC1321_graphs!$B$1:$N$85</definedName>
    <definedName name="_xlnm.Print_Area" localSheetId="16">ATC1321_NorthWestbound!$B$1:$N$85</definedName>
    <definedName name="_xlnm.Print_Area" localSheetId="15">ATC1321_SouthEastbound!$B$1:$N$85</definedName>
    <definedName name="_xlnm.Print_Area" localSheetId="17">ATC1327_graphs!$B$1:$N$85</definedName>
    <definedName name="_xlnm.Print_Area" localSheetId="19">ATC1327_Northbound!$B$1:$N$85</definedName>
    <definedName name="_xlnm.Print_Area" localSheetId="18">ATC1327_Southbound!$B$1:$N$85</definedName>
    <definedName name="_xlnm.Print_Area" localSheetId="20">ATC1328_graphs!$B$1:$N$85</definedName>
    <definedName name="_xlnm.Print_Area" localSheetId="22">ATC1328_NorthEastbound!$B$1:$N$85</definedName>
    <definedName name="_xlnm.Print_Area" localSheetId="21">ATC1328_SouthWestbound!$B$1:$N$85</definedName>
    <definedName name="_xlnm.Print_Area" localSheetId="23">ATC1329_graphs!$B$1:$N$85</definedName>
    <definedName name="_xlnm.Print_Area" localSheetId="24">ATC1329_NorthEastbound!$B$1:$N$85</definedName>
    <definedName name="_xlnm.Print_Area" localSheetId="25">ATC1329_SouthWestbound!$B$1:$N$85</definedName>
    <definedName name="_xlnm.Print_Area" localSheetId="26">ATC1371_graphs!$B$1:$N$85</definedName>
    <definedName name="_xlnm.Print_Area" localSheetId="27">ATC1371_NorthWestbound!$B$1:$N$85</definedName>
    <definedName name="_xlnm.Print_Area" localSheetId="28">ATC1371_SouthEastbound!$B$1:$N$85</definedName>
    <definedName name="_xlnm.Print_Area" localSheetId="1">Map!$B$1:$S$39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9" i="91" l="1"/>
  <c r="L31" i="91"/>
  <c r="M31" i="91"/>
  <c r="L30" i="91"/>
  <c r="M30" i="91"/>
  <c r="M29" i="91"/>
  <c r="M28" i="91"/>
  <c r="L27" i="91"/>
  <c r="M27" i="91"/>
  <c r="L26" i="91"/>
  <c r="M26" i="91"/>
  <c r="M25" i="91"/>
  <c r="J36" i="91"/>
  <c r="I36" i="91"/>
  <c r="H36" i="91"/>
  <c r="G36" i="91"/>
  <c r="E36" i="91"/>
  <c r="M24" i="91"/>
  <c r="M36" i="91" s="1"/>
  <c r="L23" i="91"/>
  <c r="M23" i="91"/>
  <c r="L22" i="91"/>
  <c r="M22" i="91"/>
  <c r="M21" i="91"/>
  <c r="M20" i="91"/>
  <c r="L19" i="91"/>
  <c r="M19" i="91"/>
  <c r="J35" i="91"/>
  <c r="I35" i="91"/>
  <c r="H35" i="91"/>
  <c r="G35" i="91"/>
  <c r="L18" i="91"/>
  <c r="E35" i="91"/>
  <c r="D35" i="91"/>
  <c r="M17" i="91"/>
  <c r="L17" i="91"/>
  <c r="H34" i="91"/>
  <c r="M16" i="91"/>
  <c r="J34" i="91"/>
  <c r="I34" i="91"/>
  <c r="H33" i="91"/>
  <c r="G34" i="91"/>
  <c r="F33" i="91"/>
  <c r="E34" i="91"/>
  <c r="D34" i="91"/>
  <c r="L14" i="91"/>
  <c r="M14" i="91"/>
  <c r="M13" i="91"/>
  <c r="M12" i="91"/>
  <c r="L11" i="91"/>
  <c r="M11" i="91"/>
  <c r="L10" i="91"/>
  <c r="M10" i="91"/>
  <c r="L9" i="91"/>
  <c r="M9" i="91"/>
  <c r="J37" i="91"/>
  <c r="I37" i="91"/>
  <c r="H37" i="91"/>
  <c r="G37" i="91"/>
  <c r="F37" i="91"/>
  <c r="E37" i="91"/>
  <c r="M8" i="91"/>
  <c r="X16" i="90"/>
  <c r="W16" i="90"/>
  <c r="V16" i="90"/>
  <c r="Y16" i="90"/>
  <c r="X13" i="90"/>
  <c r="W13" i="90" s="1"/>
  <c r="V13" i="90" s="1"/>
  <c r="U13" i="90" s="1"/>
  <c r="T13" i="90" s="1"/>
  <c r="S13" i="90" s="1"/>
  <c r="R13" i="90" s="1"/>
  <c r="Q13" i="90" s="1"/>
  <c r="P13" i="90" s="1"/>
  <c r="X12" i="90"/>
  <c r="AA12" i="90"/>
  <c r="Z12" i="90"/>
  <c r="Y12" i="90"/>
  <c r="W12" i="90"/>
  <c r="V12" i="90"/>
  <c r="U12" i="90"/>
  <c r="T12" i="90"/>
  <c r="S12" i="90"/>
  <c r="R12" i="90"/>
  <c r="Q12" i="90"/>
  <c r="P12" i="90"/>
  <c r="T8" i="90"/>
  <c r="S8" i="90"/>
  <c r="P8" i="90"/>
  <c r="V8" i="90"/>
  <c r="U8" i="90"/>
  <c r="R8" i="90"/>
  <c r="Q8" i="90"/>
  <c r="L12" i="91" l="1"/>
  <c r="L20" i="91"/>
  <c r="L28" i="91"/>
  <c r="G33" i="91"/>
  <c r="F34" i="91"/>
  <c r="D36" i="91"/>
  <c r="L13" i="91"/>
  <c r="L21" i="91"/>
  <c r="L35" i="91" s="1"/>
  <c r="L29" i="91"/>
  <c r="F35" i="91"/>
  <c r="D37" i="91"/>
  <c r="I33" i="91"/>
  <c r="F36" i="91"/>
  <c r="L15" i="91"/>
  <c r="J33" i="91"/>
  <c r="L8" i="91"/>
  <c r="L37" i="91" s="1"/>
  <c r="M15" i="91"/>
  <c r="M37" i="91" s="1"/>
  <c r="L16" i="91"/>
  <c r="L24" i="91"/>
  <c r="L25" i="91"/>
  <c r="D33" i="91"/>
  <c r="E33" i="91"/>
  <c r="M18" i="91"/>
  <c r="M35" i="91" s="1"/>
  <c r="L34" i="91" l="1"/>
  <c r="L33" i="91"/>
  <c r="L36" i="91"/>
  <c r="M34" i="91"/>
  <c r="M33" i="91"/>
  <c r="C39" i="89" l="1"/>
  <c r="L31" i="89"/>
  <c r="M31" i="89"/>
  <c r="L30" i="89"/>
  <c r="M30" i="89"/>
  <c r="M29" i="89"/>
  <c r="M28" i="89"/>
  <c r="L27" i="89"/>
  <c r="M27" i="89"/>
  <c r="J36" i="89"/>
  <c r="F36" i="89"/>
  <c r="M26" i="89"/>
  <c r="G36" i="89"/>
  <c r="M25" i="89"/>
  <c r="I36" i="89"/>
  <c r="H36" i="89"/>
  <c r="E36" i="89"/>
  <c r="D36" i="89"/>
  <c r="L23" i="89"/>
  <c r="M23" i="89"/>
  <c r="L22" i="89"/>
  <c r="M22" i="89"/>
  <c r="M21" i="89"/>
  <c r="M20" i="89"/>
  <c r="L19" i="89"/>
  <c r="M19" i="89"/>
  <c r="J35" i="89"/>
  <c r="I35" i="89"/>
  <c r="H35" i="89"/>
  <c r="G35" i="89"/>
  <c r="F35" i="89"/>
  <c r="E35" i="89"/>
  <c r="M18" i="89"/>
  <c r="L17" i="89"/>
  <c r="M17" i="89"/>
  <c r="H34" i="89"/>
  <c r="D34" i="89"/>
  <c r="J33" i="89"/>
  <c r="I34" i="89"/>
  <c r="G34" i="89"/>
  <c r="F34" i="89"/>
  <c r="E34" i="89"/>
  <c r="M15" i="89"/>
  <c r="L14" i="89"/>
  <c r="M14" i="89"/>
  <c r="L13" i="89"/>
  <c r="M13" i="89"/>
  <c r="M12" i="89"/>
  <c r="L11" i="89"/>
  <c r="M11" i="89"/>
  <c r="L10" i="89"/>
  <c r="M10" i="89"/>
  <c r="L9" i="89"/>
  <c r="M9" i="89"/>
  <c r="J37" i="89"/>
  <c r="I37" i="89"/>
  <c r="H37" i="89"/>
  <c r="G37" i="89"/>
  <c r="F37" i="89"/>
  <c r="E37" i="89"/>
  <c r="D37" i="89"/>
  <c r="X16" i="88"/>
  <c r="W16" i="88"/>
  <c r="V16" i="88"/>
  <c r="Y16" i="88"/>
  <c r="X13" i="88"/>
  <c r="W13" i="88" s="1"/>
  <c r="V13" i="88" s="1"/>
  <c r="U13" i="88" s="1"/>
  <c r="T13" i="88" s="1"/>
  <c r="S13" i="88" s="1"/>
  <c r="R13" i="88" s="1"/>
  <c r="Q13" i="88" s="1"/>
  <c r="P13" i="88" s="1"/>
  <c r="X12" i="88"/>
  <c r="AA12" i="88"/>
  <c r="Z12" i="88"/>
  <c r="Y12" i="88"/>
  <c r="W12" i="88"/>
  <c r="V12" i="88"/>
  <c r="U12" i="88"/>
  <c r="T12" i="88"/>
  <c r="S12" i="88"/>
  <c r="R12" i="88"/>
  <c r="Q12" i="88"/>
  <c r="P12" i="88"/>
  <c r="T8" i="88"/>
  <c r="S8" i="88"/>
  <c r="P8" i="88"/>
  <c r="V8" i="88"/>
  <c r="U8" i="88"/>
  <c r="R8" i="88"/>
  <c r="Q8" i="88"/>
  <c r="M35" i="89" l="1"/>
  <c r="L15" i="89"/>
  <c r="L8" i="89"/>
  <c r="L16" i="89"/>
  <c r="L24" i="89"/>
  <c r="J34" i="89"/>
  <c r="M16" i="89"/>
  <c r="M33" i="89" s="1"/>
  <c r="M24" i="89"/>
  <c r="M36" i="89" s="1"/>
  <c r="L25" i="89"/>
  <c r="D33" i="89"/>
  <c r="L26" i="89"/>
  <c r="E33" i="89"/>
  <c r="M8" i="89"/>
  <c r="M37" i="89" s="1"/>
  <c r="F33" i="89"/>
  <c r="D35" i="89"/>
  <c r="L18" i="89"/>
  <c r="L12" i="89"/>
  <c r="L20" i="89"/>
  <c r="L28" i="89"/>
  <c r="G33" i="89"/>
  <c r="L21" i="89"/>
  <c r="L29" i="89"/>
  <c r="H33" i="89"/>
  <c r="I33" i="89"/>
  <c r="L35" i="89" l="1"/>
  <c r="M34" i="89"/>
  <c r="L36" i="89"/>
  <c r="L37" i="89"/>
  <c r="L34" i="89"/>
  <c r="L33" i="89"/>
  <c r="C39" i="87" l="1"/>
  <c r="M31" i="87"/>
  <c r="L30" i="87"/>
  <c r="M30" i="87"/>
  <c r="L29" i="87"/>
  <c r="M29" i="87"/>
  <c r="M28" i="87"/>
  <c r="M27" i="87"/>
  <c r="L26" i="87"/>
  <c r="M26" i="87"/>
  <c r="L25" i="87"/>
  <c r="M25" i="87"/>
  <c r="J36" i="87"/>
  <c r="I36" i="87"/>
  <c r="H36" i="87"/>
  <c r="G36" i="87"/>
  <c r="E36" i="87"/>
  <c r="M24" i="87"/>
  <c r="M23" i="87"/>
  <c r="L22" i="87"/>
  <c r="M22" i="87"/>
  <c r="L21" i="87"/>
  <c r="M21" i="87"/>
  <c r="M20" i="87"/>
  <c r="M19" i="87"/>
  <c r="J35" i="87"/>
  <c r="I35" i="87"/>
  <c r="H35" i="87"/>
  <c r="G35" i="87"/>
  <c r="F35" i="87"/>
  <c r="L18" i="87"/>
  <c r="D35" i="87"/>
  <c r="L17" i="87"/>
  <c r="M17" i="87"/>
  <c r="L16" i="87"/>
  <c r="J34" i="87"/>
  <c r="I34" i="87"/>
  <c r="H34" i="87"/>
  <c r="G34" i="87"/>
  <c r="F34" i="87"/>
  <c r="E33" i="87"/>
  <c r="D34" i="87"/>
  <c r="L14" i="87"/>
  <c r="M14" i="87"/>
  <c r="L13" i="87"/>
  <c r="M13" i="87"/>
  <c r="M12" i="87"/>
  <c r="M11" i="87"/>
  <c r="L10" i="87"/>
  <c r="M10" i="87"/>
  <c r="L9" i="87"/>
  <c r="M9" i="87"/>
  <c r="J37" i="87"/>
  <c r="I37" i="87"/>
  <c r="H37" i="87"/>
  <c r="L8" i="87"/>
  <c r="F37" i="87"/>
  <c r="E37" i="87"/>
  <c r="D37" i="87"/>
  <c r="X16" i="86"/>
  <c r="W16" i="86"/>
  <c r="V16" i="86"/>
  <c r="U16" i="86"/>
  <c r="Y16" i="86"/>
  <c r="X13" i="86"/>
  <c r="W13" i="86"/>
  <c r="V13" i="86"/>
  <c r="U13" i="86"/>
  <c r="T13" i="86" s="1"/>
  <c r="S13" i="86" s="1"/>
  <c r="R13" i="86" s="1"/>
  <c r="Q13" i="86" s="1"/>
  <c r="P13" i="86" s="1"/>
  <c r="Q12" i="86"/>
  <c r="P12" i="86"/>
  <c r="V8" i="86"/>
  <c r="S8" i="86"/>
  <c r="R8" i="86"/>
  <c r="U8" i="86"/>
  <c r="T8" i="86"/>
  <c r="Q8" i="86"/>
  <c r="P8" i="86"/>
  <c r="M36" i="87" l="1"/>
  <c r="M8" i="87"/>
  <c r="M16" i="87"/>
  <c r="L11" i="87"/>
  <c r="L37" i="87" s="1"/>
  <c r="M18" i="87"/>
  <c r="M35" i="87" s="1"/>
  <c r="L19" i="87"/>
  <c r="L27" i="87"/>
  <c r="F33" i="87"/>
  <c r="E34" i="87"/>
  <c r="L12" i="87"/>
  <c r="L20" i="87"/>
  <c r="L28" i="87"/>
  <c r="G33" i="87"/>
  <c r="E35" i="87"/>
  <c r="D36" i="87"/>
  <c r="H33" i="87"/>
  <c r="I33" i="87"/>
  <c r="F36" i="87"/>
  <c r="L15" i="87"/>
  <c r="L23" i="87"/>
  <c r="L35" i="87" s="1"/>
  <c r="L31" i="87"/>
  <c r="J33" i="87"/>
  <c r="M15" i="87"/>
  <c r="L24" i="87"/>
  <c r="L36" i="87" s="1"/>
  <c r="G37" i="87"/>
  <c r="D33" i="87"/>
  <c r="M34" i="87" l="1"/>
  <c r="M33" i="87"/>
  <c r="L34" i="87"/>
  <c r="L33" i="87"/>
  <c r="M37" i="87"/>
  <c r="C39" i="85" l="1"/>
  <c r="I36" i="85"/>
  <c r="E36" i="85"/>
  <c r="L31" i="85"/>
  <c r="M31" i="85"/>
  <c r="L30" i="85"/>
  <c r="M30" i="85"/>
  <c r="L29" i="85"/>
  <c r="M29" i="85"/>
  <c r="M28" i="85"/>
  <c r="L27" i="85"/>
  <c r="M27" i="85"/>
  <c r="M26" i="85"/>
  <c r="L25" i="85"/>
  <c r="M25" i="85"/>
  <c r="J36" i="85"/>
  <c r="H36" i="85"/>
  <c r="F36" i="85"/>
  <c r="M24" i="85"/>
  <c r="L23" i="85"/>
  <c r="M23" i="85"/>
  <c r="L22" i="85"/>
  <c r="M22" i="85"/>
  <c r="L21" i="85"/>
  <c r="M21" i="85"/>
  <c r="M20" i="85"/>
  <c r="L19" i="85"/>
  <c r="M19" i="85"/>
  <c r="J35" i="85"/>
  <c r="I35" i="85"/>
  <c r="H35" i="85"/>
  <c r="G35" i="85"/>
  <c r="F35" i="85"/>
  <c r="E35" i="85"/>
  <c r="D35" i="85"/>
  <c r="L17" i="85"/>
  <c r="M17" i="85"/>
  <c r="H33" i="85"/>
  <c r="D33" i="85"/>
  <c r="J34" i="85"/>
  <c r="I34" i="85"/>
  <c r="H34" i="85"/>
  <c r="G34" i="85"/>
  <c r="F33" i="85"/>
  <c r="E34" i="85"/>
  <c r="D34" i="85"/>
  <c r="L14" i="85"/>
  <c r="M14" i="85"/>
  <c r="L13" i="85"/>
  <c r="M13" i="85"/>
  <c r="M12" i="85"/>
  <c r="L11" i="85"/>
  <c r="M11" i="85"/>
  <c r="L10" i="85"/>
  <c r="M10" i="85"/>
  <c r="L9" i="85"/>
  <c r="M9" i="85"/>
  <c r="J37" i="85"/>
  <c r="I37" i="85"/>
  <c r="H37" i="85"/>
  <c r="G37" i="85"/>
  <c r="F37" i="85"/>
  <c r="E37" i="85"/>
  <c r="L8" i="85"/>
  <c r="X16" i="84"/>
  <c r="W16" i="84"/>
  <c r="V16" i="84"/>
  <c r="U16" i="84"/>
  <c r="T16" i="84"/>
  <c r="Y16" i="84"/>
  <c r="X13" i="84"/>
  <c r="W13" i="84"/>
  <c r="V13" i="84"/>
  <c r="U13" i="84" s="1"/>
  <c r="T13" i="84" s="1"/>
  <c r="S13" i="84" s="1"/>
  <c r="R13" i="84" s="1"/>
  <c r="Q13" i="84" s="1"/>
  <c r="P13" i="84" s="1"/>
  <c r="Z12" i="84"/>
  <c r="V12" i="84"/>
  <c r="AA12" i="84"/>
  <c r="W12" i="84"/>
  <c r="S12" i="84"/>
  <c r="Y12" i="84"/>
  <c r="X12" i="84"/>
  <c r="U12" i="84"/>
  <c r="T12" i="84"/>
  <c r="U8" i="84"/>
  <c r="T8" i="84"/>
  <c r="Q8" i="84"/>
  <c r="P8" i="84"/>
  <c r="V8" i="84"/>
  <c r="S8" i="84"/>
  <c r="R8" i="84"/>
  <c r="M36" i="85" l="1"/>
  <c r="M8" i="85"/>
  <c r="M37" i="85" s="1"/>
  <c r="M16" i="85"/>
  <c r="L12" i="85"/>
  <c r="L37" i="85" s="1"/>
  <c r="L20" i="85"/>
  <c r="L28" i="85"/>
  <c r="G33" i="85"/>
  <c r="F34" i="85"/>
  <c r="D36" i="85"/>
  <c r="D37" i="85"/>
  <c r="I33" i="85"/>
  <c r="L15" i="85"/>
  <c r="J33" i="85"/>
  <c r="G36" i="85"/>
  <c r="M15" i="85"/>
  <c r="L16" i="85"/>
  <c r="L24" i="85"/>
  <c r="L36" i="85" s="1"/>
  <c r="L18" i="85"/>
  <c r="L35" i="85" s="1"/>
  <c r="L26" i="85"/>
  <c r="E33" i="85"/>
  <c r="M18" i="85"/>
  <c r="M35" i="85" s="1"/>
  <c r="M34" i="85" l="1"/>
  <c r="M33" i="85"/>
  <c r="L34" i="85"/>
  <c r="L33" i="85"/>
  <c r="C39" i="83" l="1"/>
  <c r="H36" i="83"/>
  <c r="D36" i="83"/>
  <c r="M31" i="83"/>
  <c r="L30" i="83"/>
  <c r="M30" i="83"/>
  <c r="M29" i="83"/>
  <c r="L28" i="83"/>
  <c r="M28" i="83"/>
  <c r="M27" i="83"/>
  <c r="L26" i="83"/>
  <c r="M26" i="83"/>
  <c r="J36" i="83"/>
  <c r="F36" i="83"/>
  <c r="M25" i="83"/>
  <c r="I36" i="83"/>
  <c r="L24" i="83"/>
  <c r="E36" i="83"/>
  <c r="M24" i="83"/>
  <c r="M36" i="83" s="1"/>
  <c r="M23" i="83"/>
  <c r="L23" i="83"/>
  <c r="L22" i="83"/>
  <c r="M22" i="83"/>
  <c r="M21" i="83"/>
  <c r="L20" i="83"/>
  <c r="M20" i="83"/>
  <c r="M19" i="83"/>
  <c r="J35" i="83"/>
  <c r="I35" i="83"/>
  <c r="H35" i="83"/>
  <c r="G35" i="83"/>
  <c r="F35" i="83"/>
  <c r="E35" i="83"/>
  <c r="D35" i="83"/>
  <c r="L17" i="83"/>
  <c r="M17" i="83"/>
  <c r="G33" i="83"/>
  <c r="M16" i="83"/>
  <c r="J34" i="83"/>
  <c r="I33" i="83"/>
  <c r="H34" i="83"/>
  <c r="G34" i="83"/>
  <c r="F34" i="83"/>
  <c r="E34" i="83"/>
  <c r="D34" i="83"/>
  <c r="L14" i="83"/>
  <c r="M14" i="83"/>
  <c r="L13" i="83"/>
  <c r="M13" i="83"/>
  <c r="L12" i="83"/>
  <c r="M12" i="83"/>
  <c r="M11" i="83"/>
  <c r="L10" i="83"/>
  <c r="M10" i="83"/>
  <c r="L9" i="83"/>
  <c r="M9" i="83"/>
  <c r="J37" i="83"/>
  <c r="I37" i="83"/>
  <c r="H37" i="83"/>
  <c r="L8" i="83"/>
  <c r="F37" i="83"/>
  <c r="E37" i="83"/>
  <c r="D37" i="83"/>
  <c r="Y16" i="82"/>
  <c r="X16" i="82"/>
  <c r="W16" i="82"/>
  <c r="V16" i="82"/>
  <c r="U16" i="82"/>
  <c r="T16" i="82"/>
  <c r="X13" i="82"/>
  <c r="W13" i="82"/>
  <c r="V13" i="82" s="1"/>
  <c r="U13" i="82" s="1"/>
  <c r="T13" i="82" s="1"/>
  <c r="S13" i="82" s="1"/>
  <c r="R13" i="82" s="1"/>
  <c r="Q13" i="82" s="1"/>
  <c r="P13" i="82" s="1"/>
  <c r="AA12" i="82"/>
  <c r="Z12" i="82"/>
  <c r="Y12" i="82"/>
  <c r="X12" i="82"/>
  <c r="W12" i="82"/>
  <c r="V12" i="82"/>
  <c r="U12" i="82"/>
  <c r="T12" i="82"/>
  <c r="S12" i="82"/>
  <c r="R12" i="82"/>
  <c r="Q12" i="82"/>
  <c r="P12" i="82"/>
  <c r="V8" i="82"/>
  <c r="S8" i="82"/>
  <c r="R8" i="82"/>
  <c r="U8" i="82"/>
  <c r="T8" i="82"/>
  <c r="Q8" i="82"/>
  <c r="P8" i="82"/>
  <c r="L15" i="83" l="1"/>
  <c r="L31" i="83"/>
  <c r="J33" i="83"/>
  <c r="I34" i="83"/>
  <c r="G36" i="83"/>
  <c r="G37" i="83"/>
  <c r="L16" i="83"/>
  <c r="M8" i="83"/>
  <c r="M37" i="83" s="1"/>
  <c r="L25" i="83"/>
  <c r="L36" i="83" s="1"/>
  <c r="D33" i="83"/>
  <c r="M15" i="83"/>
  <c r="L18" i="83"/>
  <c r="E33" i="83"/>
  <c r="L11" i="83"/>
  <c r="M18" i="83"/>
  <c r="M35" i="83" s="1"/>
  <c r="L19" i="83"/>
  <c r="L27" i="83"/>
  <c r="F33" i="83"/>
  <c r="L21" i="83"/>
  <c r="L29" i="83"/>
  <c r="H33" i="83"/>
  <c r="L34" i="83" l="1"/>
  <c r="L33" i="83"/>
  <c r="L37" i="83"/>
  <c r="L35" i="83"/>
  <c r="M34" i="83"/>
  <c r="M33" i="83"/>
  <c r="C39" i="81" l="1"/>
  <c r="M31" i="81"/>
  <c r="L30" i="81"/>
  <c r="M30" i="81"/>
  <c r="L29" i="81"/>
  <c r="M29" i="81"/>
  <c r="M28" i="81"/>
  <c r="M27" i="81"/>
  <c r="L26" i="81"/>
  <c r="M26" i="81"/>
  <c r="J36" i="81"/>
  <c r="L25" i="81"/>
  <c r="F36" i="81"/>
  <c r="I36" i="81"/>
  <c r="H36" i="81"/>
  <c r="G36" i="81"/>
  <c r="M24" i="81"/>
  <c r="M23" i="81"/>
  <c r="L22" i="81"/>
  <c r="M22" i="81"/>
  <c r="L21" i="81"/>
  <c r="M21" i="81"/>
  <c r="M20" i="81"/>
  <c r="M19" i="81"/>
  <c r="J35" i="81"/>
  <c r="I35" i="81"/>
  <c r="H35" i="81"/>
  <c r="G35" i="81"/>
  <c r="F35" i="81"/>
  <c r="L18" i="81"/>
  <c r="D35" i="81"/>
  <c r="L17" i="81"/>
  <c r="M17" i="81"/>
  <c r="G34" i="81"/>
  <c r="M16" i="81"/>
  <c r="J34" i="81"/>
  <c r="I34" i="81"/>
  <c r="H34" i="81"/>
  <c r="F34" i="81"/>
  <c r="E33" i="81"/>
  <c r="D34" i="81"/>
  <c r="L14" i="81"/>
  <c r="M14" i="81"/>
  <c r="L13" i="81"/>
  <c r="M13" i="81"/>
  <c r="M12" i="81"/>
  <c r="M11" i="81"/>
  <c r="L10" i="81"/>
  <c r="M10" i="81"/>
  <c r="L9" i="81"/>
  <c r="M9" i="81"/>
  <c r="J37" i="81"/>
  <c r="I37" i="81"/>
  <c r="H37" i="81"/>
  <c r="G37" i="81"/>
  <c r="F37" i="81"/>
  <c r="E37" i="81"/>
  <c r="L8" i="81"/>
  <c r="C39" i="80"/>
  <c r="M31" i="80"/>
  <c r="L30" i="80"/>
  <c r="M30" i="80"/>
  <c r="M29" i="80"/>
  <c r="M28" i="80"/>
  <c r="M27" i="80"/>
  <c r="L26" i="80"/>
  <c r="M26" i="80"/>
  <c r="J36" i="80"/>
  <c r="L25" i="80"/>
  <c r="I36" i="80"/>
  <c r="H36" i="80"/>
  <c r="G36" i="80"/>
  <c r="M24" i="80"/>
  <c r="M23" i="80"/>
  <c r="L22" i="80"/>
  <c r="M22" i="80"/>
  <c r="L21" i="80"/>
  <c r="M21" i="80"/>
  <c r="M20" i="80"/>
  <c r="M19" i="80"/>
  <c r="J35" i="80"/>
  <c r="I35" i="80"/>
  <c r="H35" i="80"/>
  <c r="G35" i="80"/>
  <c r="F35" i="80"/>
  <c r="E35" i="80"/>
  <c r="D35" i="80"/>
  <c r="L17" i="80"/>
  <c r="M17" i="80"/>
  <c r="G34" i="80"/>
  <c r="M16" i="80"/>
  <c r="J34" i="80"/>
  <c r="I34" i="80"/>
  <c r="H34" i="80"/>
  <c r="F34" i="80"/>
  <c r="E33" i="80"/>
  <c r="D34" i="80"/>
  <c r="L14" i="80"/>
  <c r="M14" i="80"/>
  <c r="L13" i="80"/>
  <c r="M13" i="80"/>
  <c r="M12" i="80"/>
  <c r="M11" i="80"/>
  <c r="L10" i="80"/>
  <c r="M10" i="80"/>
  <c r="M9" i="80"/>
  <c r="J37" i="80"/>
  <c r="I37" i="80"/>
  <c r="H37" i="80"/>
  <c r="G37" i="80"/>
  <c r="F37" i="80"/>
  <c r="E37" i="80"/>
  <c r="D37" i="80"/>
  <c r="Y16" i="79"/>
  <c r="X13" i="79"/>
  <c r="W13" i="79"/>
  <c r="V13" i="79" s="1"/>
  <c r="U13" i="79" s="1"/>
  <c r="T13" i="79" s="1"/>
  <c r="S13" i="79" s="1"/>
  <c r="R13" i="79" s="1"/>
  <c r="Q13" i="79" s="1"/>
  <c r="P13" i="79" s="1"/>
  <c r="R12" i="79"/>
  <c r="Q12" i="79"/>
  <c r="S12" i="79"/>
  <c r="U12" i="79"/>
  <c r="T12" i="79"/>
  <c r="P12" i="79"/>
  <c r="U8" i="79"/>
  <c r="T8" i="79"/>
  <c r="Q8" i="79"/>
  <c r="P8" i="79"/>
  <c r="V8" i="79"/>
  <c r="S8" i="79"/>
  <c r="R8" i="79"/>
  <c r="M36" i="81" l="1"/>
  <c r="M8" i="81"/>
  <c r="M25" i="81"/>
  <c r="L11" i="81"/>
  <c r="L37" i="81" s="1"/>
  <c r="M18" i="81"/>
  <c r="M35" i="81" s="1"/>
  <c r="L19" i="81"/>
  <c r="L27" i="81"/>
  <c r="F33" i="81"/>
  <c r="E34" i="81"/>
  <c r="L12" i="81"/>
  <c r="L20" i="81"/>
  <c r="L28" i="81"/>
  <c r="G33" i="81"/>
  <c r="E35" i="81"/>
  <c r="D36" i="81"/>
  <c r="H33" i="81"/>
  <c r="E36" i="81"/>
  <c r="D37" i="81"/>
  <c r="I33" i="81"/>
  <c r="L15" i="81"/>
  <c r="L23" i="81"/>
  <c r="L35" i="81" s="1"/>
  <c r="L31" i="81"/>
  <c r="J33" i="81"/>
  <c r="M15" i="81"/>
  <c r="L16" i="81"/>
  <c r="L24" i="81"/>
  <c r="L36" i="81" s="1"/>
  <c r="D33" i="81"/>
  <c r="M36" i="80"/>
  <c r="M8" i="80"/>
  <c r="L18" i="80"/>
  <c r="L35" i="80" s="1"/>
  <c r="M25" i="80"/>
  <c r="L11" i="80"/>
  <c r="M18" i="80"/>
  <c r="M35" i="80" s="1"/>
  <c r="L19" i="80"/>
  <c r="L27" i="80"/>
  <c r="F33" i="80"/>
  <c r="E34" i="80"/>
  <c r="L12" i="80"/>
  <c r="L20" i="80"/>
  <c r="L28" i="80"/>
  <c r="G33" i="80"/>
  <c r="D36" i="80"/>
  <c r="L29" i="80"/>
  <c r="H33" i="80"/>
  <c r="E36" i="80"/>
  <c r="I33" i="80"/>
  <c r="F36" i="80"/>
  <c r="L15" i="80"/>
  <c r="L23" i="80"/>
  <c r="L31" i="80"/>
  <c r="J33" i="80"/>
  <c r="L8" i="80"/>
  <c r="M15" i="80"/>
  <c r="L16" i="80"/>
  <c r="L24" i="80"/>
  <c r="L36" i="80" s="1"/>
  <c r="L9" i="80"/>
  <c r="D33" i="80"/>
  <c r="M34" i="81" l="1"/>
  <c r="M33" i="81"/>
  <c r="L34" i="81"/>
  <c r="L33" i="81"/>
  <c r="M37" i="81"/>
  <c r="M34" i="80"/>
  <c r="M33" i="80"/>
  <c r="M37" i="80"/>
  <c r="L37" i="80"/>
  <c r="L34" i="80"/>
  <c r="L33" i="80"/>
  <c r="C39" i="78" l="1"/>
  <c r="M31" i="78"/>
  <c r="L30" i="78"/>
  <c r="M30" i="78"/>
  <c r="L29" i="78"/>
  <c r="M29" i="78"/>
  <c r="M28" i="78"/>
  <c r="M27" i="78"/>
  <c r="I36" i="78"/>
  <c r="E36" i="78"/>
  <c r="M26" i="78"/>
  <c r="J36" i="78"/>
  <c r="L25" i="78"/>
  <c r="M25" i="78"/>
  <c r="H36" i="78"/>
  <c r="L24" i="78"/>
  <c r="D36" i="78"/>
  <c r="M23" i="78"/>
  <c r="L22" i="78"/>
  <c r="M22" i="78"/>
  <c r="L21" i="78"/>
  <c r="M21" i="78"/>
  <c r="L20" i="78"/>
  <c r="M20" i="78"/>
  <c r="M19" i="78"/>
  <c r="J35" i="78"/>
  <c r="I35" i="78"/>
  <c r="H35" i="78"/>
  <c r="G35" i="78"/>
  <c r="F35" i="78"/>
  <c r="E35" i="78"/>
  <c r="D35" i="78"/>
  <c r="J34" i="78"/>
  <c r="M17" i="78"/>
  <c r="L16" i="78"/>
  <c r="M16" i="78"/>
  <c r="J33" i="78"/>
  <c r="I34" i="78"/>
  <c r="H34" i="78"/>
  <c r="F33" i="78"/>
  <c r="E34" i="78"/>
  <c r="D34" i="78"/>
  <c r="L14" i="78"/>
  <c r="M14" i="78"/>
  <c r="L13" i="78"/>
  <c r="M13" i="78"/>
  <c r="L12" i="78"/>
  <c r="M12" i="78"/>
  <c r="M11" i="78"/>
  <c r="L11" i="78"/>
  <c r="L10" i="78"/>
  <c r="M10" i="78"/>
  <c r="L9" i="78"/>
  <c r="M9" i="78"/>
  <c r="J37" i="78"/>
  <c r="I37" i="78"/>
  <c r="H37" i="78"/>
  <c r="G37" i="78"/>
  <c r="F37" i="78"/>
  <c r="E37" i="78"/>
  <c r="D37" i="78"/>
  <c r="C39" i="77"/>
  <c r="M31" i="77"/>
  <c r="L30" i="77"/>
  <c r="M30" i="77"/>
  <c r="L29" i="77"/>
  <c r="M29" i="77"/>
  <c r="M28" i="77"/>
  <c r="M27" i="77"/>
  <c r="L26" i="77"/>
  <c r="M26" i="77"/>
  <c r="J36" i="77"/>
  <c r="L25" i="77"/>
  <c r="M25" i="77"/>
  <c r="I36" i="77"/>
  <c r="H36" i="77"/>
  <c r="L24" i="77"/>
  <c r="L36" i="77" s="1"/>
  <c r="M24" i="77"/>
  <c r="M23" i="77"/>
  <c r="L22" i="77"/>
  <c r="M22" i="77"/>
  <c r="L21" i="77"/>
  <c r="M21" i="77"/>
  <c r="M20" i="77"/>
  <c r="M19" i="77"/>
  <c r="J35" i="77"/>
  <c r="I35" i="77"/>
  <c r="H35" i="77"/>
  <c r="G35" i="77"/>
  <c r="F35" i="77"/>
  <c r="L18" i="77"/>
  <c r="D35" i="77"/>
  <c r="L17" i="77"/>
  <c r="M17" i="77"/>
  <c r="G34" i="77"/>
  <c r="M16" i="77"/>
  <c r="J34" i="77"/>
  <c r="I34" i="77"/>
  <c r="H34" i="77"/>
  <c r="F34" i="77"/>
  <c r="E33" i="77"/>
  <c r="D34" i="77"/>
  <c r="L14" i="77"/>
  <c r="M14" i="77"/>
  <c r="L13" i="77"/>
  <c r="M13" i="77"/>
  <c r="M12" i="77"/>
  <c r="M11" i="77"/>
  <c r="L10" i="77"/>
  <c r="M10" i="77"/>
  <c r="M9" i="77"/>
  <c r="J37" i="77"/>
  <c r="I37" i="77"/>
  <c r="H37" i="77"/>
  <c r="G37" i="77"/>
  <c r="F37" i="77"/>
  <c r="E37" i="77"/>
  <c r="M8" i="77"/>
  <c r="Y16" i="76"/>
  <c r="X13" i="76"/>
  <c r="W13" i="76" s="1"/>
  <c r="V13" i="76" s="1"/>
  <c r="U13" i="76" s="1"/>
  <c r="T13" i="76" s="1"/>
  <c r="S13" i="76" s="1"/>
  <c r="R13" i="76" s="1"/>
  <c r="Q13" i="76" s="1"/>
  <c r="P13" i="76" s="1"/>
  <c r="AA12" i="76"/>
  <c r="Z12" i="76"/>
  <c r="Y12" i="76"/>
  <c r="X12" i="76"/>
  <c r="W12" i="76"/>
  <c r="V12" i="76"/>
  <c r="U12" i="76"/>
  <c r="T12" i="76"/>
  <c r="S12" i="76"/>
  <c r="R12" i="76"/>
  <c r="Q12" i="76"/>
  <c r="P12" i="76"/>
  <c r="S8" i="76"/>
  <c r="V8" i="76"/>
  <c r="R8" i="76"/>
  <c r="U8" i="76"/>
  <c r="T8" i="76"/>
  <c r="Q8" i="76"/>
  <c r="P8" i="76"/>
  <c r="L36" i="78" l="1"/>
  <c r="M8" i="78"/>
  <c r="L17" i="78"/>
  <c r="M24" i="78"/>
  <c r="M36" i="78" s="1"/>
  <c r="D33" i="78"/>
  <c r="L18" i="78"/>
  <c r="L35" i="78" s="1"/>
  <c r="L26" i="78"/>
  <c r="E33" i="78"/>
  <c r="M18" i="78"/>
  <c r="M35" i="78" s="1"/>
  <c r="L19" i="78"/>
  <c r="L27" i="78"/>
  <c r="L28" i="78"/>
  <c r="G33" i="78"/>
  <c r="F34" i="78"/>
  <c r="H33" i="78"/>
  <c r="G34" i="78"/>
  <c r="I33" i="78"/>
  <c r="F36" i="78"/>
  <c r="L15" i="78"/>
  <c r="L23" i="78"/>
  <c r="L31" i="78"/>
  <c r="G36" i="78"/>
  <c r="L8" i="78"/>
  <c r="L37" i="78" s="1"/>
  <c r="M15" i="78"/>
  <c r="M36" i="77"/>
  <c r="L9" i="77"/>
  <c r="L11" i="77"/>
  <c r="M18" i="77"/>
  <c r="M35" i="77" s="1"/>
  <c r="L19" i="77"/>
  <c r="L35" i="77" s="1"/>
  <c r="L27" i="77"/>
  <c r="F33" i="77"/>
  <c r="E34" i="77"/>
  <c r="L12" i="77"/>
  <c r="L20" i="77"/>
  <c r="L28" i="77"/>
  <c r="G33" i="77"/>
  <c r="E35" i="77"/>
  <c r="D36" i="77"/>
  <c r="H33" i="77"/>
  <c r="E36" i="77"/>
  <c r="D37" i="77"/>
  <c r="I33" i="77"/>
  <c r="F36" i="77"/>
  <c r="L15" i="77"/>
  <c r="L23" i="77"/>
  <c r="L31" i="77"/>
  <c r="J33" i="77"/>
  <c r="G36" i="77"/>
  <c r="L8" i="77"/>
  <c r="L37" i="77" s="1"/>
  <c r="M15" i="77"/>
  <c r="L16" i="77"/>
  <c r="D33" i="77"/>
  <c r="M33" i="78" l="1"/>
  <c r="M34" i="78"/>
  <c r="L34" i="78"/>
  <c r="L33" i="78"/>
  <c r="M37" i="78"/>
  <c r="M37" i="77"/>
  <c r="L34" i="77"/>
  <c r="L33" i="77"/>
  <c r="M34" i="77"/>
  <c r="M33" i="77"/>
  <c r="C39" i="75" l="1"/>
  <c r="M31" i="75"/>
  <c r="L30" i="75"/>
  <c r="M30" i="75"/>
  <c r="M29" i="75"/>
  <c r="L28" i="75"/>
  <c r="M28" i="75"/>
  <c r="M27" i="75"/>
  <c r="M26" i="75"/>
  <c r="H36" i="75"/>
  <c r="D36" i="75"/>
  <c r="J36" i="75"/>
  <c r="I36" i="75"/>
  <c r="G36" i="75"/>
  <c r="F36" i="75"/>
  <c r="L24" i="75"/>
  <c r="M24" i="75"/>
  <c r="M23" i="75"/>
  <c r="L22" i="75"/>
  <c r="M22" i="75"/>
  <c r="M21" i="75"/>
  <c r="L20" i="75"/>
  <c r="M20" i="75"/>
  <c r="M19" i="75"/>
  <c r="J35" i="75"/>
  <c r="I35" i="75"/>
  <c r="H35" i="75"/>
  <c r="G35" i="75"/>
  <c r="F35" i="75"/>
  <c r="E35" i="75"/>
  <c r="D35" i="75"/>
  <c r="M17" i="75"/>
  <c r="I34" i="75"/>
  <c r="L16" i="75"/>
  <c r="M16" i="75"/>
  <c r="J34" i="75"/>
  <c r="H34" i="75"/>
  <c r="G34" i="75"/>
  <c r="F34" i="75"/>
  <c r="M15" i="75"/>
  <c r="L14" i="75"/>
  <c r="M14" i="75"/>
  <c r="M13" i="75"/>
  <c r="L12" i="75"/>
  <c r="M12" i="75"/>
  <c r="M11" i="75"/>
  <c r="M10" i="75"/>
  <c r="M9" i="75"/>
  <c r="J37" i="75"/>
  <c r="I37" i="75"/>
  <c r="H37" i="75"/>
  <c r="G37" i="75"/>
  <c r="F37" i="75"/>
  <c r="E37" i="75"/>
  <c r="D37" i="75"/>
  <c r="C39" i="74"/>
  <c r="M31" i="74"/>
  <c r="L30" i="74"/>
  <c r="M30" i="74"/>
  <c r="M29" i="74"/>
  <c r="L28" i="74"/>
  <c r="M28" i="74"/>
  <c r="M27" i="74"/>
  <c r="M26" i="74"/>
  <c r="H36" i="74"/>
  <c r="D36" i="74"/>
  <c r="J36" i="74"/>
  <c r="I36" i="74"/>
  <c r="G36" i="74"/>
  <c r="L24" i="74"/>
  <c r="E36" i="74"/>
  <c r="M24" i="74"/>
  <c r="M23" i="74"/>
  <c r="L22" i="74"/>
  <c r="M22" i="74"/>
  <c r="M21" i="74"/>
  <c r="L20" i="74"/>
  <c r="M20" i="74"/>
  <c r="M19" i="74"/>
  <c r="L19" i="74"/>
  <c r="J35" i="74"/>
  <c r="I35" i="74"/>
  <c r="H35" i="74"/>
  <c r="G35" i="74"/>
  <c r="F35" i="74"/>
  <c r="E35" i="74"/>
  <c r="D35" i="74"/>
  <c r="M17" i="74"/>
  <c r="I34" i="74"/>
  <c r="L16" i="74"/>
  <c r="E34" i="74"/>
  <c r="M16" i="74"/>
  <c r="J34" i="74"/>
  <c r="H34" i="74"/>
  <c r="G34" i="74"/>
  <c r="F34" i="74"/>
  <c r="L15" i="74"/>
  <c r="L14" i="74"/>
  <c r="M14" i="74"/>
  <c r="M13" i="74"/>
  <c r="L12" i="74"/>
  <c r="M12" i="74"/>
  <c r="L11" i="74"/>
  <c r="M11" i="74"/>
  <c r="M10" i="74"/>
  <c r="M9" i="74"/>
  <c r="J37" i="74"/>
  <c r="I37" i="74"/>
  <c r="H37" i="74"/>
  <c r="G37" i="74"/>
  <c r="F37" i="74"/>
  <c r="L8" i="74"/>
  <c r="D37" i="74"/>
  <c r="Y16" i="73"/>
  <c r="X13" i="73"/>
  <c r="W13" i="73" s="1"/>
  <c r="V13" i="73" s="1"/>
  <c r="U13" i="73" s="1"/>
  <c r="T13" i="73" s="1"/>
  <c r="S13" i="73" s="1"/>
  <c r="R13" i="73" s="1"/>
  <c r="Q13" i="73" s="1"/>
  <c r="P13" i="73" s="1"/>
  <c r="AA12" i="73"/>
  <c r="Z12" i="73"/>
  <c r="Y12" i="73"/>
  <c r="X12" i="73"/>
  <c r="W12" i="73"/>
  <c r="V12" i="73"/>
  <c r="U12" i="73"/>
  <c r="T12" i="73"/>
  <c r="S12" i="73"/>
  <c r="R12" i="73"/>
  <c r="Q12" i="73"/>
  <c r="P12" i="73"/>
  <c r="S8" i="73"/>
  <c r="V8" i="73"/>
  <c r="R8" i="73"/>
  <c r="U8" i="73"/>
  <c r="T8" i="73"/>
  <c r="Q8" i="73"/>
  <c r="P8" i="73"/>
  <c r="M34" i="75" l="1"/>
  <c r="L8" i="75"/>
  <c r="M8" i="75"/>
  <c r="M37" i="75" s="1"/>
  <c r="L9" i="75"/>
  <c r="L17" i="75"/>
  <c r="L25" i="75"/>
  <c r="L36" i="75" s="1"/>
  <c r="D33" i="75"/>
  <c r="L10" i="75"/>
  <c r="L18" i="75"/>
  <c r="M25" i="75"/>
  <c r="M36" i="75" s="1"/>
  <c r="L26" i="75"/>
  <c r="E33" i="75"/>
  <c r="D34" i="75"/>
  <c r="L11" i="75"/>
  <c r="M18" i="75"/>
  <c r="M35" i="75" s="1"/>
  <c r="L19" i="75"/>
  <c r="L27" i="75"/>
  <c r="F33" i="75"/>
  <c r="E34" i="75"/>
  <c r="G33" i="75"/>
  <c r="L13" i="75"/>
  <c r="L21" i="75"/>
  <c r="L29" i="75"/>
  <c r="H33" i="75"/>
  <c r="E36" i="75"/>
  <c r="I33" i="75"/>
  <c r="L15" i="75"/>
  <c r="L23" i="75"/>
  <c r="L31" i="75"/>
  <c r="J33" i="75"/>
  <c r="M15" i="74"/>
  <c r="M8" i="74"/>
  <c r="M37" i="74" s="1"/>
  <c r="L9" i="74"/>
  <c r="L17" i="74"/>
  <c r="L34" i="74" s="1"/>
  <c r="L25" i="74"/>
  <c r="L36" i="74" s="1"/>
  <c r="D33" i="74"/>
  <c r="L10" i="74"/>
  <c r="L18" i="74"/>
  <c r="M25" i="74"/>
  <c r="M36" i="74" s="1"/>
  <c r="L26" i="74"/>
  <c r="E33" i="74"/>
  <c r="D34" i="74"/>
  <c r="M18" i="74"/>
  <c r="M35" i="74" s="1"/>
  <c r="L27" i="74"/>
  <c r="F33" i="74"/>
  <c r="G33" i="74"/>
  <c r="L13" i="74"/>
  <c r="L37" i="74" s="1"/>
  <c r="L21" i="74"/>
  <c r="L33" i="74" s="1"/>
  <c r="L29" i="74"/>
  <c r="H33" i="74"/>
  <c r="I33" i="74"/>
  <c r="F36" i="74"/>
  <c r="E37" i="74"/>
  <c r="L23" i="74"/>
  <c r="L31" i="74"/>
  <c r="J33" i="74"/>
  <c r="L33" i="75" l="1"/>
  <c r="L34" i="75"/>
  <c r="L37" i="75"/>
  <c r="L35" i="75"/>
  <c r="M33" i="75"/>
  <c r="M34" i="74"/>
  <c r="M33" i="74"/>
  <c r="L35" i="74"/>
  <c r="C39" i="72" l="1"/>
  <c r="L31" i="72"/>
  <c r="M31" i="72"/>
  <c r="L30" i="72"/>
  <c r="M30" i="72"/>
  <c r="M29" i="72"/>
  <c r="L28" i="72"/>
  <c r="M28" i="72"/>
  <c r="L27" i="72"/>
  <c r="M27" i="72"/>
  <c r="G36" i="72"/>
  <c r="M26" i="72"/>
  <c r="D36" i="72"/>
  <c r="J36" i="72"/>
  <c r="I36" i="72"/>
  <c r="H36" i="72"/>
  <c r="F36" i="72"/>
  <c r="L24" i="72"/>
  <c r="M24" i="72"/>
  <c r="L23" i="72"/>
  <c r="M23" i="72"/>
  <c r="L22" i="72"/>
  <c r="M22" i="72"/>
  <c r="M21" i="72"/>
  <c r="L20" i="72"/>
  <c r="M20" i="72"/>
  <c r="L19" i="72"/>
  <c r="M19" i="72"/>
  <c r="J35" i="72"/>
  <c r="I35" i="72"/>
  <c r="H35" i="72"/>
  <c r="G35" i="72"/>
  <c r="F35" i="72"/>
  <c r="E35" i="72"/>
  <c r="D35" i="72"/>
  <c r="M17" i="72"/>
  <c r="I34" i="72"/>
  <c r="L16" i="72"/>
  <c r="M16" i="72"/>
  <c r="J34" i="72"/>
  <c r="H34" i="72"/>
  <c r="G34" i="72"/>
  <c r="L15" i="72"/>
  <c r="M15" i="72"/>
  <c r="L14" i="72"/>
  <c r="M14" i="72"/>
  <c r="M13" i="72"/>
  <c r="L12" i="72"/>
  <c r="M12" i="72"/>
  <c r="L11" i="72"/>
  <c r="M11" i="72"/>
  <c r="M10" i="72"/>
  <c r="L10" i="72"/>
  <c r="M9" i="72"/>
  <c r="J37" i="72"/>
  <c r="I37" i="72"/>
  <c r="H37" i="72"/>
  <c r="G37" i="72"/>
  <c r="F37" i="72"/>
  <c r="L8" i="72"/>
  <c r="D37" i="72"/>
  <c r="C39" i="71"/>
  <c r="L31" i="71"/>
  <c r="M31" i="71"/>
  <c r="L30" i="71"/>
  <c r="M30" i="71"/>
  <c r="M29" i="71"/>
  <c r="L28" i="71"/>
  <c r="M28" i="71"/>
  <c r="L27" i="71"/>
  <c r="M27" i="71"/>
  <c r="G36" i="71"/>
  <c r="H36" i="71"/>
  <c r="D36" i="71"/>
  <c r="J36" i="71"/>
  <c r="I36" i="71"/>
  <c r="F36" i="71"/>
  <c r="L24" i="71"/>
  <c r="M24" i="71"/>
  <c r="L23" i="71"/>
  <c r="M23" i="71"/>
  <c r="L22" i="71"/>
  <c r="M22" i="71"/>
  <c r="M21" i="71"/>
  <c r="L20" i="71"/>
  <c r="M20" i="71"/>
  <c r="L19" i="71"/>
  <c r="M19" i="71"/>
  <c r="J35" i="71"/>
  <c r="I35" i="71"/>
  <c r="H35" i="71"/>
  <c r="G35" i="71"/>
  <c r="F35" i="71"/>
  <c r="E35" i="71"/>
  <c r="D35" i="71"/>
  <c r="H34" i="71"/>
  <c r="D34" i="71"/>
  <c r="I34" i="71"/>
  <c r="L16" i="71"/>
  <c r="M16" i="71"/>
  <c r="J34" i="71"/>
  <c r="H33" i="71"/>
  <c r="G34" i="71"/>
  <c r="L15" i="71"/>
  <c r="M15" i="71"/>
  <c r="L14" i="71"/>
  <c r="M14" i="71"/>
  <c r="M13" i="71"/>
  <c r="L13" i="71"/>
  <c r="L12" i="71"/>
  <c r="M12" i="71"/>
  <c r="L11" i="71"/>
  <c r="M11" i="71"/>
  <c r="L10" i="71"/>
  <c r="M10" i="71"/>
  <c r="M9" i="71"/>
  <c r="J37" i="71"/>
  <c r="I37" i="71"/>
  <c r="H37" i="71"/>
  <c r="G37" i="71"/>
  <c r="F37" i="71"/>
  <c r="L8" i="71"/>
  <c r="D37" i="71"/>
  <c r="Y16" i="70"/>
  <c r="X13" i="70"/>
  <c r="W13" i="70" s="1"/>
  <c r="V13" i="70" s="1"/>
  <c r="U13" i="70" s="1"/>
  <c r="T13" i="70" s="1"/>
  <c r="S13" i="70" s="1"/>
  <c r="R13" i="70" s="1"/>
  <c r="Q13" i="70" s="1"/>
  <c r="P13" i="70" s="1"/>
  <c r="X12" i="70"/>
  <c r="W12" i="70"/>
  <c r="S12" i="70"/>
  <c r="R12" i="70"/>
  <c r="AA12" i="70"/>
  <c r="Z12" i="70"/>
  <c r="Y12" i="70"/>
  <c r="U12" i="70"/>
  <c r="T12" i="70"/>
  <c r="Q12" i="70"/>
  <c r="P12" i="70"/>
  <c r="T8" i="70"/>
  <c r="S8" i="70"/>
  <c r="P8" i="70"/>
  <c r="V8" i="70"/>
  <c r="U8" i="70"/>
  <c r="R8" i="70"/>
  <c r="Q8" i="70"/>
  <c r="M34" i="72" l="1"/>
  <c r="M8" i="72"/>
  <c r="L9" i="72"/>
  <c r="L17" i="72"/>
  <c r="L33" i="72" s="1"/>
  <c r="L25" i="72"/>
  <c r="L36" i="72" s="1"/>
  <c r="D33" i="72"/>
  <c r="L18" i="72"/>
  <c r="L35" i="72" s="1"/>
  <c r="M25" i="72"/>
  <c r="M36" i="72" s="1"/>
  <c r="L26" i="72"/>
  <c r="E33" i="72"/>
  <c r="D34" i="72"/>
  <c r="M18" i="72"/>
  <c r="M35" i="72" s="1"/>
  <c r="F33" i="72"/>
  <c r="E34" i="72"/>
  <c r="G33" i="72"/>
  <c r="F34" i="72"/>
  <c r="L13" i="72"/>
  <c r="L37" i="72" s="1"/>
  <c r="L21" i="72"/>
  <c r="L29" i="72"/>
  <c r="H33" i="72"/>
  <c r="E36" i="72"/>
  <c r="I33" i="72"/>
  <c r="E37" i="72"/>
  <c r="J33" i="72"/>
  <c r="L34" i="71"/>
  <c r="M8" i="71"/>
  <c r="L9" i="71"/>
  <c r="L37" i="71" s="1"/>
  <c r="L17" i="71"/>
  <c r="L33" i="71" s="1"/>
  <c r="L25" i="71"/>
  <c r="L36" i="71" s="1"/>
  <c r="D33" i="71"/>
  <c r="M17" i="71"/>
  <c r="M34" i="71" s="1"/>
  <c r="L18" i="71"/>
  <c r="L35" i="71" s="1"/>
  <c r="M25" i="71"/>
  <c r="M36" i="71" s="1"/>
  <c r="L26" i="71"/>
  <c r="E33" i="71"/>
  <c r="F33" i="71"/>
  <c r="E34" i="71"/>
  <c r="G33" i="71"/>
  <c r="F34" i="71"/>
  <c r="M18" i="71"/>
  <c r="M35" i="71" s="1"/>
  <c r="M26" i="71"/>
  <c r="L21" i="71"/>
  <c r="L29" i="71"/>
  <c r="E36" i="71"/>
  <c r="I33" i="71"/>
  <c r="E37" i="71"/>
  <c r="J33" i="71"/>
  <c r="M37" i="72" l="1"/>
  <c r="M33" i="72"/>
  <c r="L34" i="72"/>
  <c r="M37" i="71"/>
  <c r="M33" i="71"/>
  <c r="C39" i="69" l="1"/>
  <c r="M31" i="69"/>
  <c r="M30" i="69"/>
  <c r="M29" i="69"/>
  <c r="L28" i="69"/>
  <c r="M28" i="69"/>
  <c r="M27" i="69"/>
  <c r="H36" i="69"/>
  <c r="D36" i="69"/>
  <c r="M25" i="69"/>
  <c r="J36" i="69"/>
  <c r="I36" i="69"/>
  <c r="G36" i="69"/>
  <c r="L24" i="69"/>
  <c r="E36" i="69"/>
  <c r="M24" i="69"/>
  <c r="M23" i="69"/>
  <c r="M22" i="69"/>
  <c r="M21" i="69"/>
  <c r="L20" i="69"/>
  <c r="M20" i="69"/>
  <c r="M19" i="69"/>
  <c r="J35" i="69"/>
  <c r="I35" i="69"/>
  <c r="H35" i="69"/>
  <c r="G35" i="69"/>
  <c r="F35" i="69"/>
  <c r="E35" i="69"/>
  <c r="D35" i="69"/>
  <c r="M17" i="69"/>
  <c r="L16" i="69"/>
  <c r="M16" i="69"/>
  <c r="J34" i="69"/>
  <c r="I34" i="69"/>
  <c r="H34" i="69"/>
  <c r="G34" i="69"/>
  <c r="F34" i="69"/>
  <c r="E34" i="69"/>
  <c r="M15" i="69"/>
  <c r="M14" i="69"/>
  <c r="M13" i="69"/>
  <c r="L12" i="69"/>
  <c r="M12" i="69"/>
  <c r="M11" i="69"/>
  <c r="M10" i="69"/>
  <c r="M9" i="69"/>
  <c r="J37" i="69"/>
  <c r="I37" i="69"/>
  <c r="H37" i="69"/>
  <c r="G37" i="69"/>
  <c r="L8" i="69"/>
  <c r="E37" i="69"/>
  <c r="D37" i="69"/>
  <c r="C39" i="68"/>
  <c r="I36" i="68"/>
  <c r="G36" i="68"/>
  <c r="L31" i="68"/>
  <c r="M31" i="68"/>
  <c r="M30" i="68"/>
  <c r="M29" i="68"/>
  <c r="M28" i="68"/>
  <c r="L27" i="68"/>
  <c r="M27" i="68"/>
  <c r="M26" i="68"/>
  <c r="L25" i="68"/>
  <c r="M25" i="68"/>
  <c r="M24" i="68"/>
  <c r="M36" i="68" s="1"/>
  <c r="J36" i="68"/>
  <c r="H36" i="68"/>
  <c r="F36" i="68"/>
  <c r="E36" i="68"/>
  <c r="L24" i="68"/>
  <c r="L23" i="68"/>
  <c r="M23" i="68"/>
  <c r="M22" i="68"/>
  <c r="M21" i="68"/>
  <c r="M20" i="68"/>
  <c r="L19" i="68"/>
  <c r="M19" i="68"/>
  <c r="J35" i="68"/>
  <c r="I35" i="68"/>
  <c r="H35" i="68"/>
  <c r="G35" i="68"/>
  <c r="F35" i="68"/>
  <c r="E35" i="68"/>
  <c r="D35" i="68"/>
  <c r="L17" i="68"/>
  <c r="I34" i="68"/>
  <c r="M17" i="68"/>
  <c r="M16" i="68"/>
  <c r="J33" i="68"/>
  <c r="F33" i="68"/>
  <c r="L16" i="68"/>
  <c r="J34" i="68"/>
  <c r="I33" i="68"/>
  <c r="H34" i="68"/>
  <c r="G34" i="68"/>
  <c r="F34" i="68"/>
  <c r="L15" i="68"/>
  <c r="M15" i="68"/>
  <c r="M14" i="68"/>
  <c r="M13" i="68"/>
  <c r="H37" i="68"/>
  <c r="M12" i="68"/>
  <c r="L11" i="68"/>
  <c r="M11" i="68"/>
  <c r="M10" i="68"/>
  <c r="L9" i="68"/>
  <c r="M9" i="68"/>
  <c r="J37" i="68"/>
  <c r="I37" i="68"/>
  <c r="G37" i="68"/>
  <c r="F37" i="68"/>
  <c r="E37" i="68"/>
  <c r="L8" i="68"/>
  <c r="X16" i="67"/>
  <c r="W16" i="67"/>
  <c r="V16" i="67"/>
  <c r="U16" i="67"/>
  <c r="T16" i="67"/>
  <c r="S16" i="67"/>
  <c r="Y16" i="67"/>
  <c r="X13" i="67"/>
  <c r="W13" i="67"/>
  <c r="V13" i="67"/>
  <c r="U13" i="67" s="1"/>
  <c r="T13" i="67" s="1"/>
  <c r="S13" i="67" s="1"/>
  <c r="R13" i="67" s="1"/>
  <c r="Q13" i="67" s="1"/>
  <c r="P13" i="67" s="1"/>
  <c r="Y12" i="67"/>
  <c r="U12" i="67"/>
  <c r="T12" i="67"/>
  <c r="Q12" i="67"/>
  <c r="X12" i="67"/>
  <c r="P12" i="67"/>
  <c r="Z12" i="67"/>
  <c r="W12" i="67"/>
  <c r="V12" i="67"/>
  <c r="S12" i="67"/>
  <c r="R12" i="67"/>
  <c r="V8" i="67"/>
  <c r="R8" i="67"/>
  <c r="Q8" i="67"/>
  <c r="U8" i="67"/>
  <c r="T8" i="67"/>
  <c r="S8" i="67"/>
  <c r="P8" i="67"/>
  <c r="M34" i="69" l="1"/>
  <c r="M8" i="69"/>
  <c r="L9" i="69"/>
  <c r="L37" i="69" s="1"/>
  <c r="L17" i="69"/>
  <c r="L25" i="69"/>
  <c r="L36" i="69" s="1"/>
  <c r="D33" i="69"/>
  <c r="L10" i="69"/>
  <c r="L18" i="69"/>
  <c r="L26" i="69"/>
  <c r="E33" i="69"/>
  <c r="D34" i="69"/>
  <c r="L11" i="69"/>
  <c r="M18" i="69"/>
  <c r="M35" i="69" s="1"/>
  <c r="L19" i="69"/>
  <c r="M26" i="69"/>
  <c r="M36" i="69" s="1"/>
  <c r="L27" i="69"/>
  <c r="F33" i="69"/>
  <c r="G33" i="69"/>
  <c r="L13" i="69"/>
  <c r="L21" i="69"/>
  <c r="L29" i="69"/>
  <c r="H33" i="69"/>
  <c r="L14" i="69"/>
  <c r="L22" i="69"/>
  <c r="L30" i="69"/>
  <c r="I33" i="69"/>
  <c r="F36" i="69"/>
  <c r="L15" i="69"/>
  <c r="L23" i="69"/>
  <c r="L31" i="69"/>
  <c r="J33" i="69"/>
  <c r="F37" i="69"/>
  <c r="L34" i="68"/>
  <c r="M34" i="68"/>
  <c r="L10" i="68"/>
  <c r="L37" i="68" s="1"/>
  <c r="L18" i="68"/>
  <c r="L26" i="68"/>
  <c r="L36" i="68" s="1"/>
  <c r="E33" i="68"/>
  <c r="D34" i="68"/>
  <c r="M8" i="68"/>
  <c r="M18" i="68"/>
  <c r="M35" i="68" s="1"/>
  <c r="E34" i="68"/>
  <c r="L12" i="68"/>
  <c r="L20" i="68"/>
  <c r="L28" i="68"/>
  <c r="G33" i="68"/>
  <c r="D36" i="68"/>
  <c r="L13" i="68"/>
  <c r="L21" i="68"/>
  <c r="L29" i="68"/>
  <c r="H33" i="68"/>
  <c r="D37" i="68"/>
  <c r="L14" i="68"/>
  <c r="L22" i="68"/>
  <c r="L30" i="68"/>
  <c r="D33" i="68"/>
  <c r="M33" i="69" l="1"/>
  <c r="L33" i="69"/>
  <c r="L34" i="69"/>
  <c r="M37" i="69"/>
  <c r="L35" i="69"/>
  <c r="L35" i="68"/>
  <c r="M33" i="68"/>
  <c r="M37" i="68"/>
  <c r="L33" i="68"/>
  <c r="C39" i="66" l="1"/>
  <c r="L31" i="66"/>
  <c r="M31" i="66"/>
  <c r="L30" i="66"/>
  <c r="M30" i="66"/>
  <c r="M29" i="66"/>
  <c r="L28" i="66"/>
  <c r="M28" i="66"/>
  <c r="L27" i="66"/>
  <c r="M27" i="66"/>
  <c r="G36" i="66"/>
  <c r="M26" i="66"/>
  <c r="H36" i="66"/>
  <c r="D36" i="66"/>
  <c r="J36" i="66"/>
  <c r="I36" i="66"/>
  <c r="F36" i="66"/>
  <c r="L24" i="66"/>
  <c r="M24" i="66"/>
  <c r="L23" i="66"/>
  <c r="M23" i="66"/>
  <c r="L22" i="66"/>
  <c r="M22" i="66"/>
  <c r="M21" i="66"/>
  <c r="L20" i="66"/>
  <c r="M20" i="66"/>
  <c r="L19" i="66"/>
  <c r="M19" i="66"/>
  <c r="J35" i="66"/>
  <c r="I35" i="66"/>
  <c r="H35" i="66"/>
  <c r="G35" i="66"/>
  <c r="F35" i="66"/>
  <c r="E35" i="66"/>
  <c r="D35" i="66"/>
  <c r="H34" i="66"/>
  <c r="D34" i="66"/>
  <c r="I34" i="66"/>
  <c r="L16" i="66"/>
  <c r="M16" i="66"/>
  <c r="J34" i="66"/>
  <c r="H33" i="66"/>
  <c r="G34" i="66"/>
  <c r="L15" i="66"/>
  <c r="D33" i="66"/>
  <c r="L14" i="66"/>
  <c r="M14" i="66"/>
  <c r="M13" i="66"/>
  <c r="L12" i="66"/>
  <c r="M12" i="66"/>
  <c r="L11" i="66"/>
  <c r="M11" i="66"/>
  <c r="L10" i="66"/>
  <c r="M10" i="66"/>
  <c r="M9" i="66"/>
  <c r="J37" i="66"/>
  <c r="I37" i="66"/>
  <c r="H37" i="66"/>
  <c r="G37" i="66"/>
  <c r="F37" i="66"/>
  <c r="E37" i="66"/>
  <c r="D37" i="66"/>
  <c r="C39" i="65"/>
  <c r="L31" i="65"/>
  <c r="M31" i="65"/>
  <c r="L30" i="65"/>
  <c r="M30" i="65"/>
  <c r="M29" i="65"/>
  <c r="L28" i="65"/>
  <c r="M28" i="65"/>
  <c r="L27" i="65"/>
  <c r="M27" i="65"/>
  <c r="G36" i="65"/>
  <c r="M26" i="65"/>
  <c r="H36" i="65"/>
  <c r="D36" i="65"/>
  <c r="J36" i="65"/>
  <c r="I36" i="65"/>
  <c r="F36" i="65"/>
  <c r="L24" i="65"/>
  <c r="M24" i="65"/>
  <c r="L23" i="65"/>
  <c r="M23" i="65"/>
  <c r="L22" i="65"/>
  <c r="M22" i="65"/>
  <c r="M21" i="65"/>
  <c r="L20" i="65"/>
  <c r="M20" i="65"/>
  <c r="L19" i="65"/>
  <c r="M19" i="65"/>
  <c r="J35" i="65"/>
  <c r="I35" i="65"/>
  <c r="H35" i="65"/>
  <c r="G35" i="65"/>
  <c r="F35" i="65"/>
  <c r="E35" i="65"/>
  <c r="M18" i="65"/>
  <c r="H34" i="65"/>
  <c r="M17" i="65"/>
  <c r="I34" i="65"/>
  <c r="L16" i="65"/>
  <c r="M16" i="65"/>
  <c r="J34" i="65"/>
  <c r="H33" i="65"/>
  <c r="G34" i="65"/>
  <c r="F34" i="65"/>
  <c r="D34" i="65"/>
  <c r="L14" i="65"/>
  <c r="M14" i="65"/>
  <c r="M13" i="65"/>
  <c r="L12" i="65"/>
  <c r="M12" i="65"/>
  <c r="L11" i="65"/>
  <c r="M11" i="65"/>
  <c r="L10" i="65"/>
  <c r="M10" i="65"/>
  <c r="M9" i="65"/>
  <c r="J37" i="65"/>
  <c r="I37" i="65"/>
  <c r="H37" i="65"/>
  <c r="G37" i="65"/>
  <c r="F37" i="65"/>
  <c r="E37" i="65"/>
  <c r="D37" i="65"/>
  <c r="Y16" i="64"/>
  <c r="X13" i="64"/>
  <c r="W13" i="64"/>
  <c r="V13" i="64" s="1"/>
  <c r="U13" i="64" s="1"/>
  <c r="T13" i="64" s="1"/>
  <c r="S13" i="64" s="1"/>
  <c r="R13" i="64" s="1"/>
  <c r="Q13" i="64" s="1"/>
  <c r="P13" i="64" s="1"/>
  <c r="AA12" i="64"/>
  <c r="X12" i="64"/>
  <c r="W12" i="64"/>
  <c r="T12" i="64"/>
  <c r="S12" i="64"/>
  <c r="Z12" i="64"/>
  <c r="Y12" i="64"/>
  <c r="V12" i="64"/>
  <c r="U12" i="64"/>
  <c r="R12" i="64"/>
  <c r="Q12" i="64"/>
  <c r="T8" i="64"/>
  <c r="S8" i="64"/>
  <c r="P8" i="64"/>
  <c r="V8" i="64"/>
  <c r="U8" i="64"/>
  <c r="R8" i="64"/>
  <c r="Q8" i="64"/>
  <c r="L34" i="66" l="1"/>
  <c r="M36" i="66"/>
  <c r="L8" i="66"/>
  <c r="M15" i="66"/>
  <c r="M8" i="66"/>
  <c r="L9" i="66"/>
  <c r="L17" i="66"/>
  <c r="L33" i="66" s="1"/>
  <c r="L25" i="66"/>
  <c r="L36" i="66" s="1"/>
  <c r="M17" i="66"/>
  <c r="L18" i="66"/>
  <c r="M25" i="66"/>
  <c r="L26" i="66"/>
  <c r="E33" i="66"/>
  <c r="M18" i="66"/>
  <c r="M35" i="66" s="1"/>
  <c r="F33" i="66"/>
  <c r="E34" i="66"/>
  <c r="G33" i="66"/>
  <c r="F34" i="66"/>
  <c r="L13" i="66"/>
  <c r="L21" i="66"/>
  <c r="L29" i="66"/>
  <c r="E36" i="66"/>
  <c r="I33" i="66"/>
  <c r="J33" i="66"/>
  <c r="M35" i="65"/>
  <c r="M36" i="65"/>
  <c r="L15" i="65"/>
  <c r="L8" i="65"/>
  <c r="M15" i="65"/>
  <c r="M8" i="65"/>
  <c r="L9" i="65"/>
  <c r="L17" i="65"/>
  <c r="L25" i="65"/>
  <c r="L36" i="65" s="1"/>
  <c r="D33" i="65"/>
  <c r="L18" i="65"/>
  <c r="M25" i="65"/>
  <c r="L26" i="65"/>
  <c r="E33" i="65"/>
  <c r="F33" i="65"/>
  <c r="E34" i="65"/>
  <c r="D35" i="65"/>
  <c r="G33" i="65"/>
  <c r="L13" i="65"/>
  <c r="L21" i="65"/>
  <c r="L29" i="65"/>
  <c r="E36" i="65"/>
  <c r="I33" i="65"/>
  <c r="J33" i="65"/>
  <c r="M37" i="66" l="1"/>
  <c r="M34" i="66"/>
  <c r="M33" i="66"/>
  <c r="L37" i="66"/>
  <c r="L35" i="66"/>
  <c r="M37" i="65"/>
  <c r="M34" i="65"/>
  <c r="M33" i="65"/>
  <c r="L37" i="65"/>
  <c r="L35" i="65"/>
  <c r="L33" i="65"/>
  <c r="L34" i="65"/>
  <c r="C39" i="63" l="1"/>
  <c r="L31" i="63"/>
  <c r="M31" i="63"/>
  <c r="L30" i="63"/>
  <c r="M30" i="63"/>
  <c r="M29" i="63"/>
  <c r="L28" i="63"/>
  <c r="M28" i="63"/>
  <c r="L27" i="63"/>
  <c r="M27" i="63"/>
  <c r="G36" i="63"/>
  <c r="M26" i="63"/>
  <c r="M25" i="63"/>
  <c r="J36" i="63"/>
  <c r="I36" i="63"/>
  <c r="H36" i="63"/>
  <c r="F36" i="63"/>
  <c r="L24" i="63"/>
  <c r="D36" i="63"/>
  <c r="L23" i="63"/>
  <c r="M23" i="63"/>
  <c r="L22" i="63"/>
  <c r="M22" i="63"/>
  <c r="M21" i="63"/>
  <c r="L20" i="63"/>
  <c r="M20" i="63"/>
  <c r="L19" i="63"/>
  <c r="M19" i="63"/>
  <c r="J35" i="63"/>
  <c r="I35" i="63"/>
  <c r="H35" i="63"/>
  <c r="G35" i="63"/>
  <c r="F35" i="63"/>
  <c r="E35" i="63"/>
  <c r="D35" i="63"/>
  <c r="H34" i="63"/>
  <c r="M17" i="63"/>
  <c r="I34" i="63"/>
  <c r="E34" i="63"/>
  <c r="M16" i="63"/>
  <c r="L15" i="63"/>
  <c r="J34" i="63"/>
  <c r="H33" i="63"/>
  <c r="G33" i="63"/>
  <c r="F34" i="63"/>
  <c r="D34" i="63"/>
  <c r="M14" i="63"/>
  <c r="M13" i="63"/>
  <c r="L12" i="63"/>
  <c r="M12" i="63"/>
  <c r="L11" i="63"/>
  <c r="M11" i="63"/>
  <c r="M10" i="63"/>
  <c r="M9" i="63"/>
  <c r="J37" i="63"/>
  <c r="I37" i="63"/>
  <c r="H37" i="63"/>
  <c r="G37" i="63"/>
  <c r="F37" i="63"/>
  <c r="L8" i="63"/>
  <c r="M8" i="63"/>
  <c r="C39" i="62"/>
  <c r="L31" i="62"/>
  <c r="M31" i="62"/>
  <c r="L30" i="62"/>
  <c r="M30" i="62"/>
  <c r="M29" i="62"/>
  <c r="L28" i="62"/>
  <c r="M28" i="62"/>
  <c r="L27" i="62"/>
  <c r="M27" i="62"/>
  <c r="G36" i="62"/>
  <c r="M26" i="62"/>
  <c r="D36" i="62"/>
  <c r="J36" i="62"/>
  <c r="I36" i="62"/>
  <c r="H36" i="62"/>
  <c r="F36" i="62"/>
  <c r="L24" i="62"/>
  <c r="M24" i="62"/>
  <c r="L23" i="62"/>
  <c r="M23" i="62"/>
  <c r="L22" i="62"/>
  <c r="M22" i="62"/>
  <c r="M21" i="62"/>
  <c r="L20" i="62"/>
  <c r="M20" i="62"/>
  <c r="L19" i="62"/>
  <c r="M19" i="62"/>
  <c r="J35" i="62"/>
  <c r="I35" i="62"/>
  <c r="H35" i="62"/>
  <c r="G35" i="62"/>
  <c r="F35" i="62"/>
  <c r="E35" i="62"/>
  <c r="D35" i="62"/>
  <c r="H34" i="62"/>
  <c r="M17" i="62"/>
  <c r="I34" i="62"/>
  <c r="E34" i="62"/>
  <c r="M16" i="62"/>
  <c r="J34" i="62"/>
  <c r="H33" i="62"/>
  <c r="G33" i="62"/>
  <c r="F34" i="62"/>
  <c r="D34" i="62"/>
  <c r="L14" i="62"/>
  <c r="M14" i="62"/>
  <c r="M13" i="62"/>
  <c r="L12" i="62"/>
  <c r="M12" i="62"/>
  <c r="L11" i="62"/>
  <c r="M11" i="62"/>
  <c r="M10" i="62"/>
  <c r="M9" i="62"/>
  <c r="J37" i="62"/>
  <c r="I37" i="62"/>
  <c r="H37" i="62"/>
  <c r="G37" i="62"/>
  <c r="F37" i="62"/>
  <c r="L8" i="62"/>
  <c r="M8" i="62"/>
  <c r="Y16" i="61"/>
  <c r="X13" i="61"/>
  <c r="W13" i="61" s="1"/>
  <c r="V13" i="61" s="1"/>
  <c r="U13" i="61" s="1"/>
  <c r="T13" i="61" s="1"/>
  <c r="S13" i="61" s="1"/>
  <c r="R13" i="61" s="1"/>
  <c r="Q13" i="61" s="1"/>
  <c r="P13" i="61" s="1"/>
  <c r="AA12" i="61"/>
  <c r="Z12" i="61"/>
  <c r="Y12" i="61"/>
  <c r="X12" i="61"/>
  <c r="W12" i="61"/>
  <c r="V12" i="61"/>
  <c r="U12" i="61"/>
  <c r="T12" i="61"/>
  <c r="S12" i="61"/>
  <c r="R12" i="61"/>
  <c r="Q12" i="61"/>
  <c r="P12" i="61"/>
  <c r="S8" i="61"/>
  <c r="V8" i="61"/>
  <c r="R8" i="61"/>
  <c r="U8" i="61"/>
  <c r="T8" i="61"/>
  <c r="Q8" i="61"/>
  <c r="P8" i="61"/>
  <c r="L36" i="63" l="1"/>
  <c r="L13" i="63"/>
  <c r="L21" i="63"/>
  <c r="L29" i="63"/>
  <c r="G34" i="63"/>
  <c r="E36" i="63"/>
  <c r="D37" i="63"/>
  <c r="L14" i="63"/>
  <c r="I33" i="63"/>
  <c r="E37" i="63"/>
  <c r="J33" i="63"/>
  <c r="M15" i="63"/>
  <c r="L16" i="63"/>
  <c r="L34" i="63" s="1"/>
  <c r="L9" i="63"/>
  <c r="L37" i="63" s="1"/>
  <c r="L17" i="63"/>
  <c r="L33" i="63" s="1"/>
  <c r="M24" i="63"/>
  <c r="M36" i="63" s="1"/>
  <c r="L25" i="63"/>
  <c r="D33" i="63"/>
  <c r="L10" i="63"/>
  <c r="L18" i="63"/>
  <c r="L26" i="63"/>
  <c r="E33" i="63"/>
  <c r="M18" i="63"/>
  <c r="M35" i="63" s="1"/>
  <c r="F33" i="63"/>
  <c r="L13" i="62"/>
  <c r="L21" i="62"/>
  <c r="L29" i="62"/>
  <c r="G34" i="62"/>
  <c r="E36" i="62"/>
  <c r="D37" i="62"/>
  <c r="I33" i="62"/>
  <c r="E37" i="62"/>
  <c r="L15" i="62"/>
  <c r="J33" i="62"/>
  <c r="M15" i="62"/>
  <c r="M37" i="62" s="1"/>
  <c r="L16" i="62"/>
  <c r="L9" i="62"/>
  <c r="L17" i="62"/>
  <c r="L37" i="62" s="1"/>
  <c r="L25" i="62"/>
  <c r="L36" i="62" s="1"/>
  <c r="D33" i="62"/>
  <c r="L10" i="62"/>
  <c r="L18" i="62"/>
  <c r="L35" i="62" s="1"/>
  <c r="M25" i="62"/>
  <c r="M36" i="62" s="1"/>
  <c r="L26" i="62"/>
  <c r="E33" i="62"/>
  <c r="M18" i="62"/>
  <c r="M35" i="62" s="1"/>
  <c r="F33" i="62"/>
  <c r="L35" i="63" l="1"/>
  <c r="M34" i="63"/>
  <c r="M33" i="63"/>
  <c r="M37" i="63"/>
  <c r="M34" i="62"/>
  <c r="M33" i="62"/>
  <c r="L34" i="62"/>
  <c r="L33" i="62"/>
  <c r="C39" i="60" l="1"/>
  <c r="M31" i="60"/>
  <c r="L30" i="60"/>
  <c r="M30" i="60"/>
  <c r="L29" i="60"/>
  <c r="M29" i="60"/>
  <c r="M28" i="60"/>
  <c r="M27" i="60"/>
  <c r="E36" i="60"/>
  <c r="M26" i="60"/>
  <c r="F36" i="60"/>
  <c r="M25" i="60"/>
  <c r="J36" i="60"/>
  <c r="I36" i="60"/>
  <c r="H36" i="60"/>
  <c r="G36" i="60"/>
  <c r="D36" i="60"/>
  <c r="M23" i="60"/>
  <c r="L22" i="60"/>
  <c r="M22" i="60"/>
  <c r="L21" i="60"/>
  <c r="M21" i="60"/>
  <c r="M20" i="60"/>
  <c r="M19" i="60"/>
  <c r="J35" i="60"/>
  <c r="I35" i="60"/>
  <c r="H35" i="60"/>
  <c r="G35" i="60"/>
  <c r="F35" i="60"/>
  <c r="E35" i="60"/>
  <c r="D35" i="60"/>
  <c r="L17" i="60"/>
  <c r="M17" i="60"/>
  <c r="G34" i="60"/>
  <c r="M16" i="60"/>
  <c r="J34" i="60"/>
  <c r="I33" i="60"/>
  <c r="H34" i="60"/>
  <c r="F34" i="60"/>
  <c r="E34" i="60"/>
  <c r="D34" i="60"/>
  <c r="L14" i="60"/>
  <c r="M14" i="60"/>
  <c r="L13" i="60"/>
  <c r="M13" i="60"/>
  <c r="M12" i="60"/>
  <c r="M11" i="60"/>
  <c r="L10" i="60"/>
  <c r="M10" i="60"/>
  <c r="L9" i="60"/>
  <c r="M9" i="60"/>
  <c r="J37" i="60"/>
  <c r="I37" i="60"/>
  <c r="H37" i="60"/>
  <c r="G37" i="60"/>
  <c r="F37" i="60"/>
  <c r="E37" i="60"/>
  <c r="D37" i="60"/>
  <c r="C39" i="59"/>
  <c r="M31" i="59"/>
  <c r="L30" i="59"/>
  <c r="M30" i="59"/>
  <c r="L29" i="59"/>
  <c r="M29" i="59"/>
  <c r="M28" i="59"/>
  <c r="M27" i="59"/>
  <c r="I36" i="59"/>
  <c r="E36" i="59"/>
  <c r="M26" i="59"/>
  <c r="J36" i="59"/>
  <c r="F36" i="59"/>
  <c r="M25" i="59"/>
  <c r="M24" i="59"/>
  <c r="H36" i="59"/>
  <c r="G36" i="59"/>
  <c r="D36" i="59"/>
  <c r="M23" i="59"/>
  <c r="L22" i="59"/>
  <c r="M22" i="59"/>
  <c r="L21" i="59"/>
  <c r="M21" i="59"/>
  <c r="M20" i="59"/>
  <c r="M19" i="59"/>
  <c r="J35" i="59"/>
  <c r="I35" i="59"/>
  <c r="H35" i="59"/>
  <c r="G35" i="59"/>
  <c r="F35" i="59"/>
  <c r="E35" i="59"/>
  <c r="D35" i="59"/>
  <c r="F34" i="59"/>
  <c r="M17" i="59"/>
  <c r="G34" i="59"/>
  <c r="M16" i="59"/>
  <c r="J34" i="59"/>
  <c r="I33" i="59"/>
  <c r="H34" i="59"/>
  <c r="F33" i="59"/>
  <c r="E34" i="59"/>
  <c r="D34" i="59"/>
  <c r="L14" i="59"/>
  <c r="M14" i="59"/>
  <c r="L13" i="59"/>
  <c r="M13" i="59"/>
  <c r="L12" i="59"/>
  <c r="M12" i="59"/>
  <c r="M11" i="59"/>
  <c r="L11" i="59"/>
  <c r="L10" i="59"/>
  <c r="M10" i="59"/>
  <c r="L9" i="59"/>
  <c r="M9" i="59"/>
  <c r="J37" i="59"/>
  <c r="I37" i="59"/>
  <c r="H37" i="59"/>
  <c r="M8" i="59"/>
  <c r="F37" i="59"/>
  <c r="E37" i="59"/>
  <c r="D37" i="59"/>
  <c r="Y16" i="58"/>
  <c r="X13" i="58"/>
  <c r="W13" i="58" s="1"/>
  <c r="V13" i="58" s="1"/>
  <c r="U13" i="58" s="1"/>
  <c r="T13" i="58" s="1"/>
  <c r="S13" i="58" s="1"/>
  <c r="R13" i="58" s="1"/>
  <c r="Q13" i="58" s="1"/>
  <c r="P13" i="58" s="1"/>
  <c r="AA12" i="58"/>
  <c r="Z12" i="58"/>
  <c r="Y12" i="58"/>
  <c r="X12" i="58"/>
  <c r="W12" i="58"/>
  <c r="V12" i="58"/>
  <c r="U12" i="58"/>
  <c r="T12" i="58"/>
  <c r="S12" i="58"/>
  <c r="R12" i="58"/>
  <c r="Q12" i="58"/>
  <c r="P12" i="58"/>
  <c r="S8" i="58"/>
  <c r="V8" i="58"/>
  <c r="R8" i="58"/>
  <c r="U8" i="58"/>
  <c r="T8" i="58"/>
  <c r="Q8" i="58"/>
  <c r="P8" i="58"/>
  <c r="L15" i="60" l="1"/>
  <c r="L23" i="60"/>
  <c r="L31" i="60"/>
  <c r="J33" i="60"/>
  <c r="I34" i="60"/>
  <c r="L8" i="60"/>
  <c r="M15" i="60"/>
  <c r="L16" i="60"/>
  <c r="L24" i="60"/>
  <c r="M8" i="60"/>
  <c r="M24" i="60"/>
  <c r="M36" i="60" s="1"/>
  <c r="L25" i="60"/>
  <c r="D33" i="60"/>
  <c r="L18" i="60"/>
  <c r="L26" i="60"/>
  <c r="E33" i="60"/>
  <c r="L11" i="60"/>
  <c r="M18" i="60"/>
  <c r="M35" i="60" s="1"/>
  <c r="L19" i="60"/>
  <c r="L27" i="60"/>
  <c r="F33" i="60"/>
  <c r="L12" i="60"/>
  <c r="L20" i="60"/>
  <c r="L28" i="60"/>
  <c r="G33" i="60"/>
  <c r="H33" i="60"/>
  <c r="M36" i="59"/>
  <c r="L15" i="59"/>
  <c r="L23" i="59"/>
  <c r="L31" i="59"/>
  <c r="J33" i="59"/>
  <c r="I34" i="59"/>
  <c r="L8" i="59"/>
  <c r="M15" i="59"/>
  <c r="L16" i="59"/>
  <c r="L24" i="59"/>
  <c r="L36" i="59" s="1"/>
  <c r="G37" i="59"/>
  <c r="L17" i="59"/>
  <c r="L25" i="59"/>
  <c r="D33" i="59"/>
  <c r="L18" i="59"/>
  <c r="L26" i="59"/>
  <c r="E33" i="59"/>
  <c r="M18" i="59"/>
  <c r="M35" i="59" s="1"/>
  <c r="L19" i="59"/>
  <c r="L27" i="59"/>
  <c r="L20" i="59"/>
  <c r="L28" i="59"/>
  <c r="G33" i="59"/>
  <c r="H33" i="59"/>
  <c r="M37" i="60" l="1"/>
  <c r="L36" i="60"/>
  <c r="L34" i="60"/>
  <c r="L33" i="60"/>
  <c r="M34" i="60"/>
  <c r="M33" i="60"/>
  <c r="L37" i="60"/>
  <c r="L35" i="60"/>
  <c r="M34" i="59"/>
  <c r="M33" i="59"/>
  <c r="M37" i="59"/>
  <c r="L35" i="59"/>
  <c r="L37" i="59"/>
  <c r="L34" i="59"/>
  <c r="L33" i="59"/>
  <c r="C39" i="57" l="1"/>
  <c r="M31" i="57"/>
  <c r="L30" i="57"/>
  <c r="M30" i="57"/>
  <c r="L29" i="57"/>
  <c r="M29" i="57"/>
  <c r="M28" i="57"/>
  <c r="M27" i="57"/>
  <c r="L26" i="57"/>
  <c r="M26" i="57"/>
  <c r="J36" i="57"/>
  <c r="F36" i="57"/>
  <c r="M25" i="57"/>
  <c r="I36" i="57"/>
  <c r="H36" i="57"/>
  <c r="G36" i="57"/>
  <c r="E36" i="57"/>
  <c r="D36" i="57"/>
  <c r="M23" i="57"/>
  <c r="L22" i="57"/>
  <c r="M22" i="57"/>
  <c r="M21" i="57"/>
  <c r="L21" i="57"/>
  <c r="M20" i="57"/>
  <c r="M19" i="57"/>
  <c r="J35" i="57"/>
  <c r="I35" i="57"/>
  <c r="H35" i="57"/>
  <c r="G35" i="57"/>
  <c r="F35" i="57"/>
  <c r="E35" i="57"/>
  <c r="D35" i="57"/>
  <c r="L17" i="57"/>
  <c r="M17" i="57"/>
  <c r="G34" i="57"/>
  <c r="M16" i="57"/>
  <c r="J34" i="57"/>
  <c r="I33" i="57"/>
  <c r="H34" i="57"/>
  <c r="F34" i="57"/>
  <c r="E34" i="57"/>
  <c r="D34" i="57"/>
  <c r="L14" i="57"/>
  <c r="M14" i="57"/>
  <c r="L13" i="57"/>
  <c r="M13" i="57"/>
  <c r="M12" i="57"/>
  <c r="M11" i="57"/>
  <c r="L10" i="57"/>
  <c r="M10" i="57"/>
  <c r="L9" i="57"/>
  <c r="M9" i="57"/>
  <c r="J37" i="57"/>
  <c r="I37" i="57"/>
  <c r="H37" i="57"/>
  <c r="G37" i="57"/>
  <c r="F37" i="57"/>
  <c r="E37" i="57"/>
  <c r="D37" i="57"/>
  <c r="C39" i="56"/>
  <c r="M31" i="56"/>
  <c r="L30" i="56"/>
  <c r="M30" i="56"/>
  <c r="L29" i="56"/>
  <c r="M29" i="56"/>
  <c r="M28" i="56"/>
  <c r="M27" i="56"/>
  <c r="E36" i="56"/>
  <c r="M26" i="56"/>
  <c r="L25" i="56"/>
  <c r="F36" i="56"/>
  <c r="M25" i="56"/>
  <c r="J36" i="56"/>
  <c r="I36" i="56"/>
  <c r="H36" i="56"/>
  <c r="G36" i="56"/>
  <c r="D36" i="56"/>
  <c r="M23" i="56"/>
  <c r="L22" i="56"/>
  <c r="M22" i="56"/>
  <c r="L21" i="56"/>
  <c r="M21" i="56"/>
  <c r="M20" i="56"/>
  <c r="M19" i="56"/>
  <c r="J35" i="56"/>
  <c r="I35" i="56"/>
  <c r="H35" i="56"/>
  <c r="G35" i="56"/>
  <c r="F35" i="56"/>
  <c r="E35" i="56"/>
  <c r="D35" i="56"/>
  <c r="L17" i="56"/>
  <c r="M17" i="56"/>
  <c r="G34" i="56"/>
  <c r="M16" i="56"/>
  <c r="J34" i="56"/>
  <c r="I33" i="56"/>
  <c r="H34" i="56"/>
  <c r="F34" i="56"/>
  <c r="E34" i="56"/>
  <c r="D34" i="56"/>
  <c r="L14" i="56"/>
  <c r="M14" i="56"/>
  <c r="L13" i="56"/>
  <c r="M13" i="56"/>
  <c r="M12" i="56"/>
  <c r="M11" i="56"/>
  <c r="L10" i="56"/>
  <c r="M10" i="56"/>
  <c r="L9" i="56"/>
  <c r="M9" i="56"/>
  <c r="J37" i="56"/>
  <c r="I37" i="56"/>
  <c r="H37" i="56"/>
  <c r="G37" i="56"/>
  <c r="F37" i="56"/>
  <c r="E37" i="56"/>
  <c r="D37" i="56"/>
  <c r="Y16" i="55"/>
  <c r="X13" i="55"/>
  <c r="W13" i="55" s="1"/>
  <c r="V13" i="55" s="1"/>
  <c r="U13" i="55" s="1"/>
  <c r="T13" i="55" s="1"/>
  <c r="S13" i="55" s="1"/>
  <c r="R13" i="55" s="1"/>
  <c r="Q13" i="55" s="1"/>
  <c r="P13" i="55" s="1"/>
  <c r="P12" i="55"/>
  <c r="T12" i="55"/>
  <c r="AA12" i="55"/>
  <c r="Z12" i="55"/>
  <c r="Y12" i="55"/>
  <c r="X12" i="55"/>
  <c r="W12" i="55"/>
  <c r="V12" i="55"/>
  <c r="U12" i="55"/>
  <c r="S12" i="55"/>
  <c r="R12" i="55"/>
  <c r="Q12" i="55"/>
  <c r="S8" i="55"/>
  <c r="P8" i="55"/>
  <c r="V8" i="55"/>
  <c r="U8" i="55"/>
  <c r="T8" i="55"/>
  <c r="R8" i="55"/>
  <c r="Q8" i="55"/>
  <c r="L15" i="57" l="1"/>
  <c r="L23" i="57"/>
  <c r="L31" i="57"/>
  <c r="J33" i="57"/>
  <c r="I34" i="57"/>
  <c r="L8" i="57"/>
  <c r="M15" i="57"/>
  <c r="L16" i="57"/>
  <c r="L24" i="57"/>
  <c r="L36" i="57" s="1"/>
  <c r="M8" i="57"/>
  <c r="M24" i="57"/>
  <c r="M36" i="57" s="1"/>
  <c r="L25" i="57"/>
  <c r="D33" i="57"/>
  <c r="E33" i="57"/>
  <c r="L18" i="57"/>
  <c r="L11" i="57"/>
  <c r="M18" i="57"/>
  <c r="M35" i="57" s="1"/>
  <c r="L19" i="57"/>
  <c r="L27" i="57"/>
  <c r="F33" i="57"/>
  <c r="L12" i="57"/>
  <c r="L20" i="57"/>
  <c r="L28" i="57"/>
  <c r="G33" i="57"/>
  <c r="H33" i="57"/>
  <c r="L15" i="56"/>
  <c r="L23" i="56"/>
  <c r="L31" i="56"/>
  <c r="J33" i="56"/>
  <c r="I34" i="56"/>
  <c r="L8" i="56"/>
  <c r="L37" i="56" s="1"/>
  <c r="M15" i="56"/>
  <c r="L16" i="56"/>
  <c r="L24" i="56"/>
  <c r="M8" i="56"/>
  <c r="M24" i="56"/>
  <c r="M36" i="56" s="1"/>
  <c r="D33" i="56"/>
  <c r="L18" i="56"/>
  <c r="L26" i="56"/>
  <c r="E33" i="56"/>
  <c r="L11" i="56"/>
  <c r="M18" i="56"/>
  <c r="M35" i="56" s="1"/>
  <c r="L19" i="56"/>
  <c r="L27" i="56"/>
  <c r="F33" i="56"/>
  <c r="L12" i="56"/>
  <c r="L20" i="56"/>
  <c r="L28" i="56"/>
  <c r="G33" i="56"/>
  <c r="H33" i="56"/>
  <c r="M37" i="57" l="1"/>
  <c r="L34" i="57"/>
  <c r="L33" i="57"/>
  <c r="M34" i="57"/>
  <c r="M33" i="57"/>
  <c r="L35" i="57"/>
  <c r="L37" i="57"/>
  <c r="M37" i="56"/>
  <c r="L36" i="56"/>
  <c r="M34" i="56"/>
  <c r="M33" i="56"/>
  <c r="L35" i="56"/>
  <c r="L34" i="56"/>
  <c r="L33" i="56"/>
</calcChain>
</file>

<file path=xl/sharedStrings.xml><?xml version="1.0" encoding="utf-8"?>
<sst xmlns="http://schemas.openxmlformats.org/spreadsheetml/2006/main" count="1632" uniqueCount="113">
  <si>
    <t>AUTOMATIC TRAFFIC AND CYCLE COUNTS</t>
  </si>
  <si>
    <t>ATC</t>
  </si>
  <si>
    <t>Site 1004</t>
  </si>
  <si>
    <t>Site 1042</t>
  </si>
  <si>
    <t>Site 1371</t>
  </si>
  <si>
    <t>Graphs</t>
  </si>
  <si>
    <t>NorthEast bound</t>
  </si>
  <si>
    <t>SouthWest bound</t>
  </si>
  <si>
    <t>Broadway A663, Chadderton</t>
  </si>
  <si>
    <t>Ashton Road A627, Hathershaw</t>
  </si>
  <si>
    <t>South bound</t>
  </si>
  <si>
    <t>North bound</t>
  </si>
  <si>
    <t>Chadderton Way A627, Chadderton</t>
  </si>
  <si>
    <t>NorthWest bound</t>
  </si>
  <si>
    <t>SouthEast bound</t>
  </si>
  <si>
    <t>ACC</t>
  </si>
  <si>
    <t>Site 2193</t>
  </si>
  <si>
    <t>Manchester Road Oldham (Cycle), Hollinwood</t>
  </si>
  <si>
    <t>Site 2402</t>
  </si>
  <si>
    <t>Summary Data for the following continuous ATC and ACC sites relevant to Oldham</t>
  </si>
  <si>
    <t xml:space="preserve"> is shown in this Appendix.</t>
  </si>
  <si>
    <t>Manchester Road A62, Werneth</t>
  </si>
  <si>
    <t>Site 1320</t>
  </si>
  <si>
    <t>Huddersfield Road A62, Oldham</t>
  </si>
  <si>
    <t>Site 1321</t>
  </si>
  <si>
    <t>Lees Road A669, Lees</t>
  </si>
  <si>
    <t>Site 1327</t>
  </si>
  <si>
    <t>Holmfirth Road A635, Greenfield</t>
  </si>
  <si>
    <t>Site 1328</t>
  </si>
  <si>
    <t>Huddersfield Road A62, Stanedge Cutting</t>
  </si>
  <si>
    <t>Site 1329</t>
  </si>
  <si>
    <t>Oldham Road A672, Denshaw</t>
  </si>
  <si>
    <t>Both directions</t>
  </si>
  <si>
    <t>Site 2410</t>
  </si>
  <si>
    <t>Grimshaw Lane Canal Towpath, Chadderton</t>
  </si>
  <si>
    <t>Site 2422</t>
  </si>
  <si>
    <t>Bardsley St, Hollinwood (Cycle)</t>
  </si>
  <si>
    <t>Site 1173</t>
  </si>
  <si>
    <t>Site 2427</t>
  </si>
  <si>
    <t>Site 2433</t>
  </si>
  <si>
    <t>Manchester Road A62/ Pump Street, Chadderton</t>
  </si>
  <si>
    <t>Manchester Road A62/ Irving Street, Chadderton</t>
  </si>
  <si>
    <t>Data is available in 2019 for:</t>
  </si>
  <si>
    <t>Data is unavailable in 2019 for:</t>
  </si>
  <si>
    <t xml:space="preserve">Transport for Greater Manchester </t>
  </si>
  <si>
    <t>Automatic Traffic Counter Data 2019</t>
  </si>
  <si>
    <t/>
  </si>
  <si>
    <t>Mon</t>
  </si>
  <si>
    <t>Tues</t>
  </si>
  <si>
    <t>Wed</t>
  </si>
  <si>
    <t>Thurs</t>
  </si>
  <si>
    <t>Fri</t>
  </si>
  <si>
    <t>Sat</t>
  </si>
  <si>
    <t>Sun</t>
  </si>
  <si>
    <t>fig1 dir1</t>
  </si>
  <si>
    <t>fig1 dir2</t>
  </si>
  <si>
    <t>fig1 both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</si>
  <si>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</si>
  <si>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</si>
  <si>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</si>
  <si>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</si>
  <si>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</si>
  <si>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</si>
  <si>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</si>
  <si>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</si>
  <si>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</si>
  <si>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</si>
  <si>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</si>
  <si>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</si>
  <si>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fig2 dir1</t>
  </si>
  <si>
    <t>fig2 dir2</t>
  </si>
  <si>
    <t>fig2 both</t>
  </si>
  <si>
    <t>fig3 dir1</t>
  </si>
  <si>
    <t>fig3 dir2</t>
  </si>
  <si>
    <t>fig3 both</t>
  </si>
  <si>
    <t>TwoWay</t>
  </si>
  <si>
    <t>© TfGM 2021</t>
  </si>
  <si>
    <t>Site No: 1004</t>
  </si>
  <si>
    <t>Manchester Road A62, Hathershaw</t>
  </si>
  <si>
    <t>Index</t>
  </si>
  <si>
    <t>Transport for Greater Manchester</t>
  </si>
  <si>
    <t>Average traffic flows (excluding Bank Holidays etc)</t>
  </si>
  <si>
    <t>Hour starting</t>
  </si>
  <si>
    <t>5-day</t>
  </si>
  <si>
    <t>7-day</t>
  </si>
  <si>
    <t>TOTALS</t>
  </si>
  <si>
    <t>12 hour (0700-1900)</t>
  </si>
  <si>
    <t>am peak (0700-1000)</t>
  </si>
  <si>
    <t>off peak (1000-1600)</t>
  </si>
  <si>
    <t>pm peak (1600-1900)</t>
  </si>
  <si>
    <t>24 hour (0000-2400)</t>
  </si>
  <si>
    <t>Weekdays</t>
  </si>
  <si>
    <t xml:space="preserve">12 hour </t>
  </si>
  <si>
    <t xml:space="preserve">24 hour </t>
  </si>
  <si>
    <t>Saturdays</t>
  </si>
  <si>
    <t>Sundays</t>
  </si>
  <si>
    <t>Site No: 1042</t>
  </si>
  <si>
    <t>Site No: 1173</t>
  </si>
  <si>
    <t>Site No: 1320</t>
  </si>
  <si>
    <t>Site No: 1321</t>
  </si>
  <si>
    <t>Site No: 1327</t>
  </si>
  <si>
    <t>Site No: 1328</t>
  </si>
  <si>
    <t>Site No: 1329</t>
  </si>
  <si>
    <t>Site No: 1371</t>
  </si>
  <si>
    <t>Automatic Cycle Counter Data 2019</t>
  </si>
  <si>
    <t>Site No: 2402</t>
  </si>
  <si>
    <t>Average cycle flows (excluding Bank Holidays etc)</t>
  </si>
  <si>
    <t>Site No: 2410</t>
  </si>
  <si>
    <t>Site No: 2422</t>
  </si>
  <si>
    <t>Site No: 2427</t>
  </si>
  <si>
    <t>Manchester Road A62 / Pump Street, Chadderton</t>
  </si>
  <si>
    <t>Site No: 2433</t>
  </si>
  <si>
    <t>Manchester Road A62 / Irving Street, Chadderton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</si>
</sst>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6.5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6.5"/>
      <name val="Arial"/>
      <family val="2"/>
    </font>
    <font>
      <b/>
      <sz val="7.5"/>
      <color indexed="8"/>
      <name val="Arial"/>
      <family val="2"/>
    </font>
    <font>
      <b/>
      <sz val="7.5"/>
      <name val="Arial"/>
      <family val="2"/>
    </font>
    <font>
      <sz val="6.5"/>
      <color theme="1"/>
      <name val="Cambria"/>
      <family val="1"/>
    </font>
    <font>
      <b/>
      <sz val="6.5"/>
      <color theme="1"/>
      <name val="Cambria"/>
      <family val="1"/>
    </font>
    <font>
      <sz val="7"/>
      <color theme="1"/>
      <name val="Cambria"/>
      <family val="1"/>
    </font>
    <font>
      <b/>
      <sz val="7"/>
      <name val="Arial"/>
      <family val="2"/>
    </font>
    <font>
      <sz val="7"/>
      <name val="Arial"/>
      <family val="2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8" fillId="0" borderId="0" applyNumberForma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5" fillId="0" borderId="0" xfId="0" applyFont="1"/>
    <xf numFmtId="0" fontId="7" fillId="0" borderId="0" xfId="1" applyFont="1"/>
    <xf numFmtId="0" fontId="2" fillId="0" borderId="0" xfId="1"/>
    <xf numFmtId="0" fontId="2" fillId="0" borderId="0" xfId="1"/>
    <xf numFmtId="0" fontId="9" fillId="0" borderId="0" xfId="1" applyFont="1" applyAlignment="1">
      <alignment horizontal="right"/>
    </xf>
    <xf numFmtId="0" fontId="10" fillId="0" borderId="0" xfId="1" quotePrefix="1" applyFont="1"/>
    <xf numFmtId="0" fontId="10" fillId="0" borderId="0" xfId="1" applyFont="1"/>
    <xf numFmtId="0" fontId="7" fillId="0" borderId="0" xfId="1" quotePrefix="1" applyFont="1"/>
    <xf numFmtId="0" fontId="11" fillId="0" borderId="0" xfId="1" applyFont="1"/>
    <xf numFmtId="0" fontId="12" fillId="0" borderId="0" xfId="1" applyFont="1" applyAlignment="1">
      <alignment horizontal="center"/>
    </xf>
    <xf numFmtId="0" fontId="13" fillId="0" borderId="0" xfId="1" applyFont="1"/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left"/>
    </xf>
    <xf numFmtId="1" fontId="13" fillId="0" borderId="0" xfId="1" applyNumberFormat="1" applyFont="1"/>
    <xf numFmtId="0" fontId="10" fillId="0" borderId="0" xfId="1" applyFont="1" applyAlignment="1">
      <alignment horizontal="right"/>
    </xf>
    <xf numFmtId="164" fontId="10" fillId="0" borderId="0" xfId="1" applyNumberFormat="1" applyFont="1" applyAlignment="1">
      <alignment horizontal="center"/>
    </xf>
    <xf numFmtId="0" fontId="14" fillId="0" borderId="0" xfId="1" applyFont="1"/>
    <xf numFmtId="0" fontId="14" fillId="0" borderId="0" xfId="1" applyFont="1" applyProtection="1">
      <protection locked="0"/>
    </xf>
    <xf numFmtId="1" fontId="15" fillId="0" borderId="0" xfId="1" applyNumberFormat="1" applyFont="1" applyProtection="1">
      <protection locked="0"/>
    </xf>
    <xf numFmtId="1" fontId="13" fillId="0" borderId="0" xfId="1" applyNumberFormat="1" applyFont="1" applyProtection="1">
      <protection locked="0"/>
    </xf>
    <xf numFmtId="0" fontId="15" fillId="0" borderId="0" xfId="1" applyFont="1" applyProtection="1">
      <protection locked="0"/>
    </xf>
    <xf numFmtId="0" fontId="13" fillId="0" borderId="0" xfId="1" applyFont="1" applyProtection="1">
      <protection locked="0"/>
    </xf>
    <xf numFmtId="0" fontId="16" fillId="0" borderId="0" xfId="1" applyFont="1" applyAlignment="1">
      <alignment horizontal="right"/>
    </xf>
    <xf numFmtId="0" fontId="17" fillId="0" borderId="0" xfId="1" applyFont="1"/>
    <xf numFmtId="49" fontId="17" fillId="0" borderId="0" xfId="1" quotePrefix="1" applyNumberFormat="1" applyFont="1"/>
    <xf numFmtId="0" fontId="7" fillId="0" borderId="0" xfId="1" applyFont="1" applyAlignment="1">
      <alignment horizontal="right"/>
    </xf>
    <xf numFmtId="49" fontId="17" fillId="0" borderId="0" xfId="1" applyNumberFormat="1" applyFont="1"/>
    <xf numFmtId="17" fontId="17" fillId="0" borderId="0" xfId="1" quotePrefix="1" applyNumberFormat="1" applyFont="1"/>
    <xf numFmtId="0" fontId="16" fillId="0" borderId="0" xfId="1" applyFont="1" applyAlignment="1">
      <alignment horizontal="left"/>
    </xf>
    <xf numFmtId="0" fontId="10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1" fontId="7" fillId="0" borderId="0" xfId="1" applyNumberFormat="1" applyFont="1" applyAlignment="1">
      <alignment horizontal="center"/>
    </xf>
    <xf numFmtId="0" fontId="18" fillId="0" borderId="0" xfId="5"/>
    <xf numFmtId="0" fontId="11" fillId="0" borderId="0" xfId="1" applyFont="1"/>
    <xf numFmtId="0" fontId="10" fillId="0" borderId="0" xfId="1" applyFont="1"/>
    <xf numFmtId="0" fontId="10" fillId="0" borderId="0" xfId="1" applyFont="1" applyAlignment="1">
      <alignment horizontal="right"/>
    </xf>
    <xf numFmtId="1" fontId="7" fillId="0" borderId="0" xfId="1" applyNumberFormat="1" applyFont="1"/>
    <xf numFmtId="0" fontId="8" fillId="0" borderId="0" xfId="1" applyFont="1" applyAlignment="1">
      <alignment horizontal="center"/>
    </xf>
    <xf numFmtId="0" fontId="2" fillId="0" borderId="0" xfId="1"/>
    <xf numFmtId="0" fontId="8" fillId="0" borderId="0" xfId="1" applyFont="1" applyAlignment="1">
      <alignment horizontal="right"/>
    </xf>
    <xf numFmtId="1" fontId="8" fillId="0" borderId="0" xfId="1" applyNumberFormat="1" applyFont="1" applyAlignment="1">
      <alignment horizontal="left"/>
    </xf>
    <xf numFmtId="0" fontId="10" fillId="0" borderId="0" xfId="1" applyFont="1"/>
    <xf numFmtId="0" fontId="10" fillId="0" borderId="0" xfId="1" applyFont="1" applyAlignment="1">
      <alignment horizontal="right"/>
    </xf>
    <xf numFmtId="1" fontId="11" fillId="0" borderId="0" xfId="1" applyNumberFormat="1" applyFont="1"/>
    <xf numFmtId="0" fontId="11" fillId="0" borderId="0" xfId="1" applyFont="1"/>
    <xf numFmtId="0" fontId="8" fillId="0" borderId="0" xfId="1" applyFont="1" applyAlignment="1">
      <alignment horizontal="left"/>
    </xf>
  </cellXfs>
  <cellStyles count="6">
    <cellStyle name="Hyperlink" xfId="5" builtinId="8"/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Fig.1 24-Hour Average Daily Traffic Flow 2019</a:t>
            </a:r>
          </a:p>
        </c:rich>
      </c:tx>
      <c:layout>
        <c:manualLayout>
          <c:xMode val="edge"/>
          <c:yMode val="edge"/>
          <c:x val="0.32565332559236543"/>
          <c:y val="3.83275261324041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413332573283551E-2"/>
          <c:y val="0.18815331010452963"/>
          <c:w val="0.90783546322284114"/>
          <c:h val="0.73170731707317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ATC1004_graphs!$G$83</c:f>
              <c:strCache>
                <c:ptCount val="1"/>
                <c:pt idx="0">
                  <c:v>North bound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ATC1004_graphs!$P$6:$V$6</c:f>
              <c:numCache>
                <c:formatCode>0</c:formatCode>
                <c:ptCount val="7"/>
                <c:pt idx="0">
                  <c:v>17563.46944444445</c:v>
                </c:pt>
                <c:pt idx="1">
                  <c:v>17881.6875</c:v>
                </c:pt>
                <c:pt idx="2">
                  <c:v>18163.583333333336</c:v>
                </c:pt>
                <c:pt idx="3">
                  <c:v>18097.537499999999</c:v>
                </c:pt>
                <c:pt idx="4">
                  <c:v>18299.351388888892</c:v>
                </c:pt>
                <c:pt idx="5">
                  <c:v>14368.087500000001</c:v>
                </c:pt>
                <c:pt idx="6">
                  <c:v>12491.902777777781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97-4206-93CD-C4BD770E4D8D}"/>
            </c:ext>
          </c:extLst>
        </c:ser>
        <c:ser>
          <c:idx val="1"/>
          <c:order val="1"/>
          <c:tx>
            <c:strRef>
              <c:f>ATC1004_graphs!$I$83</c:f>
              <c:strCache>
                <c:ptCount val="1"/>
                <c:pt idx="0">
                  <c:v>South bound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ATC1004_graphs!$P$7:$V$7</c:f>
              <c:numCache>
                <c:formatCode>0</c:formatCode>
                <c:ptCount val="7"/>
                <c:pt idx="0">
                  <c:v>16191.025000000001</c:v>
                </c:pt>
                <c:pt idx="1">
                  <c:v>16420.708333333332</c:v>
                </c:pt>
                <c:pt idx="2">
                  <c:v>16415.381944444445</c:v>
                </c:pt>
                <c:pt idx="3">
                  <c:v>16418.369444444445</c:v>
                </c:pt>
                <c:pt idx="4">
                  <c:v>16461.326388888891</c:v>
                </c:pt>
                <c:pt idx="5">
                  <c:v>12582.837500000001</c:v>
                </c:pt>
                <c:pt idx="6">
                  <c:v>10617.375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97-4206-93CD-C4BD770E4D8D}"/>
            </c:ext>
          </c:extLst>
        </c:ser>
        <c:ser>
          <c:idx val="2"/>
          <c:order val="2"/>
          <c:tx>
            <c:v>Two-Way</c:v>
          </c:tx>
          <c:spPr>
            <a:solidFill>
              <a:schemeClr val="bg1">
                <a:lumMod val="8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ATC1004_graphs!$P$5:$V$5</c:f>
              <c:strCache>
                <c:ptCount val="7"/>
                <c:pt idx="0">
                  <c:v>Mon</c:v>
                </c:pt>
                <c:pt idx="1">
                  <c:v>Tues</c:v>
                </c:pt>
                <c:pt idx="2">
                  <c:v>Wed</c:v>
                </c:pt>
                <c:pt idx="3">
                  <c:v>Thurs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</c:strCache>
            </c:strRef>
          </c:cat>
          <c:val>
            <c:numRef>
              <c:f>ATC1004_graphs!$P$8:$V$8</c:f>
              <c:numCache>
                <c:formatCode>0</c:formatCode>
                <c:ptCount val="7"/>
                <c:pt idx="0">
                  <c:v>33754.494444444455</c:v>
                </c:pt>
                <c:pt idx="1">
                  <c:v>34302.395833333328</c:v>
                </c:pt>
                <c:pt idx="2">
                  <c:v>34578.965277777781</c:v>
                </c:pt>
                <c:pt idx="3">
                  <c:v>34515.906944444447</c:v>
                </c:pt>
                <c:pt idx="4">
                  <c:v>34760.677777777782</c:v>
                </c:pt>
                <c:pt idx="5">
                  <c:v>26950.925000000003</c:v>
                </c:pt>
                <c:pt idx="6">
                  <c:v>23109.277777777781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97-4206-93CD-C4BD770E4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7424824"/>
        <c:axId val="577427960"/>
      </c:barChart>
      <c:catAx>
        <c:axId val="577424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77427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77427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6113671274961597E-2"/>
              <c:y val="0.4146341463414633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774248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Fig.4 Average Hourly Traffic Flow 2019</a:t>
            </a:r>
          </a:p>
        </c:rich>
      </c:tx>
      <c:layout>
        <c:manualLayout>
          <c:xMode val="edge"/>
          <c:yMode val="edge"/>
          <c:x val="0.33942209278634689"/>
          <c:y val="1.58730158730158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927035660191422E-2"/>
          <c:y val="8.5714551446402054E-2"/>
          <c:w val="0.91933165568465758"/>
          <c:h val="0.73651021983575093"/>
        </c:manualLayout>
      </c:layout>
      <c:lineChart>
        <c:grouping val="standard"/>
        <c:varyColors val="0"/>
        <c:ser>
          <c:idx val="0"/>
          <c:order val="0"/>
          <c:tx>
            <c:v>Average weekday</c:v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numRef>
              <c:f>ATC1042_NorthEastbound!$C$8:$C$31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ATC1042_NorthEastbound!$L$8:$L$31</c:f>
              <c:numCache>
                <c:formatCode>0</c:formatCode>
                <c:ptCount val="24"/>
                <c:pt idx="0">
                  <c:v>111.33333333333334</c:v>
                </c:pt>
                <c:pt idx="1">
                  <c:v>64.973055555555561</c:v>
                </c:pt>
                <c:pt idx="2">
                  <c:v>55.87833333333333</c:v>
                </c:pt>
                <c:pt idx="3">
                  <c:v>62.684444444444445</c:v>
                </c:pt>
                <c:pt idx="4">
                  <c:v>84.883611111111108</c:v>
                </c:pt>
                <c:pt idx="5">
                  <c:v>255.10138888888892</c:v>
                </c:pt>
                <c:pt idx="6">
                  <c:v>628.19111111111113</c:v>
                </c:pt>
                <c:pt idx="7">
                  <c:v>877.18972222222214</c:v>
                </c:pt>
                <c:pt idx="8">
                  <c:v>907.76250000000005</c:v>
                </c:pt>
                <c:pt idx="9">
                  <c:v>762.57555555555552</c:v>
                </c:pt>
                <c:pt idx="10">
                  <c:v>720.4616666666667</c:v>
                </c:pt>
                <c:pt idx="11">
                  <c:v>790.01916666666671</c:v>
                </c:pt>
                <c:pt idx="12">
                  <c:v>882.82944444444433</c:v>
                </c:pt>
                <c:pt idx="13">
                  <c:v>918.69583333333344</c:v>
                </c:pt>
                <c:pt idx="14">
                  <c:v>1037.1833333333336</c:v>
                </c:pt>
                <c:pt idx="15">
                  <c:v>1317.6958333333332</c:v>
                </c:pt>
                <c:pt idx="16">
                  <c:v>1304.4761111111109</c:v>
                </c:pt>
                <c:pt idx="17">
                  <c:v>1299.3580555555554</c:v>
                </c:pt>
                <c:pt idx="18">
                  <c:v>1180.4105555555557</c:v>
                </c:pt>
                <c:pt idx="19">
                  <c:v>753.62194444444435</c:v>
                </c:pt>
                <c:pt idx="20">
                  <c:v>525.59666666666669</c:v>
                </c:pt>
                <c:pt idx="21">
                  <c:v>407.40666666666669</c:v>
                </c:pt>
                <c:pt idx="22">
                  <c:v>349.88499999999999</c:v>
                </c:pt>
                <c:pt idx="23">
                  <c:v>223.06777777777779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1-4D4C-A6FD-8EA762F6E536}"/>
            </c:ext>
          </c:extLst>
        </c:ser>
        <c:ser>
          <c:idx val="1"/>
          <c:order val="1"/>
          <c:tx>
            <c:v>Average Saturday</c:v>
          </c:tx>
          <c:spPr>
            <a:ln w="381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ATC1042_NorthEastbound!$C$8:$C$31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ATC1042_NorthEastbound!$I$8:$I$31</c:f>
              <c:numCache>
                <c:formatCode>0</c:formatCode>
                <c:ptCount val="24"/>
                <c:pt idx="0">
                  <c:v>211.05138888888885</c:v>
                </c:pt>
                <c:pt idx="1">
                  <c:v>145.16388888888886</c:v>
                </c:pt>
                <c:pt idx="2">
                  <c:v>113.35555555555555</c:v>
                </c:pt>
                <c:pt idx="3">
                  <c:v>101.68611111111112</c:v>
                </c:pt>
                <c:pt idx="4">
                  <c:v>106.33333333333333</c:v>
                </c:pt>
                <c:pt idx="5">
                  <c:v>141.86666666666665</c:v>
                </c:pt>
                <c:pt idx="6">
                  <c:v>235.18611111111113</c:v>
                </c:pt>
                <c:pt idx="7">
                  <c:v>330.08749999999998</c:v>
                </c:pt>
                <c:pt idx="8">
                  <c:v>452.27916666666664</c:v>
                </c:pt>
                <c:pt idx="9">
                  <c:v>644.40277777777783</c:v>
                </c:pt>
                <c:pt idx="10">
                  <c:v>752.1111111111112</c:v>
                </c:pt>
                <c:pt idx="11">
                  <c:v>867.52361111111122</c:v>
                </c:pt>
                <c:pt idx="12">
                  <c:v>939.87916666666661</c:v>
                </c:pt>
                <c:pt idx="13">
                  <c:v>932.74166666666679</c:v>
                </c:pt>
                <c:pt idx="14">
                  <c:v>897.2694444444445</c:v>
                </c:pt>
                <c:pt idx="15">
                  <c:v>851.25416666666672</c:v>
                </c:pt>
                <c:pt idx="16">
                  <c:v>843.00138888888887</c:v>
                </c:pt>
                <c:pt idx="17">
                  <c:v>912.56805555555559</c:v>
                </c:pt>
                <c:pt idx="18">
                  <c:v>745.02083333333337</c:v>
                </c:pt>
                <c:pt idx="19">
                  <c:v>646.94166666666672</c:v>
                </c:pt>
                <c:pt idx="20">
                  <c:v>526.8458333333333</c:v>
                </c:pt>
                <c:pt idx="21">
                  <c:v>388.56666666666666</c:v>
                </c:pt>
                <c:pt idx="22">
                  <c:v>386.56805555555553</c:v>
                </c:pt>
                <c:pt idx="23">
                  <c:v>344.57638888888891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1-4D4C-A6FD-8EA762F6E536}"/>
            </c:ext>
          </c:extLst>
        </c:ser>
        <c:ser>
          <c:idx val="2"/>
          <c:order val="2"/>
          <c:tx>
            <c:v>Average Sunday</c:v>
          </c:tx>
          <c:spPr>
            <a:ln w="38100">
              <a:solidFill>
                <a:srgbClr val="C0C0C0"/>
              </a:solidFill>
              <a:prstDash val="solid"/>
            </a:ln>
          </c:spPr>
          <c:marker>
            <c:symbol val="none"/>
          </c:marker>
          <c:cat>
            <c:numRef>
              <c:f>ATC1042_NorthEastbound!$C$8:$C$31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ATC1042_NorthEastbound!$J$8:$J$31</c:f>
              <c:numCache>
                <c:formatCode>0</c:formatCode>
                <c:ptCount val="24"/>
                <c:pt idx="0">
                  <c:v>266.22222222222223</c:v>
                </c:pt>
                <c:pt idx="1">
                  <c:v>180.22222222222226</c:v>
                </c:pt>
                <c:pt idx="2">
                  <c:v>137.22916666666666</c:v>
                </c:pt>
                <c:pt idx="3">
                  <c:v>116.39583333333333</c:v>
                </c:pt>
                <c:pt idx="4">
                  <c:v>107.27777777777779</c:v>
                </c:pt>
                <c:pt idx="5">
                  <c:v>121.47222222222221</c:v>
                </c:pt>
                <c:pt idx="6">
                  <c:v>156.875</c:v>
                </c:pt>
                <c:pt idx="7">
                  <c:v>199.4027777777778</c:v>
                </c:pt>
                <c:pt idx="8">
                  <c:v>255.63194444444443</c:v>
                </c:pt>
                <c:pt idx="9">
                  <c:v>421.4444444444444</c:v>
                </c:pt>
                <c:pt idx="10">
                  <c:v>583.31944444444446</c:v>
                </c:pt>
                <c:pt idx="11">
                  <c:v>721.75694444444446</c:v>
                </c:pt>
                <c:pt idx="12">
                  <c:v>851.02777777777771</c:v>
                </c:pt>
                <c:pt idx="13">
                  <c:v>877.95833333333337</c:v>
                </c:pt>
                <c:pt idx="14">
                  <c:v>843.33333333333337</c:v>
                </c:pt>
                <c:pt idx="15">
                  <c:v>784.13888888888903</c:v>
                </c:pt>
                <c:pt idx="16">
                  <c:v>824.90972222222229</c:v>
                </c:pt>
                <c:pt idx="17">
                  <c:v>706.74305555555566</c:v>
                </c:pt>
                <c:pt idx="18">
                  <c:v>677.78472222222217</c:v>
                </c:pt>
                <c:pt idx="19">
                  <c:v>580.63888888888891</c:v>
                </c:pt>
                <c:pt idx="20">
                  <c:v>428.97222222222217</c:v>
                </c:pt>
                <c:pt idx="21">
                  <c:v>321</c:v>
                </c:pt>
                <c:pt idx="22">
                  <c:v>246.90277777777774</c:v>
                </c:pt>
                <c:pt idx="23">
                  <c:v>203.7777777777778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A1-4D4C-A6FD-8EA762F6E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802240"/>
        <c:axId val="345804592"/>
      </c:lineChart>
      <c:catAx>
        <c:axId val="345802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Hour Starting</a:t>
                </a:r>
              </a:p>
            </c:rich>
          </c:tx>
          <c:layout>
            <c:manualLayout>
              <c:xMode val="edge"/>
              <c:yMode val="edge"/>
              <c:x val="0.46575406384704193"/>
              <c:y val="0.87936774569845433"/>
            </c:manualLayout>
          </c:layout>
          <c:overlay val="0"/>
          <c:spPr>
            <a:noFill/>
            <a:ln w="25400">
              <a:noFill/>
            </a:ln>
          </c:spPr>
        </c:title>
        <c:numFmt formatCode="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5804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58045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Cycles per hour</a:t>
                </a:r>
              </a:p>
            </c:rich>
          </c:tx>
          <c:layout>
            <c:manualLayout>
              <c:xMode val="edge"/>
              <c:yMode val="edge"/>
              <c:x val="1.6742770167427701E-2"/>
              <c:y val="0.333334333208348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58022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220716131944692"/>
          <c:y val="0.93968553930758658"/>
          <c:w val="0.64383657522261772"/>
          <c:h val="5.07936507936508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Fig.1 24-Hour Average Daily Traffic Flow 2019</a:t>
            </a:r>
          </a:p>
        </c:rich>
      </c:tx>
      <c:layout>
        <c:manualLayout>
          <c:xMode val="edge"/>
          <c:yMode val="edge"/>
          <c:x val="0.32565332559236543"/>
          <c:y val="3.83275261324041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413332573283551E-2"/>
          <c:y val="0.18815331010452963"/>
          <c:w val="0.90783546322284114"/>
          <c:h val="0.73170731707317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ATC1173_graphs!$G$83</c:f>
              <c:strCache>
                <c:ptCount val="1"/>
                <c:pt idx="0">
                  <c:v>South bound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ATC1173_graphs!$P$6:$V$6</c:f>
              <c:numCache>
                <c:formatCode>0</c:formatCode>
                <c:ptCount val="7"/>
                <c:pt idx="0">
                  <c:v>6284.0972222222235</c:v>
                </c:pt>
                <c:pt idx="1">
                  <c:v>7140.2222222222217</c:v>
                </c:pt>
                <c:pt idx="2">
                  <c:v>6877.333333333333</c:v>
                </c:pt>
                <c:pt idx="3">
                  <c:v>7192.8986111111099</c:v>
                </c:pt>
                <c:pt idx="4">
                  <c:v>7015.6027777777772</c:v>
                </c:pt>
                <c:pt idx="5">
                  <c:v>6250.1708333333336</c:v>
                </c:pt>
                <c:pt idx="6">
                  <c:v>5305.8787878787889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9D-4A66-B791-E3DC4E821CA6}"/>
            </c:ext>
          </c:extLst>
        </c:ser>
        <c:ser>
          <c:idx val="1"/>
          <c:order val="1"/>
          <c:tx>
            <c:strRef>
              <c:f>ATC1173_graphs!$I$83</c:f>
              <c:strCache>
                <c:ptCount val="1"/>
                <c:pt idx="0">
                  <c:v>North bound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ATC1173_graphs!$P$7:$V$7</c:f>
              <c:numCache>
                <c:formatCode>0</c:formatCode>
                <c:ptCount val="7"/>
                <c:pt idx="0">
                  <c:v>6821.3055555555547</c:v>
                </c:pt>
                <c:pt idx="1">
                  <c:v>7084.5902777777765</c:v>
                </c:pt>
                <c:pt idx="2">
                  <c:v>6828.5138888888878</c:v>
                </c:pt>
                <c:pt idx="3">
                  <c:v>7071.6652777777772</c:v>
                </c:pt>
                <c:pt idx="4">
                  <c:v>6920.6541666666681</c:v>
                </c:pt>
                <c:pt idx="5">
                  <c:v>6344.7513888888889</c:v>
                </c:pt>
                <c:pt idx="6">
                  <c:v>5353.9090909090901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9D-4A66-B791-E3DC4E821CA6}"/>
            </c:ext>
          </c:extLst>
        </c:ser>
        <c:ser>
          <c:idx val="2"/>
          <c:order val="2"/>
          <c:tx>
            <c:v>Two-Way</c:v>
          </c:tx>
          <c:spPr>
            <a:solidFill>
              <a:schemeClr val="bg1">
                <a:lumMod val="8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ATC1173_graphs!$P$5:$V$5</c:f>
              <c:strCache>
                <c:ptCount val="7"/>
                <c:pt idx="0">
                  <c:v>Mon</c:v>
                </c:pt>
                <c:pt idx="1">
                  <c:v>Tues</c:v>
                </c:pt>
                <c:pt idx="2">
                  <c:v>Wed</c:v>
                </c:pt>
                <c:pt idx="3">
                  <c:v>Thurs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</c:strCache>
            </c:strRef>
          </c:cat>
          <c:val>
            <c:numRef>
              <c:f>ATC1173_graphs!$P$8:$V$8</c:f>
              <c:numCache>
                <c:formatCode>0</c:formatCode>
                <c:ptCount val="7"/>
                <c:pt idx="0">
                  <c:v>13105.402777777777</c:v>
                </c:pt>
                <c:pt idx="1">
                  <c:v>14224.812499999998</c:v>
                </c:pt>
                <c:pt idx="2">
                  <c:v>13705.847222222221</c:v>
                </c:pt>
                <c:pt idx="3">
                  <c:v>14264.563888888886</c:v>
                </c:pt>
                <c:pt idx="4">
                  <c:v>13936.256944444445</c:v>
                </c:pt>
                <c:pt idx="5">
                  <c:v>12594.922222222223</c:v>
                </c:pt>
                <c:pt idx="6">
                  <c:v>10659.78787878788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9D-4A66-B791-E3DC4E821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0341544"/>
        <c:axId val="590341936"/>
      </c:barChart>
      <c:catAx>
        <c:axId val="590341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90341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03419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6113671274961597E-2"/>
              <c:y val="0.4146341463414633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903415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Fig.2 Average Weekday Traffic Flows 2019 (by month)</a:t>
            </a:r>
          </a:p>
        </c:rich>
      </c:tx>
      <c:layout>
        <c:manualLayout>
          <c:xMode val="edge"/>
          <c:yMode val="edge"/>
          <c:x val="0.29618336639217807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389372159300572E-2"/>
          <c:y val="0.17013946580493777"/>
          <c:w val="0.89923731157361608"/>
          <c:h val="0.71528020317994245"/>
        </c:manualLayout>
      </c:layout>
      <c:lineChart>
        <c:grouping val="standard"/>
        <c:varyColors val="0"/>
        <c:ser>
          <c:idx val="2"/>
          <c:order val="0"/>
          <c:tx>
            <c:v>two-way</c:v>
          </c:tx>
          <c:spPr>
            <a:ln w="38100">
              <a:solidFill>
                <a:schemeClr val="bg1">
                  <a:lumMod val="75000"/>
                </a:schemeClr>
              </a:solidFill>
              <a:prstDash val="solid"/>
            </a:ln>
          </c:spPr>
          <c:marker>
            <c:symbol val="circle"/>
            <c:size val="3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</c:spPr>
          </c:marker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0-721E-4905-8091-7D1DCD678FA1}"/>
              </c:ext>
            </c:extLst>
          </c:dPt>
          <c:cat>
            <c:strRef>
              <c:f>ATC1173_graphs!$P$9:$AA$9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ATC1173_graphs!$P$12:$AA$12</c:f>
              <c:numCache>
                <c:formatCode>0</c:formatCode>
                <c:ptCount val="12"/>
                <c:pt idx="0">
                  <c:v>11557.566666666666</c:v>
                </c:pt>
                <c:pt idx="1">
                  <c:v>14195.666666666664</c:v>
                </c:pt>
                <c:pt idx="2">
                  <c:v>14390.716666666667</c:v>
                </c:pt>
                <c:pt idx="3">
                  <c:v>14354.600000000002</c:v>
                </c:pt>
                <c:pt idx="4">
                  <c:v>14545.066666666668</c:v>
                </c:pt>
                <c:pt idx="5">
                  <c:v>14511.166666666668</c:v>
                </c:pt>
                <c:pt idx="6">
                  <c:v>14453.866666666665</c:v>
                </c:pt>
                <c:pt idx="7">
                  <c:v>14031.853333333336</c:v>
                </c:pt>
                <c:pt idx="8">
                  <c:v>14199.199999999999</c:v>
                </c:pt>
                <c:pt idx="9">
                  <c:v>14019.366666666667</c:v>
                </c:pt>
                <c:pt idx="10">
                  <c:v>14430.95</c:v>
                </c:pt>
                <c:pt idx="11">
                  <c:v>11478.5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1E-4905-8091-7D1DCD678FA1}"/>
            </c:ext>
          </c:extLst>
        </c:ser>
        <c:ser>
          <c:idx val="0"/>
          <c:order val="1"/>
          <c:tx>
            <c:v>direction 1</c:v>
          </c:tx>
          <c:spPr>
            <a:ln w="38100">
              <a:solidFill>
                <a:srgbClr val="FFC000"/>
              </a:solidFill>
            </a:ln>
          </c:spPr>
          <c:marker>
            <c:symbol val="none"/>
          </c:marker>
          <c:val>
            <c:numRef>
              <c:f>ATC1173_graphs!$P$10:$AA$10</c:f>
              <c:numCache>
                <c:formatCode>0</c:formatCode>
                <c:ptCount val="12"/>
                <c:pt idx="0">
                  <c:v>5940.6666666666679</c:v>
                </c:pt>
                <c:pt idx="1">
                  <c:v>7168.9999999999991</c:v>
                </c:pt>
                <c:pt idx="2">
                  <c:v>7262.416666666667</c:v>
                </c:pt>
                <c:pt idx="3">
                  <c:v>6492.300000000002</c:v>
                </c:pt>
                <c:pt idx="4">
                  <c:v>7313.2333333333327</c:v>
                </c:pt>
                <c:pt idx="5">
                  <c:v>7301.166666666667</c:v>
                </c:pt>
                <c:pt idx="6">
                  <c:v>7241.7333333333327</c:v>
                </c:pt>
                <c:pt idx="7">
                  <c:v>7003.876666666667</c:v>
                </c:pt>
                <c:pt idx="8">
                  <c:v>7122.8</c:v>
                </c:pt>
                <c:pt idx="9">
                  <c:v>7045.5166666666673</c:v>
                </c:pt>
                <c:pt idx="10">
                  <c:v>7195.86</c:v>
                </c:pt>
                <c:pt idx="11">
                  <c:v>5735.7999999999993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1E-4905-8091-7D1DCD678FA1}"/>
            </c:ext>
          </c:extLst>
        </c:ser>
        <c:ser>
          <c:idx val="1"/>
          <c:order val="2"/>
          <c:tx>
            <c:v>direction 2</c:v>
          </c:tx>
          <c:spPr>
            <a:ln w="38100">
              <a:solidFill>
                <a:srgbClr val="00B0F0"/>
              </a:solidFill>
            </a:ln>
          </c:spPr>
          <c:marker>
            <c:symbol val="none"/>
          </c:marker>
          <c:val>
            <c:numRef>
              <c:f>ATC1173_graphs!$P$11:$AA$11</c:f>
              <c:numCache>
                <c:formatCode>0</c:formatCode>
                <c:ptCount val="12"/>
                <c:pt idx="0">
                  <c:v>5616.8999999999987</c:v>
                </c:pt>
                <c:pt idx="1">
                  <c:v>7026.6666666666652</c:v>
                </c:pt>
                <c:pt idx="2">
                  <c:v>7128.3</c:v>
                </c:pt>
                <c:pt idx="3">
                  <c:v>7862.2999999999993</c:v>
                </c:pt>
                <c:pt idx="4">
                  <c:v>7231.8333333333348</c:v>
                </c:pt>
                <c:pt idx="5">
                  <c:v>7210</c:v>
                </c:pt>
                <c:pt idx="6">
                  <c:v>7212.1333333333323</c:v>
                </c:pt>
                <c:pt idx="7">
                  <c:v>7027.9766666666683</c:v>
                </c:pt>
                <c:pt idx="8">
                  <c:v>7076.3999999999987</c:v>
                </c:pt>
                <c:pt idx="9">
                  <c:v>6973.8499999999995</c:v>
                </c:pt>
                <c:pt idx="10">
                  <c:v>7235.09</c:v>
                </c:pt>
                <c:pt idx="11">
                  <c:v>5742.7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1E-4905-8091-7D1DCD678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427568"/>
        <c:axId val="577424824"/>
      </c:lineChart>
      <c:catAx>
        <c:axId val="57742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77424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7742482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2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4427480916030534E-2"/>
              <c:y val="0.388890347039953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7742756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Fig.3  Average Weekday Traffic Flows (by year)</a:t>
            </a:r>
          </a:p>
        </c:rich>
      </c:tx>
      <c:layout>
        <c:manualLayout>
          <c:xMode val="edge"/>
          <c:yMode val="edge"/>
          <c:x val="0.30534367173568955"/>
          <c:y val="3.85964912280701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389372159300572E-2"/>
          <c:y val="0.17543919763979454"/>
          <c:w val="0.89923731157361608"/>
          <c:h val="0.70877435846476999"/>
        </c:manualLayout>
      </c:layout>
      <c:lineChart>
        <c:grouping val="standard"/>
        <c:varyColors val="0"/>
        <c:ser>
          <c:idx val="2"/>
          <c:order val="0"/>
          <c:tx>
            <c:v>two-way</c:v>
          </c:tx>
          <c:spPr>
            <a:ln w="38100">
              <a:solidFill>
                <a:schemeClr val="bg1">
                  <a:lumMod val="75000"/>
                </a:schemeClr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bg1">
                  <a:lumMod val="75000"/>
                </a:schemeClr>
              </a:solidFill>
              <a:ln>
                <a:noFill/>
                <a:prstDash val="solid"/>
              </a:ln>
            </c:spPr>
          </c:marker>
          <c:cat>
            <c:numRef>
              <c:f>ATC1173_graphs!$P$13:$Y$13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ATC1173_graphs!$P$16:$Y$16</c:f>
              <c:numCache>
                <c:formatCode>General</c:formatCode>
                <c:ptCount val="10"/>
                <c:pt idx="1">
                  <c:v>13882.043218855219</c:v>
                </c:pt>
                <c:pt idx="2" formatCode="0">
                  <c:v>13843.6390252</c:v>
                </c:pt>
                <c:pt idx="3" formatCode="0">
                  <c:v>13135.204147999999</c:v>
                </c:pt>
                <c:pt idx="4" formatCode="0">
                  <c:v>13032.042198799998</c:v>
                </c:pt>
                <c:pt idx="5" formatCode="0">
                  <c:v>14478.467323000001</c:v>
                </c:pt>
                <c:pt idx="6" formatCode="0">
                  <c:v>14396.606360600001</c:v>
                </c:pt>
                <c:pt idx="7" formatCode="0">
                  <c:v>14190.208406600002</c:v>
                </c:pt>
                <c:pt idx="8" formatCode="0">
                  <c:v>14119.745101010103</c:v>
                </c:pt>
                <c:pt idx="9" formatCode="0">
                  <c:v>13847.376666666667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E6-4D5D-BF65-411DB67941D3}"/>
            </c:ext>
          </c:extLst>
        </c:ser>
        <c:ser>
          <c:idx val="0"/>
          <c:order val="1"/>
          <c:tx>
            <c:strRef>
              <c:f>ATC1173_graphs!$G$83</c:f>
              <c:strCache>
                <c:ptCount val="1"/>
                <c:pt idx="0">
                  <c:v>South bound</c:v>
                </c:pt>
              </c:strCache>
            </c:strRef>
          </c:tx>
          <c:spPr>
            <a:ln w="38100">
              <a:solidFill>
                <a:srgbClr val="FFC000"/>
              </a:solidFill>
            </a:ln>
          </c:spPr>
          <c:marker>
            <c:symbol val="circle"/>
            <c:size val="5"/>
            <c:spPr>
              <a:solidFill>
                <a:srgbClr val="FFC000"/>
              </a:solidFill>
              <a:ln>
                <a:noFill/>
              </a:ln>
            </c:spPr>
          </c:marker>
          <c:cat>
            <c:numRef>
              <c:f>ATC1173_graphs!$P$13:$Y$13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ATC1173_graphs!$P$14:$Y$14</c:f>
              <c:numCache>
                <c:formatCode>0</c:formatCode>
                <c:ptCount val="10"/>
                <c:pt idx="1">
                  <c:v>7067.5611851851854</c:v>
                </c:pt>
                <c:pt idx="2">
                  <c:v>6776.9614973999987</c:v>
                </c:pt>
                <c:pt idx="3">
                  <c:v>6524.7166573999993</c:v>
                </c:pt>
                <c:pt idx="4">
                  <c:v>6473.6144329999997</c:v>
                </c:pt>
                <c:pt idx="5">
                  <c:v>7341.7599952</c:v>
                </c:pt>
                <c:pt idx="6">
                  <c:v>7287.0719302000007</c:v>
                </c:pt>
                <c:pt idx="7">
                  <c:v>7175.8467536000007</c:v>
                </c:pt>
                <c:pt idx="8">
                  <c:v>7111.3772979797996</c:v>
                </c:pt>
                <c:pt idx="9">
                  <c:v>6902.0308333333342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E6-4D5D-BF65-411DB67941D3}"/>
            </c:ext>
          </c:extLst>
        </c:ser>
        <c:ser>
          <c:idx val="1"/>
          <c:order val="2"/>
          <c:tx>
            <c:strRef>
              <c:f>ATC1173_graphs!$I$83</c:f>
              <c:strCache>
                <c:ptCount val="1"/>
                <c:pt idx="0">
                  <c:v>North bound</c:v>
                </c:pt>
              </c:strCache>
            </c:strRef>
          </c:tx>
          <c:spPr>
            <a:ln w="38100">
              <a:solidFill>
                <a:srgbClr val="00B0F0"/>
              </a:solidFill>
            </a:ln>
          </c:spPr>
          <c:marker>
            <c:symbol val="circ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cat>
            <c:numRef>
              <c:f>ATC1173_graphs!$P$13:$Y$13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ATC1173_graphs!$P$15:$Y$15</c:f>
              <c:numCache>
                <c:formatCode>0</c:formatCode>
                <c:ptCount val="10"/>
                <c:pt idx="1">
                  <c:v>6814.4820336700332</c:v>
                </c:pt>
                <c:pt idx="2">
                  <c:v>7066.6775278000014</c:v>
                </c:pt>
                <c:pt idx="3">
                  <c:v>6610.4874905999995</c:v>
                </c:pt>
                <c:pt idx="4">
                  <c:v>6558.4277657999992</c:v>
                </c:pt>
                <c:pt idx="5">
                  <c:v>7136.7073278000007</c:v>
                </c:pt>
                <c:pt idx="6">
                  <c:v>7109.5344304</c:v>
                </c:pt>
                <c:pt idx="7">
                  <c:v>7014.3616530000018</c:v>
                </c:pt>
                <c:pt idx="8">
                  <c:v>7008.3678030303026</c:v>
                </c:pt>
                <c:pt idx="9">
                  <c:v>6945.3458333333338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E6-4D5D-BF65-411DB6794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430312"/>
        <c:axId val="577424432"/>
      </c:lineChart>
      <c:catAx>
        <c:axId val="577430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77424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774244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4427480916030534E-2"/>
              <c:y val="0.3894751577105493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774303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Fig.4 Average Hourly Traffic Flow 2019</a:t>
            </a:r>
          </a:p>
        </c:rich>
      </c:tx>
      <c:layout>
        <c:manualLayout>
          <c:xMode val="edge"/>
          <c:yMode val="edge"/>
          <c:x val="0.33942209278634689"/>
          <c:y val="1.58730158730158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927035660191422E-2"/>
          <c:y val="8.5714551446402054E-2"/>
          <c:w val="0.91933165568465758"/>
          <c:h val="0.73651021983575093"/>
        </c:manualLayout>
      </c:layout>
      <c:lineChart>
        <c:grouping val="standard"/>
        <c:varyColors val="0"/>
        <c:ser>
          <c:idx val="0"/>
          <c:order val="0"/>
          <c:tx>
            <c:v>Average weekday</c:v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numRef>
              <c:f>ATC1173_Southbound!$C$8:$C$31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ATC1173_Southbound!$L$8:$L$31</c:f>
              <c:numCache>
                <c:formatCode>0</c:formatCode>
                <c:ptCount val="24"/>
                <c:pt idx="0">
                  <c:v>43.893888888888888</c:v>
                </c:pt>
                <c:pt idx="1">
                  <c:v>26.055277777777782</c:v>
                </c:pt>
                <c:pt idx="2">
                  <c:v>16.218888888888891</c:v>
                </c:pt>
                <c:pt idx="3">
                  <c:v>17.776388888888889</c:v>
                </c:pt>
                <c:pt idx="4">
                  <c:v>33.04527777777777</c:v>
                </c:pt>
                <c:pt idx="5">
                  <c:v>99.99444444444444</c:v>
                </c:pt>
                <c:pt idx="6">
                  <c:v>231.58694444444444</c:v>
                </c:pt>
                <c:pt idx="7">
                  <c:v>420.3458333333333</c:v>
                </c:pt>
                <c:pt idx="8">
                  <c:v>464.48138888888889</c:v>
                </c:pt>
                <c:pt idx="9">
                  <c:v>384.00138888888893</c:v>
                </c:pt>
                <c:pt idx="10">
                  <c:v>366.51694444444445</c:v>
                </c:pt>
                <c:pt idx="11">
                  <c:v>381.42777777777781</c:v>
                </c:pt>
                <c:pt idx="12">
                  <c:v>405.28305555555556</c:v>
                </c:pt>
                <c:pt idx="13">
                  <c:v>407.03333333333336</c:v>
                </c:pt>
                <c:pt idx="14">
                  <c:v>450.16805555555555</c:v>
                </c:pt>
                <c:pt idx="15">
                  <c:v>506.67888888888893</c:v>
                </c:pt>
                <c:pt idx="16">
                  <c:v>626.88861111111112</c:v>
                </c:pt>
                <c:pt idx="17">
                  <c:v>603.12111111111119</c:v>
                </c:pt>
                <c:pt idx="18">
                  <c:v>451.6783333333334</c:v>
                </c:pt>
                <c:pt idx="19">
                  <c:v>323.84444444444443</c:v>
                </c:pt>
                <c:pt idx="20">
                  <c:v>242.28805555555556</c:v>
                </c:pt>
                <c:pt idx="21">
                  <c:v>182.63305555555556</c:v>
                </c:pt>
                <c:pt idx="22">
                  <c:v>140.9927777777778</c:v>
                </c:pt>
                <c:pt idx="23">
                  <c:v>76.076666666666682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1-4E11-8D75-F86628A8191E}"/>
            </c:ext>
          </c:extLst>
        </c:ser>
        <c:ser>
          <c:idx val="1"/>
          <c:order val="1"/>
          <c:tx>
            <c:v>Average Saturday</c:v>
          </c:tx>
          <c:spPr>
            <a:ln w="381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ATC1173_Southbound!$C$8:$C$31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ATC1173_Southbound!$I$8:$I$31</c:f>
              <c:numCache>
                <c:formatCode>0</c:formatCode>
                <c:ptCount val="24"/>
                <c:pt idx="0">
                  <c:v>80.833333333333329</c:v>
                </c:pt>
                <c:pt idx="1">
                  <c:v>53.602777777777781</c:v>
                </c:pt>
                <c:pt idx="2">
                  <c:v>31.444444444444443</c:v>
                </c:pt>
                <c:pt idx="3">
                  <c:v>32.593055555555559</c:v>
                </c:pt>
                <c:pt idx="4">
                  <c:v>29.398611111111109</c:v>
                </c:pt>
                <c:pt idx="5">
                  <c:v>48.81944444444445</c:v>
                </c:pt>
                <c:pt idx="6">
                  <c:v>90.931944444444454</c:v>
                </c:pt>
                <c:pt idx="7">
                  <c:v>143.6597222222222</c:v>
                </c:pt>
                <c:pt idx="8">
                  <c:v>261.57916666666665</c:v>
                </c:pt>
                <c:pt idx="9">
                  <c:v>353.88055555555553</c:v>
                </c:pt>
                <c:pt idx="10">
                  <c:v>434.28749999999997</c:v>
                </c:pt>
                <c:pt idx="11">
                  <c:v>483.36527777777775</c:v>
                </c:pt>
                <c:pt idx="12">
                  <c:v>528.32361111111106</c:v>
                </c:pt>
                <c:pt idx="13">
                  <c:v>510.2722222222223</c:v>
                </c:pt>
                <c:pt idx="14">
                  <c:v>494.47500000000008</c:v>
                </c:pt>
                <c:pt idx="15">
                  <c:v>478.33194444444445</c:v>
                </c:pt>
                <c:pt idx="16">
                  <c:v>457.18194444444453</c:v>
                </c:pt>
                <c:pt idx="17">
                  <c:v>427.53055555555557</c:v>
                </c:pt>
                <c:pt idx="18">
                  <c:v>349.10000000000008</c:v>
                </c:pt>
                <c:pt idx="19">
                  <c:v>291.1513888888889</c:v>
                </c:pt>
                <c:pt idx="20">
                  <c:v>223.10416666666666</c:v>
                </c:pt>
                <c:pt idx="21">
                  <c:v>171.32916666666665</c:v>
                </c:pt>
                <c:pt idx="22">
                  <c:v>152.53333333333333</c:v>
                </c:pt>
                <c:pt idx="23">
                  <c:v>122.44166666666668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31-4E11-8D75-F86628A8191E}"/>
            </c:ext>
          </c:extLst>
        </c:ser>
        <c:ser>
          <c:idx val="2"/>
          <c:order val="2"/>
          <c:tx>
            <c:v>Average Sunday</c:v>
          </c:tx>
          <c:spPr>
            <a:ln w="38100">
              <a:solidFill>
                <a:srgbClr val="C0C0C0"/>
              </a:solidFill>
              <a:prstDash val="solid"/>
            </a:ln>
          </c:spPr>
          <c:marker>
            <c:symbol val="none"/>
          </c:marker>
          <c:cat>
            <c:numRef>
              <c:f>ATC1173_Southbound!$C$8:$C$31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ATC1173_Southbound!$J$8:$J$31</c:f>
              <c:numCache>
                <c:formatCode>0</c:formatCode>
                <c:ptCount val="24"/>
                <c:pt idx="0">
                  <c:v>94.333333333333343</c:v>
                </c:pt>
                <c:pt idx="1">
                  <c:v>63.219696969696976</c:v>
                </c:pt>
                <c:pt idx="2">
                  <c:v>38.409090909090907</c:v>
                </c:pt>
                <c:pt idx="3">
                  <c:v>29.333333333333336</c:v>
                </c:pt>
                <c:pt idx="4">
                  <c:v>25.946969696969699</c:v>
                </c:pt>
                <c:pt idx="5">
                  <c:v>44.795454545454547</c:v>
                </c:pt>
                <c:pt idx="6">
                  <c:v>78.810606060606062</c:v>
                </c:pt>
                <c:pt idx="7">
                  <c:v>126.46212121212123</c:v>
                </c:pt>
                <c:pt idx="8">
                  <c:v>189.64393939393941</c:v>
                </c:pt>
                <c:pt idx="9">
                  <c:v>277.91666666666663</c:v>
                </c:pt>
                <c:pt idx="10">
                  <c:v>386.82575757575756</c:v>
                </c:pt>
                <c:pt idx="11">
                  <c:v>448.95454545454544</c:v>
                </c:pt>
                <c:pt idx="12">
                  <c:v>473.32575757575762</c:v>
                </c:pt>
                <c:pt idx="13">
                  <c:v>458.75757575757575</c:v>
                </c:pt>
                <c:pt idx="14">
                  <c:v>450.37878787878793</c:v>
                </c:pt>
                <c:pt idx="15">
                  <c:v>401.36363636363637</c:v>
                </c:pt>
                <c:pt idx="16">
                  <c:v>375.34848484848482</c:v>
                </c:pt>
                <c:pt idx="17">
                  <c:v>309.49242424242425</c:v>
                </c:pt>
                <c:pt idx="18">
                  <c:v>279.01515151515156</c:v>
                </c:pt>
                <c:pt idx="19">
                  <c:v>239.03030303030303</c:v>
                </c:pt>
                <c:pt idx="20">
                  <c:v>193.17424242424241</c:v>
                </c:pt>
                <c:pt idx="21">
                  <c:v>146.80303030303028</c:v>
                </c:pt>
                <c:pt idx="22">
                  <c:v>109.25757575757576</c:v>
                </c:pt>
                <c:pt idx="23">
                  <c:v>65.280303030303017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31-4E11-8D75-F86628A81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1003344"/>
        <c:axId val="421005696"/>
      </c:lineChart>
      <c:catAx>
        <c:axId val="421003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Hour Starting</a:t>
                </a:r>
              </a:p>
            </c:rich>
          </c:tx>
          <c:layout>
            <c:manualLayout>
              <c:xMode val="edge"/>
              <c:yMode val="edge"/>
              <c:x val="0.46575406384704193"/>
              <c:y val="0.87936774569845433"/>
            </c:manualLayout>
          </c:layout>
          <c:overlay val="0"/>
          <c:spPr>
            <a:noFill/>
            <a:ln w="25400">
              <a:noFill/>
            </a:ln>
          </c:spPr>
        </c:title>
        <c:numFmt formatCode="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1005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1005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Cycles per hour</a:t>
                </a:r>
              </a:p>
            </c:rich>
          </c:tx>
          <c:layout>
            <c:manualLayout>
              <c:xMode val="edge"/>
              <c:yMode val="edge"/>
              <c:x val="1.6742770167427701E-2"/>
              <c:y val="0.333334333208348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10033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220716131944692"/>
          <c:y val="0.93968553930758658"/>
          <c:w val="0.64383657522261772"/>
          <c:h val="5.07936507936508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Fig.4 Average Hourly Traffic Flow 2019</a:t>
            </a:r>
          </a:p>
        </c:rich>
      </c:tx>
      <c:layout>
        <c:manualLayout>
          <c:xMode val="edge"/>
          <c:yMode val="edge"/>
          <c:x val="0.33942209278634689"/>
          <c:y val="1.58730158730158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927035660191422E-2"/>
          <c:y val="8.5714551446402054E-2"/>
          <c:w val="0.91933165568465758"/>
          <c:h val="0.73651021983575093"/>
        </c:manualLayout>
      </c:layout>
      <c:lineChart>
        <c:grouping val="standard"/>
        <c:varyColors val="0"/>
        <c:ser>
          <c:idx val="0"/>
          <c:order val="0"/>
          <c:tx>
            <c:v>Average weekday</c:v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numRef>
              <c:f>ATC1173_Northbound!$C$8:$C$31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ATC1173_Northbound!$L$8:$L$31</c:f>
              <c:numCache>
                <c:formatCode>0</c:formatCode>
                <c:ptCount val="24"/>
                <c:pt idx="0">
                  <c:v>46.415277777777774</c:v>
                </c:pt>
                <c:pt idx="1">
                  <c:v>28.072222222222223</c:v>
                </c:pt>
                <c:pt idx="2">
                  <c:v>15.599444444444444</c:v>
                </c:pt>
                <c:pt idx="3">
                  <c:v>17.136111111111109</c:v>
                </c:pt>
                <c:pt idx="4">
                  <c:v>29.407499999999999</c:v>
                </c:pt>
                <c:pt idx="5">
                  <c:v>119.56333333333332</c:v>
                </c:pt>
                <c:pt idx="6">
                  <c:v>223.88277777777776</c:v>
                </c:pt>
                <c:pt idx="7">
                  <c:v>532.57305555555558</c:v>
                </c:pt>
                <c:pt idx="8">
                  <c:v>585.94638888888892</c:v>
                </c:pt>
                <c:pt idx="9">
                  <c:v>376.27555555555557</c:v>
                </c:pt>
                <c:pt idx="10">
                  <c:v>350.14249999999998</c:v>
                </c:pt>
                <c:pt idx="11">
                  <c:v>381.3416666666667</c:v>
                </c:pt>
                <c:pt idx="12">
                  <c:v>417.05138888888888</c:v>
                </c:pt>
                <c:pt idx="13">
                  <c:v>438.88416666666672</c:v>
                </c:pt>
                <c:pt idx="14">
                  <c:v>441.93833333333333</c:v>
                </c:pt>
                <c:pt idx="15">
                  <c:v>482.44194444444446</c:v>
                </c:pt>
                <c:pt idx="16">
                  <c:v>511.26666666666671</c:v>
                </c:pt>
                <c:pt idx="17">
                  <c:v>498.55027777777775</c:v>
                </c:pt>
                <c:pt idx="18">
                  <c:v>408.2236111111111</c:v>
                </c:pt>
                <c:pt idx="19">
                  <c:v>338.22916666666663</c:v>
                </c:pt>
                <c:pt idx="20">
                  <c:v>260.11555555555555</c:v>
                </c:pt>
                <c:pt idx="21">
                  <c:v>206.11888888888888</c:v>
                </c:pt>
                <c:pt idx="22">
                  <c:v>141.67333333333335</c:v>
                </c:pt>
                <c:pt idx="23">
                  <c:v>94.49666666666667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7B-4ED6-BE51-CA2B418D5F1D}"/>
            </c:ext>
          </c:extLst>
        </c:ser>
        <c:ser>
          <c:idx val="1"/>
          <c:order val="1"/>
          <c:tx>
            <c:v>Average Saturday</c:v>
          </c:tx>
          <c:spPr>
            <a:ln w="381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ATC1173_Northbound!$C$8:$C$31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ATC1173_Northbound!$I$8:$I$31</c:f>
              <c:numCache>
                <c:formatCode>0</c:formatCode>
                <c:ptCount val="24"/>
                <c:pt idx="0">
                  <c:v>91.734722222222217</c:v>
                </c:pt>
                <c:pt idx="1">
                  <c:v>57.644444444444439</c:v>
                </c:pt>
                <c:pt idx="2">
                  <c:v>40.387499999999996</c:v>
                </c:pt>
                <c:pt idx="3">
                  <c:v>30.965277777777775</c:v>
                </c:pt>
                <c:pt idx="4">
                  <c:v>29.109722222222221</c:v>
                </c:pt>
                <c:pt idx="5">
                  <c:v>50.656944444444441</c:v>
                </c:pt>
                <c:pt idx="6">
                  <c:v>75.604166666666671</c:v>
                </c:pt>
                <c:pt idx="7">
                  <c:v>129.59722222222223</c:v>
                </c:pt>
                <c:pt idx="8">
                  <c:v>224.81388888888887</c:v>
                </c:pt>
                <c:pt idx="9">
                  <c:v>306.11666666666667</c:v>
                </c:pt>
                <c:pt idx="10">
                  <c:v>412.43472222222226</c:v>
                </c:pt>
                <c:pt idx="11">
                  <c:v>464.86944444444435</c:v>
                </c:pt>
                <c:pt idx="12">
                  <c:v>532.48888888888894</c:v>
                </c:pt>
                <c:pt idx="13">
                  <c:v>527.98472222222222</c:v>
                </c:pt>
                <c:pt idx="14">
                  <c:v>519.88611111111106</c:v>
                </c:pt>
                <c:pt idx="15">
                  <c:v>497.05</c:v>
                </c:pt>
                <c:pt idx="16">
                  <c:v>468.27083333333331</c:v>
                </c:pt>
                <c:pt idx="17">
                  <c:v>434.78194444444443</c:v>
                </c:pt>
                <c:pt idx="18">
                  <c:v>370.18194444444447</c:v>
                </c:pt>
                <c:pt idx="19">
                  <c:v>316.08055555555558</c:v>
                </c:pt>
                <c:pt idx="20">
                  <c:v>260.68611111111107</c:v>
                </c:pt>
                <c:pt idx="21">
                  <c:v>204.26527777777778</c:v>
                </c:pt>
                <c:pt idx="22">
                  <c:v>163.10277777777779</c:v>
                </c:pt>
                <c:pt idx="23">
                  <c:v>136.03749999999999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7B-4ED6-BE51-CA2B418D5F1D}"/>
            </c:ext>
          </c:extLst>
        </c:ser>
        <c:ser>
          <c:idx val="2"/>
          <c:order val="2"/>
          <c:tx>
            <c:v>Average Sunday</c:v>
          </c:tx>
          <c:spPr>
            <a:ln w="38100">
              <a:solidFill>
                <a:srgbClr val="C0C0C0"/>
              </a:solidFill>
              <a:prstDash val="solid"/>
            </a:ln>
          </c:spPr>
          <c:marker>
            <c:symbol val="none"/>
          </c:marker>
          <c:cat>
            <c:numRef>
              <c:f>ATC1173_Northbound!$C$8:$C$31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ATC1173_Northbound!$J$8:$J$31</c:f>
              <c:numCache>
                <c:formatCode>0</c:formatCode>
                <c:ptCount val="24"/>
                <c:pt idx="0">
                  <c:v>103.17424242424241</c:v>
                </c:pt>
                <c:pt idx="1">
                  <c:v>69.719696969696969</c:v>
                </c:pt>
                <c:pt idx="2">
                  <c:v>46.863636363636367</c:v>
                </c:pt>
                <c:pt idx="3">
                  <c:v>35.348484848484851</c:v>
                </c:pt>
                <c:pt idx="4">
                  <c:v>39.18181818181818</c:v>
                </c:pt>
                <c:pt idx="5">
                  <c:v>57.977272727272727</c:v>
                </c:pt>
                <c:pt idx="6">
                  <c:v>69.454545454545453</c:v>
                </c:pt>
                <c:pt idx="7">
                  <c:v>98.553030303030312</c:v>
                </c:pt>
                <c:pt idx="8">
                  <c:v>157.99242424242422</c:v>
                </c:pt>
                <c:pt idx="9">
                  <c:v>238.6212121212121</c:v>
                </c:pt>
                <c:pt idx="10">
                  <c:v>308.78030303030306</c:v>
                </c:pt>
                <c:pt idx="11">
                  <c:v>404.75</c:v>
                </c:pt>
                <c:pt idx="12">
                  <c:v>478.66666666666674</c:v>
                </c:pt>
                <c:pt idx="13">
                  <c:v>499.29545454545456</c:v>
                </c:pt>
                <c:pt idx="14">
                  <c:v>463.84090909090907</c:v>
                </c:pt>
                <c:pt idx="15">
                  <c:v>435.54545454545456</c:v>
                </c:pt>
                <c:pt idx="16">
                  <c:v>402.61363636363637</c:v>
                </c:pt>
                <c:pt idx="17">
                  <c:v>330.20454545454544</c:v>
                </c:pt>
                <c:pt idx="18">
                  <c:v>281.88636363636363</c:v>
                </c:pt>
                <c:pt idx="19">
                  <c:v>242.61363636363637</c:v>
                </c:pt>
                <c:pt idx="20">
                  <c:v>211.86363636363637</c:v>
                </c:pt>
                <c:pt idx="21">
                  <c:v>163.02272727272728</c:v>
                </c:pt>
                <c:pt idx="22">
                  <c:v>127.77272727272727</c:v>
                </c:pt>
                <c:pt idx="23">
                  <c:v>86.166666666666657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7B-4ED6-BE51-CA2B418D5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6566880"/>
        <c:axId val="346559824"/>
      </c:lineChart>
      <c:catAx>
        <c:axId val="346566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Hour Starting</a:t>
                </a:r>
              </a:p>
            </c:rich>
          </c:tx>
          <c:layout>
            <c:manualLayout>
              <c:xMode val="edge"/>
              <c:yMode val="edge"/>
              <c:x val="0.46575406384704193"/>
              <c:y val="0.87936774569845433"/>
            </c:manualLayout>
          </c:layout>
          <c:overlay val="0"/>
          <c:spPr>
            <a:noFill/>
            <a:ln w="25400">
              <a:noFill/>
            </a:ln>
          </c:spPr>
        </c:title>
        <c:numFmt formatCode="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6559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6559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Cycles per hour</a:t>
                </a:r>
              </a:p>
            </c:rich>
          </c:tx>
          <c:layout>
            <c:manualLayout>
              <c:xMode val="edge"/>
              <c:yMode val="edge"/>
              <c:x val="1.6742770167427701E-2"/>
              <c:y val="0.333334333208348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65668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220716131944692"/>
          <c:y val="0.93968553930758658"/>
          <c:w val="0.64383657522261772"/>
          <c:h val="5.07936507936508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Fig.1 24-Hour Average Daily Traffic Flow 2019</a:t>
            </a:r>
          </a:p>
        </c:rich>
      </c:tx>
      <c:layout>
        <c:manualLayout>
          <c:xMode val="edge"/>
          <c:yMode val="edge"/>
          <c:x val="0.32565332559236543"/>
          <c:y val="3.83275261324041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413332573283551E-2"/>
          <c:y val="0.18815331010452963"/>
          <c:w val="0.90783546322284114"/>
          <c:h val="0.73170731707317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ATC1320_graphs!$G$83</c:f>
              <c:strCache>
                <c:ptCount val="1"/>
                <c:pt idx="0">
                  <c:v>SouthWest bound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ATC1320_graphs!$P$6:$V$6</c:f>
              <c:numCache>
                <c:formatCode>0</c:formatCode>
                <c:ptCount val="7"/>
                <c:pt idx="0">
                  <c:v>13773.040909090907</c:v>
                </c:pt>
                <c:pt idx="1">
                  <c:v>13880.909090909092</c:v>
                </c:pt>
                <c:pt idx="2">
                  <c:v>14053.848484848486</c:v>
                </c:pt>
                <c:pt idx="3">
                  <c:v>14203.863636363636</c:v>
                </c:pt>
                <c:pt idx="4">
                  <c:v>14920.648484848482</c:v>
                </c:pt>
                <c:pt idx="5">
                  <c:v>12640.934848484851</c:v>
                </c:pt>
                <c:pt idx="6">
                  <c:v>10333.681818181816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FC-446C-B759-CF2E4811BCCB}"/>
            </c:ext>
          </c:extLst>
        </c:ser>
        <c:ser>
          <c:idx val="1"/>
          <c:order val="1"/>
          <c:tx>
            <c:strRef>
              <c:f>ATC1320_graphs!$I$83</c:f>
              <c:strCache>
                <c:ptCount val="1"/>
                <c:pt idx="0">
                  <c:v>NorthEast bound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ATC1320_graphs!$P$7:$V$7</c:f>
              <c:numCache>
                <c:formatCode>0</c:formatCode>
                <c:ptCount val="7"/>
                <c:pt idx="0">
                  <c:v>14840.968181818183</c:v>
                </c:pt>
                <c:pt idx="1">
                  <c:v>15192.5303030303</c:v>
                </c:pt>
                <c:pt idx="2">
                  <c:v>15164.280303030304</c:v>
                </c:pt>
                <c:pt idx="3">
                  <c:v>15513.916666666666</c:v>
                </c:pt>
                <c:pt idx="4">
                  <c:v>16158.278787878789</c:v>
                </c:pt>
                <c:pt idx="5">
                  <c:v>14042.298484848488</c:v>
                </c:pt>
                <c:pt idx="6">
                  <c:v>11385.560606060606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FC-446C-B759-CF2E4811BCCB}"/>
            </c:ext>
          </c:extLst>
        </c:ser>
        <c:ser>
          <c:idx val="2"/>
          <c:order val="2"/>
          <c:tx>
            <c:v>Two-Way</c:v>
          </c:tx>
          <c:spPr>
            <a:solidFill>
              <a:schemeClr val="bg1">
                <a:lumMod val="8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ATC1320_graphs!$P$5:$V$5</c:f>
              <c:strCache>
                <c:ptCount val="7"/>
                <c:pt idx="0">
                  <c:v>Mon</c:v>
                </c:pt>
                <c:pt idx="1">
                  <c:v>Tues</c:v>
                </c:pt>
                <c:pt idx="2">
                  <c:v>Wed</c:v>
                </c:pt>
                <c:pt idx="3">
                  <c:v>Thurs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</c:strCache>
            </c:strRef>
          </c:cat>
          <c:val>
            <c:numRef>
              <c:f>ATC1320_graphs!$P$8:$V$8</c:f>
              <c:numCache>
                <c:formatCode>0</c:formatCode>
                <c:ptCount val="7"/>
                <c:pt idx="0">
                  <c:v>28614.00909090909</c:v>
                </c:pt>
                <c:pt idx="1">
                  <c:v>29073.439393939392</c:v>
                </c:pt>
                <c:pt idx="2">
                  <c:v>29218.128787878792</c:v>
                </c:pt>
                <c:pt idx="3">
                  <c:v>29717.780303030304</c:v>
                </c:pt>
                <c:pt idx="4">
                  <c:v>31078.927272727269</c:v>
                </c:pt>
                <c:pt idx="5">
                  <c:v>26683.233333333337</c:v>
                </c:pt>
                <c:pt idx="6">
                  <c:v>21719.242424242424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FC-446C-B759-CF2E4811B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7427568"/>
        <c:axId val="577424824"/>
      </c:barChart>
      <c:catAx>
        <c:axId val="57742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77424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77424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6113671274961597E-2"/>
              <c:y val="0.4146341463414633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774275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Fig.2 Average Weekday Traffic Flows 2019 (by month)</a:t>
            </a:r>
          </a:p>
        </c:rich>
      </c:tx>
      <c:layout>
        <c:manualLayout>
          <c:xMode val="edge"/>
          <c:yMode val="edge"/>
          <c:x val="0.29618336639217807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389372159300572E-2"/>
          <c:y val="0.17013946580493777"/>
          <c:w val="0.89923731157361608"/>
          <c:h val="0.71528020317994245"/>
        </c:manualLayout>
      </c:layout>
      <c:lineChart>
        <c:grouping val="standard"/>
        <c:varyColors val="0"/>
        <c:ser>
          <c:idx val="2"/>
          <c:order val="0"/>
          <c:tx>
            <c:v>two-way</c:v>
          </c:tx>
          <c:spPr>
            <a:ln w="38100">
              <a:solidFill>
                <a:schemeClr val="bg1">
                  <a:lumMod val="75000"/>
                </a:schemeClr>
              </a:solidFill>
              <a:prstDash val="solid"/>
            </a:ln>
          </c:spPr>
          <c:marker>
            <c:symbol val="circle"/>
            <c:size val="3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</c:spPr>
          </c:marker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0-6FF1-460E-A8AA-C7DC3CC368BE}"/>
              </c:ext>
            </c:extLst>
          </c:dPt>
          <c:cat>
            <c:strRef>
              <c:f>ATC1320_graphs!$P$9:$AA$9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ATC1320_graphs!$P$12:$AA$12</c:f>
              <c:numCache>
                <c:formatCode>0</c:formatCode>
                <c:ptCount val="12"/>
                <c:pt idx="1">
                  <c:v>29777.866666666669</c:v>
                </c:pt>
                <c:pt idx="2">
                  <c:v>29876.05</c:v>
                </c:pt>
                <c:pt idx="3">
                  <c:v>29558.799999999996</c:v>
                </c:pt>
                <c:pt idx="4">
                  <c:v>29224.999999999996</c:v>
                </c:pt>
                <c:pt idx="5">
                  <c:v>29920.066666666666</c:v>
                </c:pt>
                <c:pt idx="6">
                  <c:v>29851.216666666667</c:v>
                </c:pt>
                <c:pt idx="7">
                  <c:v>28988.093333333331</c:v>
                </c:pt>
                <c:pt idx="8">
                  <c:v>29897.019999999997</c:v>
                </c:pt>
                <c:pt idx="9">
                  <c:v>28160.833333333336</c:v>
                </c:pt>
                <c:pt idx="10">
                  <c:v>29435.279999999999</c:v>
                </c:pt>
                <c:pt idx="11">
                  <c:v>30254.799999999999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F1-460E-A8AA-C7DC3CC368BE}"/>
            </c:ext>
          </c:extLst>
        </c:ser>
        <c:ser>
          <c:idx val="0"/>
          <c:order val="1"/>
          <c:tx>
            <c:v>direction 1</c:v>
          </c:tx>
          <c:spPr>
            <a:ln w="38100">
              <a:solidFill>
                <a:srgbClr val="FFC000"/>
              </a:solidFill>
            </a:ln>
          </c:spPr>
          <c:marker>
            <c:symbol val="none"/>
          </c:marker>
          <c:val>
            <c:numRef>
              <c:f>ATC1320_graphs!$P$10:$AA$10</c:f>
              <c:numCache>
                <c:formatCode>0</c:formatCode>
                <c:ptCount val="12"/>
                <c:pt idx="1">
                  <c:v>14321.000000000005</c:v>
                </c:pt>
                <c:pt idx="2">
                  <c:v>14352.029999999997</c:v>
                </c:pt>
                <c:pt idx="3">
                  <c:v>14316.699999999999</c:v>
                </c:pt>
                <c:pt idx="4">
                  <c:v>13648.849999999999</c:v>
                </c:pt>
                <c:pt idx="5">
                  <c:v>14335.533333333331</c:v>
                </c:pt>
                <c:pt idx="6">
                  <c:v>14324.316666666668</c:v>
                </c:pt>
                <c:pt idx="7">
                  <c:v>13882.93</c:v>
                </c:pt>
                <c:pt idx="8">
                  <c:v>14446.589999999998</c:v>
                </c:pt>
                <c:pt idx="9">
                  <c:v>13657.383333333333</c:v>
                </c:pt>
                <c:pt idx="10">
                  <c:v>14015.15</c:v>
                </c:pt>
                <c:pt idx="11">
                  <c:v>14530.6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F1-460E-A8AA-C7DC3CC368BE}"/>
            </c:ext>
          </c:extLst>
        </c:ser>
        <c:ser>
          <c:idx val="1"/>
          <c:order val="2"/>
          <c:tx>
            <c:v>direction 2</c:v>
          </c:tx>
          <c:spPr>
            <a:ln w="38100">
              <a:solidFill>
                <a:srgbClr val="00B0F0"/>
              </a:solidFill>
            </a:ln>
          </c:spPr>
          <c:marker>
            <c:symbol val="none"/>
          </c:marker>
          <c:val>
            <c:numRef>
              <c:f>ATC1320_graphs!$P$11:$AA$11</c:f>
              <c:numCache>
                <c:formatCode>0</c:formatCode>
                <c:ptCount val="12"/>
                <c:pt idx="1">
                  <c:v>15456.866666666665</c:v>
                </c:pt>
                <c:pt idx="2">
                  <c:v>15524.020000000002</c:v>
                </c:pt>
                <c:pt idx="3">
                  <c:v>15242.099999999999</c:v>
                </c:pt>
                <c:pt idx="4">
                  <c:v>15576.149999999998</c:v>
                </c:pt>
                <c:pt idx="5">
                  <c:v>15584.533333333336</c:v>
                </c:pt>
                <c:pt idx="6">
                  <c:v>15526.900000000001</c:v>
                </c:pt>
                <c:pt idx="7">
                  <c:v>15105.163333333332</c:v>
                </c:pt>
                <c:pt idx="8">
                  <c:v>15450.43</c:v>
                </c:pt>
                <c:pt idx="9">
                  <c:v>14503.450000000003</c:v>
                </c:pt>
                <c:pt idx="10">
                  <c:v>15420.130000000001</c:v>
                </c:pt>
                <c:pt idx="11">
                  <c:v>15724.199999999999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FF1-460E-A8AA-C7DC3CC36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426392"/>
        <c:axId val="577429528"/>
      </c:lineChart>
      <c:catAx>
        <c:axId val="577426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77429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7742952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2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4427480916030534E-2"/>
              <c:y val="0.388890347039953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7742639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Fig.3  Average Weekday Traffic Flows (by year)</a:t>
            </a:r>
          </a:p>
        </c:rich>
      </c:tx>
      <c:layout>
        <c:manualLayout>
          <c:xMode val="edge"/>
          <c:yMode val="edge"/>
          <c:x val="0.30534367173568955"/>
          <c:y val="3.85964912280701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389372159300572E-2"/>
          <c:y val="0.17543919763979454"/>
          <c:w val="0.89923731157361608"/>
          <c:h val="0.70877435846476999"/>
        </c:manualLayout>
      </c:layout>
      <c:lineChart>
        <c:grouping val="standard"/>
        <c:varyColors val="0"/>
        <c:ser>
          <c:idx val="2"/>
          <c:order val="0"/>
          <c:tx>
            <c:v>two-way</c:v>
          </c:tx>
          <c:spPr>
            <a:ln w="38100">
              <a:solidFill>
                <a:schemeClr val="bg1">
                  <a:lumMod val="75000"/>
                </a:schemeClr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bg1">
                  <a:lumMod val="75000"/>
                </a:schemeClr>
              </a:solidFill>
              <a:ln>
                <a:noFill/>
                <a:prstDash val="solid"/>
              </a:ln>
            </c:spPr>
          </c:marker>
          <c:cat>
            <c:numRef>
              <c:f>ATC1320_graphs!$P$13:$Y$13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ATC1320_graphs!$P$16:$Y$16</c:f>
              <c:numCache>
                <c:formatCode>General</c:formatCode>
                <c:ptCount val="10"/>
                <c:pt idx="3" formatCode="0">
                  <c:v>26618.813710000002</c:v>
                </c:pt>
                <c:pt idx="4" formatCode="0">
                  <c:v>27491.529922399997</c:v>
                </c:pt>
                <c:pt idx="5" formatCode="0">
                  <c:v>28799.961361400005</c:v>
                </c:pt>
                <c:pt idx="6" formatCode="0">
                  <c:v>29293.882473199999</c:v>
                </c:pt>
                <c:pt idx="7" formatCode="0">
                  <c:v>29875.239973199998</c:v>
                </c:pt>
                <c:pt idx="8" formatCode="0">
                  <c:v>29284.217575757575</c:v>
                </c:pt>
                <c:pt idx="9" formatCode="0">
                  <c:v>29540.45696969697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28-4C91-B28B-68A1B04E7CEC}"/>
            </c:ext>
          </c:extLst>
        </c:ser>
        <c:ser>
          <c:idx val="0"/>
          <c:order val="1"/>
          <c:tx>
            <c:strRef>
              <c:f>ATC1320_graphs!$G$83</c:f>
              <c:strCache>
                <c:ptCount val="1"/>
                <c:pt idx="0">
                  <c:v>SouthWest bound</c:v>
                </c:pt>
              </c:strCache>
            </c:strRef>
          </c:tx>
          <c:spPr>
            <a:ln w="38100">
              <a:solidFill>
                <a:srgbClr val="FFC000"/>
              </a:solidFill>
            </a:ln>
          </c:spPr>
          <c:marker>
            <c:symbol val="circle"/>
            <c:size val="5"/>
            <c:spPr>
              <a:solidFill>
                <a:srgbClr val="FFC000"/>
              </a:solidFill>
              <a:ln>
                <a:noFill/>
              </a:ln>
            </c:spPr>
          </c:marker>
          <c:cat>
            <c:numRef>
              <c:f>ATC1320_graphs!$P$13:$Y$13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ATC1320_graphs!$P$14:$Y$14</c:f>
              <c:numCache>
                <c:formatCode>0</c:formatCode>
                <c:ptCount val="10"/>
                <c:pt idx="3">
                  <c:v>14043.975268</c:v>
                </c:pt>
                <c:pt idx="4">
                  <c:v>14492.686275400001</c:v>
                </c:pt>
                <c:pt idx="5">
                  <c:v>15012.311930600004</c:v>
                </c:pt>
                <c:pt idx="6">
                  <c:v>15208.826098200001</c:v>
                </c:pt>
                <c:pt idx="7">
                  <c:v>15388.441375199998</c:v>
                </c:pt>
                <c:pt idx="8">
                  <c:v>15377.331515151514</c:v>
                </c:pt>
                <c:pt idx="9">
                  <c:v>14166.462121212124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28-4C91-B28B-68A1B04E7CEC}"/>
            </c:ext>
          </c:extLst>
        </c:ser>
        <c:ser>
          <c:idx val="1"/>
          <c:order val="2"/>
          <c:tx>
            <c:strRef>
              <c:f>ATC1320_graphs!$I$83</c:f>
              <c:strCache>
                <c:ptCount val="1"/>
                <c:pt idx="0">
                  <c:v>NorthEast bound</c:v>
                </c:pt>
              </c:strCache>
            </c:strRef>
          </c:tx>
          <c:spPr>
            <a:ln w="38100">
              <a:solidFill>
                <a:srgbClr val="00B0F0"/>
              </a:solidFill>
            </a:ln>
          </c:spPr>
          <c:marker>
            <c:symbol val="circ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cat>
            <c:numRef>
              <c:f>ATC1320_graphs!$P$13:$Y$13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ATC1320_graphs!$P$15:$Y$15</c:f>
              <c:numCache>
                <c:formatCode>0</c:formatCode>
                <c:ptCount val="10"/>
                <c:pt idx="3">
                  <c:v>12574.838442</c:v>
                </c:pt>
                <c:pt idx="4">
                  <c:v>12998.843646999998</c:v>
                </c:pt>
                <c:pt idx="5">
                  <c:v>13787.6494308</c:v>
                </c:pt>
                <c:pt idx="6">
                  <c:v>14085.056374999998</c:v>
                </c:pt>
                <c:pt idx="7" formatCode="General">
                  <c:v>14486.798597999998</c:v>
                </c:pt>
                <c:pt idx="8" formatCode="General">
                  <c:v>13906.886060606061</c:v>
                </c:pt>
                <c:pt idx="9">
                  <c:v>15373.994848484848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28-4C91-B28B-68A1B04E7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425216"/>
        <c:axId val="577430312"/>
      </c:lineChart>
      <c:catAx>
        <c:axId val="57742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77430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7743031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4427480916030534E-2"/>
              <c:y val="0.3894751577105493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774252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Fig.4 Average Hourly Traffic Flow 2019</a:t>
            </a:r>
          </a:p>
        </c:rich>
      </c:tx>
      <c:layout>
        <c:manualLayout>
          <c:xMode val="edge"/>
          <c:yMode val="edge"/>
          <c:x val="0.33942209278634689"/>
          <c:y val="1.58730158730158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927035660191422E-2"/>
          <c:y val="8.5714551446402054E-2"/>
          <c:w val="0.91933165568465758"/>
          <c:h val="0.73651021983575093"/>
        </c:manualLayout>
      </c:layout>
      <c:lineChart>
        <c:grouping val="standard"/>
        <c:varyColors val="0"/>
        <c:ser>
          <c:idx val="0"/>
          <c:order val="0"/>
          <c:tx>
            <c:v>Average weekday</c:v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numRef>
              <c:f>ATC1320_SouthWestbound!$C$8:$C$31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ATC1320_SouthWestbound!$L$8:$L$31</c:f>
              <c:numCache>
                <c:formatCode>0</c:formatCode>
                <c:ptCount val="24"/>
                <c:pt idx="0">
                  <c:v>91.765757575757576</c:v>
                </c:pt>
                <c:pt idx="1">
                  <c:v>56.899090909090901</c:v>
                </c:pt>
                <c:pt idx="2">
                  <c:v>42.828181818181818</c:v>
                </c:pt>
                <c:pt idx="3">
                  <c:v>51.395454545454548</c:v>
                </c:pt>
                <c:pt idx="4">
                  <c:v>77.759090909090915</c:v>
                </c:pt>
                <c:pt idx="5">
                  <c:v>286.22393939393942</c:v>
                </c:pt>
                <c:pt idx="6">
                  <c:v>857.79181818181826</c:v>
                </c:pt>
                <c:pt idx="7">
                  <c:v>1279.6918181818182</c:v>
                </c:pt>
                <c:pt idx="8">
                  <c:v>1116.2733333333333</c:v>
                </c:pt>
                <c:pt idx="9">
                  <c:v>985.41060606060603</c:v>
                </c:pt>
                <c:pt idx="10">
                  <c:v>853.0684848484849</c:v>
                </c:pt>
                <c:pt idx="11">
                  <c:v>820.76575757575756</c:v>
                </c:pt>
                <c:pt idx="12">
                  <c:v>850.12878787878776</c:v>
                </c:pt>
                <c:pt idx="13">
                  <c:v>855.58181818181799</c:v>
                </c:pt>
                <c:pt idx="14">
                  <c:v>826.46757575757579</c:v>
                </c:pt>
                <c:pt idx="15">
                  <c:v>888.7318181818182</c:v>
                </c:pt>
                <c:pt idx="16">
                  <c:v>856.11909090909103</c:v>
                </c:pt>
                <c:pt idx="17">
                  <c:v>785.44636363636369</c:v>
                </c:pt>
                <c:pt idx="18">
                  <c:v>757.30636363636359</c:v>
                </c:pt>
                <c:pt idx="19">
                  <c:v>602.80696969696976</c:v>
                </c:pt>
                <c:pt idx="20">
                  <c:v>446.6</c:v>
                </c:pt>
                <c:pt idx="21">
                  <c:v>337.56545454545454</c:v>
                </c:pt>
                <c:pt idx="22">
                  <c:v>263.17818181818183</c:v>
                </c:pt>
                <c:pt idx="23">
                  <c:v>176.65636363636364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D9-4422-8924-6822E911DF7C}"/>
            </c:ext>
          </c:extLst>
        </c:ser>
        <c:ser>
          <c:idx val="1"/>
          <c:order val="1"/>
          <c:tx>
            <c:v>Average Saturday</c:v>
          </c:tx>
          <c:spPr>
            <a:ln w="381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ATC1320_SouthWestbound!$C$8:$C$31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ATC1320_SouthWestbound!$I$8:$I$31</c:f>
              <c:numCache>
                <c:formatCode>0</c:formatCode>
                <c:ptCount val="24"/>
                <c:pt idx="0">
                  <c:v>178.93484848484849</c:v>
                </c:pt>
                <c:pt idx="1">
                  <c:v>118.59696969696969</c:v>
                </c:pt>
                <c:pt idx="2">
                  <c:v>79.88636363636364</c:v>
                </c:pt>
                <c:pt idx="3">
                  <c:v>73.740909090909085</c:v>
                </c:pt>
                <c:pt idx="4">
                  <c:v>78.562121212121212</c:v>
                </c:pt>
                <c:pt idx="5">
                  <c:v>130.16666666666669</c:v>
                </c:pt>
                <c:pt idx="6">
                  <c:v>241.60000000000002</c:v>
                </c:pt>
                <c:pt idx="7">
                  <c:v>403.49848484848485</c:v>
                </c:pt>
                <c:pt idx="8">
                  <c:v>678.18939393939388</c:v>
                </c:pt>
                <c:pt idx="9">
                  <c:v>844.24545454545444</c:v>
                </c:pt>
                <c:pt idx="10">
                  <c:v>963.25606060606049</c:v>
                </c:pt>
                <c:pt idx="11">
                  <c:v>997.68030303030309</c:v>
                </c:pt>
                <c:pt idx="12">
                  <c:v>1030.7590909090907</c:v>
                </c:pt>
                <c:pt idx="13">
                  <c:v>1002.0924242424243</c:v>
                </c:pt>
                <c:pt idx="14">
                  <c:v>939.48333333333323</c:v>
                </c:pt>
                <c:pt idx="15">
                  <c:v>816.77272727272725</c:v>
                </c:pt>
                <c:pt idx="16">
                  <c:v>756.54090909090917</c:v>
                </c:pt>
                <c:pt idx="17">
                  <c:v>706.93787878787873</c:v>
                </c:pt>
                <c:pt idx="18">
                  <c:v>657.97424242424233</c:v>
                </c:pt>
                <c:pt idx="19">
                  <c:v>561.35</c:v>
                </c:pt>
                <c:pt idx="20">
                  <c:v>440.48484848484844</c:v>
                </c:pt>
                <c:pt idx="21">
                  <c:v>352.12727272727273</c:v>
                </c:pt>
                <c:pt idx="22">
                  <c:v>323.31515151515151</c:v>
                </c:pt>
                <c:pt idx="23">
                  <c:v>264.73939393939395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D9-4422-8924-6822E911DF7C}"/>
            </c:ext>
          </c:extLst>
        </c:ser>
        <c:ser>
          <c:idx val="2"/>
          <c:order val="2"/>
          <c:tx>
            <c:v>Average Sunday</c:v>
          </c:tx>
          <c:spPr>
            <a:ln w="38100">
              <a:solidFill>
                <a:srgbClr val="C0C0C0"/>
              </a:solidFill>
              <a:prstDash val="solid"/>
            </a:ln>
          </c:spPr>
          <c:marker>
            <c:symbol val="none"/>
          </c:marker>
          <c:cat>
            <c:numRef>
              <c:f>ATC1320_SouthWestbound!$C$8:$C$31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ATC1320_SouthWestbound!$J$8:$J$31</c:f>
              <c:numCache>
                <c:formatCode>0</c:formatCode>
                <c:ptCount val="24"/>
                <c:pt idx="0">
                  <c:v>202.8787878787879</c:v>
                </c:pt>
                <c:pt idx="1">
                  <c:v>144.71212121212122</c:v>
                </c:pt>
                <c:pt idx="2">
                  <c:v>97.825757575757592</c:v>
                </c:pt>
                <c:pt idx="3">
                  <c:v>93.181818181818187</c:v>
                </c:pt>
                <c:pt idx="4">
                  <c:v>83.371212121212125</c:v>
                </c:pt>
                <c:pt idx="5">
                  <c:v>91.280303030303031</c:v>
                </c:pt>
                <c:pt idx="6">
                  <c:v>143.89393939393941</c:v>
                </c:pt>
                <c:pt idx="7">
                  <c:v>220.50757575757578</c:v>
                </c:pt>
                <c:pt idx="8">
                  <c:v>297.63636363636368</c:v>
                </c:pt>
                <c:pt idx="9">
                  <c:v>511.22727272727275</c:v>
                </c:pt>
                <c:pt idx="10">
                  <c:v>811.85606060606051</c:v>
                </c:pt>
                <c:pt idx="11">
                  <c:v>898.24242424242436</c:v>
                </c:pt>
                <c:pt idx="12">
                  <c:v>971.06060606060612</c:v>
                </c:pt>
                <c:pt idx="13">
                  <c:v>948.34848484848487</c:v>
                </c:pt>
                <c:pt idx="14">
                  <c:v>852.7045454545455</c:v>
                </c:pt>
                <c:pt idx="15">
                  <c:v>743.7348484848485</c:v>
                </c:pt>
                <c:pt idx="16">
                  <c:v>626.69696969696975</c:v>
                </c:pt>
                <c:pt idx="17">
                  <c:v>542.78787878787887</c:v>
                </c:pt>
                <c:pt idx="18">
                  <c:v>534.86363636363637</c:v>
                </c:pt>
                <c:pt idx="19">
                  <c:v>458.38636363636363</c:v>
                </c:pt>
                <c:pt idx="20">
                  <c:v>388.280303030303</c:v>
                </c:pt>
                <c:pt idx="21">
                  <c:v>296.35606060606062</c:v>
                </c:pt>
                <c:pt idx="22">
                  <c:v>221.18939393939397</c:v>
                </c:pt>
                <c:pt idx="23">
                  <c:v>152.65909090909091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D9-4422-8924-6822E911D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0341936"/>
        <c:axId val="415858656"/>
      </c:lineChart>
      <c:catAx>
        <c:axId val="590341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Hour Starting</a:t>
                </a:r>
              </a:p>
            </c:rich>
          </c:tx>
          <c:layout>
            <c:manualLayout>
              <c:xMode val="edge"/>
              <c:yMode val="edge"/>
              <c:x val="0.46575406384704193"/>
              <c:y val="0.87936774569845433"/>
            </c:manualLayout>
          </c:layout>
          <c:overlay val="0"/>
          <c:spPr>
            <a:noFill/>
            <a:ln w="25400">
              <a:noFill/>
            </a:ln>
          </c:spPr>
        </c:title>
        <c:numFmt formatCode="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5858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5858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Cycles per hour</a:t>
                </a:r>
              </a:p>
            </c:rich>
          </c:tx>
          <c:layout>
            <c:manualLayout>
              <c:xMode val="edge"/>
              <c:yMode val="edge"/>
              <c:x val="1.6742770167427701E-2"/>
              <c:y val="0.333334333208348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03419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220716131944692"/>
          <c:y val="0.93968553930758658"/>
          <c:w val="0.64383657522261772"/>
          <c:h val="5.07936507936508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Fig.2 Average Weekday Traffic Flows 2019 (by month)</a:t>
            </a:r>
          </a:p>
        </c:rich>
      </c:tx>
      <c:layout>
        <c:manualLayout>
          <c:xMode val="edge"/>
          <c:yMode val="edge"/>
          <c:x val="0.29618336639217807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389372159300572E-2"/>
          <c:y val="0.17013946580493777"/>
          <c:w val="0.89923731157361608"/>
          <c:h val="0.71528020317994245"/>
        </c:manualLayout>
      </c:layout>
      <c:lineChart>
        <c:grouping val="standard"/>
        <c:varyColors val="0"/>
        <c:ser>
          <c:idx val="2"/>
          <c:order val="0"/>
          <c:tx>
            <c:v>two-way</c:v>
          </c:tx>
          <c:spPr>
            <a:ln w="38100">
              <a:solidFill>
                <a:schemeClr val="bg1">
                  <a:lumMod val="75000"/>
                </a:schemeClr>
              </a:solidFill>
              <a:prstDash val="solid"/>
            </a:ln>
          </c:spPr>
          <c:marker>
            <c:symbol val="circle"/>
            <c:size val="3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</c:spPr>
          </c:marker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0-6A51-4ECC-A356-33A0C8F11F29}"/>
              </c:ext>
            </c:extLst>
          </c:dPt>
          <c:cat>
            <c:strRef>
              <c:f>ATC1004_graphs!$P$9:$AA$9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ATC1004_graphs!$P$12:$AA$12</c:f>
              <c:numCache>
                <c:formatCode>0</c:formatCode>
                <c:ptCount val="12"/>
                <c:pt idx="0">
                  <c:v>33150.716666666667</c:v>
                </c:pt>
                <c:pt idx="1">
                  <c:v>34106.666666666664</c:v>
                </c:pt>
                <c:pt idx="2">
                  <c:v>34243.689999999995</c:v>
                </c:pt>
                <c:pt idx="3">
                  <c:v>34506.1</c:v>
                </c:pt>
                <c:pt idx="4">
                  <c:v>34513.316666666666</c:v>
                </c:pt>
                <c:pt idx="5">
                  <c:v>34630.73333333333</c:v>
                </c:pt>
                <c:pt idx="6">
                  <c:v>34845.133333333331</c:v>
                </c:pt>
                <c:pt idx="7">
                  <c:v>33590.910000000003</c:v>
                </c:pt>
                <c:pt idx="8">
                  <c:v>34847.57</c:v>
                </c:pt>
                <c:pt idx="9">
                  <c:v>34576.633333333331</c:v>
                </c:pt>
                <c:pt idx="10">
                  <c:v>34751.319999999992</c:v>
                </c:pt>
                <c:pt idx="11">
                  <c:v>34827.066666666666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51-4ECC-A356-33A0C8F11F29}"/>
            </c:ext>
          </c:extLst>
        </c:ser>
        <c:ser>
          <c:idx val="0"/>
          <c:order val="1"/>
          <c:tx>
            <c:v>direction 1</c:v>
          </c:tx>
          <c:spPr>
            <a:ln w="38100">
              <a:solidFill>
                <a:srgbClr val="FFC000"/>
              </a:solidFill>
            </a:ln>
          </c:spPr>
          <c:marker>
            <c:symbol val="none"/>
          </c:marker>
          <c:val>
            <c:numRef>
              <c:f>ATC1004_graphs!$P$10:$AA$10</c:f>
              <c:numCache>
                <c:formatCode>0</c:formatCode>
                <c:ptCount val="12"/>
                <c:pt idx="0">
                  <c:v>17412.566666666669</c:v>
                </c:pt>
                <c:pt idx="1">
                  <c:v>17838.599999999995</c:v>
                </c:pt>
                <c:pt idx="2">
                  <c:v>17949.809999999998</c:v>
                </c:pt>
                <c:pt idx="3">
                  <c:v>18067.299999999996</c:v>
                </c:pt>
                <c:pt idx="4">
                  <c:v>17844.866666666665</c:v>
                </c:pt>
                <c:pt idx="5">
                  <c:v>18096.799999999996</c:v>
                </c:pt>
                <c:pt idx="6">
                  <c:v>18338.966666666667</c:v>
                </c:pt>
                <c:pt idx="7">
                  <c:v>17807.826666666664</c:v>
                </c:pt>
                <c:pt idx="8">
                  <c:v>18124.509999999998</c:v>
                </c:pt>
                <c:pt idx="9">
                  <c:v>18164.76666666667</c:v>
                </c:pt>
                <c:pt idx="10">
                  <c:v>18149.429999999997</c:v>
                </c:pt>
                <c:pt idx="11">
                  <c:v>18218.066666666666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51-4ECC-A356-33A0C8F11F29}"/>
            </c:ext>
          </c:extLst>
        </c:ser>
        <c:ser>
          <c:idx val="1"/>
          <c:order val="2"/>
          <c:tx>
            <c:v>direction 2</c:v>
          </c:tx>
          <c:spPr>
            <a:ln w="38100">
              <a:solidFill>
                <a:srgbClr val="00B0F0"/>
              </a:solidFill>
            </a:ln>
          </c:spPr>
          <c:marker>
            <c:symbol val="none"/>
          </c:marker>
          <c:val>
            <c:numRef>
              <c:f>ATC1004_graphs!$P$11:$AA$11</c:f>
              <c:numCache>
                <c:formatCode>0</c:formatCode>
                <c:ptCount val="12"/>
                <c:pt idx="0">
                  <c:v>15738.15</c:v>
                </c:pt>
                <c:pt idx="1">
                  <c:v>16268.066666666668</c:v>
                </c:pt>
                <c:pt idx="2">
                  <c:v>16293.879999999996</c:v>
                </c:pt>
                <c:pt idx="3">
                  <c:v>16438.800000000003</c:v>
                </c:pt>
                <c:pt idx="4">
                  <c:v>16668.45</c:v>
                </c:pt>
                <c:pt idx="5">
                  <c:v>16533.933333333334</c:v>
                </c:pt>
                <c:pt idx="6">
                  <c:v>16506.166666666668</c:v>
                </c:pt>
                <c:pt idx="7">
                  <c:v>15783.083333333336</c:v>
                </c:pt>
                <c:pt idx="8">
                  <c:v>16723.060000000001</c:v>
                </c:pt>
                <c:pt idx="9">
                  <c:v>16411.866666666665</c:v>
                </c:pt>
                <c:pt idx="10">
                  <c:v>16601.89</c:v>
                </c:pt>
                <c:pt idx="11">
                  <c:v>16608.999999999996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51-4ECC-A356-33A0C8F11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425216"/>
        <c:axId val="577427568"/>
      </c:lineChart>
      <c:catAx>
        <c:axId val="57742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77427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7742756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2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4427480916030534E-2"/>
              <c:y val="0.388890347039953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7742521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Fig.4 Average Hourly Traffic Flow 2019</a:t>
            </a:r>
          </a:p>
        </c:rich>
      </c:tx>
      <c:layout>
        <c:manualLayout>
          <c:xMode val="edge"/>
          <c:yMode val="edge"/>
          <c:x val="0.33942209278634689"/>
          <c:y val="1.58730158730158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927035660191422E-2"/>
          <c:y val="8.5714551446402054E-2"/>
          <c:w val="0.91933165568465758"/>
          <c:h val="0.73651021983575093"/>
        </c:manualLayout>
      </c:layout>
      <c:lineChart>
        <c:grouping val="standard"/>
        <c:varyColors val="0"/>
        <c:ser>
          <c:idx val="0"/>
          <c:order val="0"/>
          <c:tx>
            <c:v>Average weekday</c:v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numRef>
              <c:f>ATC1320_NorthEastbound!$C$8:$C$31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ATC1320_NorthEastbound!$L$8:$L$31</c:f>
              <c:numCache>
                <c:formatCode>0</c:formatCode>
                <c:ptCount val="24"/>
                <c:pt idx="0">
                  <c:v>112.34272727272727</c:v>
                </c:pt>
                <c:pt idx="1">
                  <c:v>68.304848484848478</c:v>
                </c:pt>
                <c:pt idx="2">
                  <c:v>43.262727272727275</c:v>
                </c:pt>
                <c:pt idx="3">
                  <c:v>36.314848484848483</c:v>
                </c:pt>
                <c:pt idx="4">
                  <c:v>40.846060606060611</c:v>
                </c:pt>
                <c:pt idx="5">
                  <c:v>108.20727272727274</c:v>
                </c:pt>
                <c:pt idx="6">
                  <c:v>284.42242424242426</c:v>
                </c:pt>
                <c:pt idx="7">
                  <c:v>628.29515151515147</c:v>
                </c:pt>
                <c:pt idx="8">
                  <c:v>801.92272727272723</c:v>
                </c:pt>
                <c:pt idx="9">
                  <c:v>765.59060606060598</c:v>
                </c:pt>
                <c:pt idx="10">
                  <c:v>817.06666666666661</c:v>
                </c:pt>
                <c:pt idx="11">
                  <c:v>916.06999999999994</c:v>
                </c:pt>
                <c:pt idx="12">
                  <c:v>1037.4078787878789</c:v>
                </c:pt>
                <c:pt idx="13">
                  <c:v>1009.1863636363638</c:v>
                </c:pt>
                <c:pt idx="14">
                  <c:v>1115.7512121212121</c:v>
                </c:pt>
                <c:pt idx="15">
                  <c:v>1196.7257575757574</c:v>
                </c:pt>
                <c:pt idx="16">
                  <c:v>1311.1639393939392</c:v>
                </c:pt>
                <c:pt idx="17">
                  <c:v>1239.0442424242424</c:v>
                </c:pt>
                <c:pt idx="18">
                  <c:v>1159.2793939393939</c:v>
                </c:pt>
                <c:pt idx="19">
                  <c:v>894.04303030303038</c:v>
                </c:pt>
                <c:pt idx="20">
                  <c:v>686.82484848484853</c:v>
                </c:pt>
                <c:pt idx="21">
                  <c:v>508.95484848484847</c:v>
                </c:pt>
                <c:pt idx="22">
                  <c:v>371.89363636363635</c:v>
                </c:pt>
                <c:pt idx="23">
                  <c:v>221.07363636363635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0B-4949-8B74-7D88F165CE3B}"/>
            </c:ext>
          </c:extLst>
        </c:ser>
        <c:ser>
          <c:idx val="1"/>
          <c:order val="1"/>
          <c:tx>
            <c:v>Average Saturday</c:v>
          </c:tx>
          <c:spPr>
            <a:ln w="381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ATC1320_NorthEastbound!$C$8:$C$31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ATC1320_NorthEastbound!$I$8:$I$31</c:f>
              <c:numCache>
                <c:formatCode>0</c:formatCode>
                <c:ptCount val="24"/>
                <c:pt idx="0">
                  <c:v>213.01060606060608</c:v>
                </c:pt>
                <c:pt idx="1">
                  <c:v>137.13333333333333</c:v>
                </c:pt>
                <c:pt idx="2">
                  <c:v>91.475757575757584</c:v>
                </c:pt>
                <c:pt idx="3">
                  <c:v>73.680303030303037</c:v>
                </c:pt>
                <c:pt idx="4">
                  <c:v>69.663636363636357</c:v>
                </c:pt>
                <c:pt idx="5">
                  <c:v>79.851515151515159</c:v>
                </c:pt>
                <c:pt idx="6">
                  <c:v>134.19848484848487</c:v>
                </c:pt>
                <c:pt idx="7">
                  <c:v>255.42727272727276</c:v>
                </c:pt>
                <c:pt idx="8">
                  <c:v>421.20303030303023</c:v>
                </c:pt>
                <c:pt idx="9">
                  <c:v>666.12121212121212</c:v>
                </c:pt>
                <c:pt idx="10">
                  <c:v>922.80909090909086</c:v>
                </c:pt>
                <c:pt idx="11">
                  <c:v>1065.7287878787879</c:v>
                </c:pt>
                <c:pt idx="12">
                  <c:v>1173.6045454545454</c:v>
                </c:pt>
                <c:pt idx="13">
                  <c:v>1135.7515151515152</c:v>
                </c:pt>
                <c:pt idx="14">
                  <c:v>1100.9636363636364</c:v>
                </c:pt>
                <c:pt idx="15">
                  <c:v>1106.7787878787879</c:v>
                </c:pt>
                <c:pt idx="16">
                  <c:v>1102.787878787879</c:v>
                </c:pt>
                <c:pt idx="17">
                  <c:v>1026.037878787879</c:v>
                </c:pt>
                <c:pt idx="18">
                  <c:v>835.02575757575755</c:v>
                </c:pt>
                <c:pt idx="19">
                  <c:v>687.87727272727273</c:v>
                </c:pt>
                <c:pt idx="20">
                  <c:v>570.55303030303025</c:v>
                </c:pt>
                <c:pt idx="21">
                  <c:v>456.7439393939394</c:v>
                </c:pt>
                <c:pt idx="22">
                  <c:v>403.02575757575755</c:v>
                </c:pt>
                <c:pt idx="23">
                  <c:v>312.84545454545452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0B-4949-8B74-7D88F165CE3B}"/>
            </c:ext>
          </c:extLst>
        </c:ser>
        <c:ser>
          <c:idx val="2"/>
          <c:order val="2"/>
          <c:tx>
            <c:v>Average Sunday</c:v>
          </c:tx>
          <c:spPr>
            <a:ln w="38100">
              <a:solidFill>
                <a:srgbClr val="C0C0C0"/>
              </a:solidFill>
              <a:prstDash val="solid"/>
            </a:ln>
          </c:spPr>
          <c:marker>
            <c:symbol val="none"/>
          </c:marker>
          <c:cat>
            <c:numRef>
              <c:f>ATC1320_NorthEastbound!$C$8:$C$31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ATC1320_NorthEastbound!$J$8:$J$31</c:f>
              <c:numCache>
                <c:formatCode>0</c:formatCode>
                <c:ptCount val="24"/>
                <c:pt idx="0">
                  <c:v>226.95454545454547</c:v>
                </c:pt>
                <c:pt idx="1">
                  <c:v>156.5</c:v>
                </c:pt>
                <c:pt idx="2">
                  <c:v>111.32575757575756</c:v>
                </c:pt>
                <c:pt idx="3">
                  <c:v>92.522727272727266</c:v>
                </c:pt>
                <c:pt idx="4">
                  <c:v>79.416666666666671</c:v>
                </c:pt>
                <c:pt idx="5">
                  <c:v>58.977272727272727</c:v>
                </c:pt>
                <c:pt idx="6">
                  <c:v>81.931818181818187</c:v>
                </c:pt>
                <c:pt idx="7">
                  <c:v>152.77272727272728</c:v>
                </c:pt>
                <c:pt idx="8">
                  <c:v>208.96212121212122</c:v>
                </c:pt>
                <c:pt idx="9">
                  <c:v>392</c:v>
                </c:pt>
                <c:pt idx="10">
                  <c:v>635.84090909090901</c:v>
                </c:pt>
                <c:pt idx="11">
                  <c:v>862.34848484848476</c:v>
                </c:pt>
                <c:pt idx="12">
                  <c:v>1064.2121212121212</c:v>
                </c:pt>
                <c:pt idx="13">
                  <c:v>1086.310606060606</c:v>
                </c:pt>
                <c:pt idx="14">
                  <c:v>1070.4469696969697</c:v>
                </c:pt>
                <c:pt idx="15">
                  <c:v>1009.3333333333335</c:v>
                </c:pt>
                <c:pt idx="16">
                  <c:v>877.51515151515162</c:v>
                </c:pt>
                <c:pt idx="17">
                  <c:v>710.31060606060601</c:v>
                </c:pt>
                <c:pt idx="18">
                  <c:v>644.57575757575751</c:v>
                </c:pt>
                <c:pt idx="19">
                  <c:v>588.5151515151515</c:v>
                </c:pt>
                <c:pt idx="20">
                  <c:v>487.67424242424238</c:v>
                </c:pt>
                <c:pt idx="21">
                  <c:v>375.62878787878793</c:v>
                </c:pt>
                <c:pt idx="22">
                  <c:v>252.31818181818181</c:v>
                </c:pt>
                <c:pt idx="23">
                  <c:v>159.16666666666669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0B-4949-8B74-7D88F165C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804592"/>
        <c:axId val="590337624"/>
      </c:lineChart>
      <c:catAx>
        <c:axId val="345804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Hour Starting</a:t>
                </a:r>
              </a:p>
            </c:rich>
          </c:tx>
          <c:layout>
            <c:manualLayout>
              <c:xMode val="edge"/>
              <c:yMode val="edge"/>
              <c:x val="0.46575406384704193"/>
              <c:y val="0.87936774569845433"/>
            </c:manualLayout>
          </c:layout>
          <c:overlay val="0"/>
          <c:spPr>
            <a:noFill/>
            <a:ln w="25400">
              <a:noFill/>
            </a:ln>
          </c:spPr>
        </c:title>
        <c:numFmt formatCode="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0337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03376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Cycles per hour</a:t>
                </a:r>
              </a:p>
            </c:rich>
          </c:tx>
          <c:layout>
            <c:manualLayout>
              <c:xMode val="edge"/>
              <c:yMode val="edge"/>
              <c:x val="1.6742770167427701E-2"/>
              <c:y val="0.333334333208348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58045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220716131944692"/>
          <c:y val="0.93968553930758658"/>
          <c:w val="0.64383657522261772"/>
          <c:h val="5.07936507936508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Fig.1 24-Hour Average Daily Traffic Flow 2019</a:t>
            </a:r>
          </a:p>
        </c:rich>
      </c:tx>
      <c:layout>
        <c:manualLayout>
          <c:xMode val="edge"/>
          <c:yMode val="edge"/>
          <c:x val="0.32565332559236543"/>
          <c:y val="3.83275261324041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413332573283551E-2"/>
          <c:y val="0.18815331010452963"/>
          <c:w val="0.90783546322284114"/>
          <c:h val="0.73170731707317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ATC1321_graphs!$G$83</c:f>
              <c:strCache>
                <c:ptCount val="1"/>
                <c:pt idx="0">
                  <c:v>SouthEast bound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ATC1321_graphs!$P$6:$V$6</c:f>
              <c:numCache>
                <c:formatCode>0</c:formatCode>
                <c:ptCount val="7"/>
                <c:pt idx="0">
                  <c:v>9138.8606060606071</c:v>
                </c:pt>
                <c:pt idx="1">
                  <c:v>9294.2803030303039</c:v>
                </c:pt>
                <c:pt idx="2">
                  <c:v>9495.242424242424</c:v>
                </c:pt>
                <c:pt idx="3">
                  <c:v>9592.4151515151534</c:v>
                </c:pt>
                <c:pt idx="4">
                  <c:v>9828.0803030303014</c:v>
                </c:pt>
                <c:pt idx="5">
                  <c:v>8656.5469696969703</c:v>
                </c:pt>
                <c:pt idx="6">
                  <c:v>6976.7803030303039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F9-4B36-B94D-6B70D6B7682A}"/>
            </c:ext>
          </c:extLst>
        </c:ser>
        <c:ser>
          <c:idx val="1"/>
          <c:order val="1"/>
          <c:tx>
            <c:strRef>
              <c:f>ATC1321_graphs!$I$83</c:f>
              <c:strCache>
                <c:ptCount val="1"/>
                <c:pt idx="0">
                  <c:v>NorthWest bound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ATC1321_graphs!$P$7:$V$7</c:f>
              <c:numCache>
                <c:formatCode>0</c:formatCode>
                <c:ptCount val="7"/>
                <c:pt idx="0">
                  <c:v>10186.62121212121</c:v>
                </c:pt>
                <c:pt idx="1">
                  <c:v>10234.575757575756</c:v>
                </c:pt>
                <c:pt idx="2">
                  <c:v>10475.818181818182</c:v>
                </c:pt>
                <c:pt idx="3">
                  <c:v>10622.930303030304</c:v>
                </c:pt>
                <c:pt idx="4">
                  <c:v>10902.663636363635</c:v>
                </c:pt>
                <c:pt idx="5">
                  <c:v>9521.5878787878773</c:v>
                </c:pt>
                <c:pt idx="6">
                  <c:v>7677.3333333333339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F9-4B36-B94D-6B70D6B7682A}"/>
            </c:ext>
          </c:extLst>
        </c:ser>
        <c:ser>
          <c:idx val="2"/>
          <c:order val="2"/>
          <c:tx>
            <c:v>Two-Way</c:v>
          </c:tx>
          <c:spPr>
            <a:solidFill>
              <a:schemeClr val="bg1">
                <a:lumMod val="8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ATC1321_graphs!$P$5:$V$5</c:f>
              <c:strCache>
                <c:ptCount val="7"/>
                <c:pt idx="0">
                  <c:v>Mon</c:v>
                </c:pt>
                <c:pt idx="1">
                  <c:v>Tues</c:v>
                </c:pt>
                <c:pt idx="2">
                  <c:v>Wed</c:v>
                </c:pt>
                <c:pt idx="3">
                  <c:v>Thurs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</c:strCache>
            </c:strRef>
          </c:cat>
          <c:val>
            <c:numRef>
              <c:f>ATC1321_graphs!$P$8:$V$8</c:f>
              <c:numCache>
                <c:formatCode>0</c:formatCode>
                <c:ptCount val="7"/>
                <c:pt idx="0">
                  <c:v>19325.481818181819</c:v>
                </c:pt>
                <c:pt idx="1">
                  <c:v>19528.85606060606</c:v>
                </c:pt>
                <c:pt idx="2">
                  <c:v>19971.060606060608</c:v>
                </c:pt>
                <c:pt idx="3">
                  <c:v>20215.345454545459</c:v>
                </c:pt>
                <c:pt idx="4">
                  <c:v>20730.743939393935</c:v>
                </c:pt>
                <c:pt idx="5">
                  <c:v>18178.134848484849</c:v>
                </c:pt>
                <c:pt idx="6">
                  <c:v>14654.113636363638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F9-4B36-B94D-6B70D6B76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2114576"/>
        <c:axId val="342112616"/>
      </c:barChart>
      <c:catAx>
        <c:axId val="34211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2112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2112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6113671274961597E-2"/>
              <c:y val="0.4146341463414633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21145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Fig.2 Average Weekday Traffic Flows 2019 (by month)</a:t>
            </a:r>
          </a:p>
        </c:rich>
      </c:tx>
      <c:layout>
        <c:manualLayout>
          <c:xMode val="edge"/>
          <c:yMode val="edge"/>
          <c:x val="0.29618336639217807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389372159300572E-2"/>
          <c:y val="0.17013946580493777"/>
          <c:w val="0.89923731157361608"/>
          <c:h val="0.71528020317994245"/>
        </c:manualLayout>
      </c:layout>
      <c:lineChart>
        <c:grouping val="standard"/>
        <c:varyColors val="0"/>
        <c:ser>
          <c:idx val="2"/>
          <c:order val="0"/>
          <c:tx>
            <c:v>two-way</c:v>
          </c:tx>
          <c:spPr>
            <a:ln w="38100">
              <a:solidFill>
                <a:schemeClr val="bg1">
                  <a:lumMod val="75000"/>
                </a:schemeClr>
              </a:solidFill>
              <a:prstDash val="solid"/>
            </a:ln>
          </c:spPr>
          <c:marker>
            <c:symbol val="circle"/>
            <c:size val="3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</c:spPr>
          </c:marker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0-5D10-4ABF-AD8A-1760917F6B5C}"/>
              </c:ext>
            </c:extLst>
          </c:dPt>
          <c:cat>
            <c:strRef>
              <c:f>ATC1321_graphs!$P$9:$AA$9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ATC1321_graphs!$P$12:$AA$12</c:f>
              <c:numCache>
                <c:formatCode>0</c:formatCode>
                <c:ptCount val="12"/>
                <c:pt idx="0">
                  <c:v>19253.650000000001</c:v>
                </c:pt>
                <c:pt idx="1">
                  <c:v>19859.066666666666</c:v>
                </c:pt>
                <c:pt idx="2">
                  <c:v>20155.259999999998</c:v>
                </c:pt>
                <c:pt idx="3">
                  <c:v>20425.3</c:v>
                </c:pt>
                <c:pt idx="4">
                  <c:v>20371.133333333331</c:v>
                </c:pt>
                <c:pt idx="5">
                  <c:v>20242.599999999999</c:v>
                </c:pt>
                <c:pt idx="6">
                  <c:v>20241.316666666669</c:v>
                </c:pt>
                <c:pt idx="7">
                  <c:v>19004.269999999997</c:v>
                </c:pt>
                <c:pt idx="8">
                  <c:v>19438.960000000003</c:v>
                </c:pt>
                <c:pt idx="9">
                  <c:v>20269.916666666664</c:v>
                </c:pt>
                <c:pt idx="10">
                  <c:v>20235.800000000003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10-4ABF-AD8A-1760917F6B5C}"/>
            </c:ext>
          </c:extLst>
        </c:ser>
        <c:ser>
          <c:idx val="0"/>
          <c:order val="1"/>
          <c:tx>
            <c:v>direction 1</c:v>
          </c:tx>
          <c:spPr>
            <a:ln w="38100">
              <a:solidFill>
                <a:srgbClr val="FFC000"/>
              </a:solidFill>
            </a:ln>
          </c:spPr>
          <c:marker>
            <c:symbol val="none"/>
          </c:marker>
          <c:val>
            <c:numRef>
              <c:f>ATC1321_graphs!$P$10:$AA$10</c:f>
              <c:numCache>
                <c:formatCode>0</c:formatCode>
                <c:ptCount val="12"/>
                <c:pt idx="0">
                  <c:v>9207.2666666666664</c:v>
                </c:pt>
                <c:pt idx="1">
                  <c:v>9476.1333333333332</c:v>
                </c:pt>
                <c:pt idx="2">
                  <c:v>9598.6299999999992</c:v>
                </c:pt>
                <c:pt idx="3">
                  <c:v>9712.9</c:v>
                </c:pt>
                <c:pt idx="4">
                  <c:v>9634.5833333333339</c:v>
                </c:pt>
                <c:pt idx="5">
                  <c:v>9633.4666666666653</c:v>
                </c:pt>
                <c:pt idx="6">
                  <c:v>9542.5833333333358</c:v>
                </c:pt>
                <c:pt idx="7">
                  <c:v>8935.1099999999969</c:v>
                </c:pt>
                <c:pt idx="8">
                  <c:v>9199.510000000002</c:v>
                </c:pt>
                <c:pt idx="9">
                  <c:v>9644.25</c:v>
                </c:pt>
                <c:pt idx="10">
                  <c:v>9583.1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10-4ABF-AD8A-1760917F6B5C}"/>
            </c:ext>
          </c:extLst>
        </c:ser>
        <c:ser>
          <c:idx val="1"/>
          <c:order val="2"/>
          <c:tx>
            <c:v>direction 2</c:v>
          </c:tx>
          <c:spPr>
            <a:ln w="38100">
              <a:solidFill>
                <a:srgbClr val="00B0F0"/>
              </a:solidFill>
            </a:ln>
          </c:spPr>
          <c:marker>
            <c:symbol val="none"/>
          </c:marker>
          <c:val>
            <c:numRef>
              <c:f>ATC1321_graphs!$P$11:$AA$11</c:f>
              <c:numCache>
                <c:formatCode>0</c:formatCode>
                <c:ptCount val="12"/>
                <c:pt idx="0">
                  <c:v>10046.383333333333</c:v>
                </c:pt>
                <c:pt idx="1">
                  <c:v>10382.933333333334</c:v>
                </c:pt>
                <c:pt idx="2">
                  <c:v>10556.63</c:v>
                </c:pt>
                <c:pt idx="3">
                  <c:v>10712.4</c:v>
                </c:pt>
                <c:pt idx="4">
                  <c:v>10736.55</c:v>
                </c:pt>
                <c:pt idx="5">
                  <c:v>10609.133333333333</c:v>
                </c:pt>
                <c:pt idx="6">
                  <c:v>10698.733333333334</c:v>
                </c:pt>
                <c:pt idx="7">
                  <c:v>10069.160000000002</c:v>
                </c:pt>
                <c:pt idx="8">
                  <c:v>10239.450000000001</c:v>
                </c:pt>
                <c:pt idx="9">
                  <c:v>10625.666666666666</c:v>
                </c:pt>
                <c:pt idx="10">
                  <c:v>10652.7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D10-4ABF-AD8A-1760917F6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2111832"/>
        <c:axId val="342114968"/>
      </c:lineChart>
      <c:catAx>
        <c:axId val="342111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2114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211496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2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4427480916030534E-2"/>
              <c:y val="0.388890347039953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211183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Fig.3  Average Weekday Traffic Flows (by year)</a:t>
            </a:r>
          </a:p>
        </c:rich>
      </c:tx>
      <c:layout>
        <c:manualLayout>
          <c:xMode val="edge"/>
          <c:yMode val="edge"/>
          <c:x val="0.30534367173568955"/>
          <c:y val="3.85964912280701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389372159300572E-2"/>
          <c:y val="0.17543919763979454"/>
          <c:w val="0.89923731157361608"/>
          <c:h val="0.70877435846476999"/>
        </c:manualLayout>
      </c:layout>
      <c:lineChart>
        <c:grouping val="standard"/>
        <c:varyColors val="0"/>
        <c:ser>
          <c:idx val="2"/>
          <c:order val="0"/>
          <c:tx>
            <c:v>two-way</c:v>
          </c:tx>
          <c:spPr>
            <a:ln w="38100">
              <a:solidFill>
                <a:schemeClr val="bg1">
                  <a:lumMod val="75000"/>
                </a:schemeClr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bg1">
                  <a:lumMod val="75000"/>
                </a:schemeClr>
              </a:solidFill>
              <a:ln>
                <a:noFill/>
                <a:prstDash val="solid"/>
              </a:ln>
            </c:spPr>
          </c:marker>
          <c:cat>
            <c:numRef>
              <c:f>ATC1321_graphs!$P$13:$Y$13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ATC1321_graphs!$P$16:$Y$16</c:f>
              <c:numCache>
                <c:formatCode>General</c:formatCode>
                <c:ptCount val="10"/>
                <c:pt idx="3" formatCode="0">
                  <c:v>19680.041083600001</c:v>
                </c:pt>
                <c:pt idx="4" formatCode="0">
                  <c:v>19699.569424400004</c:v>
                </c:pt>
                <c:pt idx="5" formatCode="0">
                  <c:v>20134.825223399999</c:v>
                </c:pt>
                <c:pt idx="6" formatCode="0">
                  <c:v>20195.042473400001</c:v>
                </c:pt>
                <c:pt idx="7" formatCode="0">
                  <c:v>19843.793305400002</c:v>
                </c:pt>
                <c:pt idx="8" formatCode="0">
                  <c:v>19824.296666666665</c:v>
                </c:pt>
                <c:pt idx="9" formatCode="0">
                  <c:v>19954.297575757573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60-4FEF-A0E5-B004A9DE0478}"/>
            </c:ext>
          </c:extLst>
        </c:ser>
        <c:ser>
          <c:idx val="0"/>
          <c:order val="1"/>
          <c:tx>
            <c:strRef>
              <c:f>ATC1321_graphs!$G$83</c:f>
              <c:strCache>
                <c:ptCount val="1"/>
                <c:pt idx="0">
                  <c:v>SouthEast bound</c:v>
                </c:pt>
              </c:strCache>
            </c:strRef>
          </c:tx>
          <c:spPr>
            <a:ln w="38100">
              <a:solidFill>
                <a:srgbClr val="FFC000"/>
              </a:solidFill>
            </a:ln>
          </c:spPr>
          <c:marker>
            <c:symbol val="circle"/>
            <c:size val="5"/>
            <c:spPr>
              <a:solidFill>
                <a:srgbClr val="FFC000"/>
              </a:solidFill>
              <a:ln>
                <a:noFill/>
              </a:ln>
            </c:spPr>
          </c:marker>
          <c:cat>
            <c:numRef>
              <c:f>ATC1321_graphs!$P$13:$Y$13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ATC1321_graphs!$P$14:$Y$14</c:f>
              <c:numCache>
                <c:formatCode>0</c:formatCode>
                <c:ptCount val="10"/>
                <c:pt idx="3">
                  <c:v>9337.927764</c:v>
                </c:pt>
                <c:pt idx="4">
                  <c:v>9382.2147524000011</c:v>
                </c:pt>
                <c:pt idx="5">
                  <c:v>9554.9292276000015</c:v>
                </c:pt>
                <c:pt idx="6">
                  <c:v>9577.4941536000006</c:v>
                </c:pt>
                <c:pt idx="7">
                  <c:v>9436.2608192000007</c:v>
                </c:pt>
                <c:pt idx="8">
                  <c:v>9490.0399999999991</c:v>
                </c:pt>
                <c:pt idx="9">
                  <c:v>9469.7757575757569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60-4FEF-A0E5-B004A9DE0478}"/>
            </c:ext>
          </c:extLst>
        </c:ser>
        <c:ser>
          <c:idx val="1"/>
          <c:order val="2"/>
          <c:tx>
            <c:strRef>
              <c:f>ATC1321_graphs!$I$83</c:f>
              <c:strCache>
                <c:ptCount val="1"/>
                <c:pt idx="0">
                  <c:v>NorthWest bound</c:v>
                </c:pt>
              </c:strCache>
            </c:strRef>
          </c:tx>
          <c:spPr>
            <a:ln w="38100">
              <a:solidFill>
                <a:srgbClr val="00B0F0"/>
              </a:solidFill>
            </a:ln>
          </c:spPr>
          <c:marker>
            <c:symbol val="circ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cat>
            <c:numRef>
              <c:f>ATC1321_graphs!$P$13:$Y$13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ATC1321_graphs!$P$15:$Y$15</c:f>
              <c:numCache>
                <c:formatCode>0</c:formatCode>
                <c:ptCount val="10"/>
                <c:pt idx="3">
                  <c:v>10342.113319600001</c:v>
                </c:pt>
                <c:pt idx="4">
                  <c:v>10317.354672000003</c:v>
                </c:pt>
                <c:pt idx="5">
                  <c:v>10579.895995799998</c:v>
                </c:pt>
                <c:pt idx="6">
                  <c:v>10617.5483198</c:v>
                </c:pt>
                <c:pt idx="7" formatCode="General">
                  <c:v>10407.532486200002</c:v>
                </c:pt>
                <c:pt idx="8" formatCode="General">
                  <c:v>10334.256666666666</c:v>
                </c:pt>
                <c:pt idx="9">
                  <c:v>10484.521818181816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60-4FEF-A0E5-B004A9DE0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2110264"/>
        <c:axId val="342115360"/>
      </c:lineChart>
      <c:catAx>
        <c:axId val="342110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2115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211536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4427480916030534E-2"/>
              <c:y val="0.3894751577105493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21102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Fig.4 Average Hourly Traffic Flow 2019</a:t>
            </a:r>
          </a:p>
        </c:rich>
      </c:tx>
      <c:layout>
        <c:manualLayout>
          <c:xMode val="edge"/>
          <c:yMode val="edge"/>
          <c:x val="0.33942209278634689"/>
          <c:y val="1.58730158730158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927035660191422E-2"/>
          <c:y val="8.5714551446402054E-2"/>
          <c:w val="0.91933165568465758"/>
          <c:h val="0.73651021983575093"/>
        </c:manualLayout>
      </c:layout>
      <c:lineChart>
        <c:grouping val="standard"/>
        <c:varyColors val="0"/>
        <c:ser>
          <c:idx val="0"/>
          <c:order val="0"/>
          <c:tx>
            <c:v>Average weekday</c:v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numRef>
              <c:f>ATC1321_SouthEastbound!$C$8:$C$31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ATC1321_SouthEastbound!$L$8:$L$31</c:f>
              <c:numCache>
                <c:formatCode>0</c:formatCode>
                <c:ptCount val="24"/>
                <c:pt idx="0">
                  <c:v>48.156060606060613</c:v>
                </c:pt>
                <c:pt idx="1">
                  <c:v>25.928787878787876</c:v>
                </c:pt>
                <c:pt idx="2">
                  <c:v>17.772121212121213</c:v>
                </c:pt>
                <c:pt idx="3">
                  <c:v>20.654242424242426</c:v>
                </c:pt>
                <c:pt idx="4">
                  <c:v>22.465757575757575</c:v>
                </c:pt>
                <c:pt idx="5">
                  <c:v>68.36666666666666</c:v>
                </c:pt>
                <c:pt idx="6">
                  <c:v>175.28424242424245</c:v>
                </c:pt>
                <c:pt idx="7">
                  <c:v>424.74848484848479</c:v>
                </c:pt>
                <c:pt idx="8">
                  <c:v>580.10272727272729</c:v>
                </c:pt>
                <c:pt idx="9">
                  <c:v>510.53242424242416</c:v>
                </c:pt>
                <c:pt idx="10">
                  <c:v>520.59666666666669</c:v>
                </c:pt>
                <c:pt idx="11">
                  <c:v>568.5424242424242</c:v>
                </c:pt>
                <c:pt idx="12">
                  <c:v>624.20212121212114</c:v>
                </c:pt>
                <c:pt idx="13">
                  <c:v>612.98909090909081</c:v>
                </c:pt>
                <c:pt idx="14">
                  <c:v>704.13121212121212</c:v>
                </c:pt>
                <c:pt idx="15">
                  <c:v>731.29636363636359</c:v>
                </c:pt>
                <c:pt idx="16">
                  <c:v>810.59636363636366</c:v>
                </c:pt>
                <c:pt idx="17">
                  <c:v>808.3275757575758</c:v>
                </c:pt>
                <c:pt idx="18">
                  <c:v>692.37939393939394</c:v>
                </c:pt>
                <c:pt idx="19">
                  <c:v>531.24</c:v>
                </c:pt>
                <c:pt idx="20">
                  <c:v>392.01363636363635</c:v>
                </c:pt>
                <c:pt idx="21">
                  <c:v>282.26969696969707</c:v>
                </c:pt>
                <c:pt idx="22">
                  <c:v>187.94696969696969</c:v>
                </c:pt>
                <c:pt idx="23">
                  <c:v>109.23272727272726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50-47A7-8337-EAAECE041098}"/>
            </c:ext>
          </c:extLst>
        </c:ser>
        <c:ser>
          <c:idx val="1"/>
          <c:order val="1"/>
          <c:tx>
            <c:v>Average Saturday</c:v>
          </c:tx>
          <c:spPr>
            <a:ln w="381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ATC1321_SouthEastbound!$C$8:$C$31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ATC1321_SouthEastbound!$I$8:$I$31</c:f>
              <c:numCache>
                <c:formatCode>0</c:formatCode>
                <c:ptCount val="24"/>
                <c:pt idx="0">
                  <c:v>129.43939393939397</c:v>
                </c:pt>
                <c:pt idx="1">
                  <c:v>86.227272727272734</c:v>
                </c:pt>
                <c:pt idx="2">
                  <c:v>54.856060606060616</c:v>
                </c:pt>
                <c:pt idx="3">
                  <c:v>43.518181818181816</c:v>
                </c:pt>
                <c:pt idx="4">
                  <c:v>39.728787878787877</c:v>
                </c:pt>
                <c:pt idx="5">
                  <c:v>41.553030303030297</c:v>
                </c:pt>
                <c:pt idx="6">
                  <c:v>80.649999999999991</c:v>
                </c:pt>
                <c:pt idx="7">
                  <c:v>178.62727272727273</c:v>
                </c:pt>
                <c:pt idx="8">
                  <c:v>294.88333333333333</c:v>
                </c:pt>
                <c:pt idx="9">
                  <c:v>457.6</c:v>
                </c:pt>
                <c:pt idx="10">
                  <c:v>548.07575757575751</c:v>
                </c:pt>
                <c:pt idx="11">
                  <c:v>667.59545454545457</c:v>
                </c:pt>
                <c:pt idx="12">
                  <c:v>710.29090909090905</c:v>
                </c:pt>
                <c:pt idx="13">
                  <c:v>690.64848484848483</c:v>
                </c:pt>
                <c:pt idx="14">
                  <c:v>665.0181818181818</c:v>
                </c:pt>
                <c:pt idx="15">
                  <c:v>649.79090909090917</c:v>
                </c:pt>
                <c:pt idx="16">
                  <c:v>634.06060606060612</c:v>
                </c:pt>
                <c:pt idx="17">
                  <c:v>631.82727272727266</c:v>
                </c:pt>
                <c:pt idx="18">
                  <c:v>529.69242424242429</c:v>
                </c:pt>
                <c:pt idx="19">
                  <c:v>461.10606060606057</c:v>
                </c:pt>
                <c:pt idx="20">
                  <c:v>343.56515151515151</c:v>
                </c:pt>
                <c:pt idx="21">
                  <c:v>275.48030303030305</c:v>
                </c:pt>
                <c:pt idx="22">
                  <c:v>236.65757575757573</c:v>
                </c:pt>
                <c:pt idx="23">
                  <c:v>205.65454545454543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50-47A7-8337-EAAECE041098}"/>
            </c:ext>
          </c:extLst>
        </c:ser>
        <c:ser>
          <c:idx val="2"/>
          <c:order val="2"/>
          <c:tx>
            <c:v>Average Sunday</c:v>
          </c:tx>
          <c:spPr>
            <a:ln w="38100">
              <a:solidFill>
                <a:srgbClr val="C0C0C0"/>
              </a:solidFill>
              <a:prstDash val="solid"/>
            </a:ln>
          </c:spPr>
          <c:marker>
            <c:symbol val="none"/>
          </c:marker>
          <c:cat>
            <c:numRef>
              <c:f>ATC1321_SouthEastbound!$C$8:$C$31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ATC1321_SouthEastbound!$J$8:$J$31</c:f>
              <c:numCache>
                <c:formatCode>0</c:formatCode>
                <c:ptCount val="24"/>
                <c:pt idx="0">
                  <c:v>162.5151515151515</c:v>
                </c:pt>
                <c:pt idx="1">
                  <c:v>117.93939393939395</c:v>
                </c:pt>
                <c:pt idx="2">
                  <c:v>79.492424242424249</c:v>
                </c:pt>
                <c:pt idx="3">
                  <c:v>50.439393939393931</c:v>
                </c:pt>
                <c:pt idx="4">
                  <c:v>43.93181818181818</c:v>
                </c:pt>
                <c:pt idx="5">
                  <c:v>35.371212121212125</c:v>
                </c:pt>
                <c:pt idx="6">
                  <c:v>55.848484848484844</c:v>
                </c:pt>
                <c:pt idx="7">
                  <c:v>106.21969696969698</c:v>
                </c:pt>
                <c:pt idx="8">
                  <c:v>154.26515151515153</c:v>
                </c:pt>
                <c:pt idx="9">
                  <c:v>283.53787878787875</c:v>
                </c:pt>
                <c:pt idx="10">
                  <c:v>391.01515151515156</c:v>
                </c:pt>
                <c:pt idx="11">
                  <c:v>527.67424242424249</c:v>
                </c:pt>
                <c:pt idx="12">
                  <c:v>640.14393939393949</c:v>
                </c:pt>
                <c:pt idx="13">
                  <c:v>646.65151515151513</c:v>
                </c:pt>
                <c:pt idx="14">
                  <c:v>628.07575757575751</c:v>
                </c:pt>
                <c:pt idx="15">
                  <c:v>604</c:v>
                </c:pt>
                <c:pt idx="16">
                  <c:v>563.63636363636363</c:v>
                </c:pt>
                <c:pt idx="17">
                  <c:v>437.780303030303</c:v>
                </c:pt>
                <c:pt idx="18">
                  <c:v>394.80303030303037</c:v>
                </c:pt>
                <c:pt idx="19">
                  <c:v>360.4848484848485</c:v>
                </c:pt>
                <c:pt idx="20">
                  <c:v>280.10606060606057</c:v>
                </c:pt>
                <c:pt idx="21">
                  <c:v>197.31060606060603</c:v>
                </c:pt>
                <c:pt idx="22">
                  <c:v>132.15151515151513</c:v>
                </c:pt>
                <c:pt idx="23">
                  <c:v>83.38636363636364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50-47A7-8337-EAAECE041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432824"/>
        <c:axId val="353433216"/>
      </c:lineChart>
      <c:catAx>
        <c:axId val="353432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Hour Starting</a:t>
                </a:r>
              </a:p>
            </c:rich>
          </c:tx>
          <c:layout>
            <c:manualLayout>
              <c:xMode val="edge"/>
              <c:yMode val="edge"/>
              <c:x val="0.46575406384704193"/>
              <c:y val="0.87936774569845433"/>
            </c:manualLayout>
          </c:layout>
          <c:overlay val="0"/>
          <c:spPr>
            <a:noFill/>
            <a:ln w="25400">
              <a:noFill/>
            </a:ln>
          </c:spPr>
        </c:title>
        <c:numFmt formatCode="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343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3433216"/>
        <c:scaling>
          <c:orientation val="minMax"/>
          <c:max val="1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Cycles per hour</a:t>
                </a:r>
              </a:p>
            </c:rich>
          </c:tx>
          <c:layout>
            <c:manualLayout>
              <c:xMode val="edge"/>
              <c:yMode val="edge"/>
              <c:x val="1.6742770167427701E-2"/>
              <c:y val="0.333334333208348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34328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220716131944692"/>
          <c:y val="0.93968553930758658"/>
          <c:w val="0.64383657522261772"/>
          <c:h val="5.07936507936508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Fig.4 Average Hourly Traffic Flow 2019</a:t>
            </a:r>
          </a:p>
        </c:rich>
      </c:tx>
      <c:layout>
        <c:manualLayout>
          <c:xMode val="edge"/>
          <c:yMode val="edge"/>
          <c:x val="0.33942209278634689"/>
          <c:y val="1.58730158730158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927035660191422E-2"/>
          <c:y val="8.5714551446402054E-2"/>
          <c:w val="0.91933165568465758"/>
          <c:h val="0.73651021983575093"/>
        </c:manualLayout>
      </c:layout>
      <c:lineChart>
        <c:grouping val="standard"/>
        <c:varyColors val="0"/>
        <c:ser>
          <c:idx val="0"/>
          <c:order val="0"/>
          <c:tx>
            <c:v>Average weekday</c:v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numRef>
              <c:f>ATC1321_NorthWestbound!$C$8:$C$31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ATC1321_NorthWestbound!$L$8:$L$31</c:f>
              <c:numCache>
                <c:formatCode>0</c:formatCode>
                <c:ptCount val="24"/>
                <c:pt idx="0">
                  <c:v>57.439090909090908</c:v>
                </c:pt>
                <c:pt idx="1">
                  <c:v>33.164848484848491</c:v>
                </c:pt>
                <c:pt idx="2">
                  <c:v>18.598484848484851</c:v>
                </c:pt>
                <c:pt idx="3">
                  <c:v>26.00121212121212</c:v>
                </c:pt>
                <c:pt idx="4">
                  <c:v>47.312424242424242</c:v>
                </c:pt>
                <c:pt idx="5">
                  <c:v>164.3833333333333</c:v>
                </c:pt>
                <c:pt idx="6">
                  <c:v>494.68181818181819</c:v>
                </c:pt>
                <c:pt idx="7">
                  <c:v>892.71454545454549</c:v>
                </c:pt>
                <c:pt idx="8">
                  <c:v>793.14060606060616</c:v>
                </c:pt>
                <c:pt idx="9">
                  <c:v>786.8</c:v>
                </c:pt>
                <c:pt idx="10">
                  <c:v>675.93787878787873</c:v>
                </c:pt>
                <c:pt idx="11">
                  <c:v>654.34787878787881</c:v>
                </c:pt>
                <c:pt idx="12">
                  <c:v>661.55909090909086</c:v>
                </c:pt>
                <c:pt idx="13">
                  <c:v>658.98090909090911</c:v>
                </c:pt>
                <c:pt idx="14">
                  <c:v>639.5866666666667</c:v>
                </c:pt>
                <c:pt idx="15">
                  <c:v>744.35606060606062</c:v>
                </c:pt>
                <c:pt idx="16">
                  <c:v>638.78757575757572</c:v>
                </c:pt>
                <c:pt idx="17">
                  <c:v>621.70454545454538</c:v>
                </c:pt>
                <c:pt idx="18">
                  <c:v>572.48666666666668</c:v>
                </c:pt>
                <c:pt idx="19">
                  <c:v>448.29303030303026</c:v>
                </c:pt>
                <c:pt idx="20">
                  <c:v>314.98606060606056</c:v>
                </c:pt>
                <c:pt idx="21">
                  <c:v>242.57727272727271</c:v>
                </c:pt>
                <c:pt idx="22">
                  <c:v>178.83515151515149</c:v>
                </c:pt>
                <c:pt idx="23">
                  <c:v>117.84666666666666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30-481E-AB8C-994BF7C78292}"/>
            </c:ext>
          </c:extLst>
        </c:ser>
        <c:ser>
          <c:idx val="1"/>
          <c:order val="1"/>
          <c:tx>
            <c:v>Average Saturday</c:v>
          </c:tx>
          <c:spPr>
            <a:ln w="381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ATC1321_NorthWestbound!$C$8:$C$31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ATC1321_NorthWestbound!$I$8:$I$31</c:f>
              <c:numCache>
                <c:formatCode>0</c:formatCode>
                <c:ptCount val="24"/>
                <c:pt idx="0">
                  <c:v>158.75454545454542</c:v>
                </c:pt>
                <c:pt idx="1">
                  <c:v>114.34696969696969</c:v>
                </c:pt>
                <c:pt idx="2">
                  <c:v>74.216666666666669</c:v>
                </c:pt>
                <c:pt idx="3">
                  <c:v>51.833333333333329</c:v>
                </c:pt>
                <c:pt idx="4">
                  <c:v>52.704545454545453</c:v>
                </c:pt>
                <c:pt idx="5">
                  <c:v>79.195454545454538</c:v>
                </c:pt>
                <c:pt idx="6">
                  <c:v>132.4787878787879</c:v>
                </c:pt>
                <c:pt idx="7">
                  <c:v>250.97878787878787</c:v>
                </c:pt>
                <c:pt idx="8">
                  <c:v>515.03484848484845</c:v>
                </c:pt>
                <c:pt idx="9">
                  <c:v>640.23939393939395</c:v>
                </c:pt>
                <c:pt idx="10">
                  <c:v>757.76666666666677</c:v>
                </c:pt>
                <c:pt idx="11">
                  <c:v>784.07424242424236</c:v>
                </c:pt>
                <c:pt idx="12">
                  <c:v>789.5030303030303</c:v>
                </c:pt>
                <c:pt idx="13">
                  <c:v>781.7742424242424</c:v>
                </c:pt>
                <c:pt idx="14">
                  <c:v>679.05606060606067</c:v>
                </c:pt>
                <c:pt idx="15">
                  <c:v>597.18636363636358</c:v>
                </c:pt>
                <c:pt idx="16">
                  <c:v>579.00606060606071</c:v>
                </c:pt>
                <c:pt idx="17">
                  <c:v>525.99242424242425</c:v>
                </c:pt>
                <c:pt idx="18">
                  <c:v>472.45151515151514</c:v>
                </c:pt>
                <c:pt idx="19">
                  <c:v>423.31818181818181</c:v>
                </c:pt>
                <c:pt idx="20">
                  <c:v>323.08787878787876</c:v>
                </c:pt>
                <c:pt idx="21">
                  <c:v>266.16666666666669</c:v>
                </c:pt>
                <c:pt idx="22">
                  <c:v>254.66666666666669</c:v>
                </c:pt>
                <c:pt idx="23">
                  <c:v>217.75454545454548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30-481E-AB8C-994BF7C78292}"/>
            </c:ext>
          </c:extLst>
        </c:ser>
        <c:ser>
          <c:idx val="2"/>
          <c:order val="2"/>
          <c:tx>
            <c:v>Average Sunday</c:v>
          </c:tx>
          <c:spPr>
            <a:ln w="38100">
              <a:solidFill>
                <a:srgbClr val="C0C0C0"/>
              </a:solidFill>
              <a:prstDash val="solid"/>
            </a:ln>
          </c:spPr>
          <c:marker>
            <c:symbol val="none"/>
          </c:marker>
          <c:cat>
            <c:numRef>
              <c:f>ATC1321_NorthWestbound!$C$8:$C$31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ATC1321_NorthWestbound!$J$8:$J$31</c:f>
              <c:numCache>
                <c:formatCode>0</c:formatCode>
                <c:ptCount val="24"/>
                <c:pt idx="0">
                  <c:v>193.75757575757578</c:v>
                </c:pt>
                <c:pt idx="1">
                  <c:v>154.54545454545453</c:v>
                </c:pt>
                <c:pt idx="2">
                  <c:v>100.60606060606059</c:v>
                </c:pt>
                <c:pt idx="3">
                  <c:v>66.901515151515142</c:v>
                </c:pt>
                <c:pt idx="4">
                  <c:v>52.856060606060616</c:v>
                </c:pt>
                <c:pt idx="5">
                  <c:v>56.56818181818182</c:v>
                </c:pt>
                <c:pt idx="6">
                  <c:v>79.818181818181813</c:v>
                </c:pt>
                <c:pt idx="7">
                  <c:v>138.28030303030303</c:v>
                </c:pt>
                <c:pt idx="8">
                  <c:v>210.65151515151518</c:v>
                </c:pt>
                <c:pt idx="9">
                  <c:v>381.47727272727275</c:v>
                </c:pt>
                <c:pt idx="10">
                  <c:v>616.40151515151513</c:v>
                </c:pt>
                <c:pt idx="11">
                  <c:v>636.90151515151513</c:v>
                </c:pt>
                <c:pt idx="12">
                  <c:v>706.31818181818187</c:v>
                </c:pt>
                <c:pt idx="13">
                  <c:v>702.9848484848485</c:v>
                </c:pt>
                <c:pt idx="14">
                  <c:v>609.75</c:v>
                </c:pt>
                <c:pt idx="15">
                  <c:v>536.2651515151515</c:v>
                </c:pt>
                <c:pt idx="16">
                  <c:v>500.28030303030306</c:v>
                </c:pt>
                <c:pt idx="17">
                  <c:v>435.19696969696963</c:v>
                </c:pt>
                <c:pt idx="18">
                  <c:v>405.48484848484856</c:v>
                </c:pt>
                <c:pt idx="19">
                  <c:v>349.67424242424244</c:v>
                </c:pt>
                <c:pt idx="20">
                  <c:v>279.280303030303</c:v>
                </c:pt>
                <c:pt idx="21">
                  <c:v>202.63636363636363</c:v>
                </c:pt>
                <c:pt idx="22">
                  <c:v>159.7651515151515</c:v>
                </c:pt>
                <c:pt idx="23">
                  <c:v>100.93181818181819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30-481E-AB8C-994BF7C78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426552"/>
        <c:axId val="340877640"/>
      </c:lineChart>
      <c:catAx>
        <c:axId val="353426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Hour Starting</a:t>
                </a:r>
              </a:p>
            </c:rich>
          </c:tx>
          <c:layout>
            <c:manualLayout>
              <c:xMode val="edge"/>
              <c:yMode val="edge"/>
              <c:x val="0.46575406384704193"/>
              <c:y val="0.87936774569845433"/>
            </c:manualLayout>
          </c:layout>
          <c:overlay val="0"/>
          <c:spPr>
            <a:noFill/>
            <a:ln w="25400">
              <a:noFill/>
            </a:ln>
          </c:spPr>
        </c:title>
        <c:numFmt formatCode="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0877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0877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Cycles per hour</a:t>
                </a:r>
              </a:p>
            </c:rich>
          </c:tx>
          <c:layout>
            <c:manualLayout>
              <c:xMode val="edge"/>
              <c:yMode val="edge"/>
              <c:x val="1.6742770167427701E-2"/>
              <c:y val="0.333334333208348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34265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220716131944692"/>
          <c:y val="0.93968553930758658"/>
          <c:w val="0.64383657522261772"/>
          <c:h val="5.07936507936508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Fig.1 24-Hour Average Daily Traffic Flow 2019</a:t>
            </a:r>
          </a:p>
        </c:rich>
      </c:tx>
      <c:layout>
        <c:manualLayout>
          <c:xMode val="edge"/>
          <c:yMode val="edge"/>
          <c:x val="0.32565332559236543"/>
          <c:y val="3.83275261324041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413332573283551E-2"/>
          <c:y val="0.18815331010452963"/>
          <c:w val="0.90783546322284114"/>
          <c:h val="0.73170731707317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ATC1327_graphs!$G$83</c:f>
              <c:strCache>
                <c:ptCount val="1"/>
                <c:pt idx="0">
                  <c:v>South bound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ATC1327_graphs!$P$6:$V$6</c:f>
              <c:numCache>
                <c:formatCode>0</c:formatCode>
                <c:ptCount val="7"/>
                <c:pt idx="0">
                  <c:v>2502.8075757575757</c:v>
                </c:pt>
                <c:pt idx="1">
                  <c:v>2553.5666666666671</c:v>
                </c:pt>
                <c:pt idx="2">
                  <c:v>2555.962121212121</c:v>
                </c:pt>
                <c:pt idx="3">
                  <c:v>2657.560606060606</c:v>
                </c:pt>
                <c:pt idx="4">
                  <c:v>2651.3954545454544</c:v>
                </c:pt>
                <c:pt idx="5">
                  <c:v>1815.0590909090909</c:v>
                </c:pt>
                <c:pt idx="6">
                  <c:v>1825.2196969696968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E6-4EE6-9D08-881A3374D3E5}"/>
            </c:ext>
          </c:extLst>
        </c:ser>
        <c:ser>
          <c:idx val="1"/>
          <c:order val="1"/>
          <c:tx>
            <c:strRef>
              <c:f>ATC1327_graphs!$I$83</c:f>
              <c:strCache>
                <c:ptCount val="1"/>
                <c:pt idx="0">
                  <c:v>North bound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ATC1327_graphs!$P$7:$V$7</c:f>
              <c:numCache>
                <c:formatCode>0</c:formatCode>
                <c:ptCount val="7"/>
                <c:pt idx="0">
                  <c:v>2349.2363636363634</c:v>
                </c:pt>
                <c:pt idx="1">
                  <c:v>2387.3500000000004</c:v>
                </c:pt>
                <c:pt idx="2">
                  <c:v>2380.1969696969695</c:v>
                </c:pt>
                <c:pt idx="3">
                  <c:v>2424.1439393939395</c:v>
                </c:pt>
                <c:pt idx="4">
                  <c:v>2452.5424242424247</c:v>
                </c:pt>
                <c:pt idx="5">
                  <c:v>1758.8909090909092</c:v>
                </c:pt>
                <c:pt idx="6">
                  <c:v>1798.9393939393942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E6-4EE6-9D08-881A3374D3E5}"/>
            </c:ext>
          </c:extLst>
        </c:ser>
        <c:ser>
          <c:idx val="2"/>
          <c:order val="2"/>
          <c:tx>
            <c:v>Two-Way</c:v>
          </c:tx>
          <c:spPr>
            <a:solidFill>
              <a:schemeClr val="bg1">
                <a:lumMod val="8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ATC1327_graphs!$P$5:$V$5</c:f>
              <c:strCache>
                <c:ptCount val="7"/>
                <c:pt idx="0">
                  <c:v>Mon</c:v>
                </c:pt>
                <c:pt idx="1">
                  <c:v>Tues</c:v>
                </c:pt>
                <c:pt idx="2">
                  <c:v>Wed</c:v>
                </c:pt>
                <c:pt idx="3">
                  <c:v>Thurs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</c:strCache>
            </c:strRef>
          </c:cat>
          <c:val>
            <c:numRef>
              <c:f>ATC1327_graphs!$P$8:$V$8</c:f>
              <c:numCache>
                <c:formatCode>0</c:formatCode>
                <c:ptCount val="7"/>
                <c:pt idx="0">
                  <c:v>4852.0439393939396</c:v>
                </c:pt>
                <c:pt idx="1">
                  <c:v>4940.9166666666679</c:v>
                </c:pt>
                <c:pt idx="2">
                  <c:v>4936.1590909090901</c:v>
                </c:pt>
                <c:pt idx="3">
                  <c:v>5081.704545454546</c:v>
                </c:pt>
                <c:pt idx="4">
                  <c:v>5103.9378787878795</c:v>
                </c:pt>
                <c:pt idx="5">
                  <c:v>3573.95</c:v>
                </c:pt>
                <c:pt idx="6">
                  <c:v>3624.159090909091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E6-4EE6-9D08-881A3374D3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1010792"/>
        <c:axId val="421003344"/>
      </c:barChart>
      <c:catAx>
        <c:axId val="421010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21003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1003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6113671274961597E-2"/>
              <c:y val="0.4146341463414633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210107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Fig.2 Average Weekday Traffic Flows 2019 (by month)</a:t>
            </a:r>
          </a:p>
        </c:rich>
      </c:tx>
      <c:layout>
        <c:manualLayout>
          <c:xMode val="edge"/>
          <c:yMode val="edge"/>
          <c:x val="0.29618336639217807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389372159300572E-2"/>
          <c:y val="0.17013946580493777"/>
          <c:w val="0.89923731157361608"/>
          <c:h val="0.71528020317994245"/>
        </c:manualLayout>
      </c:layout>
      <c:lineChart>
        <c:grouping val="standard"/>
        <c:varyColors val="0"/>
        <c:ser>
          <c:idx val="2"/>
          <c:order val="0"/>
          <c:tx>
            <c:v>two-way</c:v>
          </c:tx>
          <c:spPr>
            <a:ln w="38100">
              <a:solidFill>
                <a:schemeClr val="bg1">
                  <a:lumMod val="75000"/>
                </a:schemeClr>
              </a:solidFill>
              <a:prstDash val="solid"/>
            </a:ln>
          </c:spPr>
          <c:marker>
            <c:symbol val="circle"/>
            <c:size val="3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</c:spPr>
          </c:marker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0-2FDE-4994-8F68-52C34D47CEA8}"/>
              </c:ext>
            </c:extLst>
          </c:dPt>
          <c:cat>
            <c:strRef>
              <c:f>ATC1327_graphs!$P$9:$AA$9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ATC1327_graphs!$P$12:$AA$12</c:f>
              <c:numCache>
                <c:formatCode>0</c:formatCode>
                <c:ptCount val="12"/>
                <c:pt idx="0">
                  <c:v>4256.1333333333332</c:v>
                </c:pt>
                <c:pt idx="1">
                  <c:v>4724.9333333333334</c:v>
                </c:pt>
                <c:pt idx="2">
                  <c:v>4850.0300000000007</c:v>
                </c:pt>
                <c:pt idx="3">
                  <c:v>5129.8000000000011</c:v>
                </c:pt>
                <c:pt idx="4">
                  <c:v>5097.9999999999991</c:v>
                </c:pt>
                <c:pt idx="5">
                  <c:v>5025.5</c:v>
                </c:pt>
                <c:pt idx="7">
                  <c:v>5043.1000000000004</c:v>
                </c:pt>
                <c:pt idx="8">
                  <c:v>5459.03</c:v>
                </c:pt>
                <c:pt idx="9">
                  <c:v>5270.9833333333336</c:v>
                </c:pt>
                <c:pt idx="10">
                  <c:v>5018.9500000000007</c:v>
                </c:pt>
                <c:pt idx="11">
                  <c:v>4952.9333333333325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DE-4994-8F68-52C34D47CEA8}"/>
            </c:ext>
          </c:extLst>
        </c:ser>
        <c:ser>
          <c:idx val="0"/>
          <c:order val="1"/>
          <c:tx>
            <c:v>direction 1</c:v>
          </c:tx>
          <c:spPr>
            <a:ln w="38100">
              <a:solidFill>
                <a:srgbClr val="FFC000"/>
              </a:solidFill>
            </a:ln>
          </c:spPr>
          <c:marker>
            <c:symbol val="none"/>
          </c:marker>
          <c:val>
            <c:numRef>
              <c:f>ATC1327_graphs!$P$10:$AA$10</c:f>
              <c:numCache>
                <c:formatCode>0</c:formatCode>
                <c:ptCount val="12"/>
                <c:pt idx="0">
                  <c:v>2207.7999999999997</c:v>
                </c:pt>
                <c:pt idx="1">
                  <c:v>2438</c:v>
                </c:pt>
                <c:pt idx="2">
                  <c:v>2500.6200000000003</c:v>
                </c:pt>
                <c:pt idx="3">
                  <c:v>2629.6000000000008</c:v>
                </c:pt>
                <c:pt idx="4">
                  <c:v>2644.7999999999993</c:v>
                </c:pt>
                <c:pt idx="5">
                  <c:v>2630</c:v>
                </c:pt>
                <c:pt idx="7">
                  <c:v>2589.7000000000003</c:v>
                </c:pt>
                <c:pt idx="8">
                  <c:v>2868.9933333333338</c:v>
                </c:pt>
                <c:pt idx="9">
                  <c:v>2764.0499999999997</c:v>
                </c:pt>
                <c:pt idx="10">
                  <c:v>2604.9</c:v>
                </c:pt>
                <c:pt idx="11">
                  <c:v>2563.6666666666661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DE-4994-8F68-52C34D47CEA8}"/>
            </c:ext>
          </c:extLst>
        </c:ser>
        <c:ser>
          <c:idx val="1"/>
          <c:order val="2"/>
          <c:tx>
            <c:v>direction 2</c:v>
          </c:tx>
          <c:spPr>
            <a:ln w="38100">
              <a:solidFill>
                <a:srgbClr val="00B0F0"/>
              </a:solidFill>
            </a:ln>
          </c:spPr>
          <c:marker>
            <c:symbol val="none"/>
          </c:marker>
          <c:val>
            <c:numRef>
              <c:f>ATC1327_graphs!$P$11:$AA$11</c:f>
              <c:numCache>
                <c:formatCode>0</c:formatCode>
                <c:ptCount val="12"/>
                <c:pt idx="0">
                  <c:v>2048.333333333333</c:v>
                </c:pt>
                <c:pt idx="1">
                  <c:v>2286.9333333333334</c:v>
                </c:pt>
                <c:pt idx="2">
                  <c:v>2349.41</c:v>
                </c:pt>
                <c:pt idx="3">
                  <c:v>2500.2000000000007</c:v>
                </c:pt>
                <c:pt idx="4">
                  <c:v>2453.1999999999998</c:v>
                </c:pt>
                <c:pt idx="5">
                  <c:v>2395.5</c:v>
                </c:pt>
                <c:pt idx="7">
                  <c:v>2453.3999999999996</c:v>
                </c:pt>
                <c:pt idx="8">
                  <c:v>2590.036666666666</c:v>
                </c:pt>
                <c:pt idx="9">
                  <c:v>2506.9333333333334</c:v>
                </c:pt>
                <c:pt idx="10">
                  <c:v>2414.0500000000006</c:v>
                </c:pt>
                <c:pt idx="11">
                  <c:v>2389.2666666666664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FDE-4994-8F68-52C34D47C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429920"/>
        <c:axId val="577430312"/>
      </c:lineChart>
      <c:catAx>
        <c:axId val="57742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77430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7743031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2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4427480916030534E-2"/>
              <c:y val="0.388890347039953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7742992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Fig.3  Average Weekday Traffic Flows (by year)</a:t>
            </a:r>
          </a:p>
        </c:rich>
      </c:tx>
      <c:layout>
        <c:manualLayout>
          <c:xMode val="edge"/>
          <c:yMode val="edge"/>
          <c:x val="0.30534367173568955"/>
          <c:y val="3.85964912280701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389372159300572E-2"/>
          <c:y val="0.17543919763979454"/>
          <c:w val="0.89923731157361608"/>
          <c:h val="0.70877435846476999"/>
        </c:manualLayout>
      </c:layout>
      <c:lineChart>
        <c:grouping val="standard"/>
        <c:varyColors val="0"/>
        <c:ser>
          <c:idx val="2"/>
          <c:order val="0"/>
          <c:tx>
            <c:v>two-way</c:v>
          </c:tx>
          <c:spPr>
            <a:ln w="38100">
              <a:solidFill>
                <a:schemeClr val="bg1">
                  <a:lumMod val="75000"/>
                </a:schemeClr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bg1">
                  <a:lumMod val="75000"/>
                </a:schemeClr>
              </a:solidFill>
              <a:ln>
                <a:noFill/>
                <a:prstDash val="solid"/>
              </a:ln>
            </c:spPr>
          </c:marker>
          <c:cat>
            <c:numRef>
              <c:f>ATC1327_graphs!$P$13:$Y$13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ATC1327_graphs!$P$16:$Y$16</c:f>
              <c:numCache>
                <c:formatCode>General</c:formatCode>
                <c:ptCount val="10"/>
                <c:pt idx="3" formatCode="0">
                  <c:v>4048.8992742</c:v>
                </c:pt>
                <c:pt idx="4" formatCode="0">
                  <c:v>4103.4225127999989</c:v>
                </c:pt>
                <c:pt idx="5" formatCode="0">
                  <c:v>4387.0457309999993</c:v>
                </c:pt>
                <c:pt idx="6" formatCode="0">
                  <c:v>4620.3523088000002</c:v>
                </c:pt>
                <c:pt idx="7" formatCode="0">
                  <c:v>4772.5157598000005</c:v>
                </c:pt>
                <c:pt idx="8" formatCode="0">
                  <c:v>5034.8399999999992</c:v>
                </c:pt>
                <c:pt idx="9" formatCode="0">
                  <c:v>4982.952424242425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23-4A61-B0A5-1FBDF0D852C9}"/>
            </c:ext>
          </c:extLst>
        </c:ser>
        <c:ser>
          <c:idx val="0"/>
          <c:order val="1"/>
          <c:tx>
            <c:strRef>
              <c:f>ATC1327_graphs!$G$83</c:f>
              <c:strCache>
                <c:ptCount val="1"/>
                <c:pt idx="0">
                  <c:v>South bound</c:v>
                </c:pt>
              </c:strCache>
            </c:strRef>
          </c:tx>
          <c:spPr>
            <a:ln w="38100">
              <a:solidFill>
                <a:srgbClr val="FFC000"/>
              </a:solidFill>
            </a:ln>
          </c:spPr>
          <c:marker>
            <c:symbol val="circle"/>
            <c:size val="5"/>
            <c:spPr>
              <a:solidFill>
                <a:srgbClr val="FFC000"/>
              </a:solidFill>
              <a:ln>
                <a:noFill/>
              </a:ln>
            </c:spPr>
          </c:marker>
          <c:cat>
            <c:numRef>
              <c:f>ATC1327_graphs!$P$13:$Y$13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ATC1327_graphs!$P$14:$Y$14</c:f>
              <c:numCache>
                <c:formatCode>0</c:formatCode>
                <c:ptCount val="10"/>
                <c:pt idx="3">
                  <c:v>2095.4870814000001</c:v>
                </c:pt>
                <c:pt idx="4">
                  <c:v>2128.9042831999996</c:v>
                </c:pt>
                <c:pt idx="5">
                  <c:v>2271.0521081999996</c:v>
                </c:pt>
                <c:pt idx="6">
                  <c:v>2417.1924690000001</c:v>
                </c:pt>
                <c:pt idx="7">
                  <c:v>2486.1926520000002</c:v>
                </c:pt>
                <c:pt idx="8">
                  <c:v>2612.163333333333</c:v>
                </c:pt>
                <c:pt idx="9">
                  <c:v>2584.2584848484848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23-4A61-B0A5-1FBDF0D852C9}"/>
            </c:ext>
          </c:extLst>
        </c:ser>
        <c:ser>
          <c:idx val="1"/>
          <c:order val="2"/>
          <c:tx>
            <c:strRef>
              <c:f>ATC1327_graphs!$I$83</c:f>
              <c:strCache>
                <c:ptCount val="1"/>
                <c:pt idx="0">
                  <c:v>North bound</c:v>
                </c:pt>
              </c:strCache>
            </c:strRef>
          </c:tx>
          <c:spPr>
            <a:ln w="38100">
              <a:solidFill>
                <a:srgbClr val="00B0F0"/>
              </a:solidFill>
            </a:ln>
          </c:spPr>
          <c:marker>
            <c:symbol val="circ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cat>
            <c:numRef>
              <c:f>ATC1327_graphs!$P$13:$Y$13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ATC1327_graphs!$P$15:$Y$15</c:f>
              <c:numCache>
                <c:formatCode>0</c:formatCode>
                <c:ptCount val="10"/>
                <c:pt idx="3">
                  <c:v>1953.4121928</c:v>
                </c:pt>
                <c:pt idx="4">
                  <c:v>1974.5182295999996</c:v>
                </c:pt>
                <c:pt idx="5">
                  <c:v>2115.9936227999997</c:v>
                </c:pt>
                <c:pt idx="6">
                  <c:v>2203.1598398000001</c:v>
                </c:pt>
                <c:pt idx="7">
                  <c:v>2286.3231078000008</c:v>
                </c:pt>
                <c:pt idx="8">
                  <c:v>2422.6766666666663</c:v>
                </c:pt>
                <c:pt idx="9">
                  <c:v>2398.6939393939397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23-4A61-B0A5-1FBDF0D85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426392"/>
        <c:axId val="577424432"/>
      </c:lineChart>
      <c:catAx>
        <c:axId val="577426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77424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774244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4427480916030534E-2"/>
              <c:y val="0.3894751577105493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774263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Fig.4 Average Hourly Traffic Flow 2019</a:t>
            </a:r>
          </a:p>
        </c:rich>
      </c:tx>
      <c:layout>
        <c:manualLayout>
          <c:xMode val="edge"/>
          <c:yMode val="edge"/>
          <c:x val="0.33942209278634689"/>
          <c:y val="1.58730158730158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927035660191422E-2"/>
          <c:y val="8.5714551446402054E-2"/>
          <c:w val="0.91933165568465758"/>
          <c:h val="0.73651021983575093"/>
        </c:manualLayout>
      </c:layout>
      <c:lineChart>
        <c:grouping val="standard"/>
        <c:varyColors val="0"/>
        <c:ser>
          <c:idx val="0"/>
          <c:order val="0"/>
          <c:tx>
            <c:v>Average weekday</c:v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numRef>
              <c:f>ATC1327_Southbound!$C$8:$C$31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ATC1327_Southbound!$L$8:$L$31</c:f>
              <c:numCache>
                <c:formatCode>0</c:formatCode>
                <c:ptCount val="24"/>
                <c:pt idx="0">
                  <c:v>10.835303030303033</c:v>
                </c:pt>
                <c:pt idx="1">
                  <c:v>6.7206060606060607</c:v>
                </c:pt>
                <c:pt idx="2">
                  <c:v>7.3971212121212115</c:v>
                </c:pt>
                <c:pt idx="3">
                  <c:v>12.790757575757574</c:v>
                </c:pt>
                <c:pt idx="4">
                  <c:v>18.693333333333335</c:v>
                </c:pt>
                <c:pt idx="5">
                  <c:v>55.010909090909095</c:v>
                </c:pt>
                <c:pt idx="6">
                  <c:v>210.46757575757573</c:v>
                </c:pt>
                <c:pt idx="7">
                  <c:v>315.72545454545451</c:v>
                </c:pt>
                <c:pt idx="8">
                  <c:v>243.77530303030304</c:v>
                </c:pt>
                <c:pt idx="9">
                  <c:v>174.0451515151515</c:v>
                </c:pt>
                <c:pt idx="10">
                  <c:v>126.49409090909091</c:v>
                </c:pt>
                <c:pt idx="11">
                  <c:v>112.66363636363637</c:v>
                </c:pt>
                <c:pt idx="12">
                  <c:v>112.85848484848484</c:v>
                </c:pt>
                <c:pt idx="13">
                  <c:v>122.20242424242424</c:v>
                </c:pt>
                <c:pt idx="14">
                  <c:v>137.34106060606061</c:v>
                </c:pt>
                <c:pt idx="15">
                  <c:v>151.61757575757574</c:v>
                </c:pt>
                <c:pt idx="16">
                  <c:v>187.34545454545454</c:v>
                </c:pt>
                <c:pt idx="17">
                  <c:v>200.3160606060606</c:v>
                </c:pt>
                <c:pt idx="18">
                  <c:v>139.80060606060607</c:v>
                </c:pt>
                <c:pt idx="19">
                  <c:v>78.281515151515151</c:v>
                </c:pt>
                <c:pt idx="20">
                  <c:v>55.901666666666664</c:v>
                </c:pt>
                <c:pt idx="21">
                  <c:v>46.464545454545444</c:v>
                </c:pt>
                <c:pt idx="22">
                  <c:v>34.883333333333333</c:v>
                </c:pt>
                <c:pt idx="23">
                  <c:v>22.62651515151515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2E-4269-BB84-D59A745FA6BC}"/>
            </c:ext>
          </c:extLst>
        </c:ser>
        <c:ser>
          <c:idx val="1"/>
          <c:order val="1"/>
          <c:tx>
            <c:v>Average Saturday</c:v>
          </c:tx>
          <c:spPr>
            <a:ln w="381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ATC1327_Southbound!$C$8:$C$31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ATC1327_Southbound!$I$8:$I$31</c:f>
              <c:numCache>
                <c:formatCode>0</c:formatCode>
                <c:ptCount val="24"/>
                <c:pt idx="0">
                  <c:v>15.2</c:v>
                </c:pt>
                <c:pt idx="1">
                  <c:v>7.4378787878787884</c:v>
                </c:pt>
                <c:pt idx="2">
                  <c:v>6.7757575757575754</c:v>
                </c:pt>
                <c:pt idx="3">
                  <c:v>8.8060606060606048</c:v>
                </c:pt>
                <c:pt idx="4">
                  <c:v>10.524242424242424</c:v>
                </c:pt>
                <c:pt idx="5">
                  <c:v>16.045454545454547</c:v>
                </c:pt>
                <c:pt idx="6">
                  <c:v>31.816666666666666</c:v>
                </c:pt>
                <c:pt idx="7">
                  <c:v>52.557575757575755</c:v>
                </c:pt>
                <c:pt idx="8">
                  <c:v>80.274242424242416</c:v>
                </c:pt>
                <c:pt idx="9">
                  <c:v>108.4560606060606</c:v>
                </c:pt>
                <c:pt idx="10">
                  <c:v>133.90303030303031</c:v>
                </c:pt>
                <c:pt idx="11">
                  <c:v>153.31212121212121</c:v>
                </c:pt>
                <c:pt idx="12">
                  <c:v>161.58181818181819</c:v>
                </c:pt>
                <c:pt idx="13">
                  <c:v>170.26212121212123</c:v>
                </c:pt>
                <c:pt idx="14">
                  <c:v>148.88787878787878</c:v>
                </c:pt>
                <c:pt idx="15">
                  <c:v>144.68030303030307</c:v>
                </c:pt>
                <c:pt idx="16">
                  <c:v>137.74090909090907</c:v>
                </c:pt>
                <c:pt idx="17">
                  <c:v>117.73333333333335</c:v>
                </c:pt>
                <c:pt idx="18">
                  <c:v>95.433333333333309</c:v>
                </c:pt>
                <c:pt idx="19">
                  <c:v>69.184848484848487</c:v>
                </c:pt>
                <c:pt idx="20">
                  <c:v>46.325757575757571</c:v>
                </c:pt>
                <c:pt idx="21">
                  <c:v>36.045454545454547</c:v>
                </c:pt>
                <c:pt idx="22">
                  <c:v>30.275757575757577</c:v>
                </c:pt>
                <c:pt idx="23">
                  <c:v>31.798484848484847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2E-4269-BB84-D59A745FA6BC}"/>
            </c:ext>
          </c:extLst>
        </c:ser>
        <c:ser>
          <c:idx val="2"/>
          <c:order val="2"/>
          <c:tx>
            <c:v>Average Sunday</c:v>
          </c:tx>
          <c:spPr>
            <a:ln w="38100">
              <a:solidFill>
                <a:srgbClr val="C0C0C0"/>
              </a:solidFill>
              <a:prstDash val="solid"/>
            </a:ln>
          </c:spPr>
          <c:marker>
            <c:symbol val="none"/>
          </c:marker>
          <c:cat>
            <c:numRef>
              <c:f>ATC1327_Southbound!$C$8:$C$31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ATC1327_Southbound!$J$8:$J$31</c:f>
              <c:numCache>
                <c:formatCode>0</c:formatCode>
                <c:ptCount val="24"/>
                <c:pt idx="0">
                  <c:v>15.227272727272727</c:v>
                </c:pt>
                <c:pt idx="1">
                  <c:v>8.0757575757575761</c:v>
                </c:pt>
                <c:pt idx="2">
                  <c:v>6.7272727272727275</c:v>
                </c:pt>
                <c:pt idx="3">
                  <c:v>8.5757575757575761</c:v>
                </c:pt>
                <c:pt idx="4">
                  <c:v>8.3484848484848477</c:v>
                </c:pt>
                <c:pt idx="5">
                  <c:v>11.962121212121213</c:v>
                </c:pt>
                <c:pt idx="6">
                  <c:v>20.007575757575758</c:v>
                </c:pt>
                <c:pt idx="7">
                  <c:v>32.916666666666664</c:v>
                </c:pt>
                <c:pt idx="8">
                  <c:v>51.484848484848477</c:v>
                </c:pt>
                <c:pt idx="9">
                  <c:v>90.446969696969703</c:v>
                </c:pt>
                <c:pt idx="10">
                  <c:v>139.63636363636363</c:v>
                </c:pt>
                <c:pt idx="11">
                  <c:v>151.03787878787878</c:v>
                </c:pt>
                <c:pt idx="12">
                  <c:v>163.00757575757578</c:v>
                </c:pt>
                <c:pt idx="13">
                  <c:v>166.81818181818181</c:v>
                </c:pt>
                <c:pt idx="14">
                  <c:v>173.52272727272728</c:v>
                </c:pt>
                <c:pt idx="15">
                  <c:v>168.35606060606062</c:v>
                </c:pt>
                <c:pt idx="16">
                  <c:v>159.83333333333331</c:v>
                </c:pt>
                <c:pt idx="17">
                  <c:v>131.77272727272728</c:v>
                </c:pt>
                <c:pt idx="18">
                  <c:v>105.14393939393939</c:v>
                </c:pt>
                <c:pt idx="19">
                  <c:v>81.053030303030297</c:v>
                </c:pt>
                <c:pt idx="20">
                  <c:v>58.560606060606055</c:v>
                </c:pt>
                <c:pt idx="21">
                  <c:v>36.356060606060609</c:v>
                </c:pt>
                <c:pt idx="22">
                  <c:v>21.651515151515152</c:v>
                </c:pt>
                <c:pt idx="23">
                  <c:v>14.696969696969695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2E-4269-BB84-D59A745FA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0341544"/>
        <c:axId val="415858656"/>
      </c:lineChart>
      <c:catAx>
        <c:axId val="590341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Hour Starting</a:t>
                </a:r>
              </a:p>
            </c:rich>
          </c:tx>
          <c:layout>
            <c:manualLayout>
              <c:xMode val="edge"/>
              <c:yMode val="edge"/>
              <c:x val="0.46575406384704193"/>
              <c:y val="0.87936774569845433"/>
            </c:manualLayout>
          </c:layout>
          <c:overlay val="0"/>
          <c:spPr>
            <a:noFill/>
            <a:ln w="25400">
              <a:noFill/>
            </a:ln>
          </c:spPr>
        </c:title>
        <c:numFmt formatCode="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5858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5858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Cycles per hour</a:t>
                </a:r>
              </a:p>
            </c:rich>
          </c:tx>
          <c:layout>
            <c:manualLayout>
              <c:xMode val="edge"/>
              <c:yMode val="edge"/>
              <c:x val="1.6742770167427701E-2"/>
              <c:y val="0.333334333208348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03415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220716131944692"/>
          <c:y val="0.93968553930758658"/>
          <c:w val="0.64383657522261772"/>
          <c:h val="5.07936507936508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Fig.3  Average Weekday Traffic Flows (by year)</a:t>
            </a:r>
          </a:p>
        </c:rich>
      </c:tx>
      <c:layout>
        <c:manualLayout>
          <c:xMode val="edge"/>
          <c:yMode val="edge"/>
          <c:x val="0.30534367173568955"/>
          <c:y val="3.85964912280701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389372159300572E-2"/>
          <c:y val="0.17543919763979454"/>
          <c:w val="0.89923731157361608"/>
          <c:h val="0.70877435846476999"/>
        </c:manualLayout>
      </c:layout>
      <c:lineChart>
        <c:grouping val="standard"/>
        <c:varyColors val="0"/>
        <c:ser>
          <c:idx val="2"/>
          <c:order val="0"/>
          <c:tx>
            <c:v>two-way</c:v>
          </c:tx>
          <c:spPr>
            <a:ln w="38100">
              <a:solidFill>
                <a:schemeClr val="bg1">
                  <a:lumMod val="75000"/>
                </a:schemeClr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bg1">
                  <a:lumMod val="75000"/>
                </a:schemeClr>
              </a:solidFill>
              <a:ln>
                <a:noFill/>
                <a:prstDash val="solid"/>
              </a:ln>
            </c:spPr>
          </c:marker>
          <c:cat>
            <c:numRef>
              <c:f>ATC1004_graphs!$P$13:$Y$13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ATC1004_graphs!$P$16:$Y$16</c:f>
              <c:numCache>
                <c:formatCode>General</c:formatCode>
                <c:ptCount val="10"/>
                <c:pt idx="0">
                  <c:v>31936</c:v>
                </c:pt>
                <c:pt idx="1">
                  <c:v>30959</c:v>
                </c:pt>
                <c:pt idx="2" formatCode="0">
                  <c:v>28800.369638999997</c:v>
                </c:pt>
                <c:pt idx="3" formatCode="0">
                  <c:v>29295.271636199999</c:v>
                </c:pt>
                <c:pt idx="4" formatCode="0">
                  <c:v>32504.9803144</c:v>
                </c:pt>
                <c:pt idx="5" formatCode="0">
                  <c:v>33812.890527399999</c:v>
                </c:pt>
                <c:pt idx="6" formatCode="0">
                  <c:v>34000.785301399999</c:v>
                </c:pt>
                <c:pt idx="7" formatCode="0">
                  <c:v>33274.294971200005</c:v>
                </c:pt>
                <c:pt idx="8" formatCode="0">
                  <c:v>33140.732499999998</c:v>
                </c:pt>
                <c:pt idx="9" formatCode="0">
                  <c:v>34382.488055555557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D1-42CD-80D1-B9E8C413FACA}"/>
            </c:ext>
          </c:extLst>
        </c:ser>
        <c:ser>
          <c:idx val="0"/>
          <c:order val="1"/>
          <c:tx>
            <c:strRef>
              <c:f>ATC1004_graphs!$G$83</c:f>
              <c:strCache>
                <c:ptCount val="1"/>
                <c:pt idx="0">
                  <c:v>North bound</c:v>
                </c:pt>
              </c:strCache>
            </c:strRef>
          </c:tx>
          <c:spPr>
            <a:ln w="38100">
              <a:solidFill>
                <a:srgbClr val="FFC000"/>
              </a:solidFill>
            </a:ln>
          </c:spPr>
          <c:marker>
            <c:symbol val="circle"/>
            <c:size val="5"/>
            <c:spPr>
              <a:solidFill>
                <a:srgbClr val="FFC000"/>
              </a:solidFill>
              <a:ln>
                <a:noFill/>
              </a:ln>
            </c:spPr>
          </c:marker>
          <c:cat>
            <c:numRef>
              <c:f>ATC1004_graphs!$P$13:$Y$13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ATC1004_graphs!$P$14:$Y$14</c:f>
              <c:numCache>
                <c:formatCode>0</c:formatCode>
                <c:ptCount val="10"/>
                <c:pt idx="0">
                  <c:v>16719</c:v>
                </c:pt>
                <c:pt idx="1">
                  <c:v>16020</c:v>
                </c:pt>
                <c:pt idx="2">
                  <c:v>15129.246379599999</c:v>
                </c:pt>
                <c:pt idx="3">
                  <c:v>15351.073318199997</c:v>
                </c:pt>
                <c:pt idx="4">
                  <c:v>17038.487990599999</c:v>
                </c:pt>
                <c:pt idx="5">
                  <c:v>17613.474429999998</c:v>
                </c:pt>
                <c:pt idx="6">
                  <c:v>17877.377789599999</c:v>
                </c:pt>
                <c:pt idx="7">
                  <c:v>17368.480819000004</c:v>
                </c:pt>
                <c:pt idx="8">
                  <c:v>17638.816111111115</c:v>
                </c:pt>
                <c:pt idx="9">
                  <c:v>18001.125833333335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D1-42CD-80D1-B9E8C413FACA}"/>
            </c:ext>
          </c:extLst>
        </c:ser>
        <c:ser>
          <c:idx val="1"/>
          <c:order val="2"/>
          <c:tx>
            <c:strRef>
              <c:f>ATC1004_graphs!$I$83</c:f>
              <c:strCache>
                <c:ptCount val="1"/>
                <c:pt idx="0">
                  <c:v>South bound</c:v>
                </c:pt>
              </c:strCache>
            </c:strRef>
          </c:tx>
          <c:spPr>
            <a:ln w="38100">
              <a:solidFill>
                <a:srgbClr val="00B0F0"/>
              </a:solidFill>
            </a:ln>
          </c:spPr>
          <c:marker>
            <c:symbol val="circ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cat>
            <c:numRef>
              <c:f>ATC1004_graphs!$P$13:$Y$13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ATC1004_graphs!$P$15:$Y$15</c:f>
              <c:numCache>
                <c:formatCode>0</c:formatCode>
                <c:ptCount val="10"/>
                <c:pt idx="0" formatCode="General">
                  <c:v>15217</c:v>
                </c:pt>
                <c:pt idx="1">
                  <c:v>14939</c:v>
                </c:pt>
                <c:pt idx="2">
                  <c:v>13671.123259399999</c:v>
                </c:pt>
                <c:pt idx="3">
                  <c:v>13944.198318000002</c:v>
                </c:pt>
                <c:pt idx="4">
                  <c:v>15466.492323800001</c:v>
                </c:pt>
                <c:pt idx="5">
                  <c:v>16199.416097400002</c:v>
                </c:pt>
                <c:pt idx="6">
                  <c:v>16123.407511799998</c:v>
                </c:pt>
                <c:pt idx="7" formatCode="General">
                  <c:v>15905.814152200001</c:v>
                </c:pt>
                <c:pt idx="8" formatCode="General">
                  <c:v>15501.916388888887</c:v>
                </c:pt>
                <c:pt idx="9">
                  <c:v>16381.362222222224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D1-42CD-80D1-B9E8C413F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429920"/>
        <c:axId val="577430312"/>
      </c:lineChart>
      <c:catAx>
        <c:axId val="57742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77430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7743031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4427480916030534E-2"/>
              <c:y val="0.3894751577105493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774299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Fig.4 Average Hourly Traffic Flow 2019</a:t>
            </a:r>
          </a:p>
        </c:rich>
      </c:tx>
      <c:layout>
        <c:manualLayout>
          <c:xMode val="edge"/>
          <c:yMode val="edge"/>
          <c:x val="0.33942209278634689"/>
          <c:y val="1.58730158730158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927035660191422E-2"/>
          <c:y val="8.5714551446402054E-2"/>
          <c:w val="0.91933165568465758"/>
          <c:h val="0.73651021983575093"/>
        </c:manualLayout>
      </c:layout>
      <c:lineChart>
        <c:grouping val="standard"/>
        <c:varyColors val="0"/>
        <c:ser>
          <c:idx val="0"/>
          <c:order val="0"/>
          <c:tx>
            <c:v>Average weekday</c:v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numRef>
              <c:f>ATC1327_Northbound!$C$8:$C$31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ATC1327_Northbound!$L$8:$L$31</c:f>
              <c:numCache>
                <c:formatCode>0</c:formatCode>
                <c:ptCount val="24"/>
                <c:pt idx="0">
                  <c:v>12.835151515151514</c:v>
                </c:pt>
                <c:pt idx="1">
                  <c:v>8.245454545454546</c:v>
                </c:pt>
                <c:pt idx="2">
                  <c:v>6.1998484848484852</c:v>
                </c:pt>
                <c:pt idx="3">
                  <c:v>8.1189393939393941</c:v>
                </c:pt>
                <c:pt idx="4">
                  <c:v>15.175757575757576</c:v>
                </c:pt>
                <c:pt idx="5">
                  <c:v>36.069999999999993</c:v>
                </c:pt>
                <c:pt idx="6">
                  <c:v>104.32015151515149</c:v>
                </c:pt>
                <c:pt idx="7">
                  <c:v>170.48439393939393</c:v>
                </c:pt>
                <c:pt idx="8">
                  <c:v>145.70287878787877</c:v>
                </c:pt>
                <c:pt idx="9">
                  <c:v>101.96969696969697</c:v>
                </c:pt>
                <c:pt idx="10">
                  <c:v>93.726515151515144</c:v>
                </c:pt>
                <c:pt idx="11">
                  <c:v>103.08969696969697</c:v>
                </c:pt>
                <c:pt idx="12">
                  <c:v>115.90757575757576</c:v>
                </c:pt>
                <c:pt idx="13">
                  <c:v>123.3540909090909</c:v>
                </c:pt>
                <c:pt idx="14">
                  <c:v>144.68151515151516</c:v>
                </c:pt>
                <c:pt idx="15">
                  <c:v>171.19469696969696</c:v>
                </c:pt>
                <c:pt idx="16">
                  <c:v>233.12696969696972</c:v>
                </c:pt>
                <c:pt idx="17">
                  <c:v>272.56151515151515</c:v>
                </c:pt>
                <c:pt idx="18">
                  <c:v>223.92196969696971</c:v>
                </c:pt>
                <c:pt idx="19">
                  <c:v>120.77969696969697</c:v>
                </c:pt>
                <c:pt idx="20">
                  <c:v>70.960000000000008</c:v>
                </c:pt>
                <c:pt idx="21">
                  <c:v>48.324696969696973</c:v>
                </c:pt>
                <c:pt idx="22">
                  <c:v>41.790909090909089</c:v>
                </c:pt>
                <c:pt idx="23">
                  <c:v>26.151818181818179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58-4AE7-9EAF-9B0E6E6CE10F}"/>
            </c:ext>
          </c:extLst>
        </c:ser>
        <c:ser>
          <c:idx val="1"/>
          <c:order val="1"/>
          <c:tx>
            <c:v>Average Saturday</c:v>
          </c:tx>
          <c:spPr>
            <a:ln w="381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ATC1327_Northbound!$C$8:$C$31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ATC1327_Northbound!$I$8:$I$31</c:f>
              <c:numCache>
                <c:formatCode>0</c:formatCode>
                <c:ptCount val="24"/>
                <c:pt idx="0">
                  <c:v>19.618181818181821</c:v>
                </c:pt>
                <c:pt idx="1">
                  <c:v>9.9803030303030305</c:v>
                </c:pt>
                <c:pt idx="2">
                  <c:v>5.8121212121212116</c:v>
                </c:pt>
                <c:pt idx="3">
                  <c:v>5.3393939393939389</c:v>
                </c:pt>
                <c:pt idx="4">
                  <c:v>6.1530303030303033</c:v>
                </c:pt>
                <c:pt idx="5">
                  <c:v>11.040909090909091</c:v>
                </c:pt>
                <c:pt idx="6">
                  <c:v>25.580303030303028</c:v>
                </c:pt>
                <c:pt idx="7">
                  <c:v>46.260606060606058</c:v>
                </c:pt>
                <c:pt idx="8">
                  <c:v>63.034848484848482</c:v>
                </c:pt>
                <c:pt idx="9">
                  <c:v>86.169696969696972</c:v>
                </c:pt>
                <c:pt idx="10">
                  <c:v>114.2590909090909</c:v>
                </c:pt>
                <c:pt idx="11">
                  <c:v>132.7378787878788</c:v>
                </c:pt>
                <c:pt idx="12">
                  <c:v>152.19848484848487</c:v>
                </c:pt>
                <c:pt idx="13">
                  <c:v>162.41060606060606</c:v>
                </c:pt>
                <c:pt idx="14">
                  <c:v>153.20151515151517</c:v>
                </c:pt>
                <c:pt idx="15">
                  <c:v>148.34545454545457</c:v>
                </c:pt>
                <c:pt idx="16">
                  <c:v>133.54696969696968</c:v>
                </c:pt>
                <c:pt idx="17">
                  <c:v>139.41818181818181</c:v>
                </c:pt>
                <c:pt idx="18">
                  <c:v>112.12121212121211</c:v>
                </c:pt>
                <c:pt idx="19">
                  <c:v>79.209090909090904</c:v>
                </c:pt>
                <c:pt idx="20">
                  <c:v>53.215151515151518</c:v>
                </c:pt>
                <c:pt idx="21">
                  <c:v>35.525757575757581</c:v>
                </c:pt>
                <c:pt idx="22">
                  <c:v>33.166666666666671</c:v>
                </c:pt>
                <c:pt idx="23">
                  <c:v>30.545454545454547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58-4AE7-9EAF-9B0E6E6CE10F}"/>
            </c:ext>
          </c:extLst>
        </c:ser>
        <c:ser>
          <c:idx val="2"/>
          <c:order val="2"/>
          <c:tx>
            <c:v>Average Sunday</c:v>
          </c:tx>
          <c:spPr>
            <a:ln w="38100">
              <a:solidFill>
                <a:srgbClr val="C0C0C0"/>
              </a:solidFill>
              <a:prstDash val="solid"/>
            </a:ln>
          </c:spPr>
          <c:marker>
            <c:symbol val="none"/>
          </c:marker>
          <c:cat>
            <c:numRef>
              <c:f>ATC1327_Northbound!$C$8:$C$31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ATC1327_Northbound!$J$8:$J$31</c:f>
              <c:numCache>
                <c:formatCode>0</c:formatCode>
                <c:ptCount val="24"/>
                <c:pt idx="0">
                  <c:v>19.939393939393941</c:v>
                </c:pt>
                <c:pt idx="1">
                  <c:v>13.196969696969695</c:v>
                </c:pt>
                <c:pt idx="2">
                  <c:v>7.0606060606060597</c:v>
                </c:pt>
                <c:pt idx="3">
                  <c:v>4.9393939393939394</c:v>
                </c:pt>
                <c:pt idx="4">
                  <c:v>6.8409090909090908</c:v>
                </c:pt>
                <c:pt idx="5">
                  <c:v>8.0151515151515138</c:v>
                </c:pt>
                <c:pt idx="6">
                  <c:v>18.454545454545453</c:v>
                </c:pt>
                <c:pt idx="7">
                  <c:v>24.09090909090909</c:v>
                </c:pt>
                <c:pt idx="8">
                  <c:v>40.651515151515156</c:v>
                </c:pt>
                <c:pt idx="9">
                  <c:v>75.439393939393938</c:v>
                </c:pt>
                <c:pt idx="10">
                  <c:v>105.94696969696969</c:v>
                </c:pt>
                <c:pt idx="11">
                  <c:v>141.16666666666669</c:v>
                </c:pt>
                <c:pt idx="12">
                  <c:v>166.88636363636363</c:v>
                </c:pt>
                <c:pt idx="13">
                  <c:v>181.27272727272728</c:v>
                </c:pt>
                <c:pt idx="14">
                  <c:v>177.41666666666666</c:v>
                </c:pt>
                <c:pt idx="15">
                  <c:v>165.65909090909091</c:v>
                </c:pt>
                <c:pt idx="16">
                  <c:v>162.22727272727272</c:v>
                </c:pt>
                <c:pt idx="17">
                  <c:v>142.7651515151515</c:v>
                </c:pt>
                <c:pt idx="18">
                  <c:v>108.4318181818182</c:v>
                </c:pt>
                <c:pt idx="19">
                  <c:v>88.234848484848484</c:v>
                </c:pt>
                <c:pt idx="20">
                  <c:v>58.409090909090921</c:v>
                </c:pt>
                <c:pt idx="21">
                  <c:v>35.825757575757571</c:v>
                </c:pt>
                <c:pt idx="22">
                  <c:v>26.643939393939398</c:v>
                </c:pt>
                <c:pt idx="23">
                  <c:v>19.424242424242422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58-4AE7-9EAF-9B0E6E6CE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6559824"/>
        <c:axId val="345802240"/>
      </c:lineChart>
      <c:catAx>
        <c:axId val="346559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Hour Starting</a:t>
                </a:r>
              </a:p>
            </c:rich>
          </c:tx>
          <c:layout>
            <c:manualLayout>
              <c:xMode val="edge"/>
              <c:yMode val="edge"/>
              <c:x val="0.46575406384704193"/>
              <c:y val="0.87936774569845433"/>
            </c:manualLayout>
          </c:layout>
          <c:overlay val="0"/>
          <c:spPr>
            <a:noFill/>
            <a:ln w="25400">
              <a:noFill/>
            </a:ln>
          </c:spPr>
        </c:title>
        <c:numFmt formatCode="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5802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5802240"/>
        <c:scaling>
          <c:orientation val="minMax"/>
          <c:max val="3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Cycles per hour</a:t>
                </a:r>
              </a:p>
            </c:rich>
          </c:tx>
          <c:layout>
            <c:manualLayout>
              <c:xMode val="edge"/>
              <c:yMode val="edge"/>
              <c:x val="1.6742770167427701E-2"/>
              <c:y val="0.333334333208348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65598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220716131944692"/>
          <c:y val="0.93968553930758658"/>
          <c:w val="0.64383657522261772"/>
          <c:h val="5.07936507936508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Fig.1 24-Hour Average Daily Traffic Flow 2019</a:t>
            </a:r>
          </a:p>
        </c:rich>
      </c:tx>
      <c:layout>
        <c:manualLayout>
          <c:xMode val="edge"/>
          <c:yMode val="edge"/>
          <c:x val="0.32565332559236543"/>
          <c:y val="3.83275261324041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413332573283551E-2"/>
          <c:y val="0.18815331010452963"/>
          <c:w val="0.90783546322284114"/>
          <c:h val="0.73170731707317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ATC1328_graphs!$G$83</c:f>
              <c:strCache>
                <c:ptCount val="1"/>
                <c:pt idx="0">
                  <c:v>SouthWest bound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ATC1328_graphs!$P$6:$V$6</c:f>
              <c:numCache>
                <c:formatCode>0</c:formatCode>
                <c:ptCount val="7"/>
                <c:pt idx="0">
                  <c:v>2267.6545454545453</c:v>
                </c:pt>
                <c:pt idx="1">
                  <c:v>2315.0277777777778</c:v>
                </c:pt>
                <c:pt idx="2">
                  <c:v>2364.8888888888887</c:v>
                </c:pt>
                <c:pt idx="3">
                  <c:v>2391.1388888888887</c:v>
                </c:pt>
                <c:pt idx="4">
                  <c:v>2410.030303030303</c:v>
                </c:pt>
                <c:pt idx="5">
                  <c:v>1984.1287878787878</c:v>
                </c:pt>
                <c:pt idx="6">
                  <c:v>1815.6666666666665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4E-4C45-B322-9C99391E9EA4}"/>
            </c:ext>
          </c:extLst>
        </c:ser>
        <c:ser>
          <c:idx val="1"/>
          <c:order val="1"/>
          <c:tx>
            <c:strRef>
              <c:f>ATC1328_graphs!$I$83</c:f>
              <c:strCache>
                <c:ptCount val="1"/>
                <c:pt idx="0">
                  <c:v>NorthEast bound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ATC1328_graphs!$P$7:$V$7</c:f>
              <c:numCache>
                <c:formatCode>0</c:formatCode>
                <c:ptCount val="7"/>
                <c:pt idx="0">
                  <c:v>2232.5409090909093</c:v>
                </c:pt>
                <c:pt idx="1">
                  <c:v>2273.3402777777778</c:v>
                </c:pt>
                <c:pt idx="2">
                  <c:v>2350.9374999999995</c:v>
                </c:pt>
                <c:pt idx="3">
                  <c:v>2356.8416666666667</c:v>
                </c:pt>
                <c:pt idx="4">
                  <c:v>2376.7484848484846</c:v>
                </c:pt>
                <c:pt idx="5">
                  <c:v>1976.265151515152</c:v>
                </c:pt>
                <c:pt idx="6">
                  <c:v>1839.8083333333334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4E-4C45-B322-9C99391E9EA4}"/>
            </c:ext>
          </c:extLst>
        </c:ser>
        <c:ser>
          <c:idx val="2"/>
          <c:order val="2"/>
          <c:tx>
            <c:v>Two-Way</c:v>
          </c:tx>
          <c:spPr>
            <a:solidFill>
              <a:schemeClr val="bg1">
                <a:lumMod val="8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ATC1328_graphs!$P$5:$V$5</c:f>
              <c:strCache>
                <c:ptCount val="7"/>
                <c:pt idx="0">
                  <c:v>Mon</c:v>
                </c:pt>
                <c:pt idx="1">
                  <c:v>Tues</c:v>
                </c:pt>
                <c:pt idx="2">
                  <c:v>Wed</c:v>
                </c:pt>
                <c:pt idx="3">
                  <c:v>Thurs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</c:strCache>
            </c:strRef>
          </c:cat>
          <c:val>
            <c:numRef>
              <c:f>ATC1328_graphs!$P$8:$V$8</c:f>
              <c:numCache>
                <c:formatCode>0</c:formatCode>
                <c:ptCount val="7"/>
                <c:pt idx="0">
                  <c:v>4500.1954545454546</c:v>
                </c:pt>
                <c:pt idx="1">
                  <c:v>4588.3680555555557</c:v>
                </c:pt>
                <c:pt idx="2">
                  <c:v>4715.8263888888887</c:v>
                </c:pt>
                <c:pt idx="3">
                  <c:v>4747.9805555555558</c:v>
                </c:pt>
                <c:pt idx="4">
                  <c:v>4786.7787878787876</c:v>
                </c:pt>
                <c:pt idx="5">
                  <c:v>3960.3939393939399</c:v>
                </c:pt>
                <c:pt idx="6">
                  <c:v>3655.4749999999999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4E-4C45-B322-9C99391E9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0341544"/>
        <c:axId val="590341936"/>
      </c:barChart>
      <c:catAx>
        <c:axId val="590341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90341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03419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6113671274961597E-2"/>
              <c:y val="0.4146341463414633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903415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Fig.2 Average Weekday Traffic Flows 2019 (by month)</a:t>
            </a:r>
          </a:p>
        </c:rich>
      </c:tx>
      <c:layout>
        <c:manualLayout>
          <c:xMode val="edge"/>
          <c:yMode val="edge"/>
          <c:x val="0.29618336639217807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389372159300572E-2"/>
          <c:y val="0.17013946580493777"/>
          <c:w val="0.89923731157361608"/>
          <c:h val="0.71528020317994245"/>
        </c:manualLayout>
      </c:layout>
      <c:lineChart>
        <c:grouping val="standard"/>
        <c:varyColors val="0"/>
        <c:ser>
          <c:idx val="2"/>
          <c:order val="0"/>
          <c:tx>
            <c:v>two-way</c:v>
          </c:tx>
          <c:spPr>
            <a:ln w="38100">
              <a:solidFill>
                <a:schemeClr val="bg1">
                  <a:lumMod val="75000"/>
                </a:schemeClr>
              </a:solidFill>
              <a:prstDash val="solid"/>
            </a:ln>
          </c:spPr>
          <c:marker>
            <c:symbol val="circle"/>
            <c:size val="3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</c:spPr>
          </c:marker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0-38A9-4341-A8B6-70E35D564D43}"/>
              </c:ext>
            </c:extLst>
          </c:dPt>
          <c:cat>
            <c:strRef>
              <c:f>ATC1328_graphs!$P$9:$AA$9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ATC1328_graphs!$P$12:$AA$12</c:f>
              <c:numCache>
                <c:formatCode>0</c:formatCode>
                <c:ptCount val="12"/>
                <c:pt idx="0">
                  <c:v>4277.875</c:v>
                </c:pt>
                <c:pt idx="1">
                  <c:v>4653.2</c:v>
                </c:pt>
                <c:pt idx="2">
                  <c:v>4783.51</c:v>
                </c:pt>
                <c:pt idx="3">
                  <c:v>4908</c:v>
                </c:pt>
                <c:pt idx="4">
                  <c:v>5008.4333333333325</c:v>
                </c:pt>
                <c:pt idx="5">
                  <c:v>4817.333333333333</c:v>
                </c:pt>
                <c:pt idx="6">
                  <c:v>4820.9833333333336</c:v>
                </c:pt>
                <c:pt idx="7">
                  <c:v>4552.5400000000009</c:v>
                </c:pt>
                <c:pt idx="8">
                  <c:v>4732.63</c:v>
                </c:pt>
                <c:pt idx="9">
                  <c:v>4489.0666666666666</c:v>
                </c:pt>
                <c:pt idx="10">
                  <c:v>4434.7666666666664</c:v>
                </c:pt>
                <c:pt idx="11">
                  <c:v>4417.25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A9-4341-A8B6-70E35D564D43}"/>
            </c:ext>
          </c:extLst>
        </c:ser>
        <c:ser>
          <c:idx val="0"/>
          <c:order val="1"/>
          <c:tx>
            <c:v>direction 1</c:v>
          </c:tx>
          <c:spPr>
            <a:ln w="38100">
              <a:solidFill>
                <a:srgbClr val="FFC000"/>
              </a:solidFill>
            </a:ln>
          </c:spPr>
          <c:marker>
            <c:symbol val="none"/>
          </c:marker>
          <c:val>
            <c:numRef>
              <c:f>ATC1328_graphs!$P$10:$AA$10</c:f>
              <c:numCache>
                <c:formatCode>0</c:formatCode>
                <c:ptCount val="12"/>
                <c:pt idx="0">
                  <c:v>2178.25</c:v>
                </c:pt>
                <c:pt idx="1">
                  <c:v>2350.8000000000002</c:v>
                </c:pt>
                <c:pt idx="2">
                  <c:v>2406.9</c:v>
                </c:pt>
                <c:pt idx="3">
                  <c:v>2457.8999999999996</c:v>
                </c:pt>
                <c:pt idx="4">
                  <c:v>2497.7666666666664</c:v>
                </c:pt>
                <c:pt idx="5">
                  <c:v>2405.6666666666665</c:v>
                </c:pt>
                <c:pt idx="6">
                  <c:v>2435.6833333333334</c:v>
                </c:pt>
                <c:pt idx="7">
                  <c:v>2276.2166666666667</c:v>
                </c:pt>
                <c:pt idx="8">
                  <c:v>2355.8900000000003</c:v>
                </c:pt>
                <c:pt idx="9">
                  <c:v>2283.3999999999996</c:v>
                </c:pt>
                <c:pt idx="10">
                  <c:v>2258.8166666666666</c:v>
                </c:pt>
                <c:pt idx="11">
                  <c:v>2237.25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A9-4341-A8B6-70E35D564D43}"/>
            </c:ext>
          </c:extLst>
        </c:ser>
        <c:ser>
          <c:idx val="1"/>
          <c:order val="2"/>
          <c:tx>
            <c:v>direction 2</c:v>
          </c:tx>
          <c:spPr>
            <a:ln w="38100">
              <a:solidFill>
                <a:srgbClr val="00B0F0"/>
              </a:solidFill>
            </a:ln>
          </c:spPr>
          <c:marker>
            <c:symbol val="none"/>
          </c:marker>
          <c:val>
            <c:numRef>
              <c:f>ATC1328_graphs!$P$11:$AA$11</c:f>
              <c:numCache>
                <c:formatCode>0</c:formatCode>
                <c:ptCount val="12"/>
                <c:pt idx="0">
                  <c:v>2099.625</c:v>
                </c:pt>
                <c:pt idx="1">
                  <c:v>2302.3999999999996</c:v>
                </c:pt>
                <c:pt idx="2">
                  <c:v>2376.6100000000006</c:v>
                </c:pt>
                <c:pt idx="3">
                  <c:v>2450.1000000000004</c:v>
                </c:pt>
                <c:pt idx="4">
                  <c:v>2510.6666666666665</c:v>
                </c:pt>
                <c:pt idx="5">
                  <c:v>2411.6666666666665</c:v>
                </c:pt>
                <c:pt idx="6">
                  <c:v>2385.2999999999997</c:v>
                </c:pt>
                <c:pt idx="7">
                  <c:v>2276.3233333333337</c:v>
                </c:pt>
                <c:pt idx="8">
                  <c:v>2376.7399999999998</c:v>
                </c:pt>
                <c:pt idx="9">
                  <c:v>2205.666666666667</c:v>
                </c:pt>
                <c:pt idx="10">
                  <c:v>2175.9499999999998</c:v>
                </c:pt>
                <c:pt idx="11">
                  <c:v>2180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8A9-4341-A8B6-70E35D564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427568"/>
        <c:axId val="577425216"/>
      </c:lineChart>
      <c:catAx>
        <c:axId val="57742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77425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77425216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2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4427480916030534E-2"/>
              <c:y val="0.388890347039953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7742756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Fig.3  Average Weekday Traffic Flows (by year)</a:t>
            </a:r>
          </a:p>
        </c:rich>
      </c:tx>
      <c:layout>
        <c:manualLayout>
          <c:xMode val="edge"/>
          <c:yMode val="edge"/>
          <c:x val="0.30534367173568955"/>
          <c:y val="3.85964912280701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389372159300572E-2"/>
          <c:y val="0.17543919763979454"/>
          <c:w val="0.89923731157361608"/>
          <c:h val="0.70877435846476999"/>
        </c:manualLayout>
      </c:layout>
      <c:lineChart>
        <c:grouping val="standard"/>
        <c:varyColors val="0"/>
        <c:ser>
          <c:idx val="2"/>
          <c:order val="0"/>
          <c:tx>
            <c:v>two-way</c:v>
          </c:tx>
          <c:spPr>
            <a:ln w="38100">
              <a:solidFill>
                <a:schemeClr val="bg1">
                  <a:lumMod val="75000"/>
                </a:schemeClr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bg1">
                  <a:lumMod val="75000"/>
                </a:schemeClr>
              </a:solidFill>
              <a:ln>
                <a:noFill/>
                <a:prstDash val="solid"/>
              </a:ln>
            </c:spPr>
          </c:marker>
          <c:cat>
            <c:numRef>
              <c:f>ATC1328_graphs!$P$13:$Y$13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ATC1328_graphs!$P$16:$Y$16</c:f>
              <c:numCache>
                <c:formatCode>General</c:formatCode>
                <c:ptCount val="10"/>
                <c:pt idx="3" formatCode="0">
                  <c:v>4335.2957924000002</c:v>
                </c:pt>
                <c:pt idx="4" formatCode="0">
                  <c:v>4399.7310398000009</c:v>
                </c:pt>
                <c:pt idx="5" formatCode="0">
                  <c:v>4637.1273048000003</c:v>
                </c:pt>
                <c:pt idx="6" formatCode="0">
                  <c:v>4698.4294176000003</c:v>
                </c:pt>
                <c:pt idx="7" formatCode="0">
                  <c:v>4713.5469169999997</c:v>
                </c:pt>
                <c:pt idx="8" formatCode="0">
                  <c:v>4798.8619444444448</c:v>
                </c:pt>
                <c:pt idx="9" formatCode="0">
                  <c:v>4667.8298484848483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65-4D84-8466-1ED5307E54FE}"/>
            </c:ext>
          </c:extLst>
        </c:ser>
        <c:ser>
          <c:idx val="0"/>
          <c:order val="1"/>
          <c:tx>
            <c:strRef>
              <c:f>ATC1328_graphs!$G$83</c:f>
              <c:strCache>
                <c:ptCount val="1"/>
                <c:pt idx="0">
                  <c:v>SouthWest bound</c:v>
                </c:pt>
              </c:strCache>
            </c:strRef>
          </c:tx>
          <c:spPr>
            <a:ln w="38100">
              <a:solidFill>
                <a:srgbClr val="FFC000"/>
              </a:solidFill>
            </a:ln>
          </c:spPr>
          <c:marker>
            <c:symbol val="circle"/>
            <c:size val="5"/>
            <c:spPr>
              <a:solidFill>
                <a:srgbClr val="FFC000"/>
              </a:solidFill>
              <a:ln>
                <a:noFill/>
              </a:ln>
            </c:spPr>
          </c:marker>
          <c:cat>
            <c:numRef>
              <c:f>ATC1328_graphs!$P$13:$Y$13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ATC1328_graphs!$P$14:$Y$14</c:f>
              <c:numCache>
                <c:formatCode>0</c:formatCode>
                <c:ptCount val="10"/>
                <c:pt idx="3">
                  <c:v>2164.4811232000002</c:v>
                </c:pt>
                <c:pt idx="4">
                  <c:v>2206.8036174000003</c:v>
                </c:pt>
                <c:pt idx="5">
                  <c:v>2330.2036522000003</c:v>
                </c:pt>
                <c:pt idx="6">
                  <c:v>2358.0063759999998</c:v>
                </c:pt>
                <c:pt idx="7">
                  <c:v>2379.0830421999999</c:v>
                </c:pt>
                <c:pt idx="8">
                  <c:v>2417.9355555555558</c:v>
                </c:pt>
                <c:pt idx="9">
                  <c:v>2349.7480808080804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65-4D84-8466-1ED5307E54FE}"/>
            </c:ext>
          </c:extLst>
        </c:ser>
        <c:ser>
          <c:idx val="1"/>
          <c:order val="2"/>
          <c:tx>
            <c:strRef>
              <c:f>ATC1328_graphs!$I$83</c:f>
              <c:strCache>
                <c:ptCount val="1"/>
                <c:pt idx="0">
                  <c:v>NorthEast bound</c:v>
                </c:pt>
              </c:strCache>
            </c:strRef>
          </c:tx>
          <c:spPr>
            <a:ln w="38100">
              <a:solidFill>
                <a:srgbClr val="00B0F0"/>
              </a:solidFill>
            </a:ln>
          </c:spPr>
          <c:marker>
            <c:symbol val="circ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cat>
            <c:numRef>
              <c:f>ATC1328_graphs!$P$13:$Y$13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ATC1328_graphs!$P$15:$Y$15</c:f>
              <c:numCache>
                <c:formatCode>0</c:formatCode>
                <c:ptCount val="10"/>
                <c:pt idx="3">
                  <c:v>2170.8146691999996</c:v>
                </c:pt>
                <c:pt idx="4">
                  <c:v>2192.9274224000005</c:v>
                </c:pt>
                <c:pt idx="5">
                  <c:v>2306.9236526000004</c:v>
                </c:pt>
                <c:pt idx="6">
                  <c:v>2340.4230416</c:v>
                </c:pt>
                <c:pt idx="7">
                  <c:v>2334.4638748000002</c:v>
                </c:pt>
                <c:pt idx="8">
                  <c:v>2380.9263888888891</c:v>
                </c:pt>
                <c:pt idx="9">
                  <c:v>2318.0817676767679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65-4D84-8466-1ED5307E5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431880"/>
        <c:axId val="577429920"/>
      </c:lineChart>
      <c:catAx>
        <c:axId val="577431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77429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774299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4427480916030534E-2"/>
              <c:y val="0.3894751577105493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774318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Fig.4 Average Hourly Traffic Flow 2019</a:t>
            </a:r>
          </a:p>
        </c:rich>
      </c:tx>
      <c:layout>
        <c:manualLayout>
          <c:xMode val="edge"/>
          <c:yMode val="edge"/>
          <c:x val="0.33942209278634689"/>
          <c:y val="1.58730158730158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927035660191422E-2"/>
          <c:y val="8.5714551446402054E-2"/>
          <c:w val="0.91933165568465758"/>
          <c:h val="0.73651021983575093"/>
        </c:manualLayout>
      </c:layout>
      <c:lineChart>
        <c:grouping val="standard"/>
        <c:varyColors val="0"/>
        <c:ser>
          <c:idx val="0"/>
          <c:order val="0"/>
          <c:tx>
            <c:v>Average weekday</c:v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numRef>
              <c:f>ATC1328_SouthWestbound!$C$8:$C$31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ATC1328_SouthWestbound!$L$8:$L$31</c:f>
              <c:numCache>
                <c:formatCode>0</c:formatCode>
                <c:ptCount val="24"/>
                <c:pt idx="0">
                  <c:v>6.7086616161616153</c:v>
                </c:pt>
                <c:pt idx="1">
                  <c:v>3.0303030303030303</c:v>
                </c:pt>
                <c:pt idx="2">
                  <c:v>3.485631313131313</c:v>
                </c:pt>
                <c:pt idx="3">
                  <c:v>4.5197222222222226</c:v>
                </c:pt>
                <c:pt idx="4">
                  <c:v>7.6379040404040408</c:v>
                </c:pt>
                <c:pt idx="5">
                  <c:v>41.492297979797982</c:v>
                </c:pt>
                <c:pt idx="6">
                  <c:v>133.51755050505048</c:v>
                </c:pt>
                <c:pt idx="7">
                  <c:v>280.7813888888889</c:v>
                </c:pt>
                <c:pt idx="8">
                  <c:v>237.13944444444445</c:v>
                </c:pt>
                <c:pt idx="9">
                  <c:v>153.25626262626264</c:v>
                </c:pt>
                <c:pt idx="10">
                  <c:v>127.70335858585858</c:v>
                </c:pt>
                <c:pt idx="11">
                  <c:v>127.97671717171718</c:v>
                </c:pt>
                <c:pt idx="12">
                  <c:v>123.89573232323232</c:v>
                </c:pt>
                <c:pt idx="13">
                  <c:v>126.53376262626261</c:v>
                </c:pt>
                <c:pt idx="14">
                  <c:v>138.12404040404039</c:v>
                </c:pt>
                <c:pt idx="15">
                  <c:v>146.3410858585859</c:v>
                </c:pt>
                <c:pt idx="16">
                  <c:v>169.35146464646465</c:v>
                </c:pt>
                <c:pt idx="17">
                  <c:v>173.57204545454547</c:v>
                </c:pt>
                <c:pt idx="18">
                  <c:v>119.65436868686868</c:v>
                </c:pt>
                <c:pt idx="19">
                  <c:v>80.199444444444438</c:v>
                </c:pt>
                <c:pt idx="20">
                  <c:v>55.680606060606067</c:v>
                </c:pt>
                <c:pt idx="21">
                  <c:v>39.749949494949497</c:v>
                </c:pt>
                <c:pt idx="22">
                  <c:v>31.589015151515149</c:v>
                </c:pt>
                <c:pt idx="23">
                  <c:v>17.807323232323235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57-4EED-B783-18769D2331B0}"/>
            </c:ext>
          </c:extLst>
        </c:ser>
        <c:ser>
          <c:idx val="1"/>
          <c:order val="1"/>
          <c:tx>
            <c:v>Average Saturday</c:v>
          </c:tx>
          <c:spPr>
            <a:ln w="381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ATC1328_SouthWestbound!$C$8:$C$31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ATC1328_SouthWestbound!$I$8:$I$31</c:f>
              <c:numCache>
                <c:formatCode>0</c:formatCode>
                <c:ptCount val="24"/>
                <c:pt idx="0">
                  <c:v>14.159090909090908</c:v>
                </c:pt>
                <c:pt idx="1">
                  <c:v>6.45</c:v>
                </c:pt>
                <c:pt idx="2">
                  <c:v>4.5393939393939391</c:v>
                </c:pt>
                <c:pt idx="3">
                  <c:v>3.937878787878788</c:v>
                </c:pt>
                <c:pt idx="4">
                  <c:v>5.8818181818181818</c:v>
                </c:pt>
                <c:pt idx="5">
                  <c:v>11.06969696969697</c:v>
                </c:pt>
                <c:pt idx="6">
                  <c:v>21.666666666666668</c:v>
                </c:pt>
                <c:pt idx="7">
                  <c:v>50.913636363636371</c:v>
                </c:pt>
                <c:pt idx="8">
                  <c:v>85.919696969696972</c:v>
                </c:pt>
                <c:pt idx="9">
                  <c:v>126.62272727272729</c:v>
                </c:pt>
                <c:pt idx="10">
                  <c:v>163.11818181818182</c:v>
                </c:pt>
                <c:pt idx="11">
                  <c:v>175.82878787878789</c:v>
                </c:pt>
                <c:pt idx="12">
                  <c:v>189.89848484848483</c:v>
                </c:pt>
                <c:pt idx="13">
                  <c:v>176.53484848484848</c:v>
                </c:pt>
                <c:pt idx="14">
                  <c:v>171.32272727272726</c:v>
                </c:pt>
                <c:pt idx="15">
                  <c:v>162.02121212121213</c:v>
                </c:pt>
                <c:pt idx="16">
                  <c:v>151.54090909090908</c:v>
                </c:pt>
                <c:pt idx="17">
                  <c:v>127.56363636363635</c:v>
                </c:pt>
                <c:pt idx="18">
                  <c:v>99.554545454545448</c:v>
                </c:pt>
                <c:pt idx="19">
                  <c:v>77.756060606060601</c:v>
                </c:pt>
                <c:pt idx="20">
                  <c:v>53.145454545454548</c:v>
                </c:pt>
                <c:pt idx="21">
                  <c:v>39.053030303030305</c:v>
                </c:pt>
                <c:pt idx="22">
                  <c:v>34.404545454545456</c:v>
                </c:pt>
                <c:pt idx="23">
                  <c:v>31.225757575757576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57-4EED-B783-18769D2331B0}"/>
            </c:ext>
          </c:extLst>
        </c:ser>
        <c:ser>
          <c:idx val="2"/>
          <c:order val="2"/>
          <c:tx>
            <c:v>Average Sunday</c:v>
          </c:tx>
          <c:spPr>
            <a:ln w="38100">
              <a:solidFill>
                <a:srgbClr val="C0C0C0"/>
              </a:solidFill>
              <a:prstDash val="solid"/>
            </a:ln>
          </c:spPr>
          <c:marker>
            <c:symbol val="none"/>
          </c:marker>
          <c:cat>
            <c:numRef>
              <c:f>ATC1328_SouthWestbound!$C$8:$C$31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ATC1328_SouthWestbound!$J$8:$J$31</c:f>
              <c:numCache>
                <c:formatCode>0</c:formatCode>
                <c:ptCount val="24"/>
                <c:pt idx="0">
                  <c:v>22.766666666666666</c:v>
                </c:pt>
                <c:pt idx="1">
                  <c:v>10.8</c:v>
                </c:pt>
                <c:pt idx="2">
                  <c:v>5.5916666666666668</c:v>
                </c:pt>
                <c:pt idx="3">
                  <c:v>6.7333333333333325</c:v>
                </c:pt>
                <c:pt idx="4">
                  <c:v>6.1166666666666663</c:v>
                </c:pt>
                <c:pt idx="5">
                  <c:v>7.4583333333333339</c:v>
                </c:pt>
                <c:pt idx="6">
                  <c:v>17.95</c:v>
                </c:pt>
                <c:pt idx="7">
                  <c:v>27.25</c:v>
                </c:pt>
                <c:pt idx="8">
                  <c:v>56.125</c:v>
                </c:pt>
                <c:pt idx="9">
                  <c:v>100.13333333333334</c:v>
                </c:pt>
                <c:pt idx="10">
                  <c:v>145.66666666666669</c:v>
                </c:pt>
                <c:pt idx="11">
                  <c:v>174.34166666666667</c:v>
                </c:pt>
                <c:pt idx="12">
                  <c:v>183.61666666666667</c:v>
                </c:pt>
                <c:pt idx="13">
                  <c:v>187.42500000000001</c:v>
                </c:pt>
                <c:pt idx="14">
                  <c:v>167.26666666666665</c:v>
                </c:pt>
                <c:pt idx="15">
                  <c:v>156.42500000000001</c:v>
                </c:pt>
                <c:pt idx="16">
                  <c:v>139.13333333333335</c:v>
                </c:pt>
                <c:pt idx="17">
                  <c:v>119.44166666666668</c:v>
                </c:pt>
                <c:pt idx="18">
                  <c:v>85.14166666666668</c:v>
                </c:pt>
                <c:pt idx="19">
                  <c:v>75.99166666666666</c:v>
                </c:pt>
                <c:pt idx="20">
                  <c:v>56.208333333333329</c:v>
                </c:pt>
                <c:pt idx="21">
                  <c:v>31.45</c:v>
                </c:pt>
                <c:pt idx="22">
                  <c:v>20.56666666666667</c:v>
                </c:pt>
                <c:pt idx="23">
                  <c:v>12.066666666666666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57-4EED-B783-18769D233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1005696"/>
        <c:axId val="345802240"/>
      </c:lineChart>
      <c:catAx>
        <c:axId val="421005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Hour Starting</a:t>
                </a:r>
              </a:p>
            </c:rich>
          </c:tx>
          <c:layout>
            <c:manualLayout>
              <c:xMode val="edge"/>
              <c:yMode val="edge"/>
              <c:x val="0.46575406384704193"/>
              <c:y val="0.87936774569845433"/>
            </c:manualLayout>
          </c:layout>
          <c:overlay val="0"/>
          <c:spPr>
            <a:noFill/>
            <a:ln w="25400">
              <a:noFill/>
            </a:ln>
          </c:spPr>
        </c:title>
        <c:numFmt formatCode="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5802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5802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Cycles per hour</a:t>
                </a:r>
              </a:p>
            </c:rich>
          </c:tx>
          <c:layout>
            <c:manualLayout>
              <c:xMode val="edge"/>
              <c:yMode val="edge"/>
              <c:x val="1.6742770167427701E-2"/>
              <c:y val="0.333334333208348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10056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220716131944692"/>
          <c:y val="0.93968553930758658"/>
          <c:w val="0.64383657522261772"/>
          <c:h val="5.07936507936508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Fig.4 Average Hourly Traffic Flow 2019</a:t>
            </a:r>
          </a:p>
        </c:rich>
      </c:tx>
      <c:layout>
        <c:manualLayout>
          <c:xMode val="edge"/>
          <c:yMode val="edge"/>
          <c:x val="0.33942209278634689"/>
          <c:y val="1.58730158730158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927035660191422E-2"/>
          <c:y val="8.5714551446402054E-2"/>
          <c:w val="0.91933165568465758"/>
          <c:h val="0.73651021983575093"/>
        </c:manualLayout>
      </c:layout>
      <c:lineChart>
        <c:grouping val="standard"/>
        <c:varyColors val="0"/>
        <c:ser>
          <c:idx val="0"/>
          <c:order val="0"/>
          <c:tx>
            <c:v>Average weekday</c:v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numRef>
              <c:f>ATC1328_NorthEastbound!$C$8:$C$31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ATC1328_NorthEastbound!$L$8:$L$31</c:f>
              <c:numCache>
                <c:formatCode>0</c:formatCode>
                <c:ptCount val="24"/>
                <c:pt idx="0">
                  <c:v>9.9805050505050499</c:v>
                </c:pt>
                <c:pt idx="1">
                  <c:v>7.1437626262626264</c:v>
                </c:pt>
                <c:pt idx="2">
                  <c:v>3.811590909090909</c:v>
                </c:pt>
                <c:pt idx="3">
                  <c:v>2.9826767676767676</c:v>
                </c:pt>
                <c:pt idx="4">
                  <c:v>4.799873737373737</c:v>
                </c:pt>
                <c:pt idx="5">
                  <c:v>18.700378787878787</c:v>
                </c:pt>
                <c:pt idx="6">
                  <c:v>56.900227272727285</c:v>
                </c:pt>
                <c:pt idx="7">
                  <c:v>140.52926767676769</c:v>
                </c:pt>
                <c:pt idx="8">
                  <c:v>140.63936868686869</c:v>
                </c:pt>
                <c:pt idx="9">
                  <c:v>112.78426767676767</c:v>
                </c:pt>
                <c:pt idx="10">
                  <c:v>105.55323232323232</c:v>
                </c:pt>
                <c:pt idx="11">
                  <c:v>114.68406565656565</c:v>
                </c:pt>
                <c:pt idx="12">
                  <c:v>122.87939393939394</c:v>
                </c:pt>
                <c:pt idx="13">
                  <c:v>129.13515151515151</c:v>
                </c:pt>
                <c:pt idx="14">
                  <c:v>150.08080808080805</c:v>
                </c:pt>
                <c:pt idx="15">
                  <c:v>173.1233585858586</c:v>
                </c:pt>
                <c:pt idx="16">
                  <c:v>233.68661616161617</c:v>
                </c:pt>
                <c:pt idx="17">
                  <c:v>281.92936868686866</c:v>
                </c:pt>
                <c:pt idx="18">
                  <c:v>200.3595707070707</c:v>
                </c:pt>
                <c:pt idx="19">
                  <c:v>120.04325757575759</c:v>
                </c:pt>
                <c:pt idx="20">
                  <c:v>73.445277777777761</c:v>
                </c:pt>
                <c:pt idx="21">
                  <c:v>52.840429292929301</c:v>
                </c:pt>
                <c:pt idx="22">
                  <c:v>38.990429292929292</c:v>
                </c:pt>
                <c:pt idx="23">
                  <c:v>23.058888888888891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85-4D08-88A9-7FC6C6DAD1E9}"/>
            </c:ext>
          </c:extLst>
        </c:ser>
        <c:ser>
          <c:idx val="1"/>
          <c:order val="1"/>
          <c:tx>
            <c:v>Average Saturday</c:v>
          </c:tx>
          <c:spPr>
            <a:ln w="381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ATC1328_NorthEastbound!$C$8:$C$31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ATC1328_NorthEastbound!$I$8:$I$31</c:f>
              <c:numCache>
                <c:formatCode>0</c:formatCode>
                <c:ptCount val="24"/>
                <c:pt idx="0">
                  <c:v>21.974242424242423</c:v>
                </c:pt>
                <c:pt idx="1">
                  <c:v>10.648484848484848</c:v>
                </c:pt>
                <c:pt idx="2">
                  <c:v>6.3893939393939405</c:v>
                </c:pt>
                <c:pt idx="3">
                  <c:v>4.5712121212121213</c:v>
                </c:pt>
                <c:pt idx="4">
                  <c:v>5.2378787878787874</c:v>
                </c:pt>
                <c:pt idx="5">
                  <c:v>9.3969696969696965</c:v>
                </c:pt>
                <c:pt idx="6">
                  <c:v>18.325757575757578</c:v>
                </c:pt>
                <c:pt idx="7">
                  <c:v>37.543939393939397</c:v>
                </c:pt>
                <c:pt idx="8">
                  <c:v>68.192424242424238</c:v>
                </c:pt>
                <c:pt idx="9">
                  <c:v>96.404545454545456</c:v>
                </c:pt>
                <c:pt idx="10">
                  <c:v>133.55909090909091</c:v>
                </c:pt>
                <c:pt idx="11">
                  <c:v>157.74545454545455</c:v>
                </c:pt>
                <c:pt idx="12">
                  <c:v>168.22424242424242</c:v>
                </c:pt>
                <c:pt idx="13">
                  <c:v>176.21969696969697</c:v>
                </c:pt>
                <c:pt idx="14">
                  <c:v>178.56212121212118</c:v>
                </c:pt>
                <c:pt idx="15">
                  <c:v>164.69848484848487</c:v>
                </c:pt>
                <c:pt idx="16">
                  <c:v>166.88636363636365</c:v>
                </c:pt>
                <c:pt idx="17">
                  <c:v>153.78636363636363</c:v>
                </c:pt>
                <c:pt idx="18">
                  <c:v>122.72878787878788</c:v>
                </c:pt>
                <c:pt idx="19">
                  <c:v>89.38636363636364</c:v>
                </c:pt>
                <c:pt idx="20">
                  <c:v>59.943939393939395</c:v>
                </c:pt>
                <c:pt idx="21">
                  <c:v>46.143939393939391</c:v>
                </c:pt>
                <c:pt idx="22">
                  <c:v>43.93333333333333</c:v>
                </c:pt>
                <c:pt idx="23">
                  <c:v>35.762121212121208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85-4D08-88A9-7FC6C6DAD1E9}"/>
            </c:ext>
          </c:extLst>
        </c:ser>
        <c:ser>
          <c:idx val="2"/>
          <c:order val="2"/>
          <c:tx>
            <c:v>Average Sunday</c:v>
          </c:tx>
          <c:spPr>
            <a:ln w="38100">
              <a:solidFill>
                <a:srgbClr val="C0C0C0"/>
              </a:solidFill>
              <a:prstDash val="solid"/>
            </a:ln>
          </c:spPr>
          <c:marker>
            <c:symbol val="none"/>
          </c:marker>
          <c:cat>
            <c:numRef>
              <c:f>ATC1328_NorthEastbound!$C$8:$C$31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ATC1328_NorthEastbound!$J$8:$J$31</c:f>
              <c:numCache>
                <c:formatCode>0</c:formatCode>
                <c:ptCount val="24"/>
                <c:pt idx="0">
                  <c:v>24.866666666666667</c:v>
                </c:pt>
                <c:pt idx="1">
                  <c:v>14.633333333333335</c:v>
                </c:pt>
                <c:pt idx="2">
                  <c:v>7.8166666666666673</c:v>
                </c:pt>
                <c:pt idx="3">
                  <c:v>6.875</c:v>
                </c:pt>
                <c:pt idx="4">
                  <c:v>5.3666666666666663</c:v>
                </c:pt>
                <c:pt idx="5">
                  <c:v>5.8833333333333337</c:v>
                </c:pt>
                <c:pt idx="6">
                  <c:v>8.8416666666666668</c:v>
                </c:pt>
                <c:pt idx="7">
                  <c:v>17.233333333333334</c:v>
                </c:pt>
                <c:pt idx="8">
                  <c:v>43.000000000000007</c:v>
                </c:pt>
                <c:pt idx="9">
                  <c:v>78.35833333333332</c:v>
                </c:pt>
                <c:pt idx="10">
                  <c:v>124.11666666666665</c:v>
                </c:pt>
                <c:pt idx="11">
                  <c:v>144.71666666666667</c:v>
                </c:pt>
                <c:pt idx="12">
                  <c:v>168.47499999999999</c:v>
                </c:pt>
                <c:pt idx="13">
                  <c:v>188.85833333333332</c:v>
                </c:pt>
                <c:pt idx="14">
                  <c:v>183.86666666666667</c:v>
                </c:pt>
                <c:pt idx="15">
                  <c:v>174.5</c:v>
                </c:pt>
                <c:pt idx="16">
                  <c:v>171.93333333333334</c:v>
                </c:pt>
                <c:pt idx="17">
                  <c:v>134.99166666666667</c:v>
                </c:pt>
                <c:pt idx="18">
                  <c:v>103.125</c:v>
                </c:pt>
                <c:pt idx="19">
                  <c:v>81.783333333333331</c:v>
                </c:pt>
                <c:pt idx="20">
                  <c:v>64.89166666666668</c:v>
                </c:pt>
                <c:pt idx="21">
                  <c:v>41.116666666666667</c:v>
                </c:pt>
                <c:pt idx="22">
                  <c:v>29.8</c:v>
                </c:pt>
                <c:pt idx="23">
                  <c:v>14.758333333333331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85-4D08-88A9-7FC6C6DAD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5860616"/>
        <c:axId val="346566880"/>
      </c:lineChart>
      <c:catAx>
        <c:axId val="415860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Hour Starting</a:t>
                </a:r>
              </a:p>
            </c:rich>
          </c:tx>
          <c:layout>
            <c:manualLayout>
              <c:xMode val="edge"/>
              <c:yMode val="edge"/>
              <c:x val="0.46575406384704193"/>
              <c:y val="0.87936774569845433"/>
            </c:manualLayout>
          </c:layout>
          <c:overlay val="0"/>
          <c:spPr>
            <a:noFill/>
            <a:ln w="25400">
              <a:noFill/>
            </a:ln>
          </c:spPr>
        </c:title>
        <c:numFmt formatCode="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6566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6566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Cycles per hour</a:t>
                </a:r>
              </a:p>
            </c:rich>
          </c:tx>
          <c:layout>
            <c:manualLayout>
              <c:xMode val="edge"/>
              <c:yMode val="edge"/>
              <c:x val="1.6742770167427701E-2"/>
              <c:y val="0.333334333208348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58606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220716131944692"/>
          <c:y val="0.93968553930758658"/>
          <c:w val="0.64383657522261772"/>
          <c:h val="5.07936507936508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Fig.1 24-Hour Average Daily Traffic Flow 2019</a:t>
            </a:r>
          </a:p>
        </c:rich>
      </c:tx>
      <c:layout>
        <c:manualLayout>
          <c:xMode val="edge"/>
          <c:yMode val="edge"/>
          <c:x val="0.32565332559236543"/>
          <c:y val="3.83275261324041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413332573283551E-2"/>
          <c:y val="0.18815331010452963"/>
          <c:w val="0.90783546322284114"/>
          <c:h val="0.73170731707317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ATC1329_graphs!$G$83</c:f>
              <c:strCache>
                <c:ptCount val="1"/>
                <c:pt idx="0">
                  <c:v>NorthEast bound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ATC1329_graphs!$P$6:$V$6</c:f>
              <c:numCache>
                <c:formatCode>0</c:formatCode>
                <c:ptCount val="7"/>
                <c:pt idx="0">
                  <c:v>2960.9638888888885</c:v>
                </c:pt>
                <c:pt idx="1">
                  <c:v>2976.1527777777783</c:v>
                </c:pt>
                <c:pt idx="2">
                  <c:v>3015.1111111111113</c:v>
                </c:pt>
                <c:pt idx="3">
                  <c:v>2991.4527777777776</c:v>
                </c:pt>
                <c:pt idx="4">
                  <c:v>3133.0777777777785</c:v>
                </c:pt>
                <c:pt idx="5">
                  <c:v>2290.8757575757577</c:v>
                </c:pt>
                <c:pt idx="6">
                  <c:v>2131.4242424242425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1C-4C40-819B-2F82836A5B59}"/>
            </c:ext>
          </c:extLst>
        </c:ser>
        <c:ser>
          <c:idx val="1"/>
          <c:order val="1"/>
          <c:tx>
            <c:strRef>
              <c:f>ATC1329_graphs!$I$83</c:f>
              <c:strCache>
                <c:ptCount val="1"/>
                <c:pt idx="0">
                  <c:v>SouthWest bound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ATC1329_graphs!$P$7:$V$7</c:f>
              <c:numCache>
                <c:formatCode>0</c:formatCode>
                <c:ptCount val="7"/>
                <c:pt idx="0">
                  <c:v>3237.2499999999995</c:v>
                </c:pt>
                <c:pt idx="1">
                  <c:v>3218.8333333333339</c:v>
                </c:pt>
                <c:pt idx="2">
                  <c:v>3233.125</c:v>
                </c:pt>
                <c:pt idx="3">
                  <c:v>3213.5791666666664</c:v>
                </c:pt>
                <c:pt idx="4">
                  <c:v>3331.5041666666657</c:v>
                </c:pt>
                <c:pt idx="5">
                  <c:v>2450.3196969696974</c:v>
                </c:pt>
                <c:pt idx="6">
                  <c:v>2364.909090909091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1C-4C40-819B-2F82836A5B59}"/>
            </c:ext>
          </c:extLst>
        </c:ser>
        <c:ser>
          <c:idx val="2"/>
          <c:order val="2"/>
          <c:tx>
            <c:v>Two-Way</c:v>
          </c:tx>
          <c:spPr>
            <a:solidFill>
              <a:schemeClr val="bg1">
                <a:lumMod val="8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ATC1329_graphs!$P$5:$V$5</c:f>
              <c:strCache>
                <c:ptCount val="7"/>
                <c:pt idx="0">
                  <c:v>Mon</c:v>
                </c:pt>
                <c:pt idx="1">
                  <c:v>Tues</c:v>
                </c:pt>
                <c:pt idx="2">
                  <c:v>Wed</c:v>
                </c:pt>
                <c:pt idx="3">
                  <c:v>Thurs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</c:strCache>
            </c:strRef>
          </c:cat>
          <c:val>
            <c:numRef>
              <c:f>ATC1329_graphs!$P$8:$V$8</c:f>
              <c:numCache>
                <c:formatCode>0</c:formatCode>
                <c:ptCount val="7"/>
                <c:pt idx="0">
                  <c:v>6198.2138888888876</c:v>
                </c:pt>
                <c:pt idx="1">
                  <c:v>6194.9861111111122</c:v>
                </c:pt>
                <c:pt idx="2">
                  <c:v>6248.2361111111113</c:v>
                </c:pt>
                <c:pt idx="3">
                  <c:v>6205.031944444444</c:v>
                </c:pt>
                <c:pt idx="4">
                  <c:v>6464.5819444444442</c:v>
                </c:pt>
                <c:pt idx="5">
                  <c:v>4741.1954545454555</c:v>
                </c:pt>
                <c:pt idx="6">
                  <c:v>4496.3333333333339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1C-4C40-819B-2F82836A5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6559432"/>
        <c:axId val="577427568"/>
      </c:barChart>
      <c:catAx>
        <c:axId val="346559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77427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77427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6113671274961597E-2"/>
              <c:y val="0.4146341463414633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65594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Fig.2 Average Weekday Traffic Flows 2019 (by month)</a:t>
            </a:r>
          </a:p>
        </c:rich>
      </c:tx>
      <c:layout>
        <c:manualLayout>
          <c:xMode val="edge"/>
          <c:yMode val="edge"/>
          <c:x val="0.29618336639217807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389372159300572E-2"/>
          <c:y val="0.17013946580493777"/>
          <c:w val="0.89923731157361608"/>
          <c:h val="0.71528020317994245"/>
        </c:manualLayout>
      </c:layout>
      <c:lineChart>
        <c:grouping val="standard"/>
        <c:varyColors val="0"/>
        <c:ser>
          <c:idx val="2"/>
          <c:order val="0"/>
          <c:tx>
            <c:v>two-way</c:v>
          </c:tx>
          <c:spPr>
            <a:ln w="38100">
              <a:solidFill>
                <a:schemeClr val="bg1">
                  <a:lumMod val="75000"/>
                </a:schemeClr>
              </a:solidFill>
              <a:prstDash val="solid"/>
            </a:ln>
          </c:spPr>
          <c:marker>
            <c:symbol val="circle"/>
            <c:size val="3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</c:spPr>
          </c:marker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0-B76A-486C-8AB9-FB82EDC5A597}"/>
              </c:ext>
            </c:extLst>
          </c:dPt>
          <c:cat>
            <c:strRef>
              <c:f>ATC1329_graphs!$P$9:$AA$9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ATC1329_graphs!$P$12:$AA$12</c:f>
              <c:numCache>
                <c:formatCode>0</c:formatCode>
                <c:ptCount val="12"/>
                <c:pt idx="0">
                  <c:v>5644.5833333333321</c:v>
                </c:pt>
                <c:pt idx="1">
                  <c:v>6045</c:v>
                </c:pt>
                <c:pt idx="2">
                  <c:v>6204.0499999999993</c:v>
                </c:pt>
                <c:pt idx="3">
                  <c:v>6296.8000000000011</c:v>
                </c:pt>
                <c:pt idx="4">
                  <c:v>6496.8333333333321</c:v>
                </c:pt>
                <c:pt idx="5">
                  <c:v>6405.4</c:v>
                </c:pt>
                <c:pt idx="6">
                  <c:v>6256.5333333333338</c:v>
                </c:pt>
                <c:pt idx="7">
                  <c:v>6204.4833333333336</c:v>
                </c:pt>
                <c:pt idx="8">
                  <c:v>6372.0633333333335</c:v>
                </c:pt>
                <c:pt idx="9">
                  <c:v>6326.3499999999995</c:v>
                </c:pt>
                <c:pt idx="10">
                  <c:v>6430.0899999999983</c:v>
                </c:pt>
                <c:pt idx="11">
                  <c:v>6464.3333333333321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6A-486C-8AB9-FB82EDC5A597}"/>
            </c:ext>
          </c:extLst>
        </c:ser>
        <c:ser>
          <c:idx val="0"/>
          <c:order val="1"/>
          <c:tx>
            <c:v>direction 1</c:v>
          </c:tx>
          <c:spPr>
            <a:ln w="38100">
              <a:solidFill>
                <a:srgbClr val="FFC000"/>
              </a:solidFill>
            </a:ln>
          </c:spPr>
          <c:marker>
            <c:symbol val="none"/>
          </c:marker>
          <c:val>
            <c:numRef>
              <c:f>ATC1329_graphs!$P$10:$AA$10</c:f>
              <c:numCache>
                <c:formatCode>0</c:formatCode>
                <c:ptCount val="12"/>
                <c:pt idx="0">
                  <c:v>2714.4166666666661</c:v>
                </c:pt>
                <c:pt idx="1">
                  <c:v>2911.6666666666665</c:v>
                </c:pt>
                <c:pt idx="2">
                  <c:v>2972.06</c:v>
                </c:pt>
                <c:pt idx="3">
                  <c:v>3062.8</c:v>
                </c:pt>
                <c:pt idx="4">
                  <c:v>3115.4333333333334</c:v>
                </c:pt>
                <c:pt idx="5">
                  <c:v>3116.0666666666666</c:v>
                </c:pt>
                <c:pt idx="6">
                  <c:v>3022.5333333333333</c:v>
                </c:pt>
                <c:pt idx="7">
                  <c:v>3037.0033333333336</c:v>
                </c:pt>
                <c:pt idx="8">
                  <c:v>3126.313333333334</c:v>
                </c:pt>
                <c:pt idx="9">
                  <c:v>2977.7166666666662</c:v>
                </c:pt>
                <c:pt idx="10">
                  <c:v>3042.4099999999994</c:v>
                </c:pt>
                <c:pt idx="11">
                  <c:v>3085.7999999999993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6A-486C-8AB9-FB82EDC5A597}"/>
            </c:ext>
          </c:extLst>
        </c:ser>
        <c:ser>
          <c:idx val="1"/>
          <c:order val="2"/>
          <c:tx>
            <c:v>direction 2</c:v>
          </c:tx>
          <c:spPr>
            <a:ln w="38100">
              <a:solidFill>
                <a:srgbClr val="00B0F0"/>
              </a:solidFill>
            </a:ln>
          </c:spPr>
          <c:marker>
            <c:symbol val="none"/>
          </c:marker>
          <c:val>
            <c:numRef>
              <c:f>ATC1329_graphs!$P$11:$AA$11</c:f>
              <c:numCache>
                <c:formatCode>0</c:formatCode>
                <c:ptCount val="12"/>
                <c:pt idx="0">
                  <c:v>2930.1666666666665</c:v>
                </c:pt>
                <c:pt idx="1">
                  <c:v>3133.3333333333335</c:v>
                </c:pt>
                <c:pt idx="2">
                  <c:v>3231.99</c:v>
                </c:pt>
                <c:pt idx="3">
                  <c:v>3234.0000000000005</c:v>
                </c:pt>
                <c:pt idx="4">
                  <c:v>3381.3999999999992</c:v>
                </c:pt>
                <c:pt idx="5">
                  <c:v>3289.333333333333</c:v>
                </c:pt>
                <c:pt idx="6">
                  <c:v>3234.0000000000005</c:v>
                </c:pt>
                <c:pt idx="7">
                  <c:v>3167.4799999999996</c:v>
                </c:pt>
                <c:pt idx="8">
                  <c:v>3245.75</c:v>
                </c:pt>
                <c:pt idx="9">
                  <c:v>3348.6333333333332</c:v>
                </c:pt>
                <c:pt idx="10">
                  <c:v>3387.6799999999994</c:v>
                </c:pt>
                <c:pt idx="11">
                  <c:v>3378.5333333333333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76A-486C-8AB9-FB82EDC5A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424432"/>
        <c:axId val="577427960"/>
      </c:lineChart>
      <c:catAx>
        <c:axId val="57742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77427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7742796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2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4427480916030534E-2"/>
              <c:y val="0.388890347039953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7742443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Fig.3  Average Weekday Traffic Flows (by year)</a:t>
            </a:r>
          </a:p>
        </c:rich>
      </c:tx>
      <c:layout>
        <c:manualLayout>
          <c:xMode val="edge"/>
          <c:yMode val="edge"/>
          <c:x val="0.30534367173568955"/>
          <c:y val="3.85964912280701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389372159300572E-2"/>
          <c:y val="0.17543919763979454"/>
          <c:w val="0.89923731157361608"/>
          <c:h val="0.70877435846476999"/>
        </c:manualLayout>
      </c:layout>
      <c:lineChart>
        <c:grouping val="standard"/>
        <c:varyColors val="0"/>
        <c:ser>
          <c:idx val="2"/>
          <c:order val="0"/>
          <c:tx>
            <c:v>two-way</c:v>
          </c:tx>
          <c:spPr>
            <a:ln w="38100">
              <a:solidFill>
                <a:schemeClr val="bg1">
                  <a:lumMod val="75000"/>
                </a:schemeClr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bg1">
                  <a:lumMod val="75000"/>
                </a:schemeClr>
              </a:solidFill>
              <a:ln>
                <a:noFill/>
                <a:prstDash val="solid"/>
              </a:ln>
            </c:spPr>
          </c:marker>
          <c:cat>
            <c:numRef>
              <c:f>ATC1329_graphs!$P$13:$Y$13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ATC1329_graphs!$P$16:$Y$16</c:f>
              <c:numCache>
                <c:formatCode>General</c:formatCode>
                <c:ptCount val="10"/>
                <c:pt idx="3" formatCode="0">
                  <c:v>4972.7245519999997</c:v>
                </c:pt>
                <c:pt idx="4" formatCode="0">
                  <c:v>5414.3333483999995</c:v>
                </c:pt>
                <c:pt idx="5" formatCode="0">
                  <c:v>5924.5202492000008</c:v>
                </c:pt>
                <c:pt idx="6" formatCode="0">
                  <c:v>6028.9683050000003</c:v>
                </c:pt>
                <c:pt idx="7" formatCode="0">
                  <c:v>6350.9460849999996</c:v>
                </c:pt>
                <c:pt idx="8" formatCode="0">
                  <c:v>6128.0335648148139</c:v>
                </c:pt>
                <c:pt idx="9" formatCode="0">
                  <c:v>6262.2099999999991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8C-4730-91B6-8C8EC6E4A430}"/>
            </c:ext>
          </c:extLst>
        </c:ser>
        <c:ser>
          <c:idx val="0"/>
          <c:order val="1"/>
          <c:tx>
            <c:strRef>
              <c:f>ATC1329_graphs!$G$83</c:f>
              <c:strCache>
                <c:ptCount val="1"/>
                <c:pt idx="0">
                  <c:v>NorthEast bound</c:v>
                </c:pt>
              </c:strCache>
            </c:strRef>
          </c:tx>
          <c:spPr>
            <a:ln w="38100">
              <a:solidFill>
                <a:srgbClr val="FFC000"/>
              </a:solidFill>
            </a:ln>
          </c:spPr>
          <c:marker>
            <c:symbol val="circle"/>
            <c:size val="5"/>
            <c:spPr>
              <a:solidFill>
                <a:srgbClr val="FFC000"/>
              </a:solidFill>
              <a:ln>
                <a:noFill/>
              </a:ln>
            </c:spPr>
          </c:marker>
          <c:cat>
            <c:numRef>
              <c:f>ATC1329_graphs!$P$13:$Y$13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ATC1329_graphs!$P$14:$Y$14</c:f>
              <c:numCache>
                <c:formatCode>0</c:formatCode>
                <c:ptCount val="10"/>
                <c:pt idx="3">
                  <c:v>2350.7449845999995</c:v>
                </c:pt>
                <c:pt idx="4">
                  <c:v>2530.4225061999996</c:v>
                </c:pt>
                <c:pt idx="5">
                  <c:v>2724.0785980000001</c:v>
                </c:pt>
                <c:pt idx="6">
                  <c:v>2802.5205409999999</c:v>
                </c:pt>
                <c:pt idx="7">
                  <c:v>2902.3149867999987</c:v>
                </c:pt>
                <c:pt idx="8">
                  <c:v>2952.0471296296291</c:v>
                </c:pt>
                <c:pt idx="9">
                  <c:v>3015.3516666666665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8C-4730-91B6-8C8EC6E4A430}"/>
            </c:ext>
          </c:extLst>
        </c:ser>
        <c:ser>
          <c:idx val="1"/>
          <c:order val="2"/>
          <c:tx>
            <c:strRef>
              <c:f>ATC1329_graphs!$I$83</c:f>
              <c:strCache>
                <c:ptCount val="1"/>
                <c:pt idx="0">
                  <c:v>SouthWest bound</c:v>
                </c:pt>
              </c:strCache>
            </c:strRef>
          </c:tx>
          <c:spPr>
            <a:ln w="38100">
              <a:solidFill>
                <a:srgbClr val="00B0F0"/>
              </a:solidFill>
            </a:ln>
          </c:spPr>
          <c:marker>
            <c:symbol val="circ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cat>
            <c:numRef>
              <c:f>ATC1329_graphs!$P$13:$Y$13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ATC1329_graphs!$P$15:$Y$15</c:f>
              <c:numCache>
                <c:formatCode>0</c:formatCode>
                <c:ptCount val="10"/>
                <c:pt idx="3">
                  <c:v>2621.9795674000006</c:v>
                </c:pt>
                <c:pt idx="4">
                  <c:v>2883.9108421999995</c:v>
                </c:pt>
                <c:pt idx="5">
                  <c:v>3200.4416512000003</c:v>
                </c:pt>
                <c:pt idx="6">
                  <c:v>3226.4477640000005</c:v>
                </c:pt>
                <c:pt idx="7">
                  <c:v>3448.6310982000005</c:v>
                </c:pt>
                <c:pt idx="8" formatCode="General">
                  <c:v>3175.9864351851852</c:v>
                </c:pt>
                <c:pt idx="9">
                  <c:v>3246.8583333333327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8C-4730-91B6-8C8EC6E4A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431880"/>
        <c:axId val="577429920"/>
      </c:lineChart>
      <c:catAx>
        <c:axId val="577431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77429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774299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4427480916030534E-2"/>
              <c:y val="0.3894751577105493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774318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Fig.4 Average Hourly Traffic Flow 2019</a:t>
            </a:r>
          </a:p>
        </c:rich>
      </c:tx>
      <c:layout>
        <c:manualLayout>
          <c:xMode val="edge"/>
          <c:yMode val="edge"/>
          <c:x val="0.33942209278634689"/>
          <c:y val="1.58730158730158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927035660191422E-2"/>
          <c:y val="8.5714551446402054E-2"/>
          <c:w val="0.91933165568465758"/>
          <c:h val="0.73651021983575093"/>
        </c:manualLayout>
      </c:layout>
      <c:lineChart>
        <c:grouping val="standard"/>
        <c:varyColors val="0"/>
        <c:ser>
          <c:idx val="0"/>
          <c:order val="0"/>
          <c:tx>
            <c:v>Average weekday</c:v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numRef>
              <c:f>ATC1329_NorthEastbound!$C$8:$C$31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ATC1329_NorthEastbound!$L$8:$L$31</c:f>
              <c:numCache>
                <c:formatCode>0</c:formatCode>
                <c:ptCount val="24"/>
                <c:pt idx="0">
                  <c:v>19.723888888888887</c:v>
                </c:pt>
                <c:pt idx="1">
                  <c:v>12.368611111111111</c:v>
                </c:pt>
                <c:pt idx="2">
                  <c:v>9.0230555555555547</c:v>
                </c:pt>
                <c:pt idx="3">
                  <c:v>6.7802777777777781</c:v>
                </c:pt>
                <c:pt idx="4">
                  <c:v>12.864166666666668</c:v>
                </c:pt>
                <c:pt idx="5">
                  <c:v>45.95194444444445</c:v>
                </c:pt>
                <c:pt idx="6">
                  <c:v>145.49</c:v>
                </c:pt>
                <c:pt idx="7">
                  <c:v>226.36916666666667</c:v>
                </c:pt>
                <c:pt idx="8">
                  <c:v>230.48722222222221</c:v>
                </c:pt>
                <c:pt idx="9">
                  <c:v>156.2175</c:v>
                </c:pt>
                <c:pt idx="10">
                  <c:v>142.99055555555555</c:v>
                </c:pt>
                <c:pt idx="11">
                  <c:v>147.14694444444444</c:v>
                </c:pt>
                <c:pt idx="12">
                  <c:v>168.11361111111108</c:v>
                </c:pt>
                <c:pt idx="13">
                  <c:v>167.32916666666668</c:v>
                </c:pt>
                <c:pt idx="14">
                  <c:v>187.3775</c:v>
                </c:pt>
                <c:pt idx="15">
                  <c:v>219.89444444444447</c:v>
                </c:pt>
                <c:pt idx="16">
                  <c:v>266.55361111111114</c:v>
                </c:pt>
                <c:pt idx="17">
                  <c:v>277.89777777777783</c:v>
                </c:pt>
                <c:pt idx="18">
                  <c:v>200.17472222222221</c:v>
                </c:pt>
                <c:pt idx="19">
                  <c:v>134.59805555555553</c:v>
                </c:pt>
                <c:pt idx="20">
                  <c:v>90.860277777777782</c:v>
                </c:pt>
                <c:pt idx="21">
                  <c:v>69.158611111111099</c:v>
                </c:pt>
                <c:pt idx="22">
                  <c:v>47.581388888888895</c:v>
                </c:pt>
                <c:pt idx="23">
                  <c:v>30.399166666666666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13-41F8-B8A2-16E5C4D1B049}"/>
            </c:ext>
          </c:extLst>
        </c:ser>
        <c:ser>
          <c:idx val="1"/>
          <c:order val="1"/>
          <c:tx>
            <c:v>Average Saturday</c:v>
          </c:tx>
          <c:spPr>
            <a:ln w="381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ATC1329_NorthEastbound!$C$8:$C$31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ATC1329_NorthEastbound!$I$8:$I$31</c:f>
              <c:numCache>
                <c:formatCode>0</c:formatCode>
                <c:ptCount val="24"/>
                <c:pt idx="0">
                  <c:v>30.059090909090909</c:v>
                </c:pt>
                <c:pt idx="1">
                  <c:v>18.987878787878788</c:v>
                </c:pt>
                <c:pt idx="2">
                  <c:v>11.222727272727273</c:v>
                </c:pt>
                <c:pt idx="3">
                  <c:v>8.7439393939393941</c:v>
                </c:pt>
                <c:pt idx="4">
                  <c:v>11.578787878787878</c:v>
                </c:pt>
                <c:pt idx="5">
                  <c:v>14.177272727272726</c:v>
                </c:pt>
                <c:pt idx="6">
                  <c:v>27.616666666666671</c:v>
                </c:pt>
                <c:pt idx="7">
                  <c:v>56.327272727272728</c:v>
                </c:pt>
                <c:pt idx="8">
                  <c:v>88.516666666666666</c:v>
                </c:pt>
                <c:pt idx="9">
                  <c:v>122.0151515151515</c:v>
                </c:pt>
                <c:pt idx="10">
                  <c:v>159.71969696969697</c:v>
                </c:pt>
                <c:pt idx="11">
                  <c:v>172.79242424242423</c:v>
                </c:pt>
                <c:pt idx="12">
                  <c:v>187.34848484848487</c:v>
                </c:pt>
                <c:pt idx="13">
                  <c:v>198.52727272727273</c:v>
                </c:pt>
                <c:pt idx="14">
                  <c:v>179.40606060606061</c:v>
                </c:pt>
                <c:pt idx="15">
                  <c:v>170.48333333333335</c:v>
                </c:pt>
                <c:pt idx="16">
                  <c:v>165.38636363636363</c:v>
                </c:pt>
                <c:pt idx="17">
                  <c:v>163.64696969696971</c:v>
                </c:pt>
                <c:pt idx="18">
                  <c:v>143.35</c:v>
                </c:pt>
                <c:pt idx="19">
                  <c:v>109.49545454545455</c:v>
                </c:pt>
                <c:pt idx="20">
                  <c:v>81.036363636363646</c:v>
                </c:pt>
                <c:pt idx="21">
                  <c:v>67.840909090909108</c:v>
                </c:pt>
                <c:pt idx="22">
                  <c:v>60.118181818181824</c:v>
                </c:pt>
                <c:pt idx="23">
                  <c:v>42.478787878787877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13-41F8-B8A2-16E5C4D1B049}"/>
            </c:ext>
          </c:extLst>
        </c:ser>
        <c:ser>
          <c:idx val="2"/>
          <c:order val="2"/>
          <c:tx>
            <c:v>Average Sunday</c:v>
          </c:tx>
          <c:spPr>
            <a:ln w="38100">
              <a:solidFill>
                <a:srgbClr val="C0C0C0"/>
              </a:solidFill>
              <a:prstDash val="solid"/>
            </a:ln>
          </c:spPr>
          <c:marker>
            <c:symbol val="none"/>
          </c:marker>
          <c:cat>
            <c:numRef>
              <c:f>ATC1329_NorthEastbound!$C$8:$C$31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ATC1329_NorthEastbound!$J$8:$J$31</c:f>
              <c:numCache>
                <c:formatCode>0</c:formatCode>
                <c:ptCount val="24"/>
                <c:pt idx="0">
                  <c:v>31.765151515151516</c:v>
                </c:pt>
                <c:pt idx="1">
                  <c:v>19.666666666666668</c:v>
                </c:pt>
                <c:pt idx="2">
                  <c:v>11.121212121212123</c:v>
                </c:pt>
                <c:pt idx="3">
                  <c:v>8.3333333333333339</c:v>
                </c:pt>
                <c:pt idx="4">
                  <c:v>7.424242424242423</c:v>
                </c:pt>
                <c:pt idx="5">
                  <c:v>13.227272727272725</c:v>
                </c:pt>
                <c:pt idx="6">
                  <c:v>20.757575757575758</c:v>
                </c:pt>
                <c:pt idx="7">
                  <c:v>36.25</c:v>
                </c:pt>
                <c:pt idx="8">
                  <c:v>55.007575757575751</c:v>
                </c:pt>
                <c:pt idx="9">
                  <c:v>93.598484848484844</c:v>
                </c:pt>
                <c:pt idx="10">
                  <c:v>140.68181818181822</c:v>
                </c:pt>
                <c:pt idx="11">
                  <c:v>161.25</c:v>
                </c:pt>
                <c:pt idx="12">
                  <c:v>187.63636363636363</c:v>
                </c:pt>
                <c:pt idx="13">
                  <c:v>196.06060606060603</c:v>
                </c:pt>
                <c:pt idx="14">
                  <c:v>188.15151515151518</c:v>
                </c:pt>
                <c:pt idx="15">
                  <c:v>173.61363636363635</c:v>
                </c:pt>
                <c:pt idx="16">
                  <c:v>168.11363636363637</c:v>
                </c:pt>
                <c:pt idx="17">
                  <c:v>147.77272727272728</c:v>
                </c:pt>
                <c:pt idx="18">
                  <c:v>132</c:v>
                </c:pt>
                <c:pt idx="19">
                  <c:v>110.43939393939394</c:v>
                </c:pt>
                <c:pt idx="20">
                  <c:v>94.083333333333343</c:v>
                </c:pt>
                <c:pt idx="21">
                  <c:v>66.765151515151516</c:v>
                </c:pt>
                <c:pt idx="22">
                  <c:v>42.409090909090907</c:v>
                </c:pt>
                <c:pt idx="23">
                  <c:v>25.295454545454547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13-41F8-B8A2-16E5C4D1B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0337624"/>
        <c:axId val="590340760"/>
      </c:lineChart>
      <c:catAx>
        <c:axId val="590337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Hour Starting</a:t>
                </a:r>
              </a:p>
            </c:rich>
          </c:tx>
          <c:layout>
            <c:manualLayout>
              <c:xMode val="edge"/>
              <c:yMode val="edge"/>
              <c:x val="0.46575406384704193"/>
              <c:y val="0.87936774569845433"/>
            </c:manualLayout>
          </c:layout>
          <c:overlay val="0"/>
          <c:spPr>
            <a:noFill/>
            <a:ln w="25400">
              <a:noFill/>
            </a:ln>
          </c:spPr>
        </c:title>
        <c:numFmt formatCode="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0340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0340760"/>
        <c:scaling>
          <c:orientation val="minMax"/>
          <c:max val="3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Cycles per hour</a:t>
                </a:r>
              </a:p>
            </c:rich>
          </c:tx>
          <c:layout>
            <c:manualLayout>
              <c:xMode val="edge"/>
              <c:yMode val="edge"/>
              <c:x val="1.6742770167427701E-2"/>
              <c:y val="0.333334333208348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03376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220716131944692"/>
          <c:y val="0.93968553930758658"/>
          <c:w val="0.64383657522261772"/>
          <c:h val="5.07936507936508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Fig.4 Average Hourly Traffic Flow 2019</a:t>
            </a:r>
          </a:p>
        </c:rich>
      </c:tx>
      <c:layout>
        <c:manualLayout>
          <c:xMode val="edge"/>
          <c:yMode val="edge"/>
          <c:x val="0.33942209278634689"/>
          <c:y val="1.58730158730158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927035660191422E-2"/>
          <c:y val="8.5714551446402054E-2"/>
          <c:w val="0.91933165568465758"/>
          <c:h val="0.73651021983575093"/>
        </c:manualLayout>
      </c:layout>
      <c:lineChart>
        <c:grouping val="standard"/>
        <c:varyColors val="0"/>
        <c:ser>
          <c:idx val="0"/>
          <c:order val="0"/>
          <c:tx>
            <c:v>Average weekday</c:v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numRef>
              <c:f>ATC1004_Northbound!$C$8:$C$31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ATC1004_Northbound!$L$8:$L$31</c:f>
              <c:numCache>
                <c:formatCode>0</c:formatCode>
                <c:ptCount val="24"/>
                <c:pt idx="0">
                  <c:v>216.42166666666668</c:v>
                </c:pt>
                <c:pt idx="1">
                  <c:v>115.30777777777776</c:v>
                </c:pt>
                <c:pt idx="2">
                  <c:v>74.160833333333329</c:v>
                </c:pt>
                <c:pt idx="3">
                  <c:v>61.164722222222238</c:v>
                </c:pt>
                <c:pt idx="4">
                  <c:v>80.371111111111105</c:v>
                </c:pt>
                <c:pt idx="5">
                  <c:v>164.73527777777778</c:v>
                </c:pt>
                <c:pt idx="6">
                  <c:v>448.10833333333341</c:v>
                </c:pt>
                <c:pt idx="7">
                  <c:v>1177.5219444444444</c:v>
                </c:pt>
                <c:pt idx="8">
                  <c:v>1256.3858333333333</c:v>
                </c:pt>
                <c:pt idx="9">
                  <c:v>1079.4188888888889</c:v>
                </c:pt>
                <c:pt idx="10">
                  <c:v>957.4608333333332</c:v>
                </c:pt>
                <c:pt idx="11">
                  <c:v>996.11999999999989</c:v>
                </c:pt>
                <c:pt idx="12">
                  <c:v>1063.0433333333335</c:v>
                </c:pt>
                <c:pt idx="13">
                  <c:v>1092.3269444444445</c:v>
                </c:pt>
                <c:pt idx="14">
                  <c:v>1156.1361111111112</c:v>
                </c:pt>
                <c:pt idx="15">
                  <c:v>1257.5947222222221</c:v>
                </c:pt>
                <c:pt idx="16">
                  <c:v>1312.2472222222225</c:v>
                </c:pt>
                <c:pt idx="17">
                  <c:v>1340.6183333333333</c:v>
                </c:pt>
                <c:pt idx="18">
                  <c:v>1235.454722222222</c:v>
                </c:pt>
                <c:pt idx="19">
                  <c:v>907.89083333333326</c:v>
                </c:pt>
                <c:pt idx="20">
                  <c:v>689.27249999999992</c:v>
                </c:pt>
                <c:pt idx="21">
                  <c:v>527.36194444444459</c:v>
                </c:pt>
                <c:pt idx="22">
                  <c:v>434.5894444444445</c:v>
                </c:pt>
                <c:pt idx="23">
                  <c:v>357.41250000000002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E6-485E-8537-B43CDF370B73}"/>
            </c:ext>
          </c:extLst>
        </c:ser>
        <c:ser>
          <c:idx val="1"/>
          <c:order val="1"/>
          <c:tx>
            <c:v>Average Saturday</c:v>
          </c:tx>
          <c:spPr>
            <a:ln w="381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ATC1004_Northbound!$C$8:$C$31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ATC1004_Northbound!$I$8:$I$31</c:f>
              <c:numCache>
                <c:formatCode>0</c:formatCode>
                <c:ptCount val="24"/>
                <c:pt idx="0">
                  <c:v>354.7763888888889</c:v>
                </c:pt>
                <c:pt idx="1">
                  <c:v>219.5347222222222</c:v>
                </c:pt>
                <c:pt idx="2">
                  <c:v>156.19027777777779</c:v>
                </c:pt>
                <c:pt idx="3">
                  <c:v>125.48750000000001</c:v>
                </c:pt>
                <c:pt idx="4">
                  <c:v>115.59027777777777</c:v>
                </c:pt>
                <c:pt idx="5">
                  <c:v>135.75833333333333</c:v>
                </c:pt>
                <c:pt idx="6">
                  <c:v>197.54444444444448</c:v>
                </c:pt>
                <c:pt idx="7">
                  <c:v>360.22222222222223</c:v>
                </c:pt>
                <c:pt idx="8">
                  <c:v>548.14166666666677</c:v>
                </c:pt>
                <c:pt idx="9">
                  <c:v>664.6055555555555</c:v>
                </c:pt>
                <c:pt idx="10">
                  <c:v>855.28611111111104</c:v>
                </c:pt>
                <c:pt idx="11">
                  <c:v>953.8319444444445</c:v>
                </c:pt>
                <c:pt idx="12">
                  <c:v>1067.8305555555555</c:v>
                </c:pt>
                <c:pt idx="13">
                  <c:v>1085.1958333333334</c:v>
                </c:pt>
                <c:pt idx="14">
                  <c:v>1061.0916666666667</c:v>
                </c:pt>
                <c:pt idx="15">
                  <c:v>987.5152777777779</c:v>
                </c:pt>
                <c:pt idx="16">
                  <c:v>928.71944444444455</c:v>
                </c:pt>
                <c:pt idx="17">
                  <c:v>921.93611111111113</c:v>
                </c:pt>
                <c:pt idx="18">
                  <c:v>826.76944444444428</c:v>
                </c:pt>
                <c:pt idx="19">
                  <c:v>746.00555555555547</c:v>
                </c:pt>
                <c:pt idx="20">
                  <c:v>619.11666666666667</c:v>
                </c:pt>
                <c:pt idx="21">
                  <c:v>512.01388888888891</c:v>
                </c:pt>
                <c:pt idx="22">
                  <c:v>474.17777777777775</c:v>
                </c:pt>
                <c:pt idx="23">
                  <c:v>450.74583333333339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E6-485E-8537-B43CDF370B73}"/>
            </c:ext>
          </c:extLst>
        </c:ser>
        <c:ser>
          <c:idx val="2"/>
          <c:order val="2"/>
          <c:tx>
            <c:v>Average Sunday</c:v>
          </c:tx>
          <c:spPr>
            <a:ln w="38100">
              <a:solidFill>
                <a:srgbClr val="C0C0C0"/>
              </a:solidFill>
              <a:prstDash val="solid"/>
            </a:ln>
          </c:spPr>
          <c:marker>
            <c:symbol val="none"/>
          </c:marker>
          <c:cat>
            <c:numRef>
              <c:f>ATC1004_Northbound!$C$8:$C$31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ATC1004_Northbound!$J$8:$J$31</c:f>
              <c:numCache>
                <c:formatCode>0</c:formatCode>
                <c:ptCount val="24"/>
                <c:pt idx="0">
                  <c:v>393.11805555555549</c:v>
                </c:pt>
                <c:pt idx="1">
                  <c:v>258.34722222222223</c:v>
                </c:pt>
                <c:pt idx="2">
                  <c:v>180.38888888888891</c:v>
                </c:pt>
                <c:pt idx="3">
                  <c:v>144.4027777777778</c:v>
                </c:pt>
                <c:pt idx="4">
                  <c:v>133.95833333333334</c:v>
                </c:pt>
                <c:pt idx="5">
                  <c:v>127.15277777777779</c:v>
                </c:pt>
                <c:pt idx="6">
                  <c:v>144.50694444444446</c:v>
                </c:pt>
                <c:pt idx="7">
                  <c:v>238.39583333333329</c:v>
                </c:pt>
                <c:pt idx="8">
                  <c:v>269.9375</c:v>
                </c:pt>
                <c:pt idx="9">
                  <c:v>412.24999999999994</c:v>
                </c:pt>
                <c:pt idx="10">
                  <c:v>635.79166666666663</c:v>
                </c:pt>
                <c:pt idx="11">
                  <c:v>772.02777777777783</c:v>
                </c:pt>
                <c:pt idx="12">
                  <c:v>946.74305555555566</c:v>
                </c:pt>
                <c:pt idx="13">
                  <c:v>1023.0138888888888</c:v>
                </c:pt>
                <c:pt idx="14">
                  <c:v>983.97222222222217</c:v>
                </c:pt>
                <c:pt idx="15">
                  <c:v>926.88888888888903</c:v>
                </c:pt>
                <c:pt idx="16">
                  <c:v>885.58333333333337</c:v>
                </c:pt>
                <c:pt idx="17">
                  <c:v>826.75694444444446</c:v>
                </c:pt>
                <c:pt idx="18">
                  <c:v>738.13194444444446</c:v>
                </c:pt>
                <c:pt idx="19">
                  <c:v>690.8888888888888</c:v>
                </c:pt>
                <c:pt idx="20">
                  <c:v>572.50694444444446</c:v>
                </c:pt>
                <c:pt idx="21">
                  <c:v>443.39583333333326</c:v>
                </c:pt>
                <c:pt idx="22">
                  <c:v>379.88194444444451</c:v>
                </c:pt>
                <c:pt idx="23">
                  <c:v>363.86111111111114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E6-485E-8537-B43CDF370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0341544"/>
        <c:axId val="590341936"/>
      </c:lineChart>
      <c:catAx>
        <c:axId val="590341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Hour Starting</a:t>
                </a:r>
              </a:p>
            </c:rich>
          </c:tx>
          <c:layout>
            <c:manualLayout>
              <c:xMode val="edge"/>
              <c:yMode val="edge"/>
              <c:x val="0.46575406384704193"/>
              <c:y val="0.87936774569845433"/>
            </c:manualLayout>
          </c:layout>
          <c:overlay val="0"/>
          <c:spPr>
            <a:noFill/>
            <a:ln w="25400">
              <a:noFill/>
            </a:ln>
          </c:spPr>
        </c:title>
        <c:numFmt formatCode="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0341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03419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Cycles per hour</a:t>
                </a:r>
              </a:p>
            </c:rich>
          </c:tx>
          <c:layout>
            <c:manualLayout>
              <c:xMode val="edge"/>
              <c:yMode val="edge"/>
              <c:x val="1.6742770167427701E-2"/>
              <c:y val="0.333334333208348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03415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220716131944692"/>
          <c:y val="0.93968553930758658"/>
          <c:w val="0.64383657522261772"/>
          <c:h val="5.07936507936508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Fig.4 Average Hourly Traffic Flow 2019</a:t>
            </a:r>
          </a:p>
        </c:rich>
      </c:tx>
      <c:layout>
        <c:manualLayout>
          <c:xMode val="edge"/>
          <c:yMode val="edge"/>
          <c:x val="0.33942209278634689"/>
          <c:y val="1.58730158730158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927035660191422E-2"/>
          <c:y val="8.5714551446402054E-2"/>
          <c:w val="0.91933165568465758"/>
          <c:h val="0.73651021983575093"/>
        </c:manualLayout>
      </c:layout>
      <c:lineChart>
        <c:grouping val="standard"/>
        <c:varyColors val="0"/>
        <c:ser>
          <c:idx val="0"/>
          <c:order val="0"/>
          <c:tx>
            <c:v>Average weekday</c:v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numRef>
              <c:f>ATC1329_SouthWestbound!$C$8:$C$31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ATC1329_SouthWestbound!$L$8:$L$31</c:f>
              <c:numCache>
                <c:formatCode>0</c:formatCode>
                <c:ptCount val="24"/>
                <c:pt idx="0">
                  <c:v>21.580277777777773</c:v>
                </c:pt>
                <c:pt idx="1">
                  <c:v>13.139166666666664</c:v>
                </c:pt>
                <c:pt idx="2">
                  <c:v>9.3944444444444439</c:v>
                </c:pt>
                <c:pt idx="3">
                  <c:v>9.5072222222222216</c:v>
                </c:pt>
                <c:pt idx="4">
                  <c:v>9.2233333333333327</c:v>
                </c:pt>
                <c:pt idx="5">
                  <c:v>24.881388888888885</c:v>
                </c:pt>
                <c:pt idx="6">
                  <c:v>114.61583333333333</c:v>
                </c:pt>
                <c:pt idx="7">
                  <c:v>278.24916666666667</c:v>
                </c:pt>
                <c:pt idx="8">
                  <c:v>259.90166666666664</c:v>
                </c:pt>
                <c:pt idx="9">
                  <c:v>186.86305555555558</c:v>
                </c:pt>
                <c:pt idx="10">
                  <c:v>152.20194444444445</c:v>
                </c:pt>
                <c:pt idx="11">
                  <c:v>154.33944444444444</c:v>
                </c:pt>
                <c:pt idx="12">
                  <c:v>163.08055555555555</c:v>
                </c:pt>
                <c:pt idx="13">
                  <c:v>185.32638888888889</c:v>
                </c:pt>
                <c:pt idx="14">
                  <c:v>194.72055555555556</c:v>
                </c:pt>
                <c:pt idx="15">
                  <c:v>255.37527777777777</c:v>
                </c:pt>
                <c:pt idx="16">
                  <c:v>283.42444444444448</c:v>
                </c:pt>
                <c:pt idx="17">
                  <c:v>301.32500000000005</c:v>
                </c:pt>
                <c:pt idx="18">
                  <c:v>216.66</c:v>
                </c:pt>
                <c:pt idx="19">
                  <c:v>139.28166666666669</c:v>
                </c:pt>
                <c:pt idx="20">
                  <c:v>101.93527777777777</c:v>
                </c:pt>
                <c:pt idx="21">
                  <c:v>75.851944444444442</c:v>
                </c:pt>
                <c:pt idx="22">
                  <c:v>57.5</c:v>
                </c:pt>
                <c:pt idx="23">
                  <c:v>38.480277777777772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5D-4F12-82C1-DF9DBDA87C17}"/>
            </c:ext>
          </c:extLst>
        </c:ser>
        <c:ser>
          <c:idx val="1"/>
          <c:order val="1"/>
          <c:tx>
            <c:v>Average Saturday</c:v>
          </c:tx>
          <c:spPr>
            <a:ln w="381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ATC1329_SouthWestbound!$C$8:$C$31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ATC1329_SouthWestbound!$I$8:$I$31</c:f>
              <c:numCache>
                <c:formatCode>0</c:formatCode>
                <c:ptCount val="24"/>
                <c:pt idx="0">
                  <c:v>35.377272727272732</c:v>
                </c:pt>
                <c:pt idx="1">
                  <c:v>20.016666666666666</c:v>
                </c:pt>
                <c:pt idx="2">
                  <c:v>13.959090909090907</c:v>
                </c:pt>
                <c:pt idx="3">
                  <c:v>11.754545454545456</c:v>
                </c:pt>
                <c:pt idx="4">
                  <c:v>8.324242424242426</c:v>
                </c:pt>
                <c:pt idx="5">
                  <c:v>10.199999999999999</c:v>
                </c:pt>
                <c:pt idx="6">
                  <c:v>23.06818181818182</c:v>
                </c:pt>
                <c:pt idx="7">
                  <c:v>48.56818181818182</c:v>
                </c:pt>
                <c:pt idx="8">
                  <c:v>90.474242424242419</c:v>
                </c:pt>
                <c:pt idx="9">
                  <c:v>119.9439393939394</c:v>
                </c:pt>
                <c:pt idx="10">
                  <c:v>146.36969696969697</c:v>
                </c:pt>
                <c:pt idx="11">
                  <c:v>178.16969696969699</c:v>
                </c:pt>
                <c:pt idx="12">
                  <c:v>192.66212121212121</c:v>
                </c:pt>
                <c:pt idx="13">
                  <c:v>217.70454545454547</c:v>
                </c:pt>
                <c:pt idx="14">
                  <c:v>214.45151515151517</c:v>
                </c:pt>
                <c:pt idx="15">
                  <c:v>179.85909090909092</c:v>
                </c:pt>
                <c:pt idx="16">
                  <c:v>179.9878787878788</c:v>
                </c:pt>
                <c:pt idx="17">
                  <c:v>173.73333333333332</c:v>
                </c:pt>
                <c:pt idx="18">
                  <c:v>154.88181818181818</c:v>
                </c:pt>
                <c:pt idx="19">
                  <c:v>128.53030303030303</c:v>
                </c:pt>
                <c:pt idx="20">
                  <c:v>98.596969696969694</c:v>
                </c:pt>
                <c:pt idx="21">
                  <c:v>81.625757575757575</c:v>
                </c:pt>
                <c:pt idx="22">
                  <c:v>67.507575757575765</c:v>
                </c:pt>
                <c:pt idx="23">
                  <c:v>54.553030303030305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5D-4F12-82C1-DF9DBDA87C17}"/>
            </c:ext>
          </c:extLst>
        </c:ser>
        <c:ser>
          <c:idx val="2"/>
          <c:order val="2"/>
          <c:tx>
            <c:v>Average Sunday</c:v>
          </c:tx>
          <c:spPr>
            <a:ln w="38100">
              <a:solidFill>
                <a:srgbClr val="C0C0C0"/>
              </a:solidFill>
              <a:prstDash val="solid"/>
            </a:ln>
          </c:spPr>
          <c:marker>
            <c:symbol val="none"/>
          </c:marker>
          <c:cat>
            <c:numRef>
              <c:f>ATC1329_SouthWestbound!$C$8:$C$31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ATC1329_SouthWestbound!$J$8:$J$31</c:f>
              <c:numCache>
                <c:formatCode>0</c:formatCode>
                <c:ptCount val="24"/>
                <c:pt idx="0">
                  <c:v>42.219696969696969</c:v>
                </c:pt>
                <c:pt idx="1">
                  <c:v>28.318181818181817</c:v>
                </c:pt>
                <c:pt idx="2">
                  <c:v>19.204545454545453</c:v>
                </c:pt>
                <c:pt idx="3">
                  <c:v>16.424242424242422</c:v>
                </c:pt>
                <c:pt idx="4">
                  <c:v>13.386363636363637</c:v>
                </c:pt>
                <c:pt idx="5">
                  <c:v>9.3712121212121211</c:v>
                </c:pt>
                <c:pt idx="6">
                  <c:v>15.575757575757574</c:v>
                </c:pt>
                <c:pt idx="7">
                  <c:v>24.5</c:v>
                </c:pt>
                <c:pt idx="8">
                  <c:v>38.772727272727273</c:v>
                </c:pt>
                <c:pt idx="9">
                  <c:v>81.174242424242422</c:v>
                </c:pt>
                <c:pt idx="10">
                  <c:v>127.12878787878789</c:v>
                </c:pt>
                <c:pt idx="11">
                  <c:v>165.96212121212122</c:v>
                </c:pt>
                <c:pt idx="12">
                  <c:v>195.27272727272728</c:v>
                </c:pt>
                <c:pt idx="13">
                  <c:v>193.5</c:v>
                </c:pt>
                <c:pt idx="14">
                  <c:v>201.13636363636363</c:v>
                </c:pt>
                <c:pt idx="15">
                  <c:v>197.35606060606059</c:v>
                </c:pt>
                <c:pt idx="16">
                  <c:v>206.99242424242428</c:v>
                </c:pt>
                <c:pt idx="17">
                  <c:v>182.2651515151515</c:v>
                </c:pt>
                <c:pt idx="18">
                  <c:v>171.06060606060606</c:v>
                </c:pt>
                <c:pt idx="19">
                  <c:v>144.62121212121212</c:v>
                </c:pt>
                <c:pt idx="20">
                  <c:v>110.37878787878789</c:v>
                </c:pt>
                <c:pt idx="21">
                  <c:v>81.63636363636364</c:v>
                </c:pt>
                <c:pt idx="22">
                  <c:v>58.787878787878782</c:v>
                </c:pt>
                <c:pt idx="23">
                  <c:v>39.86363636363636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5D-4F12-82C1-DF9DBDA87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803416"/>
        <c:axId val="345804592"/>
      </c:lineChart>
      <c:catAx>
        <c:axId val="345803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Hour Starting</a:t>
                </a:r>
              </a:p>
            </c:rich>
          </c:tx>
          <c:layout>
            <c:manualLayout>
              <c:xMode val="edge"/>
              <c:yMode val="edge"/>
              <c:x val="0.46575406384704193"/>
              <c:y val="0.87936774569845433"/>
            </c:manualLayout>
          </c:layout>
          <c:overlay val="0"/>
          <c:spPr>
            <a:noFill/>
            <a:ln w="25400">
              <a:noFill/>
            </a:ln>
          </c:spPr>
        </c:title>
        <c:numFmt formatCode="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5804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58045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Cycles per hour</a:t>
                </a:r>
              </a:p>
            </c:rich>
          </c:tx>
          <c:layout>
            <c:manualLayout>
              <c:xMode val="edge"/>
              <c:yMode val="edge"/>
              <c:x val="1.6742770167427701E-2"/>
              <c:y val="0.333334333208348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58034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220716131944692"/>
          <c:y val="0.93968553930758658"/>
          <c:w val="0.64383657522261772"/>
          <c:h val="5.07936507936508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Fig.1 24-Hour Average Daily Traffic Flow 2019</a:t>
            </a:r>
          </a:p>
        </c:rich>
      </c:tx>
      <c:layout>
        <c:manualLayout>
          <c:xMode val="edge"/>
          <c:yMode val="edge"/>
          <c:x val="0.32565332559236543"/>
          <c:y val="3.83275261324041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413332573283551E-2"/>
          <c:y val="0.18815331010452963"/>
          <c:w val="0.90783546322284114"/>
          <c:h val="0.73170731707317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ATC1371_graphs!$G$83</c:f>
              <c:strCache>
                <c:ptCount val="1"/>
                <c:pt idx="0">
                  <c:v>NorthWest bound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ATC1371_graphs!$P$6:$V$6</c:f>
              <c:numCache>
                <c:formatCode>0</c:formatCode>
                <c:ptCount val="7"/>
                <c:pt idx="0">
                  <c:v>17732.972222222223</c:v>
                </c:pt>
                <c:pt idx="1">
                  <c:v>18171.513888888894</c:v>
                </c:pt>
                <c:pt idx="2">
                  <c:v>17987.430555555555</c:v>
                </c:pt>
                <c:pt idx="3">
                  <c:v>18303.75</c:v>
                </c:pt>
                <c:pt idx="4">
                  <c:v>18500.205555555549</c:v>
                </c:pt>
                <c:pt idx="5">
                  <c:v>13954.361111111111</c:v>
                </c:pt>
                <c:pt idx="6">
                  <c:v>11533.680555555555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A1-43F9-9ACC-3E79EA89EA0E}"/>
            </c:ext>
          </c:extLst>
        </c:ser>
        <c:ser>
          <c:idx val="1"/>
          <c:order val="1"/>
          <c:tx>
            <c:strRef>
              <c:f>ATC1371_graphs!$I$83</c:f>
              <c:strCache>
                <c:ptCount val="1"/>
                <c:pt idx="0">
                  <c:v>SouthEast bound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ATC1371_graphs!$P$7:$V$7</c:f>
              <c:numCache>
                <c:formatCode>0</c:formatCode>
                <c:ptCount val="7"/>
                <c:pt idx="0">
                  <c:v>16630.847222222223</c:v>
                </c:pt>
                <c:pt idx="1">
                  <c:v>16978.624999999996</c:v>
                </c:pt>
                <c:pt idx="2">
                  <c:v>16697.513888888887</c:v>
                </c:pt>
                <c:pt idx="3">
                  <c:v>16878.000000000004</c:v>
                </c:pt>
                <c:pt idx="4">
                  <c:v>16785.494444444445</c:v>
                </c:pt>
                <c:pt idx="5">
                  <c:v>12504.088888888888</c:v>
                </c:pt>
                <c:pt idx="6">
                  <c:v>10343.250000000002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A1-43F9-9ACC-3E79EA89EA0E}"/>
            </c:ext>
          </c:extLst>
        </c:ser>
        <c:ser>
          <c:idx val="2"/>
          <c:order val="2"/>
          <c:tx>
            <c:v>Two-Way</c:v>
          </c:tx>
          <c:spPr>
            <a:solidFill>
              <a:schemeClr val="bg1">
                <a:lumMod val="8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ATC1371_graphs!$P$5:$V$5</c:f>
              <c:strCache>
                <c:ptCount val="7"/>
                <c:pt idx="0">
                  <c:v>Mon</c:v>
                </c:pt>
                <c:pt idx="1">
                  <c:v>Tues</c:v>
                </c:pt>
                <c:pt idx="2">
                  <c:v>Wed</c:v>
                </c:pt>
                <c:pt idx="3">
                  <c:v>Thurs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</c:strCache>
            </c:strRef>
          </c:cat>
          <c:val>
            <c:numRef>
              <c:f>ATC1371_graphs!$P$8:$V$8</c:f>
              <c:numCache>
                <c:formatCode>0</c:formatCode>
                <c:ptCount val="7"/>
                <c:pt idx="0">
                  <c:v>34363.819444444445</c:v>
                </c:pt>
                <c:pt idx="1">
                  <c:v>35150.138888888891</c:v>
                </c:pt>
                <c:pt idx="2">
                  <c:v>34684.944444444438</c:v>
                </c:pt>
                <c:pt idx="3">
                  <c:v>35181.75</c:v>
                </c:pt>
                <c:pt idx="4">
                  <c:v>35285.699999999997</c:v>
                </c:pt>
                <c:pt idx="5">
                  <c:v>26458.449999999997</c:v>
                </c:pt>
                <c:pt idx="6">
                  <c:v>21876.930555555555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A1-43F9-9ACC-3E79EA89E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1005696"/>
        <c:axId val="421003344"/>
      </c:barChart>
      <c:catAx>
        <c:axId val="42100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21003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1003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6113671274961597E-2"/>
              <c:y val="0.4146341463414633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210056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Fig.2 Average Weekday Traffic Flows 2019 (by month)</a:t>
            </a:r>
          </a:p>
        </c:rich>
      </c:tx>
      <c:layout>
        <c:manualLayout>
          <c:xMode val="edge"/>
          <c:yMode val="edge"/>
          <c:x val="0.29618336639217807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389372159300572E-2"/>
          <c:y val="0.17013946580493777"/>
          <c:w val="0.89923731157361608"/>
          <c:h val="0.71528020317994245"/>
        </c:manualLayout>
      </c:layout>
      <c:lineChart>
        <c:grouping val="standard"/>
        <c:varyColors val="0"/>
        <c:ser>
          <c:idx val="2"/>
          <c:order val="0"/>
          <c:tx>
            <c:v>two-way</c:v>
          </c:tx>
          <c:spPr>
            <a:ln w="38100">
              <a:solidFill>
                <a:schemeClr val="bg1">
                  <a:lumMod val="75000"/>
                </a:schemeClr>
              </a:solidFill>
              <a:prstDash val="solid"/>
            </a:ln>
          </c:spPr>
          <c:marker>
            <c:symbol val="circle"/>
            <c:size val="3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</c:spPr>
          </c:marker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0-9F88-4A48-9B26-9C3811F441D7}"/>
              </c:ext>
            </c:extLst>
          </c:dPt>
          <c:cat>
            <c:strRef>
              <c:f>ATC1371_graphs!$P$9:$AA$9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ATC1371_graphs!$P$12:$AA$12</c:f>
              <c:numCache>
                <c:formatCode>0</c:formatCode>
                <c:ptCount val="12"/>
                <c:pt idx="0">
                  <c:v>33328.966666666667</c:v>
                </c:pt>
                <c:pt idx="1">
                  <c:v>34605.46666666666</c:v>
                </c:pt>
                <c:pt idx="2">
                  <c:v>34916.040000000008</c:v>
                </c:pt>
                <c:pt idx="3">
                  <c:v>35775.300000000003</c:v>
                </c:pt>
                <c:pt idx="4">
                  <c:v>35521.316666666666</c:v>
                </c:pt>
                <c:pt idx="5">
                  <c:v>35452.533333333326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8-4A48-9B26-9C3811F441D7}"/>
            </c:ext>
          </c:extLst>
        </c:ser>
        <c:ser>
          <c:idx val="0"/>
          <c:order val="1"/>
          <c:tx>
            <c:v>direction 1</c:v>
          </c:tx>
          <c:spPr>
            <a:ln w="38100">
              <a:solidFill>
                <a:srgbClr val="FFC000"/>
              </a:solidFill>
            </a:ln>
          </c:spPr>
          <c:marker>
            <c:symbol val="none"/>
          </c:marker>
          <c:val>
            <c:numRef>
              <c:f>ATC1371_graphs!$P$10:$AA$10</c:f>
              <c:numCache>
                <c:formatCode>0</c:formatCode>
                <c:ptCount val="12"/>
                <c:pt idx="0">
                  <c:v>17298.899999999998</c:v>
                </c:pt>
                <c:pt idx="1">
                  <c:v>17960.466666666667</c:v>
                </c:pt>
                <c:pt idx="2">
                  <c:v>18179.680000000004</c:v>
                </c:pt>
                <c:pt idx="3">
                  <c:v>18557.5</c:v>
                </c:pt>
                <c:pt idx="4">
                  <c:v>18431.033333333333</c:v>
                </c:pt>
                <c:pt idx="5">
                  <c:v>18407.466666666664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8-4A48-9B26-9C3811F441D7}"/>
            </c:ext>
          </c:extLst>
        </c:ser>
        <c:ser>
          <c:idx val="1"/>
          <c:order val="2"/>
          <c:tx>
            <c:v>direction 2</c:v>
          </c:tx>
          <c:spPr>
            <a:ln w="38100">
              <a:solidFill>
                <a:srgbClr val="00B0F0"/>
              </a:solidFill>
            </a:ln>
          </c:spPr>
          <c:marker>
            <c:symbol val="none"/>
          </c:marker>
          <c:val>
            <c:numRef>
              <c:f>ATC1371_graphs!$P$11:$AA$11</c:f>
              <c:numCache>
                <c:formatCode>0</c:formatCode>
                <c:ptCount val="12"/>
                <c:pt idx="0">
                  <c:v>16030.066666666668</c:v>
                </c:pt>
                <c:pt idx="1">
                  <c:v>16644.999999999996</c:v>
                </c:pt>
                <c:pt idx="2">
                  <c:v>16736.360000000004</c:v>
                </c:pt>
                <c:pt idx="3">
                  <c:v>17217.8</c:v>
                </c:pt>
                <c:pt idx="4">
                  <c:v>17090.283333333336</c:v>
                </c:pt>
                <c:pt idx="5">
                  <c:v>17045.066666666666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8-4A48-9B26-9C3811F44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424432"/>
        <c:axId val="577424824"/>
      </c:lineChart>
      <c:catAx>
        <c:axId val="57742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77424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7742482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2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4427480916030534E-2"/>
              <c:y val="0.388890347039953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7742443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Fig.3  Average Weekday Traffic Flows (by year)</a:t>
            </a:r>
          </a:p>
        </c:rich>
      </c:tx>
      <c:layout>
        <c:manualLayout>
          <c:xMode val="edge"/>
          <c:yMode val="edge"/>
          <c:x val="0.30534367173568955"/>
          <c:y val="3.85964912280701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389372159300572E-2"/>
          <c:y val="0.17543919763979454"/>
          <c:w val="0.89923731157361608"/>
          <c:h val="0.70877435846476999"/>
        </c:manualLayout>
      </c:layout>
      <c:lineChart>
        <c:grouping val="standard"/>
        <c:varyColors val="0"/>
        <c:ser>
          <c:idx val="2"/>
          <c:order val="0"/>
          <c:tx>
            <c:v>two-way</c:v>
          </c:tx>
          <c:spPr>
            <a:ln w="38100">
              <a:solidFill>
                <a:schemeClr val="bg1">
                  <a:lumMod val="75000"/>
                </a:schemeClr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bg1">
                  <a:lumMod val="75000"/>
                </a:schemeClr>
              </a:solidFill>
              <a:ln>
                <a:noFill/>
                <a:prstDash val="solid"/>
              </a:ln>
            </c:spPr>
          </c:marker>
          <c:cat>
            <c:numRef>
              <c:f>ATC1371_graphs!$P$13:$Y$13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ATC1371_graphs!$P$16:$Y$16</c:f>
              <c:numCache>
                <c:formatCode>General</c:formatCode>
                <c:ptCount val="10"/>
                <c:pt idx="0">
                  <c:v>33770</c:v>
                </c:pt>
                <c:pt idx="1">
                  <c:v>33732.939718614718</c:v>
                </c:pt>
                <c:pt idx="2" formatCode="0">
                  <c:v>32637.863853999999</c:v>
                </c:pt>
                <c:pt idx="3" formatCode="0">
                  <c:v>32170.232934200001</c:v>
                </c:pt>
                <c:pt idx="4" formatCode="0">
                  <c:v>32567.498641800004</c:v>
                </c:pt>
                <c:pt idx="5" formatCode="0">
                  <c:v>32426.803859600004</c:v>
                </c:pt>
                <c:pt idx="6" formatCode="0">
                  <c:v>33075.529417600002</c:v>
                </c:pt>
                <c:pt idx="7" formatCode="0">
                  <c:v>33574.735249799996</c:v>
                </c:pt>
                <c:pt idx="8" formatCode="0">
                  <c:v>32506.771944444452</c:v>
                </c:pt>
                <c:pt idx="9" formatCode="0">
                  <c:v>34933.270555555559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5A-4C66-A019-A807A281DDF6}"/>
            </c:ext>
          </c:extLst>
        </c:ser>
        <c:ser>
          <c:idx val="0"/>
          <c:order val="1"/>
          <c:tx>
            <c:strRef>
              <c:f>ATC1371_graphs!$G$83</c:f>
              <c:strCache>
                <c:ptCount val="1"/>
                <c:pt idx="0">
                  <c:v>NorthWest bound</c:v>
                </c:pt>
              </c:strCache>
            </c:strRef>
          </c:tx>
          <c:spPr>
            <a:ln w="38100">
              <a:solidFill>
                <a:srgbClr val="FFC000"/>
              </a:solidFill>
            </a:ln>
          </c:spPr>
          <c:marker>
            <c:symbol val="circle"/>
            <c:size val="5"/>
            <c:spPr>
              <a:solidFill>
                <a:srgbClr val="FFC000"/>
              </a:solidFill>
              <a:ln>
                <a:noFill/>
              </a:ln>
            </c:spPr>
          </c:marker>
          <c:cat>
            <c:numRef>
              <c:f>ATC1371_graphs!$P$13:$Y$13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ATC1371_graphs!$P$14:$Y$14</c:f>
              <c:numCache>
                <c:formatCode>0</c:formatCode>
                <c:ptCount val="10"/>
                <c:pt idx="0">
                  <c:v>17872</c:v>
                </c:pt>
                <c:pt idx="1">
                  <c:v>17791.041645021643</c:v>
                </c:pt>
                <c:pt idx="2">
                  <c:v>17138.493593799998</c:v>
                </c:pt>
                <c:pt idx="3">
                  <c:v>16807.302948</c:v>
                </c:pt>
                <c:pt idx="4">
                  <c:v>17159.384320200003</c:v>
                </c:pt>
                <c:pt idx="5">
                  <c:v>17078.632207400002</c:v>
                </c:pt>
                <c:pt idx="6">
                  <c:v>17462.653597400003</c:v>
                </c:pt>
                <c:pt idx="7">
                  <c:v>17887.044708599999</c:v>
                </c:pt>
                <c:pt idx="8">
                  <c:v>16590.045833333337</c:v>
                </c:pt>
                <c:pt idx="9">
                  <c:v>18139.174444444445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5A-4C66-A019-A807A281DDF6}"/>
            </c:ext>
          </c:extLst>
        </c:ser>
        <c:ser>
          <c:idx val="1"/>
          <c:order val="2"/>
          <c:tx>
            <c:strRef>
              <c:f>ATC1371_graphs!$I$83</c:f>
              <c:strCache>
                <c:ptCount val="1"/>
                <c:pt idx="0">
                  <c:v>SouthEast bound</c:v>
                </c:pt>
              </c:strCache>
            </c:strRef>
          </c:tx>
          <c:spPr>
            <a:ln w="38100">
              <a:solidFill>
                <a:srgbClr val="00B0F0"/>
              </a:solidFill>
            </a:ln>
          </c:spPr>
          <c:marker>
            <c:symbol val="circ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cat>
            <c:numRef>
              <c:f>ATC1371_graphs!$P$13:$Y$13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ATC1371_graphs!$P$15:$Y$15</c:f>
              <c:numCache>
                <c:formatCode>0</c:formatCode>
                <c:ptCount val="10"/>
                <c:pt idx="0" formatCode="General">
                  <c:v>15898</c:v>
                </c:pt>
                <c:pt idx="1">
                  <c:v>15941.898073593075</c:v>
                </c:pt>
                <c:pt idx="2">
                  <c:v>15499.370260200001</c:v>
                </c:pt>
                <c:pt idx="3">
                  <c:v>15362.929986199999</c:v>
                </c:pt>
                <c:pt idx="4">
                  <c:v>15408.1143216</c:v>
                </c:pt>
                <c:pt idx="5">
                  <c:v>15348.171652200001</c:v>
                </c:pt>
                <c:pt idx="6">
                  <c:v>15612.875820200003</c:v>
                </c:pt>
                <c:pt idx="7" formatCode="General">
                  <c:v>15687.690541200001</c:v>
                </c:pt>
                <c:pt idx="8" formatCode="General">
                  <c:v>15916.726111111113</c:v>
                </c:pt>
                <c:pt idx="9">
                  <c:v>16794.09611111111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5A-4C66-A019-A807A281D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426392"/>
        <c:axId val="577427568"/>
      </c:lineChart>
      <c:catAx>
        <c:axId val="577426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77427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7742756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4427480916030534E-2"/>
              <c:y val="0.3894751577105493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774263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Fig.4 Average Hourly Traffic Flow 2019</a:t>
            </a:r>
          </a:p>
        </c:rich>
      </c:tx>
      <c:layout>
        <c:manualLayout>
          <c:xMode val="edge"/>
          <c:yMode val="edge"/>
          <c:x val="0.33942209278634689"/>
          <c:y val="1.58730158730158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927035660191422E-2"/>
          <c:y val="8.5714551446402054E-2"/>
          <c:w val="0.91933165568465758"/>
          <c:h val="0.73651021983575093"/>
        </c:manualLayout>
      </c:layout>
      <c:lineChart>
        <c:grouping val="standard"/>
        <c:varyColors val="0"/>
        <c:ser>
          <c:idx val="0"/>
          <c:order val="0"/>
          <c:tx>
            <c:v>Average weekday</c:v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numRef>
              <c:f>ATC1371_NorthWestbound!$C$8:$C$31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ATC1371_NorthWestbound!$L$8:$L$31</c:f>
              <c:numCache>
                <c:formatCode>0</c:formatCode>
                <c:ptCount val="24"/>
                <c:pt idx="0">
                  <c:v>96.893888888888881</c:v>
                </c:pt>
                <c:pt idx="1">
                  <c:v>58.753888888888888</c:v>
                </c:pt>
                <c:pt idx="2">
                  <c:v>42.146666666666661</c:v>
                </c:pt>
                <c:pt idx="3">
                  <c:v>42.301666666666669</c:v>
                </c:pt>
                <c:pt idx="4">
                  <c:v>64.792222222222236</c:v>
                </c:pt>
                <c:pt idx="5">
                  <c:v>233.33166666666665</c:v>
                </c:pt>
                <c:pt idx="6">
                  <c:v>541.27388888888891</c:v>
                </c:pt>
                <c:pt idx="7">
                  <c:v>878.5194444444445</c:v>
                </c:pt>
                <c:pt idx="8">
                  <c:v>1110.8705555555557</c:v>
                </c:pt>
                <c:pt idx="9">
                  <c:v>952.77611111111105</c:v>
                </c:pt>
                <c:pt idx="10">
                  <c:v>934.22777777777776</c:v>
                </c:pt>
                <c:pt idx="11">
                  <c:v>1043.9788888888888</c:v>
                </c:pt>
                <c:pt idx="12">
                  <c:v>1140.8172222222224</c:v>
                </c:pt>
                <c:pt idx="13">
                  <c:v>1152.7577777777776</c:v>
                </c:pt>
                <c:pt idx="14">
                  <c:v>1316.8855555555556</c:v>
                </c:pt>
                <c:pt idx="15">
                  <c:v>1503.7733333333331</c:v>
                </c:pt>
                <c:pt idx="16">
                  <c:v>1876.9561111111111</c:v>
                </c:pt>
                <c:pt idx="17">
                  <c:v>1762.9505555555556</c:v>
                </c:pt>
                <c:pt idx="18">
                  <c:v>1125.463888888889</c:v>
                </c:pt>
                <c:pt idx="19">
                  <c:v>784.66</c:v>
                </c:pt>
                <c:pt idx="20">
                  <c:v>612.82888888888897</c:v>
                </c:pt>
                <c:pt idx="21">
                  <c:v>409.06055555555554</c:v>
                </c:pt>
                <c:pt idx="22">
                  <c:v>287.0844444444445</c:v>
                </c:pt>
                <c:pt idx="23">
                  <c:v>166.06944444444446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95-4E7D-8BCB-5EE639BE3E90}"/>
            </c:ext>
          </c:extLst>
        </c:ser>
        <c:ser>
          <c:idx val="1"/>
          <c:order val="1"/>
          <c:tx>
            <c:v>Average Saturday</c:v>
          </c:tx>
          <c:spPr>
            <a:ln w="381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ATC1371_NorthWestbound!$C$8:$C$31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ATC1371_NorthWestbound!$I$8:$I$31</c:f>
              <c:numCache>
                <c:formatCode>0</c:formatCode>
                <c:ptCount val="24"/>
                <c:pt idx="0">
                  <c:v>162.95555555555555</c:v>
                </c:pt>
                <c:pt idx="1">
                  <c:v>94.572222222222237</c:v>
                </c:pt>
                <c:pt idx="2">
                  <c:v>63.488888888888887</c:v>
                </c:pt>
                <c:pt idx="3">
                  <c:v>49.35</c:v>
                </c:pt>
                <c:pt idx="4">
                  <c:v>57.922222222222224</c:v>
                </c:pt>
                <c:pt idx="5">
                  <c:v>118.96111111111111</c:v>
                </c:pt>
                <c:pt idx="6">
                  <c:v>175.15555555555557</c:v>
                </c:pt>
                <c:pt idx="7">
                  <c:v>338.65000000000003</c:v>
                </c:pt>
                <c:pt idx="8">
                  <c:v>558.30000000000007</c:v>
                </c:pt>
                <c:pt idx="9">
                  <c:v>739.55555555555554</c:v>
                </c:pt>
                <c:pt idx="10">
                  <c:v>940.68333333333339</c:v>
                </c:pt>
                <c:pt idx="11">
                  <c:v>1111.8055555555554</c:v>
                </c:pt>
                <c:pt idx="12">
                  <c:v>1221.55</c:v>
                </c:pt>
                <c:pt idx="13">
                  <c:v>1190.9444444444446</c:v>
                </c:pt>
                <c:pt idx="14">
                  <c:v>1148.7944444444445</c:v>
                </c:pt>
                <c:pt idx="15">
                  <c:v>1163.1111111111111</c:v>
                </c:pt>
                <c:pt idx="16">
                  <c:v>1088.2666666666667</c:v>
                </c:pt>
                <c:pt idx="17">
                  <c:v>967.24444444444453</c:v>
                </c:pt>
                <c:pt idx="18">
                  <c:v>734.95555555555563</c:v>
                </c:pt>
                <c:pt idx="19">
                  <c:v>578.67222222222222</c:v>
                </c:pt>
                <c:pt idx="20">
                  <c:v>495.5555555555556</c:v>
                </c:pt>
                <c:pt idx="21">
                  <c:v>374.97777777777782</c:v>
                </c:pt>
                <c:pt idx="22">
                  <c:v>336.8055555555556</c:v>
                </c:pt>
                <c:pt idx="23">
                  <c:v>242.08333333333334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95-4E7D-8BCB-5EE639BE3E90}"/>
            </c:ext>
          </c:extLst>
        </c:ser>
        <c:ser>
          <c:idx val="2"/>
          <c:order val="2"/>
          <c:tx>
            <c:v>Average Sunday</c:v>
          </c:tx>
          <c:spPr>
            <a:ln w="38100">
              <a:solidFill>
                <a:srgbClr val="C0C0C0"/>
              </a:solidFill>
              <a:prstDash val="solid"/>
            </a:ln>
          </c:spPr>
          <c:marker>
            <c:symbol val="none"/>
          </c:marker>
          <c:cat>
            <c:numRef>
              <c:f>ATC1371_NorthWestbound!$C$8:$C$31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ATC1371_NorthWestbound!$J$8:$J$31</c:f>
              <c:numCache>
                <c:formatCode>0</c:formatCode>
                <c:ptCount val="24"/>
                <c:pt idx="0">
                  <c:v>181.73611111111109</c:v>
                </c:pt>
                <c:pt idx="1">
                  <c:v>118.875</c:v>
                </c:pt>
                <c:pt idx="2">
                  <c:v>76.4861111111111</c:v>
                </c:pt>
                <c:pt idx="3">
                  <c:v>63.638888888888893</c:v>
                </c:pt>
                <c:pt idx="4">
                  <c:v>58.19444444444445</c:v>
                </c:pt>
                <c:pt idx="5">
                  <c:v>90.555555555555543</c:v>
                </c:pt>
                <c:pt idx="6">
                  <c:v>112.5</c:v>
                </c:pt>
                <c:pt idx="7">
                  <c:v>201.08333333333334</c:v>
                </c:pt>
                <c:pt idx="8">
                  <c:v>298.34722222222223</c:v>
                </c:pt>
                <c:pt idx="9">
                  <c:v>433.6944444444444</c:v>
                </c:pt>
                <c:pt idx="10">
                  <c:v>708.68055555555554</c:v>
                </c:pt>
                <c:pt idx="11">
                  <c:v>965.66666666666663</c:v>
                </c:pt>
                <c:pt idx="12">
                  <c:v>1108.4861111111111</c:v>
                </c:pt>
                <c:pt idx="13">
                  <c:v>1153.5833333333333</c:v>
                </c:pt>
                <c:pt idx="14">
                  <c:v>1092.2916666666667</c:v>
                </c:pt>
                <c:pt idx="15">
                  <c:v>1066.2777777777778</c:v>
                </c:pt>
                <c:pt idx="16">
                  <c:v>858.05555555555566</c:v>
                </c:pt>
                <c:pt idx="17">
                  <c:v>638.30555555555554</c:v>
                </c:pt>
                <c:pt idx="18">
                  <c:v>554.9861111111112</c:v>
                </c:pt>
                <c:pt idx="19">
                  <c:v>520.8611111111112</c:v>
                </c:pt>
                <c:pt idx="20">
                  <c:v>462.15277777777783</c:v>
                </c:pt>
                <c:pt idx="21">
                  <c:v>354.36111111111109</c:v>
                </c:pt>
                <c:pt idx="22">
                  <c:v>234.94444444444443</c:v>
                </c:pt>
                <c:pt idx="23">
                  <c:v>179.91666666666666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95-4E7D-8BCB-5EE639BE3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0341544"/>
        <c:axId val="590341936"/>
      </c:lineChart>
      <c:catAx>
        <c:axId val="590341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Hour Starting</a:t>
                </a:r>
              </a:p>
            </c:rich>
          </c:tx>
          <c:layout>
            <c:manualLayout>
              <c:xMode val="edge"/>
              <c:yMode val="edge"/>
              <c:x val="0.46575406384704193"/>
              <c:y val="0.87936774569845433"/>
            </c:manualLayout>
          </c:layout>
          <c:overlay val="0"/>
          <c:spPr>
            <a:noFill/>
            <a:ln w="25400">
              <a:noFill/>
            </a:ln>
          </c:spPr>
        </c:title>
        <c:numFmt formatCode="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0341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03419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Cycles per hour</a:t>
                </a:r>
              </a:p>
            </c:rich>
          </c:tx>
          <c:layout>
            <c:manualLayout>
              <c:xMode val="edge"/>
              <c:yMode val="edge"/>
              <c:x val="1.6742770167427701E-2"/>
              <c:y val="0.333334333208348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03415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220716131944692"/>
          <c:y val="0.93968553930758658"/>
          <c:w val="0.64383657522261772"/>
          <c:h val="5.07936507936508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Fig.4 Average Hourly Traffic Flow 2019</a:t>
            </a:r>
          </a:p>
        </c:rich>
      </c:tx>
      <c:layout>
        <c:manualLayout>
          <c:xMode val="edge"/>
          <c:yMode val="edge"/>
          <c:x val="0.33942209278634689"/>
          <c:y val="1.58730158730158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927035660191422E-2"/>
          <c:y val="8.5714551446402054E-2"/>
          <c:w val="0.91933165568465758"/>
          <c:h val="0.73651021983575093"/>
        </c:manualLayout>
      </c:layout>
      <c:lineChart>
        <c:grouping val="standard"/>
        <c:varyColors val="0"/>
        <c:ser>
          <c:idx val="0"/>
          <c:order val="0"/>
          <c:tx>
            <c:v>Average weekday</c:v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numRef>
              <c:f>ATC1371_SouthEastbound!$C$8:$C$31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ATC1371_SouthEastbound!$L$8:$L$31</c:f>
              <c:numCache>
                <c:formatCode>0</c:formatCode>
                <c:ptCount val="24"/>
                <c:pt idx="0">
                  <c:v>103.21944444444443</c:v>
                </c:pt>
                <c:pt idx="1">
                  <c:v>56.864444444444437</c:v>
                </c:pt>
                <c:pt idx="2">
                  <c:v>39.059999999999995</c:v>
                </c:pt>
                <c:pt idx="3">
                  <c:v>32.491666666666667</c:v>
                </c:pt>
                <c:pt idx="4">
                  <c:v>48.13</c:v>
                </c:pt>
                <c:pt idx="5">
                  <c:v>139.79000000000002</c:v>
                </c:pt>
                <c:pt idx="6">
                  <c:v>462.38388888888886</c:v>
                </c:pt>
                <c:pt idx="7">
                  <c:v>1534.4</c:v>
                </c:pt>
                <c:pt idx="8">
                  <c:v>1892.6672222222223</c:v>
                </c:pt>
                <c:pt idx="9">
                  <c:v>1184.4533333333334</c:v>
                </c:pt>
                <c:pt idx="10">
                  <c:v>900.50388888888881</c:v>
                </c:pt>
                <c:pt idx="11">
                  <c:v>908.64333333333343</c:v>
                </c:pt>
                <c:pt idx="12">
                  <c:v>991.05777777777769</c:v>
                </c:pt>
                <c:pt idx="13">
                  <c:v>1019.3938888888888</c:v>
                </c:pt>
                <c:pt idx="14">
                  <c:v>1032.5049999999999</c:v>
                </c:pt>
                <c:pt idx="15">
                  <c:v>1135.3455555555554</c:v>
                </c:pt>
                <c:pt idx="16">
                  <c:v>1171.1766666666667</c:v>
                </c:pt>
                <c:pt idx="17">
                  <c:v>1142.9427777777778</c:v>
                </c:pt>
                <c:pt idx="18">
                  <c:v>969.20888888888896</c:v>
                </c:pt>
                <c:pt idx="19">
                  <c:v>757.22333333333324</c:v>
                </c:pt>
                <c:pt idx="20">
                  <c:v>483.13166666666666</c:v>
                </c:pt>
                <c:pt idx="21">
                  <c:v>340.1444444444445</c:v>
                </c:pt>
                <c:pt idx="22">
                  <c:v>255.22555555555556</c:v>
                </c:pt>
                <c:pt idx="23">
                  <c:v>194.13333333333335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02-4646-82FC-03F13A184896}"/>
            </c:ext>
          </c:extLst>
        </c:ser>
        <c:ser>
          <c:idx val="1"/>
          <c:order val="1"/>
          <c:tx>
            <c:v>Average Saturday</c:v>
          </c:tx>
          <c:spPr>
            <a:ln w="381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ATC1371_SouthEastbound!$C$8:$C$31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ATC1371_SouthEastbound!$I$8:$I$31</c:f>
              <c:numCache>
                <c:formatCode>0</c:formatCode>
                <c:ptCount val="24"/>
                <c:pt idx="0">
                  <c:v>180.02222222222221</c:v>
                </c:pt>
                <c:pt idx="1">
                  <c:v>96.600000000000009</c:v>
                </c:pt>
                <c:pt idx="2">
                  <c:v>60.994444444444447</c:v>
                </c:pt>
                <c:pt idx="3">
                  <c:v>48.261111111111113</c:v>
                </c:pt>
                <c:pt idx="4">
                  <c:v>49.433333333333337</c:v>
                </c:pt>
                <c:pt idx="5">
                  <c:v>86.011111111111106</c:v>
                </c:pt>
                <c:pt idx="6">
                  <c:v>191.90555555555557</c:v>
                </c:pt>
                <c:pt idx="7">
                  <c:v>367.60555555555555</c:v>
                </c:pt>
                <c:pt idx="8">
                  <c:v>567.88888888888891</c:v>
                </c:pt>
                <c:pt idx="9">
                  <c:v>686.09999999999991</c:v>
                </c:pt>
                <c:pt idx="10">
                  <c:v>861.61666666666667</c:v>
                </c:pt>
                <c:pt idx="11">
                  <c:v>951.9222222222221</c:v>
                </c:pt>
                <c:pt idx="12">
                  <c:v>1054.4833333333333</c:v>
                </c:pt>
                <c:pt idx="13">
                  <c:v>1051.4444444444446</c:v>
                </c:pt>
                <c:pt idx="14">
                  <c:v>1052.3444444444442</c:v>
                </c:pt>
                <c:pt idx="15">
                  <c:v>953.30555555555554</c:v>
                </c:pt>
                <c:pt idx="16">
                  <c:v>838.6444444444445</c:v>
                </c:pt>
                <c:pt idx="17">
                  <c:v>804.3555555555555</c:v>
                </c:pt>
                <c:pt idx="18">
                  <c:v>734.19444444444446</c:v>
                </c:pt>
                <c:pt idx="19">
                  <c:v>601.16666666666663</c:v>
                </c:pt>
                <c:pt idx="20">
                  <c:v>411.0333333333333</c:v>
                </c:pt>
                <c:pt idx="21">
                  <c:v>321.99444444444447</c:v>
                </c:pt>
                <c:pt idx="22">
                  <c:v>283.98333333333335</c:v>
                </c:pt>
                <c:pt idx="23">
                  <c:v>248.77777777777774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02-4646-82FC-03F13A184896}"/>
            </c:ext>
          </c:extLst>
        </c:ser>
        <c:ser>
          <c:idx val="2"/>
          <c:order val="2"/>
          <c:tx>
            <c:v>Average Sunday</c:v>
          </c:tx>
          <c:spPr>
            <a:ln w="38100">
              <a:solidFill>
                <a:srgbClr val="C0C0C0"/>
              </a:solidFill>
              <a:prstDash val="solid"/>
            </a:ln>
          </c:spPr>
          <c:marker>
            <c:symbol val="none"/>
          </c:marker>
          <c:cat>
            <c:numRef>
              <c:f>ATC1371_SouthEastbound!$C$8:$C$31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ATC1371_SouthEastbound!$J$8:$J$31</c:f>
              <c:numCache>
                <c:formatCode>0</c:formatCode>
                <c:ptCount val="24"/>
                <c:pt idx="0">
                  <c:v>205.51388888888891</c:v>
                </c:pt>
                <c:pt idx="1">
                  <c:v>118.5</c:v>
                </c:pt>
                <c:pt idx="2">
                  <c:v>73.694444444444443</c:v>
                </c:pt>
                <c:pt idx="3">
                  <c:v>48.555555555555564</c:v>
                </c:pt>
                <c:pt idx="4">
                  <c:v>45.125</c:v>
                </c:pt>
                <c:pt idx="5">
                  <c:v>55.388888888888886</c:v>
                </c:pt>
                <c:pt idx="6">
                  <c:v>123.05555555555556</c:v>
                </c:pt>
                <c:pt idx="7">
                  <c:v>222.43055555555554</c:v>
                </c:pt>
                <c:pt idx="8">
                  <c:v>228.6527777777778</c:v>
                </c:pt>
                <c:pt idx="9">
                  <c:v>380.90277777777783</c:v>
                </c:pt>
                <c:pt idx="10">
                  <c:v>660.30555555555554</c:v>
                </c:pt>
                <c:pt idx="11">
                  <c:v>844.55555555555554</c:v>
                </c:pt>
                <c:pt idx="12">
                  <c:v>981.7361111111112</c:v>
                </c:pt>
                <c:pt idx="13">
                  <c:v>1022.6944444444445</c:v>
                </c:pt>
                <c:pt idx="14">
                  <c:v>959.54166666666663</c:v>
                </c:pt>
                <c:pt idx="15">
                  <c:v>861.13888888888903</c:v>
                </c:pt>
                <c:pt idx="16">
                  <c:v>699.04166666666663</c:v>
                </c:pt>
                <c:pt idx="17">
                  <c:v>594.90277777777771</c:v>
                </c:pt>
                <c:pt idx="18">
                  <c:v>559.69444444444446</c:v>
                </c:pt>
                <c:pt idx="19">
                  <c:v>538.09722222222217</c:v>
                </c:pt>
                <c:pt idx="20">
                  <c:v>396.375</c:v>
                </c:pt>
                <c:pt idx="21">
                  <c:v>293.54166666666669</c:v>
                </c:pt>
                <c:pt idx="22">
                  <c:v>239.33333333333334</c:v>
                </c:pt>
                <c:pt idx="23">
                  <c:v>190.4722222222222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02-4646-82FC-03F13A184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7429920"/>
        <c:axId val="577430312"/>
      </c:lineChart>
      <c:catAx>
        <c:axId val="577429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Hour Starting</a:t>
                </a:r>
              </a:p>
            </c:rich>
          </c:tx>
          <c:layout>
            <c:manualLayout>
              <c:xMode val="edge"/>
              <c:yMode val="edge"/>
              <c:x val="0.46575406384704193"/>
              <c:y val="0.87936774569845433"/>
            </c:manualLayout>
          </c:layout>
          <c:overlay val="0"/>
          <c:spPr>
            <a:noFill/>
            <a:ln w="25400">
              <a:noFill/>
            </a:ln>
          </c:spPr>
        </c:title>
        <c:numFmt formatCode="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77430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77430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Cycles per hour</a:t>
                </a:r>
              </a:p>
            </c:rich>
          </c:tx>
          <c:layout>
            <c:manualLayout>
              <c:xMode val="edge"/>
              <c:yMode val="edge"/>
              <c:x val="1.6742770167427701E-2"/>
              <c:y val="0.333334333208348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774299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220716131944692"/>
          <c:y val="0.93968553930758658"/>
          <c:w val="0.64383657522261772"/>
          <c:h val="5.07936507936508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Fig.1 24-Hour Average Daily Cycle Flow 2019</a:t>
            </a:r>
          </a:p>
        </c:rich>
      </c:tx>
      <c:layout>
        <c:manualLayout>
          <c:xMode val="edge"/>
          <c:yMode val="edge"/>
          <c:x val="0.32565332559236543"/>
          <c:y val="3.83275261324041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413332573283551E-2"/>
          <c:y val="0.18815331010452963"/>
          <c:w val="0.90783546322284114"/>
          <c:h val="0.73170731707317072"/>
        </c:manualLayout>
      </c:layout>
      <c:barChart>
        <c:barDir val="col"/>
        <c:grouping val="clustered"/>
        <c:varyColors val="0"/>
        <c:ser>
          <c:idx val="2"/>
          <c:order val="0"/>
          <c:tx>
            <c:v>Two-Way</c:v>
          </c:tx>
          <c:spPr>
            <a:solidFill>
              <a:srgbClr val="00B0F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ACC2402_graphs!$P$5:$V$5</c:f>
              <c:strCache>
                <c:ptCount val="7"/>
                <c:pt idx="0">
                  <c:v>Mon</c:v>
                </c:pt>
                <c:pt idx="1">
                  <c:v>Tues</c:v>
                </c:pt>
                <c:pt idx="2">
                  <c:v>Wed</c:v>
                </c:pt>
                <c:pt idx="3">
                  <c:v>Thurs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</c:strCache>
            </c:strRef>
          </c:cat>
          <c:val>
            <c:numRef>
              <c:f>ACC2402_graphs!$P$8:$V$8</c:f>
              <c:numCache>
                <c:formatCode>0</c:formatCode>
                <c:ptCount val="7"/>
                <c:pt idx="0">
                  <c:v>190.71805555555557</c:v>
                </c:pt>
                <c:pt idx="1">
                  <c:v>194.59027777777783</c:v>
                </c:pt>
                <c:pt idx="2">
                  <c:v>197.19444444444446</c:v>
                </c:pt>
                <c:pt idx="3">
                  <c:v>193.79444444444448</c:v>
                </c:pt>
                <c:pt idx="4">
                  <c:v>184.87361111111107</c:v>
                </c:pt>
                <c:pt idx="5">
                  <c:v>81.583333333333343</c:v>
                </c:pt>
                <c:pt idx="6">
                  <c:v>61.430555555555564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27-4B68-BA89-96D1413E2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1566976"/>
        <c:axId val="671568936"/>
      </c:barChart>
      <c:catAx>
        <c:axId val="67156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671568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715689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6113671274961597E-2"/>
              <c:y val="0.4146341463414633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6715669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Fig.2 Average Weekday Cycle Flows 2019 (by month)</a:t>
            </a:r>
          </a:p>
        </c:rich>
      </c:tx>
      <c:layout>
        <c:manualLayout>
          <c:xMode val="edge"/>
          <c:yMode val="edge"/>
          <c:x val="0.29618336639217807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389372159300572E-2"/>
          <c:y val="0.17013946580493777"/>
          <c:w val="0.89923731157361608"/>
          <c:h val="0.71528020317994245"/>
        </c:manualLayout>
      </c:layout>
      <c:lineChart>
        <c:grouping val="standard"/>
        <c:varyColors val="0"/>
        <c:ser>
          <c:idx val="2"/>
          <c:order val="0"/>
          <c:tx>
            <c:v>two-way</c:v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B0F0"/>
              </a:solidFill>
              <a:ln>
                <a:solidFill>
                  <a:schemeClr val="bg1">
                    <a:lumMod val="75000"/>
                  </a:schemeClr>
                </a:solidFill>
              </a:ln>
            </c:spPr>
          </c:marker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0-8988-4C89-BB5B-AA6A4D4EA052}"/>
              </c:ext>
            </c:extLst>
          </c:dPt>
          <c:cat>
            <c:strRef>
              <c:f>ACC2402_graphs!$P$9:$AA$9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ACC2402_graphs!$P$12:$AA$12</c:f>
              <c:numCache>
                <c:formatCode>0</c:formatCode>
                <c:ptCount val="12"/>
                <c:pt idx="0">
                  <c:v>156.19999999999999</c:v>
                </c:pt>
                <c:pt idx="1">
                  <c:v>170.13333333333333</c:v>
                </c:pt>
                <c:pt idx="2">
                  <c:v>198.76</c:v>
                </c:pt>
                <c:pt idx="3">
                  <c:v>188.10000000000002</c:v>
                </c:pt>
                <c:pt idx="4">
                  <c:v>205.90000000000003</c:v>
                </c:pt>
                <c:pt idx="5">
                  <c:v>214.86666666666667</c:v>
                </c:pt>
                <c:pt idx="6">
                  <c:v>213.86666666666667</c:v>
                </c:pt>
                <c:pt idx="7">
                  <c:v>200.12333333333333</c:v>
                </c:pt>
                <c:pt idx="8">
                  <c:v>195.49</c:v>
                </c:pt>
                <c:pt idx="9">
                  <c:v>204.76666666666665</c:v>
                </c:pt>
                <c:pt idx="10">
                  <c:v>189.87</c:v>
                </c:pt>
                <c:pt idx="11">
                  <c:v>168.73333333333335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88-4C89-BB5B-AA6A4D4EA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1571288"/>
        <c:axId val="671569720"/>
      </c:lineChart>
      <c:catAx>
        <c:axId val="671571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671569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71569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2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4427480916030534E-2"/>
              <c:y val="0.388890347039953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67157128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Fig.3  Average Weekday Cycle Flows (by year)</a:t>
            </a:r>
          </a:p>
        </c:rich>
      </c:tx>
      <c:layout>
        <c:manualLayout>
          <c:xMode val="edge"/>
          <c:yMode val="edge"/>
          <c:x val="0.30534367173568955"/>
          <c:y val="3.85964912280701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389372159300572E-2"/>
          <c:y val="0.17543919763979454"/>
          <c:w val="0.89923731157361608"/>
          <c:h val="0.70877435846476999"/>
        </c:manualLayout>
      </c:layout>
      <c:lineChart>
        <c:grouping val="standard"/>
        <c:varyColors val="0"/>
        <c:ser>
          <c:idx val="2"/>
          <c:order val="0"/>
          <c:tx>
            <c:v>two-way</c:v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B0F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numRef>
              <c:f>ACC2402_graphs!$P$13:$Y$13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ACC2402_graphs!$P$16:$Y$16</c:f>
              <c:numCache>
                <c:formatCode>General</c:formatCode>
                <c:ptCount val="10"/>
                <c:pt idx="4" formatCode="0">
                  <c:v>98.78333333333336</c:v>
                </c:pt>
                <c:pt idx="5" formatCode="0">
                  <c:v>89.923888888888911</c:v>
                </c:pt>
                <c:pt idx="6" formatCode="0">
                  <c:v>101.91388888888889</c:v>
                </c:pt>
                <c:pt idx="7" formatCode="0">
                  <c:v>224.88666666666668</c:v>
                </c:pt>
                <c:pt idx="8" formatCode="0">
                  <c:v>227.72848484848481</c:v>
                </c:pt>
                <c:pt idx="9" formatCode="0">
                  <c:v>192.23416666666668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57-488A-A421-80CDFF40D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1566584"/>
        <c:axId val="671570504"/>
      </c:lineChart>
      <c:catAx>
        <c:axId val="671566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671570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715705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4427480916030534E-2"/>
              <c:y val="0.3894751577105493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6715665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Fig.4 Average Hourly Cycle Flow 2019</a:t>
            </a:r>
          </a:p>
        </c:rich>
      </c:tx>
      <c:layout>
        <c:manualLayout>
          <c:xMode val="edge"/>
          <c:yMode val="edge"/>
          <c:x val="0.33942209278634689"/>
          <c:y val="1.58730158730158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927035660191422E-2"/>
          <c:y val="8.5714551446402054E-2"/>
          <c:w val="0.91933165568465758"/>
          <c:h val="0.73651021983575093"/>
        </c:manualLayout>
      </c:layout>
      <c:lineChart>
        <c:grouping val="standard"/>
        <c:varyColors val="0"/>
        <c:ser>
          <c:idx val="0"/>
          <c:order val="0"/>
          <c:tx>
            <c:v>Average weekday</c:v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numRef>
              <c:f>ACC2402_Bothdirections!$C$8:$C$31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ACC2402_Bothdirections!$L$8:$L$31</c:f>
              <c:numCache>
                <c:formatCode>0</c:formatCode>
                <c:ptCount val="24"/>
                <c:pt idx="0">
                  <c:v>2.6294444444444443</c:v>
                </c:pt>
                <c:pt idx="1">
                  <c:v>3.9513888888888884</c:v>
                </c:pt>
                <c:pt idx="2">
                  <c:v>3.1436111111111114</c:v>
                </c:pt>
                <c:pt idx="3">
                  <c:v>3.1863888888888896</c:v>
                </c:pt>
                <c:pt idx="4">
                  <c:v>4.4541666666666675</c:v>
                </c:pt>
                <c:pt idx="5">
                  <c:v>8.3747222222222231</c:v>
                </c:pt>
                <c:pt idx="6">
                  <c:v>11.401944444444444</c:v>
                </c:pt>
                <c:pt idx="7">
                  <c:v>12.226944444444444</c:v>
                </c:pt>
                <c:pt idx="8">
                  <c:v>8.6869444444444444</c:v>
                </c:pt>
                <c:pt idx="9">
                  <c:v>11.61361111111111</c:v>
                </c:pt>
                <c:pt idx="10">
                  <c:v>12.015555555555556</c:v>
                </c:pt>
                <c:pt idx="11">
                  <c:v>12.022222222222222</c:v>
                </c:pt>
                <c:pt idx="12">
                  <c:v>10.863888888888889</c:v>
                </c:pt>
                <c:pt idx="13">
                  <c:v>10.875555555555556</c:v>
                </c:pt>
                <c:pt idx="14">
                  <c:v>10.468611111111111</c:v>
                </c:pt>
                <c:pt idx="15">
                  <c:v>10.144444444444442</c:v>
                </c:pt>
                <c:pt idx="16">
                  <c:v>11.984166666666667</c:v>
                </c:pt>
                <c:pt idx="17">
                  <c:v>11.700000000000001</c:v>
                </c:pt>
                <c:pt idx="18">
                  <c:v>8.6780555555555559</c:v>
                </c:pt>
                <c:pt idx="19">
                  <c:v>6.0894444444444442</c:v>
                </c:pt>
                <c:pt idx="20">
                  <c:v>5.9399999999999995</c:v>
                </c:pt>
                <c:pt idx="21">
                  <c:v>5.0691666666666659</c:v>
                </c:pt>
                <c:pt idx="22">
                  <c:v>3.381388888888889</c:v>
                </c:pt>
                <c:pt idx="23">
                  <c:v>3.3325000000000005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D1-48C8-8F40-E0D30E350E9E}"/>
            </c:ext>
          </c:extLst>
        </c:ser>
        <c:ser>
          <c:idx val="1"/>
          <c:order val="1"/>
          <c:tx>
            <c:v>Average Saturday</c:v>
          </c:tx>
          <c:spPr>
            <a:ln w="381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ACC2402_Bothdirections!$C$8:$C$31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ACC2402_Bothdirections!$I$8:$I$31</c:f>
              <c:numCache>
                <c:formatCode>0</c:formatCode>
                <c:ptCount val="24"/>
                <c:pt idx="0">
                  <c:v>3.4444444444444442</c:v>
                </c:pt>
                <c:pt idx="1">
                  <c:v>3.7347222222222225</c:v>
                </c:pt>
                <c:pt idx="2">
                  <c:v>2.7666666666666666</c:v>
                </c:pt>
                <c:pt idx="3">
                  <c:v>2.0277777777777777</c:v>
                </c:pt>
                <c:pt idx="4">
                  <c:v>3.8333333333333335</c:v>
                </c:pt>
                <c:pt idx="5">
                  <c:v>3.5319444444444441</c:v>
                </c:pt>
                <c:pt idx="6">
                  <c:v>4.6319444444444446</c:v>
                </c:pt>
                <c:pt idx="7">
                  <c:v>3.7069444444444444</c:v>
                </c:pt>
                <c:pt idx="8">
                  <c:v>4.2847222222222223</c:v>
                </c:pt>
                <c:pt idx="9">
                  <c:v>4.4833333333333334</c:v>
                </c:pt>
                <c:pt idx="10">
                  <c:v>4.7791666666666668</c:v>
                </c:pt>
                <c:pt idx="11">
                  <c:v>3.8861111111111111</c:v>
                </c:pt>
                <c:pt idx="12">
                  <c:v>3.8361111111111112</c:v>
                </c:pt>
                <c:pt idx="13">
                  <c:v>3.9555555555555557</c:v>
                </c:pt>
                <c:pt idx="14">
                  <c:v>4.5069444444444446</c:v>
                </c:pt>
                <c:pt idx="15">
                  <c:v>4.5958333333333332</c:v>
                </c:pt>
                <c:pt idx="16">
                  <c:v>4.1750000000000007</c:v>
                </c:pt>
                <c:pt idx="17">
                  <c:v>3.5847222222222221</c:v>
                </c:pt>
                <c:pt idx="18">
                  <c:v>2.6027777777777774</c:v>
                </c:pt>
                <c:pt idx="19">
                  <c:v>2.8444444444444446</c:v>
                </c:pt>
                <c:pt idx="20">
                  <c:v>2.0499999999999998</c:v>
                </c:pt>
                <c:pt idx="21">
                  <c:v>2.4000000000000004</c:v>
                </c:pt>
                <c:pt idx="22">
                  <c:v>1.0527777777777778</c:v>
                </c:pt>
                <c:pt idx="23">
                  <c:v>0.86805555555555558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D1-48C8-8F40-E0D30E350E9E}"/>
            </c:ext>
          </c:extLst>
        </c:ser>
        <c:ser>
          <c:idx val="2"/>
          <c:order val="2"/>
          <c:tx>
            <c:v>Average Sunday</c:v>
          </c:tx>
          <c:spPr>
            <a:ln w="38100">
              <a:solidFill>
                <a:srgbClr val="C0C0C0"/>
              </a:solidFill>
              <a:prstDash val="solid"/>
            </a:ln>
          </c:spPr>
          <c:marker>
            <c:symbol val="none"/>
          </c:marker>
          <c:cat>
            <c:numRef>
              <c:f>ACC2402_Bothdirections!$C$8:$C$31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ACC2402_Bothdirections!$J$8:$J$31</c:f>
              <c:numCache>
                <c:formatCode>0</c:formatCode>
                <c:ptCount val="24"/>
                <c:pt idx="0">
                  <c:v>0.65972222222222221</c:v>
                </c:pt>
                <c:pt idx="1">
                  <c:v>0.71527777777777779</c:v>
                </c:pt>
                <c:pt idx="2">
                  <c:v>1.0486111111111112</c:v>
                </c:pt>
                <c:pt idx="3">
                  <c:v>0.83333333333333326</c:v>
                </c:pt>
                <c:pt idx="4">
                  <c:v>0.96527777777777768</c:v>
                </c:pt>
                <c:pt idx="5">
                  <c:v>1.5972222222222221</c:v>
                </c:pt>
                <c:pt idx="6">
                  <c:v>2.145833333333333</c:v>
                </c:pt>
                <c:pt idx="7">
                  <c:v>3.083333333333333</c:v>
                </c:pt>
                <c:pt idx="8">
                  <c:v>2.7222222222222223</c:v>
                </c:pt>
                <c:pt idx="9">
                  <c:v>2.7638888888888888</c:v>
                </c:pt>
                <c:pt idx="10">
                  <c:v>3.7777777777777781</c:v>
                </c:pt>
                <c:pt idx="11">
                  <c:v>3.9236111111111107</c:v>
                </c:pt>
                <c:pt idx="12">
                  <c:v>2.9375000000000004</c:v>
                </c:pt>
                <c:pt idx="13">
                  <c:v>2.8819444444444446</c:v>
                </c:pt>
                <c:pt idx="14">
                  <c:v>4.041666666666667</c:v>
                </c:pt>
                <c:pt idx="15">
                  <c:v>4.5347222222222223</c:v>
                </c:pt>
                <c:pt idx="16">
                  <c:v>4.291666666666667</c:v>
                </c:pt>
                <c:pt idx="17">
                  <c:v>3.9861111111111116</c:v>
                </c:pt>
                <c:pt idx="18">
                  <c:v>3.479166666666667</c:v>
                </c:pt>
                <c:pt idx="19">
                  <c:v>2.8472222222222223</c:v>
                </c:pt>
                <c:pt idx="20">
                  <c:v>2.9027777777777777</c:v>
                </c:pt>
                <c:pt idx="21">
                  <c:v>2.0763888888888893</c:v>
                </c:pt>
                <c:pt idx="22">
                  <c:v>1.9374999999999998</c:v>
                </c:pt>
                <c:pt idx="23">
                  <c:v>1.2777777777777777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D1-48C8-8F40-E0D30E350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3152952"/>
        <c:axId val="383154520"/>
      </c:lineChart>
      <c:catAx>
        <c:axId val="383152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Hour Starting</a:t>
                </a:r>
              </a:p>
            </c:rich>
          </c:tx>
          <c:layout>
            <c:manualLayout>
              <c:xMode val="edge"/>
              <c:yMode val="edge"/>
              <c:x val="0.46575406384704193"/>
              <c:y val="0.87936774569845433"/>
            </c:manualLayout>
          </c:layout>
          <c:overlay val="0"/>
          <c:spPr>
            <a:noFill/>
            <a:ln w="25400">
              <a:noFill/>
            </a:ln>
          </c:spPr>
        </c:title>
        <c:numFmt formatCode="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3154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31545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Cycles per hour</a:t>
                </a:r>
              </a:p>
            </c:rich>
          </c:tx>
          <c:layout>
            <c:manualLayout>
              <c:xMode val="edge"/>
              <c:yMode val="edge"/>
              <c:x val="1.6742770167427701E-2"/>
              <c:y val="0.333334333208348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31529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220716131944692"/>
          <c:y val="0.93968553930758658"/>
          <c:w val="0.64383657522261772"/>
          <c:h val="5.07936507936508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Fig.4 Average Hourly Traffic Flow 2019</a:t>
            </a:r>
          </a:p>
        </c:rich>
      </c:tx>
      <c:layout>
        <c:manualLayout>
          <c:xMode val="edge"/>
          <c:yMode val="edge"/>
          <c:x val="0.33942209278634689"/>
          <c:y val="1.58730158730158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927035660191422E-2"/>
          <c:y val="8.5714551446402054E-2"/>
          <c:w val="0.91933165568465758"/>
          <c:h val="0.73651021983575093"/>
        </c:manualLayout>
      </c:layout>
      <c:lineChart>
        <c:grouping val="standard"/>
        <c:varyColors val="0"/>
        <c:ser>
          <c:idx val="0"/>
          <c:order val="0"/>
          <c:tx>
            <c:v>Average weekday</c:v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numRef>
              <c:f>ATC1004_Southbound!$C$8:$C$31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ATC1004_Southbound!$L$8:$L$31</c:f>
              <c:numCache>
                <c:formatCode>0</c:formatCode>
                <c:ptCount val="24"/>
                <c:pt idx="0">
                  <c:v>125.21194444444443</c:v>
                </c:pt>
                <c:pt idx="1">
                  <c:v>82.715555555555554</c:v>
                </c:pt>
                <c:pt idx="2">
                  <c:v>64.95750000000001</c:v>
                </c:pt>
                <c:pt idx="3">
                  <c:v>75.241666666666674</c:v>
                </c:pt>
                <c:pt idx="4">
                  <c:v>105.99472222222224</c:v>
                </c:pt>
                <c:pt idx="5">
                  <c:v>280.37555555555554</c:v>
                </c:pt>
                <c:pt idx="6">
                  <c:v>1008.3986111111111</c:v>
                </c:pt>
                <c:pt idx="7">
                  <c:v>1412.4844444444445</c:v>
                </c:pt>
                <c:pt idx="8">
                  <c:v>1242.3519444444444</c:v>
                </c:pt>
                <c:pt idx="9">
                  <c:v>1054.8075000000001</c:v>
                </c:pt>
                <c:pt idx="10">
                  <c:v>917.58194444444439</c:v>
                </c:pt>
                <c:pt idx="11">
                  <c:v>898.80722222222209</c:v>
                </c:pt>
                <c:pt idx="12">
                  <c:v>917.47694444444437</c:v>
                </c:pt>
                <c:pt idx="13">
                  <c:v>925.98916666666662</c:v>
                </c:pt>
                <c:pt idx="14">
                  <c:v>986.89166666666665</c:v>
                </c:pt>
                <c:pt idx="15">
                  <c:v>1079.2030555555557</c:v>
                </c:pt>
                <c:pt idx="16">
                  <c:v>1139.9397222222221</c:v>
                </c:pt>
                <c:pt idx="17">
                  <c:v>1113.6288888888889</c:v>
                </c:pt>
                <c:pt idx="18">
                  <c:v>859.68805555555559</c:v>
                </c:pt>
                <c:pt idx="19">
                  <c:v>666.2211111111111</c:v>
                </c:pt>
                <c:pt idx="20">
                  <c:v>501.81305555555554</c:v>
                </c:pt>
                <c:pt idx="21">
                  <c:v>404.23222222222222</c:v>
                </c:pt>
                <c:pt idx="22">
                  <c:v>311.11916666666667</c:v>
                </c:pt>
                <c:pt idx="23">
                  <c:v>206.23055555555555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AD-4CE7-B51F-C1ABDE0403BA}"/>
            </c:ext>
          </c:extLst>
        </c:ser>
        <c:ser>
          <c:idx val="1"/>
          <c:order val="1"/>
          <c:tx>
            <c:v>Average Saturday</c:v>
          </c:tx>
          <c:spPr>
            <a:ln w="381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ATC1004_Southbound!$C$8:$C$31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ATC1004_Southbound!$I$8:$I$31</c:f>
              <c:numCache>
                <c:formatCode>0</c:formatCode>
                <c:ptCount val="24"/>
                <c:pt idx="0">
                  <c:v>207.50138888888887</c:v>
                </c:pt>
                <c:pt idx="1">
                  <c:v>156.90138888888887</c:v>
                </c:pt>
                <c:pt idx="2">
                  <c:v>109.77222222222223</c:v>
                </c:pt>
                <c:pt idx="3">
                  <c:v>100.8125</c:v>
                </c:pt>
                <c:pt idx="4">
                  <c:v>100.89166666666667</c:v>
                </c:pt>
                <c:pt idx="5">
                  <c:v>139.96388888888887</c:v>
                </c:pt>
                <c:pt idx="6">
                  <c:v>274.24166666666667</c:v>
                </c:pt>
                <c:pt idx="7">
                  <c:v>376.31527777777774</c:v>
                </c:pt>
                <c:pt idx="8">
                  <c:v>593.68611111111102</c:v>
                </c:pt>
                <c:pt idx="9">
                  <c:v>694.9222222222221</c:v>
                </c:pt>
                <c:pt idx="10">
                  <c:v>816.25694444444446</c:v>
                </c:pt>
                <c:pt idx="11">
                  <c:v>886.28888888888889</c:v>
                </c:pt>
                <c:pt idx="12">
                  <c:v>980.3555555555555</c:v>
                </c:pt>
                <c:pt idx="13">
                  <c:v>952.00277777777774</c:v>
                </c:pt>
                <c:pt idx="14">
                  <c:v>892.30138888888871</c:v>
                </c:pt>
                <c:pt idx="15">
                  <c:v>881.44444444444434</c:v>
                </c:pt>
                <c:pt idx="16">
                  <c:v>837.30972222222215</c:v>
                </c:pt>
                <c:pt idx="17">
                  <c:v>770.11805555555554</c:v>
                </c:pt>
                <c:pt idx="18">
                  <c:v>668.45277777777778</c:v>
                </c:pt>
                <c:pt idx="19">
                  <c:v>578.0486111111112</c:v>
                </c:pt>
                <c:pt idx="20">
                  <c:v>472.25694444444451</c:v>
                </c:pt>
                <c:pt idx="21">
                  <c:v>404.5888888888889</c:v>
                </c:pt>
                <c:pt idx="22">
                  <c:v>383.52777777777783</c:v>
                </c:pt>
                <c:pt idx="23">
                  <c:v>304.87638888888893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AD-4CE7-B51F-C1ABDE0403BA}"/>
            </c:ext>
          </c:extLst>
        </c:ser>
        <c:ser>
          <c:idx val="2"/>
          <c:order val="2"/>
          <c:tx>
            <c:v>Average Sunday</c:v>
          </c:tx>
          <c:spPr>
            <a:ln w="38100">
              <a:solidFill>
                <a:srgbClr val="C0C0C0"/>
              </a:solidFill>
              <a:prstDash val="solid"/>
            </a:ln>
          </c:spPr>
          <c:marker>
            <c:symbol val="none"/>
          </c:marker>
          <c:cat>
            <c:numRef>
              <c:f>ATC1004_Southbound!$C$8:$C$31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ATC1004_Southbound!$J$8:$J$31</c:f>
              <c:numCache>
                <c:formatCode>0</c:formatCode>
                <c:ptCount val="24"/>
                <c:pt idx="0">
                  <c:v>241.9722222222222</c:v>
                </c:pt>
                <c:pt idx="1">
                  <c:v>187.16666666666666</c:v>
                </c:pt>
                <c:pt idx="2">
                  <c:v>132.04166666666666</c:v>
                </c:pt>
                <c:pt idx="3">
                  <c:v>111.55555555555554</c:v>
                </c:pt>
                <c:pt idx="4">
                  <c:v>102.18055555555556</c:v>
                </c:pt>
                <c:pt idx="5">
                  <c:v>108.64583333333333</c:v>
                </c:pt>
                <c:pt idx="6">
                  <c:v>187.1527777777778</c:v>
                </c:pt>
                <c:pt idx="7">
                  <c:v>229.5902777777778</c:v>
                </c:pt>
                <c:pt idx="8">
                  <c:v>317.09027777777777</c:v>
                </c:pt>
                <c:pt idx="9">
                  <c:v>480.3194444444444</c:v>
                </c:pt>
                <c:pt idx="10">
                  <c:v>642.39583333333337</c:v>
                </c:pt>
                <c:pt idx="11">
                  <c:v>743.6875</c:v>
                </c:pt>
                <c:pt idx="12">
                  <c:v>864.1875</c:v>
                </c:pt>
                <c:pt idx="13">
                  <c:v>863.05555555555554</c:v>
                </c:pt>
                <c:pt idx="14">
                  <c:v>814.5763888888888</c:v>
                </c:pt>
                <c:pt idx="15">
                  <c:v>813.74305555555554</c:v>
                </c:pt>
                <c:pt idx="16">
                  <c:v>725.66666666666663</c:v>
                </c:pt>
                <c:pt idx="17">
                  <c:v>606.85416666666663</c:v>
                </c:pt>
                <c:pt idx="18">
                  <c:v>590.15277777777783</c:v>
                </c:pt>
                <c:pt idx="19">
                  <c:v>546.7638888888888</c:v>
                </c:pt>
                <c:pt idx="20">
                  <c:v>471.72222222222223</c:v>
                </c:pt>
                <c:pt idx="21">
                  <c:v>360.15972222222223</c:v>
                </c:pt>
                <c:pt idx="22">
                  <c:v>285.36805555555554</c:v>
                </c:pt>
                <c:pt idx="23">
                  <c:v>191.32638888888889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AD-4CE7-B51F-C1ABDE040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1009224"/>
        <c:axId val="421010792"/>
      </c:lineChart>
      <c:catAx>
        <c:axId val="421009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Hour Starting</a:t>
                </a:r>
              </a:p>
            </c:rich>
          </c:tx>
          <c:layout>
            <c:manualLayout>
              <c:xMode val="edge"/>
              <c:yMode val="edge"/>
              <c:x val="0.46575406384704193"/>
              <c:y val="0.87936774569845433"/>
            </c:manualLayout>
          </c:layout>
          <c:overlay val="0"/>
          <c:spPr>
            <a:noFill/>
            <a:ln w="25400">
              <a:noFill/>
            </a:ln>
          </c:spPr>
        </c:title>
        <c:numFmt formatCode="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1010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10107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Cycles per hour</a:t>
                </a:r>
              </a:p>
            </c:rich>
          </c:tx>
          <c:layout>
            <c:manualLayout>
              <c:xMode val="edge"/>
              <c:yMode val="edge"/>
              <c:x val="1.6742770167427701E-2"/>
              <c:y val="0.333334333208348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10092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220716131944692"/>
          <c:y val="0.93968553930758658"/>
          <c:w val="0.64383657522261772"/>
          <c:h val="5.07936507936508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Fig.1 24-Hour Average Daily Cycle Flow 2019</a:t>
            </a:r>
          </a:p>
        </c:rich>
      </c:tx>
      <c:layout>
        <c:manualLayout>
          <c:xMode val="edge"/>
          <c:yMode val="edge"/>
          <c:x val="0.32565332559236543"/>
          <c:y val="3.83275261324041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413332573283551E-2"/>
          <c:y val="0.18815331010452963"/>
          <c:w val="0.90783546322284114"/>
          <c:h val="0.73170731707317072"/>
        </c:manualLayout>
      </c:layout>
      <c:barChart>
        <c:barDir val="col"/>
        <c:grouping val="clustered"/>
        <c:varyColors val="0"/>
        <c:ser>
          <c:idx val="2"/>
          <c:order val="0"/>
          <c:tx>
            <c:v>Two-Way</c:v>
          </c:tx>
          <c:spPr>
            <a:solidFill>
              <a:srgbClr val="00B0F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ACC2410_graphs!$P$5:$V$5</c:f>
              <c:strCache>
                <c:ptCount val="7"/>
                <c:pt idx="0">
                  <c:v>Mon</c:v>
                </c:pt>
                <c:pt idx="1">
                  <c:v>Tues</c:v>
                </c:pt>
                <c:pt idx="2">
                  <c:v>Wed</c:v>
                </c:pt>
                <c:pt idx="3">
                  <c:v>Thurs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</c:strCache>
            </c:strRef>
          </c:cat>
          <c:val>
            <c:numRef>
              <c:f>ACC2410_graphs!$P$8:$V$8</c:f>
              <c:numCache>
                <c:formatCode>0</c:formatCode>
                <c:ptCount val="7"/>
                <c:pt idx="0">
                  <c:v>6.2666666666666675</c:v>
                </c:pt>
                <c:pt idx="1">
                  <c:v>5.6044973544973544</c:v>
                </c:pt>
                <c:pt idx="2">
                  <c:v>5.9375</c:v>
                </c:pt>
                <c:pt idx="3">
                  <c:v>5.4428571428571431</c:v>
                </c:pt>
                <c:pt idx="4">
                  <c:v>5.1925925925925931</c:v>
                </c:pt>
                <c:pt idx="5">
                  <c:v>7.3571428571428577</c:v>
                </c:pt>
                <c:pt idx="6">
                  <c:v>11.098379629629628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B3-468E-9735-FD27F7F70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50872"/>
        <c:axId val="696450088"/>
      </c:barChart>
      <c:catAx>
        <c:axId val="696450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696450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96450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6113671274961597E-2"/>
              <c:y val="0.4146341463414633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6964508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Fig.2 Average Weekday Cycle Flows 2019 (by month)</a:t>
            </a:r>
          </a:p>
        </c:rich>
      </c:tx>
      <c:layout>
        <c:manualLayout>
          <c:xMode val="edge"/>
          <c:yMode val="edge"/>
          <c:x val="0.29618336639217807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389372159300572E-2"/>
          <c:y val="0.17013946580493777"/>
          <c:w val="0.89923731157361608"/>
          <c:h val="0.71528020317994245"/>
        </c:manualLayout>
      </c:layout>
      <c:lineChart>
        <c:grouping val="standard"/>
        <c:varyColors val="0"/>
        <c:ser>
          <c:idx val="2"/>
          <c:order val="0"/>
          <c:tx>
            <c:v>two-way</c:v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B0F0"/>
              </a:solidFill>
              <a:ln>
                <a:solidFill>
                  <a:schemeClr val="bg1">
                    <a:lumMod val="75000"/>
                  </a:schemeClr>
                </a:solidFill>
              </a:ln>
            </c:spPr>
          </c:marker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0-52A2-4E4A-BF5E-C1E2F44493B5}"/>
              </c:ext>
            </c:extLst>
          </c:dPt>
          <c:cat>
            <c:strRef>
              <c:f>ACC2410_graphs!$P$9:$AA$9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ACC2410_graphs!$P$12:$AA$12</c:f>
              <c:numCache>
                <c:formatCode>0</c:formatCode>
                <c:ptCount val="12"/>
                <c:pt idx="3">
                  <c:v>6.583333333333333</c:v>
                </c:pt>
                <c:pt idx="4">
                  <c:v>7.9666666666666668</c:v>
                </c:pt>
                <c:pt idx="5">
                  <c:v>4.5999999999999996</c:v>
                </c:pt>
                <c:pt idx="6">
                  <c:v>8.466666666666665</c:v>
                </c:pt>
                <c:pt idx="7">
                  <c:v>6.13</c:v>
                </c:pt>
                <c:pt idx="8">
                  <c:v>4.4833333333333343</c:v>
                </c:pt>
                <c:pt idx="9">
                  <c:v>3.0666666666666664</c:v>
                </c:pt>
                <c:pt idx="10">
                  <c:v>2.25</c:v>
                </c:pt>
                <c:pt idx="11">
                  <c:v>1.25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A2-4E4A-BF5E-C1E2F4449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54792"/>
        <c:axId val="696450480"/>
      </c:lineChart>
      <c:catAx>
        <c:axId val="696454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696450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96450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2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4427480916030534E-2"/>
              <c:y val="0.388890347039953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69645479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Fig.3  Average Weekday Cycle Flows (by year)</a:t>
            </a:r>
          </a:p>
        </c:rich>
      </c:tx>
      <c:layout>
        <c:manualLayout>
          <c:xMode val="edge"/>
          <c:yMode val="edge"/>
          <c:x val="0.30534367173568955"/>
          <c:y val="3.85964912280701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389372159300572E-2"/>
          <c:y val="0.17543919763979454"/>
          <c:w val="0.89923731157361608"/>
          <c:h val="0.70877435846476999"/>
        </c:manualLayout>
      </c:layout>
      <c:lineChart>
        <c:grouping val="standard"/>
        <c:varyColors val="0"/>
        <c:ser>
          <c:idx val="2"/>
          <c:order val="0"/>
          <c:tx>
            <c:v>two-way</c:v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B0F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numRef>
              <c:f>ACC2410_graphs!$P$13:$Y$13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ACC2410_graphs!$P$16:$Y$16</c:f>
              <c:numCache>
                <c:formatCode>General</c:formatCode>
                <c:ptCount val="10"/>
                <c:pt idx="4" formatCode="0">
                  <c:v>62.398888888888891</c:v>
                </c:pt>
                <c:pt idx="5" formatCode="0">
                  <c:v>67.051641414141415</c:v>
                </c:pt>
                <c:pt idx="6" formatCode="0">
                  <c:v>74.152592592592597</c:v>
                </c:pt>
                <c:pt idx="7" formatCode="0">
                  <c:v>34.301666666666669</c:v>
                </c:pt>
                <c:pt idx="8" formatCode="0">
                  <c:v>41.158333333333331</c:v>
                </c:pt>
                <c:pt idx="9" formatCode="0">
                  <c:v>5.6888227513227516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8D-4E89-B15C-A6649E94D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47344"/>
        <c:axId val="696451656"/>
      </c:lineChart>
      <c:catAx>
        <c:axId val="69644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696451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96451656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4427480916030534E-2"/>
              <c:y val="0.3894751577105493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6964473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Fig.4 Average Hourly Cycle Flow 2019</a:t>
            </a:r>
          </a:p>
        </c:rich>
      </c:tx>
      <c:layout>
        <c:manualLayout>
          <c:xMode val="edge"/>
          <c:yMode val="edge"/>
          <c:x val="0.33942209278634689"/>
          <c:y val="1.58730158730158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927035660191422E-2"/>
          <c:y val="8.5714551446402054E-2"/>
          <c:w val="0.91933165568465758"/>
          <c:h val="0.73651021983575093"/>
        </c:manualLayout>
      </c:layout>
      <c:lineChart>
        <c:grouping val="standard"/>
        <c:varyColors val="0"/>
        <c:ser>
          <c:idx val="0"/>
          <c:order val="0"/>
          <c:tx>
            <c:v>Average weekday</c:v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numRef>
              <c:f>ACC2410_Bothdirections!$C$8:$C$31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ACC2410_Bothdirections!$L$8:$L$31</c:f>
              <c:numCache>
                <c:formatCode>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1.111111111111111E-2</c:v>
                </c:pt>
                <c:pt idx="8">
                  <c:v>2.5925925925925925E-2</c:v>
                </c:pt>
                <c:pt idx="9">
                  <c:v>0.14052910052910056</c:v>
                </c:pt>
                <c:pt idx="10">
                  <c:v>0.28075396825396826</c:v>
                </c:pt>
                <c:pt idx="11">
                  <c:v>0.33656084656084656</c:v>
                </c:pt>
                <c:pt idx="12">
                  <c:v>0.46452380952380956</c:v>
                </c:pt>
                <c:pt idx="13">
                  <c:v>0.43301587301587297</c:v>
                </c:pt>
                <c:pt idx="14">
                  <c:v>0.41408730158730156</c:v>
                </c:pt>
                <c:pt idx="15">
                  <c:v>0.19783068783068783</c:v>
                </c:pt>
                <c:pt idx="16">
                  <c:v>0.834021164021164</c:v>
                </c:pt>
                <c:pt idx="17">
                  <c:v>0.88205026455026447</c:v>
                </c:pt>
                <c:pt idx="18">
                  <c:v>0.46169312169312171</c:v>
                </c:pt>
                <c:pt idx="19">
                  <c:v>0.85309523809523802</c:v>
                </c:pt>
                <c:pt idx="20">
                  <c:v>0.29753968253968255</c:v>
                </c:pt>
                <c:pt idx="21">
                  <c:v>4.656084656084656E-2</c:v>
                </c:pt>
                <c:pt idx="22">
                  <c:v>9.5238095238095229E-3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BA-4B71-96B8-F33C749659C5}"/>
            </c:ext>
          </c:extLst>
        </c:ser>
        <c:ser>
          <c:idx val="1"/>
          <c:order val="1"/>
          <c:tx>
            <c:v>Average Saturday</c:v>
          </c:tx>
          <c:spPr>
            <a:ln w="381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ACC2410_Bothdirections!$C$8:$C$31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ACC2410_Bothdirections!$I$8:$I$31</c:f>
              <c:numCache>
                <c:formatCode>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0.10714285714285714</c:v>
                </c:pt>
                <c:pt idx="8">
                  <c:v>7.6190476190476183E-2</c:v>
                </c:pt>
                <c:pt idx="9">
                  <c:v>8.3333333333333329E-2</c:v>
                </c:pt>
                <c:pt idx="10">
                  <c:v>0.94523809523809521</c:v>
                </c:pt>
                <c:pt idx="11">
                  <c:v>0.22619047619047616</c:v>
                </c:pt>
                <c:pt idx="12">
                  <c:v>0.53333333333333333</c:v>
                </c:pt>
                <c:pt idx="13">
                  <c:v>1.1047619047619048</c:v>
                </c:pt>
                <c:pt idx="14">
                  <c:v>1.1880952380952379</c:v>
                </c:pt>
                <c:pt idx="15">
                  <c:v>1.1523809523809523</c:v>
                </c:pt>
                <c:pt idx="16">
                  <c:v>0.77380952380952372</c:v>
                </c:pt>
                <c:pt idx="17">
                  <c:v>0.37142857142857144</c:v>
                </c:pt>
                <c:pt idx="18">
                  <c:v>0.25476190476190474</c:v>
                </c:pt>
                <c:pt idx="19">
                  <c:v>0.2119047619047619</c:v>
                </c:pt>
                <c:pt idx="20">
                  <c:v>0.18571428571428572</c:v>
                </c:pt>
                <c:pt idx="21">
                  <c:v>0.14285714285714285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BA-4B71-96B8-F33C749659C5}"/>
            </c:ext>
          </c:extLst>
        </c:ser>
        <c:ser>
          <c:idx val="2"/>
          <c:order val="2"/>
          <c:tx>
            <c:v>Average Sunday</c:v>
          </c:tx>
          <c:spPr>
            <a:ln w="38100">
              <a:solidFill>
                <a:srgbClr val="C0C0C0"/>
              </a:solidFill>
              <a:prstDash val="solid"/>
            </a:ln>
          </c:spPr>
          <c:marker>
            <c:symbol val="none"/>
          </c:marker>
          <c:cat>
            <c:numRef>
              <c:f>ACC2410_Bothdirections!$C$8:$C$31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ACC2410_Bothdirections!$J$8:$J$31</c:f>
              <c:numCache>
                <c:formatCode>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0.10185185185185185</c:v>
                </c:pt>
                <c:pt idx="8">
                  <c:v>0.42129629629629628</c:v>
                </c:pt>
                <c:pt idx="9">
                  <c:v>1.1377314814814814</c:v>
                </c:pt>
                <c:pt idx="10">
                  <c:v>0.59375</c:v>
                </c:pt>
                <c:pt idx="11">
                  <c:v>1.3356481481481479</c:v>
                </c:pt>
                <c:pt idx="12">
                  <c:v>1.3796296296296298</c:v>
                </c:pt>
                <c:pt idx="13">
                  <c:v>1.8541666666666665</c:v>
                </c:pt>
                <c:pt idx="14">
                  <c:v>1.230324074074074</c:v>
                </c:pt>
                <c:pt idx="15">
                  <c:v>0.77662037037037046</c:v>
                </c:pt>
                <c:pt idx="16">
                  <c:v>0.83680555555555558</c:v>
                </c:pt>
                <c:pt idx="17">
                  <c:v>0.46296296296296302</c:v>
                </c:pt>
                <c:pt idx="18">
                  <c:v>0.60185185185185197</c:v>
                </c:pt>
                <c:pt idx="19">
                  <c:v>0.17592592592592593</c:v>
                </c:pt>
                <c:pt idx="20">
                  <c:v>0.1898148148148148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BA-4B71-96B8-F33C74965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6447736"/>
        <c:axId val="696448128"/>
      </c:lineChart>
      <c:catAx>
        <c:axId val="696447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Hour Starting</a:t>
                </a:r>
              </a:p>
            </c:rich>
          </c:tx>
          <c:layout>
            <c:manualLayout>
              <c:xMode val="edge"/>
              <c:yMode val="edge"/>
              <c:x val="0.46575406384704193"/>
              <c:y val="0.87936774569845433"/>
            </c:manualLayout>
          </c:layout>
          <c:overlay val="0"/>
          <c:spPr>
            <a:noFill/>
            <a:ln w="25400">
              <a:noFill/>
            </a:ln>
          </c:spPr>
        </c:title>
        <c:numFmt formatCode="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6448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964481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Cycles per hour</a:t>
                </a:r>
              </a:p>
            </c:rich>
          </c:tx>
          <c:layout>
            <c:manualLayout>
              <c:xMode val="edge"/>
              <c:yMode val="edge"/>
              <c:x val="1.6742770167427701E-2"/>
              <c:y val="0.333334333208348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64477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220716131944692"/>
          <c:y val="0.93968553930758658"/>
          <c:w val="0.64383657522261772"/>
          <c:h val="5.07936507936508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Fig.1 24-Hour Average Daily Cycle Flow 2019</a:t>
            </a:r>
          </a:p>
        </c:rich>
      </c:tx>
      <c:layout>
        <c:manualLayout>
          <c:xMode val="edge"/>
          <c:yMode val="edge"/>
          <c:x val="0.32565332559236543"/>
          <c:y val="3.83275261324041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413332573283551E-2"/>
          <c:y val="0.18815331010452963"/>
          <c:w val="0.90783546322284114"/>
          <c:h val="0.73170731707317072"/>
        </c:manualLayout>
      </c:layout>
      <c:barChart>
        <c:barDir val="col"/>
        <c:grouping val="clustered"/>
        <c:varyColors val="0"/>
        <c:ser>
          <c:idx val="2"/>
          <c:order val="0"/>
          <c:tx>
            <c:v>Two-Way</c:v>
          </c:tx>
          <c:spPr>
            <a:solidFill>
              <a:srgbClr val="00B0F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ACC2422_graphs!$P$5:$V$5</c:f>
              <c:strCache>
                <c:ptCount val="7"/>
                <c:pt idx="0">
                  <c:v>Mon</c:v>
                </c:pt>
                <c:pt idx="1">
                  <c:v>Tues</c:v>
                </c:pt>
                <c:pt idx="2">
                  <c:v>Wed</c:v>
                </c:pt>
                <c:pt idx="3">
                  <c:v>Thurs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</c:strCache>
            </c:strRef>
          </c:cat>
          <c:val>
            <c:numRef>
              <c:f>ACC2422_graphs!$P$8:$V$8</c:f>
              <c:numCache>
                <c:formatCode>0</c:formatCode>
                <c:ptCount val="7"/>
                <c:pt idx="0">
                  <c:v>4.5</c:v>
                </c:pt>
                <c:pt idx="1">
                  <c:v>4.833333333333333</c:v>
                </c:pt>
                <c:pt idx="2">
                  <c:v>6.125</c:v>
                </c:pt>
                <c:pt idx="3">
                  <c:v>2.375</c:v>
                </c:pt>
                <c:pt idx="4">
                  <c:v>2.9999999999999991</c:v>
                </c:pt>
                <c:pt idx="5">
                  <c:v>4</c:v>
                </c:pt>
                <c:pt idx="6">
                  <c:v>3.7499999999999996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F6-4801-B703-B2E554A41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3152952"/>
        <c:axId val="383154912"/>
      </c:barChart>
      <c:catAx>
        <c:axId val="383152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83154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3154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6113671274961597E-2"/>
              <c:y val="0.4146341463414633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831529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Fig.2 Average Weekday Cycle Flows 2019 (by month)</a:t>
            </a:r>
          </a:p>
        </c:rich>
      </c:tx>
      <c:layout>
        <c:manualLayout>
          <c:xMode val="edge"/>
          <c:yMode val="edge"/>
          <c:x val="0.29618336639217807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389372159300572E-2"/>
          <c:y val="0.17013946580493777"/>
          <c:w val="0.89923731157361608"/>
          <c:h val="0.71528020317994245"/>
        </c:manualLayout>
      </c:layout>
      <c:lineChart>
        <c:grouping val="standard"/>
        <c:varyColors val="0"/>
        <c:ser>
          <c:idx val="2"/>
          <c:order val="0"/>
          <c:tx>
            <c:v>two-way</c:v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B0F0"/>
              </a:solidFill>
              <a:ln>
                <a:solidFill>
                  <a:schemeClr val="bg1">
                    <a:lumMod val="75000"/>
                  </a:schemeClr>
                </a:solidFill>
              </a:ln>
            </c:spPr>
          </c:marker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0-4F0C-4EA5-8C82-9730FF2CAC77}"/>
              </c:ext>
            </c:extLst>
          </c:dPt>
          <c:cat>
            <c:strRef>
              <c:f>ACC2422_graphs!$P$9:$AA$9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ACC2422_graphs!$P$12:$AA$12</c:f>
              <c:numCache>
                <c:formatCode>0</c:formatCode>
                <c:ptCount val="12"/>
                <c:pt idx="0">
                  <c:v>4.5333333333333332</c:v>
                </c:pt>
                <c:pt idx="1">
                  <c:v>4.8000000000000007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0C-4EA5-8C82-9730FF2CA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157656"/>
        <c:axId val="383156088"/>
      </c:lineChart>
      <c:catAx>
        <c:axId val="383157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83156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3156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2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4427480916030534E-2"/>
              <c:y val="0.388890347039953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8315765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Fig.3  Average Weekday Cycle Flows (by year)</a:t>
            </a:r>
          </a:p>
        </c:rich>
      </c:tx>
      <c:layout>
        <c:manualLayout>
          <c:xMode val="edge"/>
          <c:yMode val="edge"/>
          <c:x val="0.30534367173568955"/>
          <c:y val="3.85964912280701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389372159300572E-2"/>
          <c:y val="0.17543919763979454"/>
          <c:w val="0.89923731157361608"/>
          <c:h val="0.70877435846476999"/>
        </c:manualLayout>
      </c:layout>
      <c:lineChart>
        <c:grouping val="standard"/>
        <c:varyColors val="0"/>
        <c:ser>
          <c:idx val="2"/>
          <c:order val="0"/>
          <c:tx>
            <c:v>two-way</c:v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B0F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numRef>
              <c:f>ACC2422_graphs!$P$13:$Y$13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ACC2422_graphs!$P$16:$Y$16</c:f>
              <c:numCache>
                <c:formatCode>General</c:formatCode>
                <c:ptCount val="10"/>
                <c:pt idx="5" formatCode="0">
                  <c:v>7.0691666666666677</c:v>
                </c:pt>
                <c:pt idx="6" formatCode="0">
                  <c:v>12.428055555555554</c:v>
                </c:pt>
                <c:pt idx="7" formatCode="0">
                  <c:v>10.024448653198652</c:v>
                </c:pt>
                <c:pt idx="8" formatCode="0">
                  <c:v>9.3455597643097619</c:v>
                </c:pt>
                <c:pt idx="9" formatCode="0">
                  <c:v>4.1666666666666661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33-409D-BD17-C4FFFF50A8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156872"/>
        <c:axId val="383157264"/>
      </c:lineChart>
      <c:catAx>
        <c:axId val="383156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83157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315726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4427480916030534E-2"/>
              <c:y val="0.3894751577105493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831568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Fig.4 Average Hourly Cycle Flow 2019</a:t>
            </a:r>
          </a:p>
        </c:rich>
      </c:tx>
      <c:layout>
        <c:manualLayout>
          <c:xMode val="edge"/>
          <c:yMode val="edge"/>
          <c:x val="0.33942209278634689"/>
          <c:y val="1.58730158730158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927035660191422E-2"/>
          <c:y val="8.5714551446402054E-2"/>
          <c:w val="0.91933165568465758"/>
          <c:h val="0.73651021983575093"/>
        </c:manualLayout>
      </c:layout>
      <c:lineChart>
        <c:grouping val="standard"/>
        <c:varyColors val="0"/>
        <c:ser>
          <c:idx val="0"/>
          <c:order val="0"/>
          <c:tx>
            <c:v>Average weekday</c:v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numRef>
              <c:f>ACC2422_Bothdirections!$C$8:$C$31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ACC2422_Bothdirections!$L$8:$L$31</c:f>
              <c:numCache>
                <c:formatCode>0</c:formatCode>
                <c:ptCount val="24"/>
                <c:pt idx="0">
                  <c:v>6.6666666666666666E-2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0.15833333333333333</c:v>
                </c:pt>
                <c:pt idx="5">
                  <c:v>0.13333333333333333</c:v>
                </c:pt>
                <c:pt idx="6">
                  <c:v>2.5000000000000001E-2</c:v>
                </c:pt>
                <c:pt idx="7">
                  <c:v>0</c:v>
                </c:pt>
                <c:pt idx="8">
                  <c:v>2.5000000000000001E-2</c:v>
                </c:pt>
                <c:pt idx="9">
                  <c:v>0.20833333333333334</c:v>
                </c:pt>
                <c:pt idx="10">
                  <c:v>9.1666666666666646E-2</c:v>
                </c:pt>
                <c:pt idx="11">
                  <c:v>0.15833333333333333</c:v>
                </c:pt>
                <c:pt idx="12">
                  <c:v>0.4416666666666666</c:v>
                </c:pt>
                <c:pt idx="13">
                  <c:v>0.54166666666666674</c:v>
                </c:pt>
                <c:pt idx="14">
                  <c:v>0.41666666666666663</c:v>
                </c:pt>
                <c:pt idx="15">
                  <c:v>0.18333333333333332</c:v>
                </c:pt>
                <c:pt idx="16">
                  <c:v>0.71666666666666656</c:v>
                </c:pt>
                <c:pt idx="17">
                  <c:v>0.34166666666666667</c:v>
                </c:pt>
                <c:pt idx="18">
                  <c:v>0.3</c:v>
                </c:pt>
                <c:pt idx="19">
                  <c:v>0.14999999999999997</c:v>
                </c:pt>
                <c:pt idx="20">
                  <c:v>6.6666666666666666E-2</c:v>
                </c:pt>
                <c:pt idx="21">
                  <c:v>0.14166666666666666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D6-4B9B-B697-1BBD871178FE}"/>
            </c:ext>
          </c:extLst>
        </c:ser>
        <c:ser>
          <c:idx val="1"/>
          <c:order val="1"/>
          <c:tx>
            <c:v>Average Saturday</c:v>
          </c:tx>
          <c:spPr>
            <a:ln w="381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ACC2422_Bothdirections!$C$8:$C$31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ACC2422_Bothdirections!$I$8:$I$31</c:f>
              <c:numCache>
                <c:formatCode>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0.16666666666666666</c:v>
                </c:pt>
                <c:pt idx="11">
                  <c:v>0</c:v>
                </c:pt>
                <c:pt idx="12">
                  <c:v>0</c:v>
                </c:pt>
                <c:pt idx="13">
                  <c:v>0.16666666666666666</c:v>
                </c:pt>
                <c:pt idx="14">
                  <c:v>0.5</c:v>
                </c:pt>
                <c:pt idx="15">
                  <c:v>1.6666666666666665</c:v>
                </c:pt>
                <c:pt idx="16">
                  <c:v>1.5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D6-4B9B-B697-1BBD871178FE}"/>
            </c:ext>
          </c:extLst>
        </c:ser>
        <c:ser>
          <c:idx val="2"/>
          <c:order val="2"/>
          <c:tx>
            <c:v>Average Sunday</c:v>
          </c:tx>
          <c:spPr>
            <a:ln w="38100">
              <a:solidFill>
                <a:srgbClr val="C0C0C0"/>
              </a:solidFill>
              <a:prstDash val="solid"/>
            </a:ln>
          </c:spPr>
          <c:marker>
            <c:symbol val="none"/>
          </c:marker>
          <c:cat>
            <c:numRef>
              <c:f>ACC2422_Bothdirections!$C$8:$C$31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ACC2422_Bothdirections!$J$8:$J$31</c:f>
              <c:numCache>
                <c:formatCode>0</c:formatCode>
                <c:ptCount val="24"/>
                <c:pt idx="0">
                  <c:v>0</c:v>
                </c:pt>
                <c:pt idx="1">
                  <c:v>0.25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0.66666666666666663</c:v>
                </c:pt>
                <c:pt idx="13">
                  <c:v>0.16666666666666666</c:v>
                </c:pt>
                <c:pt idx="14">
                  <c:v>1</c:v>
                </c:pt>
                <c:pt idx="15">
                  <c:v>0</c:v>
                </c:pt>
                <c:pt idx="16">
                  <c:v>0.16666666666666666</c:v>
                </c:pt>
                <c:pt idx="17">
                  <c:v>0.16666666666666666</c:v>
                </c:pt>
                <c:pt idx="18">
                  <c:v>0</c:v>
                </c:pt>
                <c:pt idx="19">
                  <c:v>0</c:v>
                </c:pt>
                <c:pt idx="20">
                  <c:v>0.16666666666666666</c:v>
                </c:pt>
                <c:pt idx="21">
                  <c:v>0.16666666666666666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D6-4B9B-B697-1BBD87117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1569720"/>
        <c:axId val="671565800"/>
      </c:lineChart>
      <c:catAx>
        <c:axId val="671569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Hour Starting</a:t>
                </a:r>
              </a:p>
            </c:rich>
          </c:tx>
          <c:layout>
            <c:manualLayout>
              <c:xMode val="edge"/>
              <c:yMode val="edge"/>
              <c:x val="0.46575406384704193"/>
              <c:y val="0.87936774569845433"/>
            </c:manualLayout>
          </c:layout>
          <c:overlay val="0"/>
          <c:spPr>
            <a:noFill/>
            <a:ln w="25400">
              <a:noFill/>
            </a:ln>
          </c:spPr>
        </c:title>
        <c:numFmt formatCode="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1565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715658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Cycles per hour</a:t>
                </a:r>
              </a:p>
            </c:rich>
          </c:tx>
          <c:layout>
            <c:manualLayout>
              <c:xMode val="edge"/>
              <c:yMode val="edge"/>
              <c:x val="1.6742770167427701E-2"/>
              <c:y val="0.333334333208348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15697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220716131944692"/>
          <c:y val="0.93968553930758658"/>
          <c:w val="0.64383657522261772"/>
          <c:h val="5.07936507936508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Fig.1 24-Hour Average Daily Cycle Flow 2019</a:t>
            </a:r>
          </a:p>
        </c:rich>
      </c:tx>
      <c:layout>
        <c:manualLayout>
          <c:xMode val="edge"/>
          <c:yMode val="edge"/>
          <c:x val="0.32565332559236543"/>
          <c:y val="3.83275261324041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413332573283551E-2"/>
          <c:y val="0.18815331010452963"/>
          <c:w val="0.90783546322284114"/>
          <c:h val="0.73170731707317072"/>
        </c:manualLayout>
      </c:layout>
      <c:barChart>
        <c:barDir val="col"/>
        <c:grouping val="clustered"/>
        <c:varyColors val="0"/>
        <c:ser>
          <c:idx val="2"/>
          <c:order val="0"/>
          <c:tx>
            <c:v>Two-Way</c:v>
          </c:tx>
          <c:spPr>
            <a:solidFill>
              <a:srgbClr val="00B0F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ACC2427_graphs!$P$5:$V$5</c:f>
              <c:strCache>
                <c:ptCount val="7"/>
                <c:pt idx="0">
                  <c:v>Mon</c:v>
                </c:pt>
                <c:pt idx="1">
                  <c:v>Tues</c:v>
                </c:pt>
                <c:pt idx="2">
                  <c:v>Wed</c:v>
                </c:pt>
                <c:pt idx="3">
                  <c:v>Thurs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</c:strCache>
            </c:strRef>
          </c:cat>
          <c:val>
            <c:numRef>
              <c:f>ACC2427_graphs!$P$8:$V$8</c:f>
              <c:numCache>
                <c:formatCode>0</c:formatCode>
                <c:ptCount val="7"/>
                <c:pt idx="0">
                  <c:v>20.344444444444445</c:v>
                </c:pt>
                <c:pt idx="1">
                  <c:v>21.298611111111111</c:v>
                </c:pt>
                <c:pt idx="2">
                  <c:v>20.229166666666664</c:v>
                </c:pt>
                <c:pt idx="3">
                  <c:v>19.880555555555556</c:v>
                </c:pt>
                <c:pt idx="4">
                  <c:v>19.144444444444446</c:v>
                </c:pt>
                <c:pt idx="5">
                  <c:v>15.128888888888886</c:v>
                </c:pt>
                <c:pt idx="6">
                  <c:v>12.756944444444445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5A-4388-A151-F115FFB74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50872"/>
        <c:axId val="696450088"/>
      </c:barChart>
      <c:catAx>
        <c:axId val="696450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696450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96450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6113671274961597E-2"/>
              <c:y val="0.4146341463414633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6964508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Fig.2 Average Weekday Cycle Flows 2019 (by month)</a:t>
            </a:r>
          </a:p>
        </c:rich>
      </c:tx>
      <c:layout>
        <c:manualLayout>
          <c:xMode val="edge"/>
          <c:yMode val="edge"/>
          <c:x val="0.29618336639217807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389372159300572E-2"/>
          <c:y val="0.17013946580493777"/>
          <c:w val="0.89923731157361608"/>
          <c:h val="0.71528020317994245"/>
        </c:manualLayout>
      </c:layout>
      <c:lineChart>
        <c:grouping val="standard"/>
        <c:varyColors val="0"/>
        <c:ser>
          <c:idx val="2"/>
          <c:order val="0"/>
          <c:tx>
            <c:v>two-way</c:v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B0F0"/>
              </a:solidFill>
              <a:ln>
                <a:solidFill>
                  <a:schemeClr val="bg1">
                    <a:lumMod val="75000"/>
                  </a:schemeClr>
                </a:solidFill>
              </a:ln>
            </c:spPr>
          </c:marker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0-6A98-41CA-B1E2-973023344047}"/>
              </c:ext>
            </c:extLst>
          </c:dPt>
          <c:cat>
            <c:strRef>
              <c:f>ACC2427_graphs!$P$9:$AA$9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ACC2427_graphs!$P$12:$AA$12</c:f>
              <c:numCache>
                <c:formatCode>0</c:formatCode>
                <c:ptCount val="12"/>
                <c:pt idx="0">
                  <c:v>20.25</c:v>
                </c:pt>
                <c:pt idx="1">
                  <c:v>26.166666666666671</c:v>
                </c:pt>
                <c:pt idx="2">
                  <c:v>20.033333333333331</c:v>
                </c:pt>
                <c:pt idx="3">
                  <c:v>18.599999999999998</c:v>
                </c:pt>
                <c:pt idx="4">
                  <c:v>24.416666666666668</c:v>
                </c:pt>
                <c:pt idx="5">
                  <c:v>19.466666666666669</c:v>
                </c:pt>
                <c:pt idx="6">
                  <c:v>22.283333333333335</c:v>
                </c:pt>
                <c:pt idx="7">
                  <c:v>19.666666666666664</c:v>
                </c:pt>
                <c:pt idx="8">
                  <c:v>21.61</c:v>
                </c:pt>
                <c:pt idx="9">
                  <c:v>19.116666666666667</c:v>
                </c:pt>
                <c:pt idx="10">
                  <c:v>17.276666666666667</c:v>
                </c:pt>
                <c:pt idx="11">
                  <c:v>13.266666666666667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98-41CA-B1E2-973023344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54792"/>
        <c:axId val="696450480"/>
      </c:lineChart>
      <c:catAx>
        <c:axId val="696454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696450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96450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2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4427480916030534E-2"/>
              <c:y val="0.388890347039953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69645479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Fig.1 24-Hour Average Daily Traffic Flow 2019</a:t>
            </a:r>
          </a:p>
        </c:rich>
      </c:tx>
      <c:layout>
        <c:manualLayout>
          <c:xMode val="edge"/>
          <c:yMode val="edge"/>
          <c:x val="0.32565332559236543"/>
          <c:y val="3.83275261324041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413332573283551E-2"/>
          <c:y val="0.18815331010452963"/>
          <c:w val="0.90783546322284114"/>
          <c:h val="0.73170731707317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ATC1042_graphs!$G$83</c:f>
              <c:strCache>
                <c:ptCount val="1"/>
                <c:pt idx="0">
                  <c:v>SouthWest bound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ATC1042_graphs!$P$6:$V$6</c:f>
              <c:numCache>
                <c:formatCode>0</c:formatCode>
                <c:ptCount val="7"/>
                <c:pt idx="0">
                  <c:v>11586.405555555555</c:v>
                </c:pt>
                <c:pt idx="1">
                  <c:v>11986.618055555557</c:v>
                </c:pt>
                <c:pt idx="2">
                  <c:v>12055.625</c:v>
                </c:pt>
                <c:pt idx="3">
                  <c:v>12064.515277777777</c:v>
                </c:pt>
                <c:pt idx="4">
                  <c:v>12152.505555555554</c:v>
                </c:pt>
                <c:pt idx="5">
                  <c:v>9804.4430555555573</c:v>
                </c:pt>
                <c:pt idx="6">
                  <c:v>8226.0347222222226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97-4CA1-B11C-A531DB8B8F42}"/>
            </c:ext>
          </c:extLst>
        </c:ser>
        <c:ser>
          <c:idx val="1"/>
          <c:order val="1"/>
          <c:tx>
            <c:strRef>
              <c:f>ATC1042_graphs!$I$83</c:f>
              <c:strCache>
                <c:ptCount val="1"/>
                <c:pt idx="0">
                  <c:v>NorthEast bound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ATC1042_graphs!$P$7:$V$7</c:f>
              <c:numCache>
                <c:formatCode>0</c:formatCode>
                <c:ptCount val="7"/>
                <c:pt idx="0">
                  <c:v>15028.452777777777</c:v>
                </c:pt>
                <c:pt idx="1">
                  <c:v>15513.472222222224</c:v>
                </c:pt>
                <c:pt idx="2">
                  <c:v>15623.215277777779</c:v>
                </c:pt>
                <c:pt idx="3">
                  <c:v>15634.341666666669</c:v>
                </c:pt>
                <c:pt idx="4">
                  <c:v>15806.923611111111</c:v>
                </c:pt>
                <c:pt idx="5">
                  <c:v>12516.280555555557</c:v>
                </c:pt>
                <c:pt idx="6">
                  <c:v>10614.437499999998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97-4CA1-B11C-A531DB8B8F42}"/>
            </c:ext>
          </c:extLst>
        </c:ser>
        <c:ser>
          <c:idx val="2"/>
          <c:order val="2"/>
          <c:tx>
            <c:v>Two-Way</c:v>
          </c:tx>
          <c:spPr>
            <a:solidFill>
              <a:schemeClr val="bg1">
                <a:lumMod val="8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ATC1042_graphs!$P$5:$V$5</c:f>
              <c:strCache>
                <c:ptCount val="7"/>
                <c:pt idx="0">
                  <c:v>Mon</c:v>
                </c:pt>
                <c:pt idx="1">
                  <c:v>Tues</c:v>
                </c:pt>
                <c:pt idx="2">
                  <c:v>Wed</c:v>
                </c:pt>
                <c:pt idx="3">
                  <c:v>Thurs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</c:strCache>
            </c:strRef>
          </c:cat>
          <c:val>
            <c:numRef>
              <c:f>ATC1042_graphs!$P$8:$V$8</c:f>
              <c:numCache>
                <c:formatCode>0</c:formatCode>
                <c:ptCount val="7"/>
                <c:pt idx="0">
                  <c:v>26614.85833333333</c:v>
                </c:pt>
                <c:pt idx="1">
                  <c:v>27500.090277777781</c:v>
                </c:pt>
                <c:pt idx="2">
                  <c:v>27678.840277777781</c:v>
                </c:pt>
                <c:pt idx="3">
                  <c:v>27698.856944444444</c:v>
                </c:pt>
                <c:pt idx="4">
                  <c:v>27959.429166666665</c:v>
                </c:pt>
                <c:pt idx="5">
                  <c:v>22320.723611111112</c:v>
                </c:pt>
                <c:pt idx="6">
                  <c:v>18840.472222222219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97-4CA1-B11C-A531DB8B8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6559824"/>
        <c:axId val="577426392"/>
      </c:barChart>
      <c:catAx>
        <c:axId val="34655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77426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77426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6113671274961597E-2"/>
              <c:y val="0.4146341463414633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65598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Fig.3  Average Weekday Cycle Flows (by year)</a:t>
            </a:r>
          </a:p>
        </c:rich>
      </c:tx>
      <c:layout>
        <c:manualLayout>
          <c:xMode val="edge"/>
          <c:yMode val="edge"/>
          <c:x val="0.30534367173568955"/>
          <c:y val="3.85964912280701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389372159300572E-2"/>
          <c:y val="0.17543919763979454"/>
          <c:w val="0.89923731157361608"/>
          <c:h val="0.70877435846476999"/>
        </c:manualLayout>
      </c:layout>
      <c:lineChart>
        <c:grouping val="standard"/>
        <c:varyColors val="0"/>
        <c:ser>
          <c:idx val="2"/>
          <c:order val="0"/>
          <c:tx>
            <c:v>two-way</c:v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B0F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numRef>
              <c:f>ACC2427_graphs!$P$13:$Y$13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ACC2427_graphs!$P$16:$Y$16</c:f>
              <c:numCache>
                <c:formatCode>General</c:formatCode>
                <c:ptCount val="10"/>
                <c:pt idx="6" formatCode="0">
                  <c:v>26.131259259259259</c:v>
                </c:pt>
                <c:pt idx="7" formatCode="0">
                  <c:v>23.382962962962964</c:v>
                </c:pt>
                <c:pt idx="8" formatCode="0">
                  <c:v>26.946666666666665</c:v>
                </c:pt>
                <c:pt idx="9" formatCode="0">
                  <c:v>20.179444444444442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D1-4CB9-9230-2E26863CB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47344"/>
        <c:axId val="696451656"/>
      </c:lineChart>
      <c:catAx>
        <c:axId val="69644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696451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96451656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4427480916030534E-2"/>
              <c:y val="0.3894751577105493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6964473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Fig.4 Average Hourly Cycle Flow 2019</a:t>
            </a:r>
          </a:p>
        </c:rich>
      </c:tx>
      <c:layout>
        <c:manualLayout>
          <c:xMode val="edge"/>
          <c:yMode val="edge"/>
          <c:x val="0.33942209278634689"/>
          <c:y val="1.58730158730158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927035660191422E-2"/>
          <c:y val="8.5714551446402054E-2"/>
          <c:w val="0.91933165568465758"/>
          <c:h val="0.73651021983575093"/>
        </c:manualLayout>
      </c:layout>
      <c:lineChart>
        <c:grouping val="standard"/>
        <c:varyColors val="0"/>
        <c:ser>
          <c:idx val="0"/>
          <c:order val="0"/>
          <c:tx>
            <c:v>Average weekday</c:v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numRef>
              <c:f>ACC2427_Bothdirections!$C$8:$C$31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ACC2427_Bothdirections!$L$8:$L$31</c:f>
              <c:numCache>
                <c:formatCode>0</c:formatCode>
                <c:ptCount val="24"/>
                <c:pt idx="0">
                  <c:v>0.20666666666666669</c:v>
                </c:pt>
                <c:pt idx="1">
                  <c:v>0.18666666666666665</c:v>
                </c:pt>
                <c:pt idx="2">
                  <c:v>3.7222222222222226E-2</c:v>
                </c:pt>
                <c:pt idx="3">
                  <c:v>0.13305555555555554</c:v>
                </c:pt>
                <c:pt idx="4">
                  <c:v>9.8888888888888887E-2</c:v>
                </c:pt>
                <c:pt idx="5">
                  <c:v>0.42444444444444446</c:v>
                </c:pt>
                <c:pt idx="6">
                  <c:v>1.655</c:v>
                </c:pt>
                <c:pt idx="7">
                  <c:v>0.85333333333333328</c:v>
                </c:pt>
                <c:pt idx="8">
                  <c:v>0.74722222222222212</c:v>
                </c:pt>
                <c:pt idx="9">
                  <c:v>0.73111111111111104</c:v>
                </c:pt>
                <c:pt idx="10">
                  <c:v>0.83750000000000002</c:v>
                </c:pt>
                <c:pt idx="11">
                  <c:v>0.75416666666666665</c:v>
                </c:pt>
                <c:pt idx="12">
                  <c:v>0.68444444444444441</c:v>
                </c:pt>
                <c:pt idx="13">
                  <c:v>0.82472222222222213</c:v>
                </c:pt>
                <c:pt idx="14">
                  <c:v>1.2811111111111111</c:v>
                </c:pt>
                <c:pt idx="15">
                  <c:v>1.3725000000000001</c:v>
                </c:pt>
                <c:pt idx="16">
                  <c:v>2.4269444444444441</c:v>
                </c:pt>
                <c:pt idx="17">
                  <c:v>1.9347222222222222</c:v>
                </c:pt>
                <c:pt idx="18">
                  <c:v>1.3372222222222221</c:v>
                </c:pt>
                <c:pt idx="19">
                  <c:v>0.82944444444444443</c:v>
                </c:pt>
                <c:pt idx="20">
                  <c:v>0.67277777777777781</c:v>
                </c:pt>
                <c:pt idx="21">
                  <c:v>0.59638888888888886</c:v>
                </c:pt>
                <c:pt idx="22">
                  <c:v>1.0538888888888889</c:v>
                </c:pt>
                <c:pt idx="23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E4-4A9A-9F58-3C2D16C63C67}"/>
            </c:ext>
          </c:extLst>
        </c:ser>
        <c:ser>
          <c:idx val="1"/>
          <c:order val="1"/>
          <c:tx>
            <c:v>Average Saturday</c:v>
          </c:tx>
          <c:spPr>
            <a:ln w="381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ACC2427_Bothdirections!$C$8:$C$31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ACC2427_Bothdirections!$I$8:$I$31</c:f>
              <c:numCache>
                <c:formatCode>0</c:formatCode>
                <c:ptCount val="24"/>
                <c:pt idx="0">
                  <c:v>0.39222222222222225</c:v>
                </c:pt>
                <c:pt idx="1">
                  <c:v>0.14861111111111111</c:v>
                </c:pt>
                <c:pt idx="2">
                  <c:v>8.8888888888888892E-2</c:v>
                </c:pt>
                <c:pt idx="3">
                  <c:v>0.30694444444444441</c:v>
                </c:pt>
                <c:pt idx="4">
                  <c:v>0.16666666666666666</c:v>
                </c:pt>
                <c:pt idx="5">
                  <c:v>0.48472222222222217</c:v>
                </c:pt>
                <c:pt idx="6">
                  <c:v>0.57694444444444437</c:v>
                </c:pt>
                <c:pt idx="7">
                  <c:v>0.64444444444444438</c:v>
                </c:pt>
                <c:pt idx="8">
                  <c:v>0.30833333333333329</c:v>
                </c:pt>
                <c:pt idx="9">
                  <c:v>0.54361111111111116</c:v>
                </c:pt>
                <c:pt idx="10">
                  <c:v>0.55416666666666659</c:v>
                </c:pt>
                <c:pt idx="11">
                  <c:v>0.85611111111111116</c:v>
                </c:pt>
                <c:pt idx="12">
                  <c:v>0.90250000000000008</c:v>
                </c:pt>
                <c:pt idx="13">
                  <c:v>1.096111111111111</c:v>
                </c:pt>
                <c:pt idx="14">
                  <c:v>1.0922222222222222</c:v>
                </c:pt>
                <c:pt idx="15">
                  <c:v>1.2391666666666667</c:v>
                </c:pt>
                <c:pt idx="16">
                  <c:v>0.9113888888888888</c:v>
                </c:pt>
                <c:pt idx="17">
                  <c:v>0.6069444444444444</c:v>
                </c:pt>
                <c:pt idx="18">
                  <c:v>0.91111111111111098</c:v>
                </c:pt>
                <c:pt idx="19">
                  <c:v>0.88722222222222225</c:v>
                </c:pt>
                <c:pt idx="20">
                  <c:v>0.91222222222222227</c:v>
                </c:pt>
                <c:pt idx="21">
                  <c:v>0.49777777777777776</c:v>
                </c:pt>
                <c:pt idx="22">
                  <c:v>0.73749999999999993</c:v>
                </c:pt>
                <c:pt idx="23">
                  <c:v>0.2630555555555556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E4-4A9A-9F58-3C2D16C63C67}"/>
            </c:ext>
          </c:extLst>
        </c:ser>
        <c:ser>
          <c:idx val="2"/>
          <c:order val="2"/>
          <c:tx>
            <c:v>Average Sunday</c:v>
          </c:tx>
          <c:spPr>
            <a:ln w="38100">
              <a:solidFill>
                <a:srgbClr val="C0C0C0"/>
              </a:solidFill>
              <a:prstDash val="solid"/>
            </a:ln>
          </c:spPr>
          <c:marker>
            <c:symbol val="none"/>
          </c:marker>
          <c:cat>
            <c:numRef>
              <c:f>ACC2427_Bothdirections!$C$8:$C$31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ACC2427_Bothdirections!$J$8:$J$31</c:f>
              <c:numCache>
                <c:formatCode>0</c:formatCode>
                <c:ptCount val="24"/>
                <c:pt idx="0">
                  <c:v>0.20138888888888887</c:v>
                </c:pt>
                <c:pt idx="1">
                  <c:v>8.3333333333333329E-2</c:v>
                </c:pt>
                <c:pt idx="2">
                  <c:v>0.13194444444444445</c:v>
                </c:pt>
                <c:pt idx="3">
                  <c:v>0.27777777777777779</c:v>
                </c:pt>
                <c:pt idx="4">
                  <c:v>0.15972222222222221</c:v>
                </c:pt>
                <c:pt idx="5">
                  <c:v>7.6388888888888881E-2</c:v>
                </c:pt>
                <c:pt idx="6">
                  <c:v>0.15972222222222221</c:v>
                </c:pt>
                <c:pt idx="7">
                  <c:v>9.0277777777777762E-2</c:v>
                </c:pt>
                <c:pt idx="8">
                  <c:v>0.3888888888888889</c:v>
                </c:pt>
                <c:pt idx="9">
                  <c:v>0.34722222222222227</c:v>
                </c:pt>
                <c:pt idx="10">
                  <c:v>0.70833333333333337</c:v>
                </c:pt>
                <c:pt idx="11">
                  <c:v>0.79166666666666674</c:v>
                </c:pt>
                <c:pt idx="12">
                  <c:v>0.98611111111111116</c:v>
                </c:pt>
                <c:pt idx="13">
                  <c:v>0.64583333333333337</c:v>
                </c:pt>
                <c:pt idx="14">
                  <c:v>1.0416666666666667</c:v>
                </c:pt>
                <c:pt idx="15">
                  <c:v>0.90277777777777779</c:v>
                </c:pt>
                <c:pt idx="16">
                  <c:v>1.1180555555555554</c:v>
                </c:pt>
                <c:pt idx="17">
                  <c:v>0.94444444444444442</c:v>
                </c:pt>
                <c:pt idx="18">
                  <c:v>1.2708333333333333</c:v>
                </c:pt>
                <c:pt idx="19">
                  <c:v>0.59027777777777768</c:v>
                </c:pt>
                <c:pt idx="20">
                  <c:v>0.70833333333333326</c:v>
                </c:pt>
                <c:pt idx="21">
                  <c:v>0.29166666666666669</c:v>
                </c:pt>
                <c:pt idx="22">
                  <c:v>0.52083333333333326</c:v>
                </c:pt>
                <c:pt idx="23">
                  <c:v>0.31944444444444442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E4-4A9A-9F58-3C2D16C63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6447736"/>
        <c:axId val="696448128"/>
      </c:lineChart>
      <c:catAx>
        <c:axId val="696447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Hour Starting</a:t>
                </a:r>
              </a:p>
            </c:rich>
          </c:tx>
          <c:layout>
            <c:manualLayout>
              <c:xMode val="edge"/>
              <c:yMode val="edge"/>
              <c:x val="0.46575406384704193"/>
              <c:y val="0.87936774569845433"/>
            </c:manualLayout>
          </c:layout>
          <c:overlay val="0"/>
          <c:spPr>
            <a:noFill/>
            <a:ln w="25400">
              <a:noFill/>
            </a:ln>
          </c:spPr>
        </c:title>
        <c:numFmt formatCode="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6448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964481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Cycles per hour</a:t>
                </a:r>
              </a:p>
            </c:rich>
          </c:tx>
          <c:layout>
            <c:manualLayout>
              <c:xMode val="edge"/>
              <c:yMode val="edge"/>
              <c:x val="1.6742770167427701E-2"/>
              <c:y val="0.333334333208348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64477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220716131944692"/>
          <c:y val="0.93968553930758658"/>
          <c:w val="0.64383657522261772"/>
          <c:h val="5.07936507936508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Fig.1 24-Hour Average Daily Cycle Flow 2019</a:t>
            </a:r>
          </a:p>
        </c:rich>
      </c:tx>
      <c:layout>
        <c:manualLayout>
          <c:xMode val="edge"/>
          <c:yMode val="edge"/>
          <c:x val="0.32565332559236543"/>
          <c:y val="3.83275261324041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413332573283551E-2"/>
          <c:y val="0.18815331010452963"/>
          <c:w val="0.90783546322284114"/>
          <c:h val="0.73170731707317072"/>
        </c:manualLayout>
      </c:layout>
      <c:barChart>
        <c:barDir val="col"/>
        <c:grouping val="clustered"/>
        <c:varyColors val="0"/>
        <c:ser>
          <c:idx val="2"/>
          <c:order val="0"/>
          <c:tx>
            <c:v>Two-Way</c:v>
          </c:tx>
          <c:spPr>
            <a:solidFill>
              <a:srgbClr val="00B0F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ACC2433_graphs!$P$5:$V$5</c:f>
              <c:strCache>
                <c:ptCount val="7"/>
                <c:pt idx="0">
                  <c:v>Mon</c:v>
                </c:pt>
                <c:pt idx="1">
                  <c:v>Tues</c:v>
                </c:pt>
                <c:pt idx="2">
                  <c:v>Wed</c:v>
                </c:pt>
                <c:pt idx="3">
                  <c:v>Thurs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</c:strCache>
            </c:strRef>
          </c:cat>
          <c:val>
            <c:numRef>
              <c:f>ACC2433_graphs!$P$8:$V$8</c:f>
              <c:numCache>
                <c:formatCode>0</c:formatCode>
                <c:ptCount val="7"/>
                <c:pt idx="0">
                  <c:v>26.676388888888887</c:v>
                </c:pt>
                <c:pt idx="1">
                  <c:v>26.013888888888889</c:v>
                </c:pt>
                <c:pt idx="2">
                  <c:v>23.750000000000004</c:v>
                </c:pt>
                <c:pt idx="3">
                  <c:v>23.62361111111111</c:v>
                </c:pt>
                <c:pt idx="4">
                  <c:v>23.506944444444443</c:v>
                </c:pt>
                <c:pt idx="5">
                  <c:v>13.965151515151515</c:v>
                </c:pt>
                <c:pt idx="6">
                  <c:v>14.113636363636363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06-4571-90CD-46502A361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50872"/>
        <c:axId val="696450088"/>
      </c:barChart>
      <c:catAx>
        <c:axId val="696450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696450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96450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6113671274961597E-2"/>
              <c:y val="0.4146341463414633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6964508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Fig.2 Average Weekday Cycle Flows 2019 (by month)</a:t>
            </a:r>
          </a:p>
        </c:rich>
      </c:tx>
      <c:layout>
        <c:manualLayout>
          <c:xMode val="edge"/>
          <c:yMode val="edge"/>
          <c:x val="0.29618336639217807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389372159300572E-2"/>
          <c:y val="0.17013946580493777"/>
          <c:w val="0.89923731157361608"/>
          <c:h val="0.71528020317994245"/>
        </c:manualLayout>
      </c:layout>
      <c:lineChart>
        <c:grouping val="standard"/>
        <c:varyColors val="0"/>
        <c:ser>
          <c:idx val="2"/>
          <c:order val="0"/>
          <c:tx>
            <c:v>two-way</c:v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B0F0"/>
              </a:solidFill>
              <a:ln>
                <a:solidFill>
                  <a:schemeClr val="bg1">
                    <a:lumMod val="75000"/>
                  </a:schemeClr>
                </a:solidFill>
              </a:ln>
            </c:spPr>
          </c:marker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0-BB51-40DE-9003-EB715E53182A}"/>
              </c:ext>
            </c:extLst>
          </c:dPt>
          <c:cat>
            <c:strRef>
              <c:f>ACC2433_graphs!$P$9:$AA$9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ACC2433_graphs!$P$12:$AA$12</c:f>
              <c:numCache>
                <c:formatCode>0</c:formatCode>
                <c:ptCount val="12"/>
                <c:pt idx="0">
                  <c:v>20.316666666666663</c:v>
                </c:pt>
                <c:pt idx="1">
                  <c:v>21.7</c:v>
                </c:pt>
                <c:pt idx="2">
                  <c:v>22.326666666666668</c:v>
                </c:pt>
                <c:pt idx="3">
                  <c:v>20.5</c:v>
                </c:pt>
                <c:pt idx="4">
                  <c:v>33.533333333333331</c:v>
                </c:pt>
                <c:pt idx="5">
                  <c:v>27.466666666666665</c:v>
                </c:pt>
                <c:pt idx="6">
                  <c:v>36.75</c:v>
                </c:pt>
                <c:pt idx="7">
                  <c:v>25.373333333333331</c:v>
                </c:pt>
                <c:pt idx="8">
                  <c:v>24.939999999999998</c:v>
                </c:pt>
                <c:pt idx="9">
                  <c:v>23.5</c:v>
                </c:pt>
                <c:pt idx="10">
                  <c:v>23.93</c:v>
                </c:pt>
                <c:pt idx="11">
                  <c:v>16.233333333333334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51-40DE-9003-EB715E531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54792"/>
        <c:axId val="696450480"/>
      </c:lineChart>
      <c:catAx>
        <c:axId val="696454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696450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96450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2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4427480916030534E-2"/>
              <c:y val="0.388890347039953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69645479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Fig.3  Average Weekday Cycle Flows (by year)</a:t>
            </a:r>
          </a:p>
        </c:rich>
      </c:tx>
      <c:layout>
        <c:manualLayout>
          <c:xMode val="edge"/>
          <c:yMode val="edge"/>
          <c:x val="0.30534367173568955"/>
          <c:y val="3.85964912280701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389372159300572E-2"/>
          <c:y val="0.17543919763979454"/>
          <c:w val="0.89923731157361608"/>
          <c:h val="0.70877435846476999"/>
        </c:manualLayout>
      </c:layout>
      <c:lineChart>
        <c:grouping val="standard"/>
        <c:varyColors val="0"/>
        <c:ser>
          <c:idx val="2"/>
          <c:order val="0"/>
          <c:tx>
            <c:v>two-way</c:v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B0F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numRef>
              <c:f>ACC2433_graphs!$P$13:$Y$13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ACC2433_graphs!$P$16:$Y$16</c:f>
              <c:numCache>
                <c:formatCode>General</c:formatCode>
                <c:ptCount val="10"/>
                <c:pt idx="6" formatCode="0">
                  <c:v>25.331888888888891</c:v>
                </c:pt>
                <c:pt idx="7" formatCode="0">
                  <c:v>22.405833333333337</c:v>
                </c:pt>
                <c:pt idx="8" formatCode="0">
                  <c:v>23.306666666666665</c:v>
                </c:pt>
                <c:pt idx="9" formatCode="0">
                  <c:v>24.714166666666667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78-4A81-A512-97D1ADE16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47344"/>
        <c:axId val="696451656"/>
      </c:lineChart>
      <c:catAx>
        <c:axId val="69644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696451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96451656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4427480916030534E-2"/>
              <c:y val="0.3894751577105493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6964473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Fig.4 Average Hourly Cycle Flow 2019</a:t>
            </a:r>
          </a:p>
        </c:rich>
      </c:tx>
      <c:layout>
        <c:manualLayout>
          <c:xMode val="edge"/>
          <c:yMode val="edge"/>
          <c:x val="0.33942209278634689"/>
          <c:y val="1.58730158730158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927035660191422E-2"/>
          <c:y val="8.5714551446402054E-2"/>
          <c:w val="0.91933165568465758"/>
          <c:h val="0.73651021983575093"/>
        </c:manualLayout>
      </c:layout>
      <c:lineChart>
        <c:grouping val="standard"/>
        <c:varyColors val="0"/>
        <c:ser>
          <c:idx val="0"/>
          <c:order val="0"/>
          <c:tx>
            <c:v>Average weekday</c:v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numRef>
              <c:f>ACC2433_Bothdirections!$C$8:$C$31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ACC2433_Bothdirections!$L$8:$L$31</c:f>
              <c:numCache>
                <c:formatCode>0</c:formatCode>
                <c:ptCount val="24"/>
                <c:pt idx="0">
                  <c:v>0.16499999999999998</c:v>
                </c:pt>
                <c:pt idx="1">
                  <c:v>0.13638888888888889</c:v>
                </c:pt>
                <c:pt idx="2">
                  <c:v>3.4722222222222224E-2</c:v>
                </c:pt>
                <c:pt idx="3">
                  <c:v>6.0277777777777777E-2</c:v>
                </c:pt>
                <c:pt idx="4">
                  <c:v>0.10805555555555554</c:v>
                </c:pt>
                <c:pt idx="5">
                  <c:v>0.92249999999999999</c:v>
                </c:pt>
                <c:pt idx="6">
                  <c:v>0.47361111111111109</c:v>
                </c:pt>
                <c:pt idx="7">
                  <c:v>1.3511111111111114</c:v>
                </c:pt>
                <c:pt idx="8">
                  <c:v>1.1508333333333334</c:v>
                </c:pt>
                <c:pt idx="9">
                  <c:v>0.91499999999999981</c:v>
                </c:pt>
                <c:pt idx="10">
                  <c:v>1.1044444444444443</c:v>
                </c:pt>
                <c:pt idx="11">
                  <c:v>1.0880555555555556</c:v>
                </c:pt>
                <c:pt idx="12">
                  <c:v>1.2841666666666667</c:v>
                </c:pt>
                <c:pt idx="13">
                  <c:v>1.5536111111111111</c:v>
                </c:pt>
                <c:pt idx="14">
                  <c:v>1.7766666666666666</c:v>
                </c:pt>
                <c:pt idx="15">
                  <c:v>1.7363888888888888</c:v>
                </c:pt>
                <c:pt idx="16">
                  <c:v>2.1863888888888887</c:v>
                </c:pt>
                <c:pt idx="17">
                  <c:v>2.8880555555555554</c:v>
                </c:pt>
                <c:pt idx="18">
                  <c:v>1.8861111111111111</c:v>
                </c:pt>
                <c:pt idx="19">
                  <c:v>1.4338888888888888</c:v>
                </c:pt>
                <c:pt idx="20">
                  <c:v>0.86499999999999999</c:v>
                </c:pt>
                <c:pt idx="21">
                  <c:v>0.76416666666666655</c:v>
                </c:pt>
                <c:pt idx="22">
                  <c:v>0.58305555555555555</c:v>
                </c:pt>
                <c:pt idx="23">
                  <c:v>0.24666666666666667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BF-4A90-A4FB-2FCDD435A0AA}"/>
            </c:ext>
          </c:extLst>
        </c:ser>
        <c:ser>
          <c:idx val="1"/>
          <c:order val="1"/>
          <c:tx>
            <c:v>Average Saturday</c:v>
          </c:tx>
          <c:spPr>
            <a:ln w="381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ACC2433_Bothdirections!$C$8:$C$31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ACC2433_Bothdirections!$I$8:$I$31</c:f>
              <c:numCache>
                <c:formatCode>0</c:formatCode>
                <c:ptCount val="24"/>
                <c:pt idx="0">
                  <c:v>0.2992424242424242</c:v>
                </c:pt>
                <c:pt idx="1">
                  <c:v>0.21060606060606057</c:v>
                </c:pt>
                <c:pt idx="2">
                  <c:v>3.03030303030303E-2</c:v>
                </c:pt>
                <c:pt idx="3">
                  <c:v>0.16060606060606061</c:v>
                </c:pt>
                <c:pt idx="4">
                  <c:v>0.2</c:v>
                </c:pt>
                <c:pt idx="5">
                  <c:v>0.23787878787878786</c:v>
                </c:pt>
                <c:pt idx="6">
                  <c:v>0.15454545454545454</c:v>
                </c:pt>
                <c:pt idx="7">
                  <c:v>0.25075757575757579</c:v>
                </c:pt>
                <c:pt idx="8">
                  <c:v>0.53560606060606064</c:v>
                </c:pt>
                <c:pt idx="9">
                  <c:v>0.53363636363636358</c:v>
                </c:pt>
                <c:pt idx="10">
                  <c:v>0.80454545454545445</c:v>
                </c:pt>
                <c:pt idx="11">
                  <c:v>0.96454545454545448</c:v>
                </c:pt>
                <c:pt idx="12">
                  <c:v>0.93060606060606066</c:v>
                </c:pt>
                <c:pt idx="13">
                  <c:v>0.9259090909090909</c:v>
                </c:pt>
                <c:pt idx="14">
                  <c:v>0.71499999999999997</c:v>
                </c:pt>
                <c:pt idx="15">
                  <c:v>1.2104545454545454</c:v>
                </c:pt>
                <c:pt idx="16">
                  <c:v>1.1443939393939395</c:v>
                </c:pt>
                <c:pt idx="17">
                  <c:v>1.2986363636363636</c:v>
                </c:pt>
                <c:pt idx="18">
                  <c:v>1.0306060606060605</c:v>
                </c:pt>
                <c:pt idx="19">
                  <c:v>0.76515151515151525</c:v>
                </c:pt>
                <c:pt idx="20">
                  <c:v>0.47196969696969698</c:v>
                </c:pt>
                <c:pt idx="21">
                  <c:v>0.41818181818181815</c:v>
                </c:pt>
                <c:pt idx="22">
                  <c:v>0.37575757575757573</c:v>
                </c:pt>
                <c:pt idx="23">
                  <c:v>0.2962121212121212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BF-4A90-A4FB-2FCDD435A0AA}"/>
            </c:ext>
          </c:extLst>
        </c:ser>
        <c:ser>
          <c:idx val="2"/>
          <c:order val="2"/>
          <c:tx>
            <c:v>Average Sunday</c:v>
          </c:tx>
          <c:spPr>
            <a:ln w="38100">
              <a:solidFill>
                <a:srgbClr val="C0C0C0"/>
              </a:solidFill>
              <a:prstDash val="solid"/>
            </a:ln>
          </c:spPr>
          <c:marker>
            <c:symbol val="none"/>
          </c:marker>
          <c:cat>
            <c:numRef>
              <c:f>ACC2433_Bothdirections!$C$8:$C$31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ACC2433_Bothdirections!$J$8:$J$31</c:f>
              <c:numCache>
                <c:formatCode>0</c:formatCode>
                <c:ptCount val="24"/>
                <c:pt idx="0">
                  <c:v>6.8181818181818177E-2</c:v>
                </c:pt>
                <c:pt idx="1">
                  <c:v>0.10606060606060605</c:v>
                </c:pt>
                <c:pt idx="2">
                  <c:v>2.2727272727272728E-2</c:v>
                </c:pt>
                <c:pt idx="3">
                  <c:v>6.8181818181818177E-2</c:v>
                </c:pt>
                <c:pt idx="4">
                  <c:v>4.5454545454545456E-2</c:v>
                </c:pt>
                <c:pt idx="5">
                  <c:v>0.17424242424242423</c:v>
                </c:pt>
                <c:pt idx="6">
                  <c:v>3.03030303030303E-2</c:v>
                </c:pt>
                <c:pt idx="7">
                  <c:v>2.2727272727272728E-2</c:v>
                </c:pt>
                <c:pt idx="8">
                  <c:v>0.31060606060606061</c:v>
                </c:pt>
                <c:pt idx="9">
                  <c:v>0.61363636363636354</c:v>
                </c:pt>
                <c:pt idx="10">
                  <c:v>0.52272727272727271</c:v>
                </c:pt>
                <c:pt idx="11">
                  <c:v>0.93939393939393945</c:v>
                </c:pt>
                <c:pt idx="12">
                  <c:v>1.4848484848484849</c:v>
                </c:pt>
                <c:pt idx="13">
                  <c:v>1.6742424242424243</c:v>
                </c:pt>
                <c:pt idx="14">
                  <c:v>1.0075757575757576</c:v>
                </c:pt>
                <c:pt idx="15">
                  <c:v>1.1439393939393938</c:v>
                </c:pt>
                <c:pt idx="16">
                  <c:v>1.106060606060606</c:v>
                </c:pt>
                <c:pt idx="17">
                  <c:v>1.4393939393939394</c:v>
                </c:pt>
                <c:pt idx="18">
                  <c:v>1.393939393939394</c:v>
                </c:pt>
                <c:pt idx="19">
                  <c:v>0.68939393939393945</c:v>
                </c:pt>
                <c:pt idx="20">
                  <c:v>0.52272727272727271</c:v>
                </c:pt>
                <c:pt idx="21">
                  <c:v>0.25</c:v>
                </c:pt>
                <c:pt idx="22">
                  <c:v>0.28030303030303033</c:v>
                </c:pt>
                <c:pt idx="23">
                  <c:v>0.19696969696969696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BF-4A90-A4FB-2FCDD435A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6447736"/>
        <c:axId val="696448128"/>
      </c:lineChart>
      <c:catAx>
        <c:axId val="696447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Hour Starting</a:t>
                </a:r>
              </a:p>
            </c:rich>
          </c:tx>
          <c:layout>
            <c:manualLayout>
              <c:xMode val="edge"/>
              <c:yMode val="edge"/>
              <c:x val="0.46575406384704193"/>
              <c:y val="0.87936774569845433"/>
            </c:manualLayout>
          </c:layout>
          <c:overlay val="0"/>
          <c:spPr>
            <a:noFill/>
            <a:ln w="25400">
              <a:noFill/>
            </a:ln>
          </c:spPr>
        </c:title>
        <c:numFmt formatCode="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6448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964481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Cycles per hour</a:t>
                </a:r>
              </a:p>
            </c:rich>
          </c:tx>
          <c:layout>
            <c:manualLayout>
              <c:xMode val="edge"/>
              <c:yMode val="edge"/>
              <c:x val="1.6742770167427701E-2"/>
              <c:y val="0.333334333208348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64477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220716131944692"/>
          <c:y val="0.93968553930758658"/>
          <c:w val="0.64383657522261772"/>
          <c:h val="5.07936507936508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Fig.2 Average Weekday Traffic Flows 2019 (by month)</a:t>
            </a:r>
          </a:p>
        </c:rich>
      </c:tx>
      <c:layout>
        <c:manualLayout>
          <c:xMode val="edge"/>
          <c:yMode val="edge"/>
          <c:x val="0.29618336639217807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389372159300572E-2"/>
          <c:y val="0.17013946580493777"/>
          <c:w val="0.89923731157361608"/>
          <c:h val="0.71528020317994245"/>
        </c:manualLayout>
      </c:layout>
      <c:lineChart>
        <c:grouping val="standard"/>
        <c:varyColors val="0"/>
        <c:ser>
          <c:idx val="2"/>
          <c:order val="0"/>
          <c:tx>
            <c:v>two-way</c:v>
          </c:tx>
          <c:spPr>
            <a:ln w="38100">
              <a:solidFill>
                <a:schemeClr val="bg1">
                  <a:lumMod val="75000"/>
                </a:schemeClr>
              </a:solidFill>
              <a:prstDash val="solid"/>
            </a:ln>
          </c:spPr>
          <c:marker>
            <c:symbol val="circle"/>
            <c:size val="3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</c:spPr>
          </c:marker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0-13C3-4023-B645-B9F127A2AE44}"/>
              </c:ext>
            </c:extLst>
          </c:dPt>
          <c:cat>
            <c:strRef>
              <c:f>ATC1042_graphs!$P$9:$AA$9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ATC1042_graphs!$P$12:$AA$12</c:f>
              <c:numCache>
                <c:formatCode>0</c:formatCode>
                <c:ptCount val="12"/>
                <c:pt idx="0">
                  <c:v>27146.083333333336</c:v>
                </c:pt>
                <c:pt idx="1">
                  <c:v>28321.23333333333</c:v>
                </c:pt>
                <c:pt idx="2">
                  <c:v>27611.590000000004</c:v>
                </c:pt>
                <c:pt idx="3">
                  <c:v>28011.1</c:v>
                </c:pt>
                <c:pt idx="4">
                  <c:v>27699.216666666667</c:v>
                </c:pt>
                <c:pt idx="5">
                  <c:v>27660.600000000002</c:v>
                </c:pt>
                <c:pt idx="6">
                  <c:v>27802.016666666663</c:v>
                </c:pt>
                <c:pt idx="7">
                  <c:v>25954.720000000001</c:v>
                </c:pt>
                <c:pt idx="8">
                  <c:v>27104.810000000005</c:v>
                </c:pt>
                <c:pt idx="9">
                  <c:v>27243.916666666664</c:v>
                </c:pt>
                <c:pt idx="10">
                  <c:v>27486.560000000005</c:v>
                </c:pt>
                <c:pt idx="11">
                  <c:v>27843.133333333331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C3-4023-B645-B9F127A2AE44}"/>
            </c:ext>
          </c:extLst>
        </c:ser>
        <c:ser>
          <c:idx val="0"/>
          <c:order val="1"/>
          <c:tx>
            <c:v>direction 1</c:v>
          </c:tx>
          <c:spPr>
            <a:ln w="38100">
              <a:solidFill>
                <a:srgbClr val="FFC000"/>
              </a:solidFill>
            </a:ln>
          </c:spPr>
          <c:marker>
            <c:symbol val="none"/>
          </c:marker>
          <c:val>
            <c:numRef>
              <c:f>ATC1042_graphs!$P$10:$AA$10</c:f>
              <c:numCache>
                <c:formatCode>0</c:formatCode>
                <c:ptCount val="12"/>
                <c:pt idx="0">
                  <c:v>11814.2</c:v>
                </c:pt>
                <c:pt idx="1">
                  <c:v>12406.566666666666</c:v>
                </c:pt>
                <c:pt idx="2">
                  <c:v>12087.95</c:v>
                </c:pt>
                <c:pt idx="3">
                  <c:v>12234.199999999999</c:v>
                </c:pt>
                <c:pt idx="4">
                  <c:v>12015.65</c:v>
                </c:pt>
                <c:pt idx="5">
                  <c:v>11968.533333333333</c:v>
                </c:pt>
                <c:pt idx="6">
                  <c:v>11941.15</c:v>
                </c:pt>
                <c:pt idx="7">
                  <c:v>10948.926666666666</c:v>
                </c:pt>
                <c:pt idx="8">
                  <c:v>11809.040000000005</c:v>
                </c:pt>
                <c:pt idx="9">
                  <c:v>11959.799999999997</c:v>
                </c:pt>
                <c:pt idx="10">
                  <c:v>12166.590000000002</c:v>
                </c:pt>
                <c:pt idx="11">
                  <c:v>12276.999999999998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C3-4023-B645-B9F127A2AE44}"/>
            </c:ext>
          </c:extLst>
        </c:ser>
        <c:ser>
          <c:idx val="1"/>
          <c:order val="2"/>
          <c:tx>
            <c:v>direction 2</c:v>
          </c:tx>
          <c:spPr>
            <a:ln w="38100">
              <a:solidFill>
                <a:srgbClr val="00B0F0"/>
              </a:solidFill>
            </a:ln>
          </c:spPr>
          <c:marker>
            <c:symbol val="none"/>
          </c:marker>
          <c:val>
            <c:numRef>
              <c:f>ATC1042_graphs!$P$11:$AA$11</c:f>
              <c:numCache>
                <c:formatCode>0</c:formatCode>
                <c:ptCount val="12"/>
                <c:pt idx="0">
                  <c:v>15331.883333333335</c:v>
                </c:pt>
                <c:pt idx="1">
                  <c:v>15914.666666666666</c:v>
                </c:pt>
                <c:pt idx="2">
                  <c:v>15523.640000000001</c:v>
                </c:pt>
                <c:pt idx="3">
                  <c:v>15776.9</c:v>
                </c:pt>
                <c:pt idx="4">
                  <c:v>15683.566666666666</c:v>
                </c:pt>
                <c:pt idx="5">
                  <c:v>15692.066666666669</c:v>
                </c:pt>
                <c:pt idx="6">
                  <c:v>15860.866666666665</c:v>
                </c:pt>
                <c:pt idx="7">
                  <c:v>15005.793333333335</c:v>
                </c:pt>
                <c:pt idx="8">
                  <c:v>15295.769999999999</c:v>
                </c:pt>
                <c:pt idx="9">
                  <c:v>15284.116666666665</c:v>
                </c:pt>
                <c:pt idx="10">
                  <c:v>15319.970000000001</c:v>
                </c:pt>
                <c:pt idx="11">
                  <c:v>15566.133333333335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C3-4023-B645-B9F127A2AE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424824"/>
        <c:axId val="577425216"/>
      </c:lineChart>
      <c:catAx>
        <c:axId val="577424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77425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77425216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2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4427480916030534E-2"/>
              <c:y val="0.388890347039953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77424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Fig.3  Average Weekday Traffic Flows (by year)</a:t>
            </a:r>
          </a:p>
        </c:rich>
      </c:tx>
      <c:layout>
        <c:manualLayout>
          <c:xMode val="edge"/>
          <c:yMode val="edge"/>
          <c:x val="0.30534367173568955"/>
          <c:y val="3.85964912280701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389372159300572E-2"/>
          <c:y val="0.17543919763979454"/>
          <c:w val="0.89923731157361608"/>
          <c:h val="0.70877435846476999"/>
        </c:manualLayout>
      </c:layout>
      <c:lineChart>
        <c:grouping val="standard"/>
        <c:varyColors val="0"/>
        <c:ser>
          <c:idx val="2"/>
          <c:order val="0"/>
          <c:tx>
            <c:v>two-way</c:v>
          </c:tx>
          <c:spPr>
            <a:ln w="38100">
              <a:solidFill>
                <a:schemeClr val="bg1">
                  <a:lumMod val="75000"/>
                </a:schemeClr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bg1">
                  <a:lumMod val="75000"/>
                </a:schemeClr>
              </a:solidFill>
              <a:ln>
                <a:noFill/>
                <a:prstDash val="solid"/>
              </a:ln>
            </c:spPr>
          </c:marker>
          <c:cat>
            <c:numRef>
              <c:f>ATC1042_graphs!$P$13:$Y$13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ATC1042_graphs!$P$16:$Y$16</c:f>
              <c:numCache>
                <c:formatCode>General</c:formatCode>
                <c:ptCount val="10"/>
                <c:pt idx="0">
                  <c:v>23801</c:v>
                </c:pt>
                <c:pt idx="1">
                  <c:v>24251.721308590837</c:v>
                </c:pt>
                <c:pt idx="2" formatCode="0">
                  <c:v>23653.038333799996</c:v>
                </c:pt>
                <c:pt idx="3" formatCode="0">
                  <c:v>24187.0674726</c:v>
                </c:pt>
                <c:pt idx="4" formatCode="0">
                  <c:v>25361.7433102</c:v>
                </c:pt>
                <c:pt idx="5" formatCode="0">
                  <c:v>25668.923581200004</c:v>
                </c:pt>
                <c:pt idx="6" formatCode="0">
                  <c:v>26373.137851599997</c:v>
                </c:pt>
                <c:pt idx="7" formatCode="0">
                  <c:v>27178.748304799999</c:v>
                </c:pt>
                <c:pt idx="8" formatCode="0">
                  <c:v>27286.36174242424</c:v>
                </c:pt>
                <c:pt idx="9" formatCode="0">
                  <c:v>27490.415000000001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02-48CA-88F5-659733C606D0}"/>
            </c:ext>
          </c:extLst>
        </c:ser>
        <c:ser>
          <c:idx val="0"/>
          <c:order val="1"/>
          <c:tx>
            <c:strRef>
              <c:f>ATC1042_graphs!$G$83</c:f>
              <c:strCache>
                <c:ptCount val="1"/>
                <c:pt idx="0">
                  <c:v>SouthWest bound</c:v>
                </c:pt>
              </c:strCache>
            </c:strRef>
          </c:tx>
          <c:spPr>
            <a:ln w="38100">
              <a:solidFill>
                <a:srgbClr val="FFC000"/>
              </a:solidFill>
            </a:ln>
          </c:spPr>
          <c:marker>
            <c:symbol val="circle"/>
            <c:size val="5"/>
            <c:spPr>
              <a:solidFill>
                <a:srgbClr val="FFC000"/>
              </a:solidFill>
              <a:ln>
                <a:noFill/>
              </a:ln>
            </c:spPr>
          </c:marker>
          <c:cat>
            <c:numRef>
              <c:f>ATC1042_graphs!$P$13:$Y$13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ATC1042_graphs!$P$14:$Y$14</c:f>
              <c:numCache>
                <c:formatCode>0</c:formatCode>
                <c:ptCount val="10"/>
                <c:pt idx="0">
                  <c:v>10916</c:v>
                </c:pt>
                <c:pt idx="1">
                  <c:v>11261.318371212123</c:v>
                </c:pt>
                <c:pt idx="2">
                  <c:v>10903.145114399998</c:v>
                </c:pt>
                <c:pt idx="3">
                  <c:v>11070.000819399998</c:v>
                </c:pt>
                <c:pt idx="4">
                  <c:v>11478.0480432</c:v>
                </c:pt>
                <c:pt idx="5">
                  <c:v>11669.295263800002</c:v>
                </c:pt>
                <c:pt idx="6">
                  <c:v>11904.622082199998</c:v>
                </c:pt>
                <c:pt idx="7">
                  <c:v>12174.419985999999</c:v>
                </c:pt>
                <c:pt idx="8">
                  <c:v>12052.787979797979</c:v>
                </c:pt>
                <c:pt idx="9">
                  <c:v>11969.133888888889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02-48CA-88F5-659733C606D0}"/>
            </c:ext>
          </c:extLst>
        </c:ser>
        <c:ser>
          <c:idx val="1"/>
          <c:order val="2"/>
          <c:tx>
            <c:strRef>
              <c:f>ATC1042_graphs!$I$83</c:f>
              <c:strCache>
                <c:ptCount val="1"/>
                <c:pt idx="0">
                  <c:v>NorthEast bound</c:v>
                </c:pt>
              </c:strCache>
            </c:strRef>
          </c:tx>
          <c:spPr>
            <a:ln w="38100">
              <a:solidFill>
                <a:srgbClr val="00B0F0"/>
              </a:solidFill>
            </a:ln>
          </c:spPr>
          <c:marker>
            <c:symbol val="circ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cat>
            <c:numRef>
              <c:f>ATC1042_graphs!$P$13:$Y$13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ATC1042_graphs!$P$15:$Y$15</c:f>
              <c:numCache>
                <c:formatCode>0</c:formatCode>
                <c:ptCount val="10"/>
                <c:pt idx="0" formatCode="General">
                  <c:v>12885</c:v>
                </c:pt>
                <c:pt idx="1">
                  <c:v>12990.402937378714</c:v>
                </c:pt>
                <c:pt idx="2">
                  <c:v>12749.893219399999</c:v>
                </c:pt>
                <c:pt idx="3">
                  <c:v>13117.0666532</c:v>
                </c:pt>
                <c:pt idx="4">
                  <c:v>13883.695267000001</c:v>
                </c:pt>
                <c:pt idx="5">
                  <c:v>13999.6283174</c:v>
                </c:pt>
                <c:pt idx="6">
                  <c:v>14468.515769399997</c:v>
                </c:pt>
                <c:pt idx="7" formatCode="General">
                  <c:v>15004.3283188</c:v>
                </c:pt>
                <c:pt idx="8" formatCode="General">
                  <c:v>15233.573762626262</c:v>
                </c:pt>
                <c:pt idx="9">
                  <c:v>15521.281111111111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02-48CA-88F5-659733C60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427960"/>
        <c:axId val="577429528"/>
      </c:lineChart>
      <c:catAx>
        <c:axId val="577427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77429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7742952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4427480916030534E-2"/>
              <c:y val="0.3894751577105493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774279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Fig.4 Average Hourly Traffic Flow 2019</a:t>
            </a:r>
          </a:p>
        </c:rich>
      </c:tx>
      <c:layout>
        <c:manualLayout>
          <c:xMode val="edge"/>
          <c:yMode val="edge"/>
          <c:x val="0.33942209278634689"/>
          <c:y val="1.58730158730158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927035660191422E-2"/>
          <c:y val="8.5714551446402054E-2"/>
          <c:w val="0.91933165568465758"/>
          <c:h val="0.73651021983575093"/>
        </c:manualLayout>
      </c:layout>
      <c:lineChart>
        <c:grouping val="standard"/>
        <c:varyColors val="0"/>
        <c:ser>
          <c:idx val="0"/>
          <c:order val="0"/>
          <c:tx>
            <c:v>Average weekday</c:v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numRef>
              <c:f>ATC1042_SouthWestbound!$C$8:$C$31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ATC1042_SouthWestbound!$L$8:$L$31</c:f>
              <c:numCache>
                <c:formatCode>0</c:formatCode>
                <c:ptCount val="24"/>
                <c:pt idx="0">
                  <c:v>80.674444444444447</c:v>
                </c:pt>
                <c:pt idx="1">
                  <c:v>47.266111111111115</c:v>
                </c:pt>
                <c:pt idx="2">
                  <c:v>34.718055555555551</c:v>
                </c:pt>
                <c:pt idx="3">
                  <c:v>36.691944444444445</c:v>
                </c:pt>
                <c:pt idx="4">
                  <c:v>58.174722222222229</c:v>
                </c:pt>
                <c:pt idx="5">
                  <c:v>210.16222222222223</c:v>
                </c:pt>
                <c:pt idx="6">
                  <c:v>721.21416666666676</c:v>
                </c:pt>
                <c:pt idx="7">
                  <c:v>1167.8822222222223</c:v>
                </c:pt>
                <c:pt idx="8">
                  <c:v>1063.1341666666667</c:v>
                </c:pt>
                <c:pt idx="9">
                  <c:v>809.78194444444443</c:v>
                </c:pt>
                <c:pt idx="10">
                  <c:v>641.59027777777771</c:v>
                </c:pt>
                <c:pt idx="11">
                  <c:v>615.15916666666658</c:v>
                </c:pt>
                <c:pt idx="12">
                  <c:v>633.66916666666657</c:v>
                </c:pt>
                <c:pt idx="13">
                  <c:v>628.09444444444455</c:v>
                </c:pt>
                <c:pt idx="14">
                  <c:v>647.68194444444441</c:v>
                </c:pt>
                <c:pt idx="15">
                  <c:v>666.97222222222217</c:v>
                </c:pt>
                <c:pt idx="16">
                  <c:v>829.87833333333333</c:v>
                </c:pt>
                <c:pt idx="17">
                  <c:v>863.25305555555553</c:v>
                </c:pt>
                <c:pt idx="18">
                  <c:v>685.0533333333334</c:v>
                </c:pt>
                <c:pt idx="19">
                  <c:v>530.62833333333333</c:v>
                </c:pt>
                <c:pt idx="20">
                  <c:v>386.59222222222218</c:v>
                </c:pt>
                <c:pt idx="21">
                  <c:v>272.16944444444448</c:v>
                </c:pt>
                <c:pt idx="22">
                  <c:v>207.50749999999999</c:v>
                </c:pt>
                <c:pt idx="23">
                  <c:v>131.18444444444444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7E-4930-9EFC-691C4EB89672}"/>
            </c:ext>
          </c:extLst>
        </c:ser>
        <c:ser>
          <c:idx val="1"/>
          <c:order val="1"/>
          <c:tx>
            <c:v>Average Saturday</c:v>
          </c:tx>
          <c:spPr>
            <a:ln w="381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ATC1042_SouthWestbound!$C$8:$C$31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ATC1042_SouthWestbound!$I$8:$I$31</c:f>
              <c:numCache>
                <c:formatCode>0</c:formatCode>
                <c:ptCount val="24"/>
                <c:pt idx="0">
                  <c:v>148.4986111111111</c:v>
                </c:pt>
                <c:pt idx="1">
                  <c:v>99.655555555555551</c:v>
                </c:pt>
                <c:pt idx="2">
                  <c:v>68.866666666666674</c:v>
                </c:pt>
                <c:pt idx="3">
                  <c:v>59.633333333333326</c:v>
                </c:pt>
                <c:pt idx="4">
                  <c:v>63.244444444444447</c:v>
                </c:pt>
                <c:pt idx="5">
                  <c:v>104.63194444444444</c:v>
                </c:pt>
                <c:pt idx="6">
                  <c:v>214.33055555555552</c:v>
                </c:pt>
                <c:pt idx="7">
                  <c:v>299.19583333333333</c:v>
                </c:pt>
                <c:pt idx="8">
                  <c:v>436.74722222222221</c:v>
                </c:pt>
                <c:pt idx="9">
                  <c:v>496.66527777777782</c:v>
                </c:pt>
                <c:pt idx="10">
                  <c:v>612.39861111111111</c:v>
                </c:pt>
                <c:pt idx="11">
                  <c:v>661.53472222222229</c:v>
                </c:pt>
                <c:pt idx="12">
                  <c:v>729.4708333333333</c:v>
                </c:pt>
                <c:pt idx="13">
                  <c:v>783.44305555555559</c:v>
                </c:pt>
                <c:pt idx="14">
                  <c:v>732.03888888888889</c:v>
                </c:pt>
                <c:pt idx="15">
                  <c:v>675.40833333333342</c:v>
                </c:pt>
                <c:pt idx="16">
                  <c:v>701.08611111111122</c:v>
                </c:pt>
                <c:pt idx="17">
                  <c:v>622.93611111111113</c:v>
                </c:pt>
                <c:pt idx="18">
                  <c:v>598.91388888888889</c:v>
                </c:pt>
                <c:pt idx="19">
                  <c:v>511.02638888888879</c:v>
                </c:pt>
                <c:pt idx="20">
                  <c:v>393.69027777777779</c:v>
                </c:pt>
                <c:pt idx="21">
                  <c:v>300.2902777777777</c:v>
                </c:pt>
                <c:pt idx="22">
                  <c:v>267.90972222222223</c:v>
                </c:pt>
                <c:pt idx="23">
                  <c:v>222.82638888888889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7E-4930-9EFC-691C4EB89672}"/>
            </c:ext>
          </c:extLst>
        </c:ser>
        <c:ser>
          <c:idx val="2"/>
          <c:order val="2"/>
          <c:tx>
            <c:v>Average Sunday</c:v>
          </c:tx>
          <c:spPr>
            <a:ln w="38100">
              <a:solidFill>
                <a:srgbClr val="C0C0C0"/>
              </a:solidFill>
              <a:prstDash val="solid"/>
            </a:ln>
          </c:spPr>
          <c:marker>
            <c:symbol val="none"/>
          </c:marker>
          <c:cat>
            <c:numRef>
              <c:f>ATC1042_SouthWestbound!$C$8:$C$31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ATC1042_SouthWestbound!$J$8:$J$31</c:f>
              <c:numCache>
                <c:formatCode>0</c:formatCode>
                <c:ptCount val="24"/>
                <c:pt idx="0">
                  <c:v>174.25</c:v>
                </c:pt>
                <c:pt idx="1">
                  <c:v>132.26388888888889</c:v>
                </c:pt>
                <c:pt idx="2">
                  <c:v>87.597222222222229</c:v>
                </c:pt>
                <c:pt idx="3">
                  <c:v>68.3611111111111</c:v>
                </c:pt>
                <c:pt idx="4">
                  <c:v>54.569444444444436</c:v>
                </c:pt>
                <c:pt idx="5">
                  <c:v>72.770833333333329</c:v>
                </c:pt>
                <c:pt idx="6">
                  <c:v>134.94444444444443</c:v>
                </c:pt>
                <c:pt idx="7">
                  <c:v>175.61805555555557</c:v>
                </c:pt>
                <c:pt idx="8">
                  <c:v>246.5277777777778</c:v>
                </c:pt>
                <c:pt idx="9">
                  <c:v>357.29861111111114</c:v>
                </c:pt>
                <c:pt idx="10">
                  <c:v>480.5625</c:v>
                </c:pt>
                <c:pt idx="11">
                  <c:v>603.04166666666663</c:v>
                </c:pt>
                <c:pt idx="12">
                  <c:v>703.32638888888903</c:v>
                </c:pt>
                <c:pt idx="13">
                  <c:v>714.625</c:v>
                </c:pt>
                <c:pt idx="14">
                  <c:v>684.05555555555566</c:v>
                </c:pt>
                <c:pt idx="15">
                  <c:v>629.30555555555554</c:v>
                </c:pt>
                <c:pt idx="16">
                  <c:v>587.8263888888888</c:v>
                </c:pt>
                <c:pt idx="17">
                  <c:v>520.00694444444446</c:v>
                </c:pt>
                <c:pt idx="18">
                  <c:v>489.60416666666669</c:v>
                </c:pt>
                <c:pt idx="19">
                  <c:v>426.14583333333331</c:v>
                </c:pt>
                <c:pt idx="20">
                  <c:v>339.50694444444446</c:v>
                </c:pt>
                <c:pt idx="21">
                  <c:v>240.60416666666666</c:v>
                </c:pt>
                <c:pt idx="22">
                  <c:v>183.42361111111109</c:v>
                </c:pt>
                <c:pt idx="23">
                  <c:v>119.7986111111111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7E-4930-9EFC-691C4EB89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1003344"/>
        <c:axId val="590341544"/>
      </c:lineChart>
      <c:catAx>
        <c:axId val="421003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Hour Starting</a:t>
                </a:r>
              </a:p>
            </c:rich>
          </c:tx>
          <c:layout>
            <c:manualLayout>
              <c:xMode val="edge"/>
              <c:yMode val="edge"/>
              <c:x val="0.46575406384704193"/>
              <c:y val="0.87936774569845433"/>
            </c:manualLayout>
          </c:layout>
          <c:overlay val="0"/>
          <c:spPr>
            <a:noFill/>
            <a:ln w="25400">
              <a:noFill/>
            </a:ln>
          </c:spPr>
        </c:title>
        <c:numFmt formatCode="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0341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0341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Cycles per hour</a:t>
                </a:r>
              </a:p>
            </c:rich>
          </c:tx>
          <c:layout>
            <c:manualLayout>
              <c:xMode val="edge"/>
              <c:yMode val="edge"/>
              <c:x val="1.6742770167427701E-2"/>
              <c:y val="0.333334333208348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10033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220716131944692"/>
          <c:y val="0.93968553930758658"/>
          <c:w val="0.64383657522261772"/>
          <c:h val="5.07936507936508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chart" Target="../charts/chart36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2.xml"/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6.xml"/><Relationship Id="rId2" Type="http://schemas.openxmlformats.org/officeDocument/2006/relationships/chart" Target="../charts/chart55.xml"/><Relationship Id="rId1" Type="http://schemas.openxmlformats.org/officeDocument/2006/relationships/chart" Target="../charts/chart54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0.xml"/><Relationship Id="rId2" Type="http://schemas.openxmlformats.org/officeDocument/2006/relationships/chart" Target="../charts/chart59.xml"/><Relationship Id="rId1" Type="http://schemas.openxmlformats.org/officeDocument/2006/relationships/chart" Target="../charts/chart58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1.xml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4.xml"/><Relationship Id="rId2" Type="http://schemas.openxmlformats.org/officeDocument/2006/relationships/chart" Target="../charts/chart63.xml"/><Relationship Id="rId1" Type="http://schemas.openxmlformats.org/officeDocument/2006/relationships/chart" Target="../charts/chart62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18</xdr:col>
      <xdr:colOff>365760</xdr:colOff>
      <xdr:row>38</xdr:row>
      <xdr:rowOff>106680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7EE7A4B-9E7D-40A6-886C-CDD7F63F8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182880"/>
          <a:ext cx="10119360" cy="687324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54</xdr:row>
      <xdr:rowOff>19050</xdr:rowOff>
    </xdr:from>
    <xdr:to>
      <xdr:col>13</xdr:col>
      <xdr:colOff>371475</xdr:colOff>
      <xdr:row>82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261723E-A367-4645-8860-1BCE3F0F45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4</xdr:row>
      <xdr:rowOff>9525</xdr:rowOff>
    </xdr:from>
    <xdr:to>
      <xdr:col>13</xdr:col>
      <xdr:colOff>238125</xdr:colOff>
      <xdr:row>28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DE29CC16-1D5C-4D21-A028-2D25812B2B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209550</xdr:colOff>
      <xdr:row>29</xdr:row>
      <xdr:rowOff>9525</xdr:rowOff>
    </xdr:from>
    <xdr:to>
      <xdr:col>13</xdr:col>
      <xdr:colOff>257175</xdr:colOff>
      <xdr:row>53</xdr:row>
      <xdr:rowOff>9525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9909F09B-31E0-4573-B5E0-761EC8C8E7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219075</xdr:colOff>
      <xdr:row>54</xdr:row>
      <xdr:rowOff>19050</xdr:rowOff>
    </xdr:from>
    <xdr:to>
      <xdr:col>13</xdr:col>
      <xdr:colOff>266700</xdr:colOff>
      <xdr:row>77</xdr:row>
      <xdr:rowOff>104775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EC9E4B58-A292-4C1C-99FA-E16F074E09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476250</xdr:colOff>
      <xdr:row>80</xdr:row>
      <xdr:rowOff>57150</xdr:rowOff>
    </xdr:from>
    <xdr:to>
      <xdr:col>4</xdr:col>
      <xdr:colOff>476250</xdr:colOff>
      <xdr:row>83</xdr:row>
      <xdr:rowOff>66675</xdr:rowOff>
    </xdr:to>
    <xdr:sp macro="" textlink="">
      <xdr:nvSpPr>
        <xdr:cNvPr id="5" name="Line 12">
          <a:extLst>
            <a:ext uri="{FF2B5EF4-FFF2-40B4-BE49-F238E27FC236}">
              <a16:creationId xmlns:a16="http://schemas.microsoft.com/office/drawing/2014/main" id="{29A20588-ABE6-44F3-BA88-7234581B50E0}"/>
            </a:ext>
          </a:extLst>
        </xdr:cNvPr>
        <xdr:cNvSpPr>
          <a:spLocks noChangeShapeType="1"/>
        </xdr:cNvSpPr>
      </xdr:nvSpPr>
      <xdr:spPr bwMode="auto">
        <a:xfrm>
          <a:off x="2579370" y="9810750"/>
          <a:ext cx="0" cy="35242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476250</xdr:colOff>
      <xdr:row>80</xdr:row>
      <xdr:rowOff>57150</xdr:rowOff>
    </xdr:from>
    <xdr:to>
      <xdr:col>11</xdr:col>
      <xdr:colOff>371475</xdr:colOff>
      <xdr:row>80</xdr:row>
      <xdr:rowOff>57150</xdr:rowOff>
    </xdr:to>
    <xdr:sp macro="" textlink="">
      <xdr:nvSpPr>
        <xdr:cNvPr id="6" name="Line 13">
          <a:extLst>
            <a:ext uri="{FF2B5EF4-FFF2-40B4-BE49-F238E27FC236}">
              <a16:creationId xmlns:a16="http://schemas.microsoft.com/office/drawing/2014/main" id="{691F2E03-C789-4520-9C93-CA202C594A24}"/>
            </a:ext>
          </a:extLst>
        </xdr:cNvPr>
        <xdr:cNvSpPr>
          <a:spLocks noChangeShapeType="1"/>
        </xdr:cNvSpPr>
      </xdr:nvSpPr>
      <xdr:spPr bwMode="auto">
        <a:xfrm>
          <a:off x="2579370" y="9810750"/>
          <a:ext cx="341566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476250</xdr:colOff>
      <xdr:row>83</xdr:row>
      <xdr:rowOff>57150</xdr:rowOff>
    </xdr:from>
    <xdr:to>
      <xdr:col>11</xdr:col>
      <xdr:colOff>371475</xdr:colOff>
      <xdr:row>83</xdr:row>
      <xdr:rowOff>57150</xdr:rowOff>
    </xdr:to>
    <xdr:sp macro="" textlink="">
      <xdr:nvSpPr>
        <xdr:cNvPr id="7" name="Line 14">
          <a:extLst>
            <a:ext uri="{FF2B5EF4-FFF2-40B4-BE49-F238E27FC236}">
              <a16:creationId xmlns:a16="http://schemas.microsoft.com/office/drawing/2014/main" id="{D1DD1C55-F175-4706-84E1-8DEF16358434}"/>
            </a:ext>
          </a:extLst>
        </xdr:cNvPr>
        <xdr:cNvSpPr>
          <a:spLocks noChangeShapeType="1"/>
        </xdr:cNvSpPr>
      </xdr:nvSpPr>
      <xdr:spPr bwMode="auto">
        <a:xfrm flipV="1">
          <a:off x="2579370" y="10153650"/>
          <a:ext cx="341566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371475</xdr:colOff>
      <xdr:row>80</xdr:row>
      <xdr:rowOff>57150</xdr:rowOff>
    </xdr:from>
    <xdr:to>
      <xdr:col>11</xdr:col>
      <xdr:colOff>371475</xdr:colOff>
      <xdr:row>83</xdr:row>
      <xdr:rowOff>66675</xdr:rowOff>
    </xdr:to>
    <xdr:sp macro="" textlink="">
      <xdr:nvSpPr>
        <xdr:cNvPr id="8" name="Line 15">
          <a:extLst>
            <a:ext uri="{FF2B5EF4-FFF2-40B4-BE49-F238E27FC236}">
              <a16:creationId xmlns:a16="http://schemas.microsoft.com/office/drawing/2014/main" id="{00C0DE10-85E3-4CA2-8450-58E92A2CC9E9}"/>
            </a:ext>
          </a:extLst>
        </xdr:cNvPr>
        <xdr:cNvSpPr>
          <a:spLocks noChangeShapeType="1"/>
        </xdr:cNvSpPr>
      </xdr:nvSpPr>
      <xdr:spPr bwMode="auto">
        <a:xfrm>
          <a:off x="5995035" y="9810750"/>
          <a:ext cx="0" cy="35242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0</xdr:colOff>
      <xdr:row>81</xdr:row>
      <xdr:rowOff>0</xdr:rowOff>
    </xdr:from>
    <xdr:to>
      <xdr:col>10</xdr:col>
      <xdr:colOff>476250</xdr:colOff>
      <xdr:row>81</xdr:row>
      <xdr:rowOff>38100</xdr:rowOff>
    </xdr:to>
    <xdr:sp macro="" textlink="">
      <xdr:nvSpPr>
        <xdr:cNvPr id="9" name="Rectangle 26">
          <a:extLst>
            <a:ext uri="{FF2B5EF4-FFF2-40B4-BE49-F238E27FC236}">
              <a16:creationId xmlns:a16="http://schemas.microsoft.com/office/drawing/2014/main" id="{61FA4102-B1B0-442A-B72C-34B4765C05FD}"/>
            </a:ext>
          </a:extLst>
        </xdr:cNvPr>
        <xdr:cNvSpPr>
          <a:spLocks noChangeArrowheads="1"/>
        </xdr:cNvSpPr>
      </xdr:nvSpPr>
      <xdr:spPr bwMode="auto">
        <a:xfrm>
          <a:off x="5120640" y="9867900"/>
          <a:ext cx="476250" cy="38100"/>
        </a:xfrm>
        <a:prstGeom prst="rect">
          <a:avLst/>
        </a:prstGeom>
        <a:solidFill>
          <a:schemeClr val="bg1">
            <a:lumMod val="75000"/>
          </a:schemeClr>
        </a:solidFill>
        <a:ln w="9525">
          <a:noFill/>
          <a:miter lim="800000"/>
          <a:headEnd/>
          <a:tailEnd/>
        </a:ln>
        <a:effectLst/>
      </xdr:spPr>
    </xdr:sp>
    <xdr:clientData/>
  </xdr:twoCellAnchor>
  <xdr:twoCellAnchor>
    <xdr:from>
      <xdr:col>8</xdr:col>
      <xdr:colOff>14816</xdr:colOff>
      <xdr:row>81</xdr:row>
      <xdr:rowOff>14817</xdr:rowOff>
    </xdr:from>
    <xdr:to>
      <xdr:col>9</xdr:col>
      <xdr:colOff>4233</xdr:colOff>
      <xdr:row>81</xdr:row>
      <xdr:rowOff>52917</xdr:rowOff>
    </xdr:to>
    <xdr:sp macro="" textlink="">
      <xdr:nvSpPr>
        <xdr:cNvPr id="10" name="Rectangle 26">
          <a:extLst>
            <a:ext uri="{FF2B5EF4-FFF2-40B4-BE49-F238E27FC236}">
              <a16:creationId xmlns:a16="http://schemas.microsoft.com/office/drawing/2014/main" id="{C8441BE1-7F4A-4820-AC4E-24A0BD6D6A21}"/>
            </a:ext>
          </a:extLst>
        </xdr:cNvPr>
        <xdr:cNvSpPr>
          <a:spLocks noChangeArrowheads="1"/>
        </xdr:cNvSpPr>
      </xdr:nvSpPr>
      <xdr:spPr bwMode="auto">
        <a:xfrm>
          <a:off x="4129616" y="9882717"/>
          <a:ext cx="492337" cy="38100"/>
        </a:xfrm>
        <a:prstGeom prst="rect">
          <a:avLst/>
        </a:prstGeom>
        <a:solidFill>
          <a:srgbClr val="00B0F0"/>
        </a:solidFill>
        <a:ln w="9525">
          <a:noFill/>
          <a:miter lim="800000"/>
          <a:headEnd/>
          <a:tailEnd/>
        </a:ln>
        <a:effectLst/>
      </xdr:spPr>
    </xdr:sp>
    <xdr:clientData/>
  </xdr:twoCellAnchor>
  <xdr:twoCellAnchor>
    <xdr:from>
      <xdr:col>5</xdr:col>
      <xdr:colOff>484716</xdr:colOff>
      <xdr:row>81</xdr:row>
      <xdr:rowOff>8467</xdr:rowOff>
    </xdr:from>
    <xdr:to>
      <xdr:col>6</xdr:col>
      <xdr:colOff>474133</xdr:colOff>
      <xdr:row>81</xdr:row>
      <xdr:rowOff>46567</xdr:rowOff>
    </xdr:to>
    <xdr:sp macro="" textlink="">
      <xdr:nvSpPr>
        <xdr:cNvPr id="11" name="Rectangle 26">
          <a:extLst>
            <a:ext uri="{FF2B5EF4-FFF2-40B4-BE49-F238E27FC236}">
              <a16:creationId xmlns:a16="http://schemas.microsoft.com/office/drawing/2014/main" id="{A389D27A-4857-4789-A5C7-7C6D4DBE6F08}"/>
            </a:ext>
          </a:extLst>
        </xdr:cNvPr>
        <xdr:cNvSpPr>
          <a:spLocks noChangeArrowheads="1"/>
        </xdr:cNvSpPr>
      </xdr:nvSpPr>
      <xdr:spPr bwMode="auto">
        <a:xfrm>
          <a:off x="3090756" y="9876367"/>
          <a:ext cx="492337" cy="38100"/>
        </a:xfrm>
        <a:prstGeom prst="rect">
          <a:avLst/>
        </a:prstGeom>
        <a:solidFill>
          <a:srgbClr val="FFC000"/>
        </a:solidFill>
        <a:ln w="9525">
          <a:noFill/>
          <a:miter lim="800000"/>
          <a:headEnd/>
          <a:tailEnd/>
        </a:ln>
        <a:effectLst/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54</xdr:row>
      <xdr:rowOff>19050</xdr:rowOff>
    </xdr:from>
    <xdr:to>
      <xdr:col>13</xdr:col>
      <xdr:colOff>371475</xdr:colOff>
      <xdr:row>82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45E867F-319E-47EE-AF94-8776A7A9C1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54</xdr:row>
      <xdr:rowOff>19050</xdr:rowOff>
    </xdr:from>
    <xdr:to>
      <xdr:col>13</xdr:col>
      <xdr:colOff>371475</xdr:colOff>
      <xdr:row>82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36FE667-1515-4F45-8660-3A8694C521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4</xdr:row>
      <xdr:rowOff>9525</xdr:rowOff>
    </xdr:from>
    <xdr:to>
      <xdr:col>13</xdr:col>
      <xdr:colOff>238125</xdr:colOff>
      <xdr:row>28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F7E24ABC-015D-48AB-8603-461EC9A1C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209550</xdr:colOff>
      <xdr:row>29</xdr:row>
      <xdr:rowOff>9525</xdr:rowOff>
    </xdr:from>
    <xdr:to>
      <xdr:col>13</xdr:col>
      <xdr:colOff>257175</xdr:colOff>
      <xdr:row>53</xdr:row>
      <xdr:rowOff>9525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4B3368FB-EB96-4A3B-9E8E-1DA10F44B0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219075</xdr:colOff>
      <xdr:row>54</xdr:row>
      <xdr:rowOff>19050</xdr:rowOff>
    </xdr:from>
    <xdr:to>
      <xdr:col>13</xdr:col>
      <xdr:colOff>266700</xdr:colOff>
      <xdr:row>77</xdr:row>
      <xdr:rowOff>104775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AE145B72-2688-46E7-A083-711C3FE52C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476250</xdr:colOff>
      <xdr:row>80</xdr:row>
      <xdr:rowOff>57150</xdr:rowOff>
    </xdr:from>
    <xdr:to>
      <xdr:col>4</xdr:col>
      <xdr:colOff>476250</xdr:colOff>
      <xdr:row>83</xdr:row>
      <xdr:rowOff>66675</xdr:rowOff>
    </xdr:to>
    <xdr:sp macro="" textlink="">
      <xdr:nvSpPr>
        <xdr:cNvPr id="5" name="Line 12">
          <a:extLst>
            <a:ext uri="{FF2B5EF4-FFF2-40B4-BE49-F238E27FC236}">
              <a16:creationId xmlns:a16="http://schemas.microsoft.com/office/drawing/2014/main" id="{703F5E69-60EC-4FC3-882D-6A8B4F4F3A93}"/>
            </a:ext>
          </a:extLst>
        </xdr:cNvPr>
        <xdr:cNvSpPr>
          <a:spLocks noChangeShapeType="1"/>
        </xdr:cNvSpPr>
      </xdr:nvSpPr>
      <xdr:spPr bwMode="auto">
        <a:xfrm>
          <a:off x="2579370" y="9810750"/>
          <a:ext cx="0" cy="35242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476250</xdr:colOff>
      <xdr:row>80</xdr:row>
      <xdr:rowOff>57150</xdr:rowOff>
    </xdr:from>
    <xdr:to>
      <xdr:col>11</xdr:col>
      <xdr:colOff>371475</xdr:colOff>
      <xdr:row>80</xdr:row>
      <xdr:rowOff>57150</xdr:rowOff>
    </xdr:to>
    <xdr:sp macro="" textlink="">
      <xdr:nvSpPr>
        <xdr:cNvPr id="6" name="Line 13">
          <a:extLst>
            <a:ext uri="{FF2B5EF4-FFF2-40B4-BE49-F238E27FC236}">
              <a16:creationId xmlns:a16="http://schemas.microsoft.com/office/drawing/2014/main" id="{62ACC132-79C7-426F-80EB-DC3D075D091B}"/>
            </a:ext>
          </a:extLst>
        </xdr:cNvPr>
        <xdr:cNvSpPr>
          <a:spLocks noChangeShapeType="1"/>
        </xdr:cNvSpPr>
      </xdr:nvSpPr>
      <xdr:spPr bwMode="auto">
        <a:xfrm>
          <a:off x="2579370" y="9810750"/>
          <a:ext cx="341566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476250</xdr:colOff>
      <xdr:row>83</xdr:row>
      <xdr:rowOff>57150</xdr:rowOff>
    </xdr:from>
    <xdr:to>
      <xdr:col>11</xdr:col>
      <xdr:colOff>371475</xdr:colOff>
      <xdr:row>83</xdr:row>
      <xdr:rowOff>57150</xdr:rowOff>
    </xdr:to>
    <xdr:sp macro="" textlink="">
      <xdr:nvSpPr>
        <xdr:cNvPr id="7" name="Line 14">
          <a:extLst>
            <a:ext uri="{FF2B5EF4-FFF2-40B4-BE49-F238E27FC236}">
              <a16:creationId xmlns:a16="http://schemas.microsoft.com/office/drawing/2014/main" id="{654EEA43-61BF-4150-99F2-800D42BFE7B4}"/>
            </a:ext>
          </a:extLst>
        </xdr:cNvPr>
        <xdr:cNvSpPr>
          <a:spLocks noChangeShapeType="1"/>
        </xdr:cNvSpPr>
      </xdr:nvSpPr>
      <xdr:spPr bwMode="auto">
        <a:xfrm flipV="1">
          <a:off x="2579370" y="10153650"/>
          <a:ext cx="341566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371475</xdr:colOff>
      <xdr:row>80</xdr:row>
      <xdr:rowOff>57150</xdr:rowOff>
    </xdr:from>
    <xdr:to>
      <xdr:col>11</xdr:col>
      <xdr:colOff>371475</xdr:colOff>
      <xdr:row>83</xdr:row>
      <xdr:rowOff>66675</xdr:rowOff>
    </xdr:to>
    <xdr:sp macro="" textlink="">
      <xdr:nvSpPr>
        <xdr:cNvPr id="8" name="Line 15">
          <a:extLst>
            <a:ext uri="{FF2B5EF4-FFF2-40B4-BE49-F238E27FC236}">
              <a16:creationId xmlns:a16="http://schemas.microsoft.com/office/drawing/2014/main" id="{549CECE6-D5DD-447A-BBB4-BC9A5CA33B3E}"/>
            </a:ext>
          </a:extLst>
        </xdr:cNvPr>
        <xdr:cNvSpPr>
          <a:spLocks noChangeShapeType="1"/>
        </xdr:cNvSpPr>
      </xdr:nvSpPr>
      <xdr:spPr bwMode="auto">
        <a:xfrm>
          <a:off x="5995035" y="9810750"/>
          <a:ext cx="0" cy="35242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0</xdr:colOff>
      <xdr:row>81</xdr:row>
      <xdr:rowOff>0</xdr:rowOff>
    </xdr:from>
    <xdr:to>
      <xdr:col>10</xdr:col>
      <xdr:colOff>476250</xdr:colOff>
      <xdr:row>81</xdr:row>
      <xdr:rowOff>38100</xdr:rowOff>
    </xdr:to>
    <xdr:sp macro="" textlink="">
      <xdr:nvSpPr>
        <xdr:cNvPr id="9" name="Rectangle 26">
          <a:extLst>
            <a:ext uri="{FF2B5EF4-FFF2-40B4-BE49-F238E27FC236}">
              <a16:creationId xmlns:a16="http://schemas.microsoft.com/office/drawing/2014/main" id="{094EE2B1-1B58-469F-B8AA-77DCBAEC8707}"/>
            </a:ext>
          </a:extLst>
        </xdr:cNvPr>
        <xdr:cNvSpPr>
          <a:spLocks noChangeArrowheads="1"/>
        </xdr:cNvSpPr>
      </xdr:nvSpPr>
      <xdr:spPr bwMode="auto">
        <a:xfrm>
          <a:off x="5120640" y="9867900"/>
          <a:ext cx="476250" cy="38100"/>
        </a:xfrm>
        <a:prstGeom prst="rect">
          <a:avLst/>
        </a:prstGeom>
        <a:solidFill>
          <a:schemeClr val="bg1">
            <a:lumMod val="75000"/>
          </a:schemeClr>
        </a:solidFill>
        <a:ln w="9525">
          <a:noFill/>
          <a:miter lim="800000"/>
          <a:headEnd/>
          <a:tailEnd/>
        </a:ln>
        <a:effectLst/>
      </xdr:spPr>
    </xdr:sp>
    <xdr:clientData/>
  </xdr:twoCellAnchor>
  <xdr:twoCellAnchor>
    <xdr:from>
      <xdr:col>8</xdr:col>
      <xdr:colOff>14816</xdr:colOff>
      <xdr:row>81</xdr:row>
      <xdr:rowOff>14817</xdr:rowOff>
    </xdr:from>
    <xdr:to>
      <xdr:col>9</xdr:col>
      <xdr:colOff>4233</xdr:colOff>
      <xdr:row>81</xdr:row>
      <xdr:rowOff>52917</xdr:rowOff>
    </xdr:to>
    <xdr:sp macro="" textlink="">
      <xdr:nvSpPr>
        <xdr:cNvPr id="10" name="Rectangle 26">
          <a:extLst>
            <a:ext uri="{FF2B5EF4-FFF2-40B4-BE49-F238E27FC236}">
              <a16:creationId xmlns:a16="http://schemas.microsoft.com/office/drawing/2014/main" id="{B405B764-6D93-45DE-8EE7-7D024939CD84}"/>
            </a:ext>
          </a:extLst>
        </xdr:cNvPr>
        <xdr:cNvSpPr>
          <a:spLocks noChangeArrowheads="1"/>
        </xdr:cNvSpPr>
      </xdr:nvSpPr>
      <xdr:spPr bwMode="auto">
        <a:xfrm>
          <a:off x="4129616" y="9882717"/>
          <a:ext cx="492337" cy="38100"/>
        </a:xfrm>
        <a:prstGeom prst="rect">
          <a:avLst/>
        </a:prstGeom>
        <a:solidFill>
          <a:srgbClr val="00B0F0"/>
        </a:solidFill>
        <a:ln w="9525">
          <a:noFill/>
          <a:miter lim="800000"/>
          <a:headEnd/>
          <a:tailEnd/>
        </a:ln>
        <a:effectLst/>
      </xdr:spPr>
    </xdr:sp>
    <xdr:clientData/>
  </xdr:twoCellAnchor>
  <xdr:twoCellAnchor>
    <xdr:from>
      <xdr:col>5</xdr:col>
      <xdr:colOff>484716</xdr:colOff>
      <xdr:row>81</xdr:row>
      <xdr:rowOff>8467</xdr:rowOff>
    </xdr:from>
    <xdr:to>
      <xdr:col>6</xdr:col>
      <xdr:colOff>474133</xdr:colOff>
      <xdr:row>81</xdr:row>
      <xdr:rowOff>46567</xdr:rowOff>
    </xdr:to>
    <xdr:sp macro="" textlink="">
      <xdr:nvSpPr>
        <xdr:cNvPr id="11" name="Rectangle 26">
          <a:extLst>
            <a:ext uri="{FF2B5EF4-FFF2-40B4-BE49-F238E27FC236}">
              <a16:creationId xmlns:a16="http://schemas.microsoft.com/office/drawing/2014/main" id="{C1694356-9AD8-4B00-9EA8-4BC8C44EDAB4}"/>
            </a:ext>
          </a:extLst>
        </xdr:cNvPr>
        <xdr:cNvSpPr>
          <a:spLocks noChangeArrowheads="1"/>
        </xdr:cNvSpPr>
      </xdr:nvSpPr>
      <xdr:spPr bwMode="auto">
        <a:xfrm>
          <a:off x="3090756" y="9876367"/>
          <a:ext cx="492337" cy="38100"/>
        </a:xfrm>
        <a:prstGeom prst="rect">
          <a:avLst/>
        </a:prstGeom>
        <a:solidFill>
          <a:srgbClr val="FFC000"/>
        </a:solidFill>
        <a:ln w="9525">
          <a:noFill/>
          <a:miter lim="800000"/>
          <a:headEnd/>
          <a:tailEnd/>
        </a:ln>
        <a:effectLst/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54</xdr:row>
      <xdr:rowOff>19050</xdr:rowOff>
    </xdr:from>
    <xdr:to>
      <xdr:col>13</xdr:col>
      <xdr:colOff>371475</xdr:colOff>
      <xdr:row>82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A1F6FB2-765E-47C9-85E3-B70510E3C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54</xdr:row>
      <xdr:rowOff>19050</xdr:rowOff>
    </xdr:from>
    <xdr:to>
      <xdr:col>13</xdr:col>
      <xdr:colOff>371475</xdr:colOff>
      <xdr:row>82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0A1F0BF-7E43-4FD9-BBE0-CFD679C57C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4</xdr:row>
      <xdr:rowOff>9525</xdr:rowOff>
    </xdr:from>
    <xdr:to>
      <xdr:col>13</xdr:col>
      <xdr:colOff>238125</xdr:colOff>
      <xdr:row>28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9C253CF9-2AC7-4559-80C0-FECB420EFA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209550</xdr:colOff>
      <xdr:row>29</xdr:row>
      <xdr:rowOff>9525</xdr:rowOff>
    </xdr:from>
    <xdr:to>
      <xdr:col>13</xdr:col>
      <xdr:colOff>257175</xdr:colOff>
      <xdr:row>53</xdr:row>
      <xdr:rowOff>9525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50EE2FD5-4E74-4871-B268-01697BED76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219075</xdr:colOff>
      <xdr:row>54</xdr:row>
      <xdr:rowOff>19050</xdr:rowOff>
    </xdr:from>
    <xdr:to>
      <xdr:col>13</xdr:col>
      <xdr:colOff>266700</xdr:colOff>
      <xdr:row>77</xdr:row>
      <xdr:rowOff>104775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FAAF6712-BBE4-40AC-9D5F-01119BC23B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476250</xdr:colOff>
      <xdr:row>80</xdr:row>
      <xdr:rowOff>57150</xdr:rowOff>
    </xdr:from>
    <xdr:to>
      <xdr:col>4</xdr:col>
      <xdr:colOff>476250</xdr:colOff>
      <xdr:row>83</xdr:row>
      <xdr:rowOff>66675</xdr:rowOff>
    </xdr:to>
    <xdr:sp macro="" textlink="">
      <xdr:nvSpPr>
        <xdr:cNvPr id="5" name="Line 12">
          <a:extLst>
            <a:ext uri="{FF2B5EF4-FFF2-40B4-BE49-F238E27FC236}">
              <a16:creationId xmlns:a16="http://schemas.microsoft.com/office/drawing/2014/main" id="{5C56B221-E00C-4FD5-8EE2-E84561944A66}"/>
            </a:ext>
          </a:extLst>
        </xdr:cNvPr>
        <xdr:cNvSpPr>
          <a:spLocks noChangeShapeType="1"/>
        </xdr:cNvSpPr>
      </xdr:nvSpPr>
      <xdr:spPr bwMode="auto">
        <a:xfrm>
          <a:off x="2579370" y="9810750"/>
          <a:ext cx="0" cy="35242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476250</xdr:colOff>
      <xdr:row>80</xdr:row>
      <xdr:rowOff>57150</xdr:rowOff>
    </xdr:from>
    <xdr:to>
      <xdr:col>11</xdr:col>
      <xdr:colOff>371475</xdr:colOff>
      <xdr:row>80</xdr:row>
      <xdr:rowOff>57150</xdr:rowOff>
    </xdr:to>
    <xdr:sp macro="" textlink="">
      <xdr:nvSpPr>
        <xdr:cNvPr id="6" name="Line 13">
          <a:extLst>
            <a:ext uri="{FF2B5EF4-FFF2-40B4-BE49-F238E27FC236}">
              <a16:creationId xmlns:a16="http://schemas.microsoft.com/office/drawing/2014/main" id="{CC1406B2-8B30-4D4D-AA1E-E42A9F7975A3}"/>
            </a:ext>
          </a:extLst>
        </xdr:cNvPr>
        <xdr:cNvSpPr>
          <a:spLocks noChangeShapeType="1"/>
        </xdr:cNvSpPr>
      </xdr:nvSpPr>
      <xdr:spPr bwMode="auto">
        <a:xfrm>
          <a:off x="2579370" y="9810750"/>
          <a:ext cx="341566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476250</xdr:colOff>
      <xdr:row>83</xdr:row>
      <xdr:rowOff>57150</xdr:rowOff>
    </xdr:from>
    <xdr:to>
      <xdr:col>11</xdr:col>
      <xdr:colOff>371475</xdr:colOff>
      <xdr:row>83</xdr:row>
      <xdr:rowOff>57150</xdr:rowOff>
    </xdr:to>
    <xdr:sp macro="" textlink="">
      <xdr:nvSpPr>
        <xdr:cNvPr id="7" name="Line 14">
          <a:extLst>
            <a:ext uri="{FF2B5EF4-FFF2-40B4-BE49-F238E27FC236}">
              <a16:creationId xmlns:a16="http://schemas.microsoft.com/office/drawing/2014/main" id="{1AD9F705-2129-4CFD-AE0F-F071DD8FD4FA}"/>
            </a:ext>
          </a:extLst>
        </xdr:cNvPr>
        <xdr:cNvSpPr>
          <a:spLocks noChangeShapeType="1"/>
        </xdr:cNvSpPr>
      </xdr:nvSpPr>
      <xdr:spPr bwMode="auto">
        <a:xfrm flipV="1">
          <a:off x="2579370" y="10153650"/>
          <a:ext cx="341566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371475</xdr:colOff>
      <xdr:row>80</xdr:row>
      <xdr:rowOff>57150</xdr:rowOff>
    </xdr:from>
    <xdr:to>
      <xdr:col>11</xdr:col>
      <xdr:colOff>371475</xdr:colOff>
      <xdr:row>83</xdr:row>
      <xdr:rowOff>66675</xdr:rowOff>
    </xdr:to>
    <xdr:sp macro="" textlink="">
      <xdr:nvSpPr>
        <xdr:cNvPr id="8" name="Line 15">
          <a:extLst>
            <a:ext uri="{FF2B5EF4-FFF2-40B4-BE49-F238E27FC236}">
              <a16:creationId xmlns:a16="http://schemas.microsoft.com/office/drawing/2014/main" id="{19B02BCA-1DFE-4132-ACA3-CBA57C44BAAC}"/>
            </a:ext>
          </a:extLst>
        </xdr:cNvPr>
        <xdr:cNvSpPr>
          <a:spLocks noChangeShapeType="1"/>
        </xdr:cNvSpPr>
      </xdr:nvSpPr>
      <xdr:spPr bwMode="auto">
        <a:xfrm>
          <a:off x="5995035" y="9810750"/>
          <a:ext cx="0" cy="35242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0</xdr:colOff>
      <xdr:row>81</xdr:row>
      <xdr:rowOff>0</xdr:rowOff>
    </xdr:from>
    <xdr:to>
      <xdr:col>10</xdr:col>
      <xdr:colOff>476250</xdr:colOff>
      <xdr:row>81</xdr:row>
      <xdr:rowOff>38100</xdr:rowOff>
    </xdr:to>
    <xdr:sp macro="" textlink="">
      <xdr:nvSpPr>
        <xdr:cNvPr id="9" name="Rectangle 26">
          <a:extLst>
            <a:ext uri="{FF2B5EF4-FFF2-40B4-BE49-F238E27FC236}">
              <a16:creationId xmlns:a16="http://schemas.microsoft.com/office/drawing/2014/main" id="{75006670-1361-45AE-847A-DDC69C6466BA}"/>
            </a:ext>
          </a:extLst>
        </xdr:cNvPr>
        <xdr:cNvSpPr>
          <a:spLocks noChangeArrowheads="1"/>
        </xdr:cNvSpPr>
      </xdr:nvSpPr>
      <xdr:spPr bwMode="auto">
        <a:xfrm>
          <a:off x="5120640" y="9867900"/>
          <a:ext cx="476250" cy="38100"/>
        </a:xfrm>
        <a:prstGeom prst="rect">
          <a:avLst/>
        </a:prstGeom>
        <a:solidFill>
          <a:schemeClr val="bg1">
            <a:lumMod val="75000"/>
          </a:schemeClr>
        </a:solidFill>
        <a:ln w="9525">
          <a:noFill/>
          <a:miter lim="800000"/>
          <a:headEnd/>
          <a:tailEnd/>
        </a:ln>
        <a:effectLst/>
      </xdr:spPr>
    </xdr:sp>
    <xdr:clientData/>
  </xdr:twoCellAnchor>
  <xdr:twoCellAnchor>
    <xdr:from>
      <xdr:col>8</xdr:col>
      <xdr:colOff>14816</xdr:colOff>
      <xdr:row>81</xdr:row>
      <xdr:rowOff>14817</xdr:rowOff>
    </xdr:from>
    <xdr:to>
      <xdr:col>9</xdr:col>
      <xdr:colOff>4233</xdr:colOff>
      <xdr:row>81</xdr:row>
      <xdr:rowOff>52917</xdr:rowOff>
    </xdr:to>
    <xdr:sp macro="" textlink="">
      <xdr:nvSpPr>
        <xdr:cNvPr id="10" name="Rectangle 26">
          <a:extLst>
            <a:ext uri="{FF2B5EF4-FFF2-40B4-BE49-F238E27FC236}">
              <a16:creationId xmlns:a16="http://schemas.microsoft.com/office/drawing/2014/main" id="{FA9153B2-16FB-4451-9546-C2FAE5128B54}"/>
            </a:ext>
          </a:extLst>
        </xdr:cNvPr>
        <xdr:cNvSpPr>
          <a:spLocks noChangeArrowheads="1"/>
        </xdr:cNvSpPr>
      </xdr:nvSpPr>
      <xdr:spPr bwMode="auto">
        <a:xfrm>
          <a:off x="4129616" y="9882717"/>
          <a:ext cx="492337" cy="38100"/>
        </a:xfrm>
        <a:prstGeom prst="rect">
          <a:avLst/>
        </a:prstGeom>
        <a:solidFill>
          <a:srgbClr val="00B0F0"/>
        </a:solidFill>
        <a:ln w="9525">
          <a:noFill/>
          <a:miter lim="800000"/>
          <a:headEnd/>
          <a:tailEnd/>
        </a:ln>
        <a:effectLst/>
      </xdr:spPr>
    </xdr:sp>
    <xdr:clientData/>
  </xdr:twoCellAnchor>
  <xdr:twoCellAnchor>
    <xdr:from>
      <xdr:col>5</xdr:col>
      <xdr:colOff>484716</xdr:colOff>
      <xdr:row>81</xdr:row>
      <xdr:rowOff>8467</xdr:rowOff>
    </xdr:from>
    <xdr:to>
      <xdr:col>6</xdr:col>
      <xdr:colOff>474133</xdr:colOff>
      <xdr:row>81</xdr:row>
      <xdr:rowOff>46567</xdr:rowOff>
    </xdr:to>
    <xdr:sp macro="" textlink="">
      <xdr:nvSpPr>
        <xdr:cNvPr id="11" name="Rectangle 26">
          <a:extLst>
            <a:ext uri="{FF2B5EF4-FFF2-40B4-BE49-F238E27FC236}">
              <a16:creationId xmlns:a16="http://schemas.microsoft.com/office/drawing/2014/main" id="{E41F3ACF-EFB7-4105-9B4F-BE8E84B91DFF}"/>
            </a:ext>
          </a:extLst>
        </xdr:cNvPr>
        <xdr:cNvSpPr>
          <a:spLocks noChangeArrowheads="1"/>
        </xdr:cNvSpPr>
      </xdr:nvSpPr>
      <xdr:spPr bwMode="auto">
        <a:xfrm>
          <a:off x="3090756" y="9876367"/>
          <a:ext cx="492337" cy="38100"/>
        </a:xfrm>
        <a:prstGeom prst="rect">
          <a:avLst/>
        </a:prstGeom>
        <a:solidFill>
          <a:srgbClr val="FFC000"/>
        </a:solidFill>
        <a:ln w="9525">
          <a:noFill/>
          <a:miter lim="800000"/>
          <a:headEnd/>
          <a:tailEnd/>
        </a:ln>
        <a:effectLst/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54</xdr:row>
      <xdr:rowOff>19050</xdr:rowOff>
    </xdr:from>
    <xdr:to>
      <xdr:col>13</xdr:col>
      <xdr:colOff>371475</xdr:colOff>
      <xdr:row>82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4E5A3E5-BC3C-45FB-A5FD-092E7BB082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54</xdr:row>
      <xdr:rowOff>19050</xdr:rowOff>
    </xdr:from>
    <xdr:to>
      <xdr:col>13</xdr:col>
      <xdr:colOff>371475</xdr:colOff>
      <xdr:row>82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F946235-195A-4B04-BCDD-BB3D3B7DAB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4</xdr:row>
      <xdr:rowOff>9525</xdr:rowOff>
    </xdr:from>
    <xdr:to>
      <xdr:col>13</xdr:col>
      <xdr:colOff>238125</xdr:colOff>
      <xdr:row>28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C3CC4502-293C-44A1-95AB-CB990ECF72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209550</xdr:colOff>
      <xdr:row>29</xdr:row>
      <xdr:rowOff>9525</xdr:rowOff>
    </xdr:from>
    <xdr:to>
      <xdr:col>13</xdr:col>
      <xdr:colOff>257175</xdr:colOff>
      <xdr:row>53</xdr:row>
      <xdr:rowOff>9525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916AC983-AD9F-4C59-A09E-641C2AE42E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219075</xdr:colOff>
      <xdr:row>54</xdr:row>
      <xdr:rowOff>19050</xdr:rowOff>
    </xdr:from>
    <xdr:to>
      <xdr:col>13</xdr:col>
      <xdr:colOff>266700</xdr:colOff>
      <xdr:row>77</xdr:row>
      <xdr:rowOff>104775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722DD93D-865E-494B-BE2D-D61E160495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476250</xdr:colOff>
      <xdr:row>80</xdr:row>
      <xdr:rowOff>57150</xdr:rowOff>
    </xdr:from>
    <xdr:to>
      <xdr:col>4</xdr:col>
      <xdr:colOff>476250</xdr:colOff>
      <xdr:row>83</xdr:row>
      <xdr:rowOff>66675</xdr:rowOff>
    </xdr:to>
    <xdr:sp macro="" textlink="">
      <xdr:nvSpPr>
        <xdr:cNvPr id="5" name="Line 12">
          <a:extLst>
            <a:ext uri="{FF2B5EF4-FFF2-40B4-BE49-F238E27FC236}">
              <a16:creationId xmlns:a16="http://schemas.microsoft.com/office/drawing/2014/main" id="{33A0E580-9F06-457F-961D-3C61F79E77ED}"/>
            </a:ext>
          </a:extLst>
        </xdr:cNvPr>
        <xdr:cNvSpPr>
          <a:spLocks noChangeShapeType="1"/>
        </xdr:cNvSpPr>
      </xdr:nvSpPr>
      <xdr:spPr bwMode="auto">
        <a:xfrm>
          <a:off x="2579370" y="9810750"/>
          <a:ext cx="0" cy="35242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476250</xdr:colOff>
      <xdr:row>80</xdr:row>
      <xdr:rowOff>57150</xdr:rowOff>
    </xdr:from>
    <xdr:to>
      <xdr:col>11</xdr:col>
      <xdr:colOff>371475</xdr:colOff>
      <xdr:row>80</xdr:row>
      <xdr:rowOff>57150</xdr:rowOff>
    </xdr:to>
    <xdr:sp macro="" textlink="">
      <xdr:nvSpPr>
        <xdr:cNvPr id="6" name="Line 13">
          <a:extLst>
            <a:ext uri="{FF2B5EF4-FFF2-40B4-BE49-F238E27FC236}">
              <a16:creationId xmlns:a16="http://schemas.microsoft.com/office/drawing/2014/main" id="{B740C91E-DDA2-4C30-90F2-AA05F88C9519}"/>
            </a:ext>
          </a:extLst>
        </xdr:cNvPr>
        <xdr:cNvSpPr>
          <a:spLocks noChangeShapeType="1"/>
        </xdr:cNvSpPr>
      </xdr:nvSpPr>
      <xdr:spPr bwMode="auto">
        <a:xfrm>
          <a:off x="2579370" y="9810750"/>
          <a:ext cx="341566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476250</xdr:colOff>
      <xdr:row>83</xdr:row>
      <xdr:rowOff>57150</xdr:rowOff>
    </xdr:from>
    <xdr:to>
      <xdr:col>11</xdr:col>
      <xdr:colOff>371475</xdr:colOff>
      <xdr:row>83</xdr:row>
      <xdr:rowOff>57150</xdr:rowOff>
    </xdr:to>
    <xdr:sp macro="" textlink="">
      <xdr:nvSpPr>
        <xdr:cNvPr id="7" name="Line 14">
          <a:extLst>
            <a:ext uri="{FF2B5EF4-FFF2-40B4-BE49-F238E27FC236}">
              <a16:creationId xmlns:a16="http://schemas.microsoft.com/office/drawing/2014/main" id="{E510F612-DBA6-41C3-9288-B283F0C0B303}"/>
            </a:ext>
          </a:extLst>
        </xdr:cNvPr>
        <xdr:cNvSpPr>
          <a:spLocks noChangeShapeType="1"/>
        </xdr:cNvSpPr>
      </xdr:nvSpPr>
      <xdr:spPr bwMode="auto">
        <a:xfrm flipV="1">
          <a:off x="2579370" y="10153650"/>
          <a:ext cx="341566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371475</xdr:colOff>
      <xdr:row>80</xdr:row>
      <xdr:rowOff>57150</xdr:rowOff>
    </xdr:from>
    <xdr:to>
      <xdr:col>11</xdr:col>
      <xdr:colOff>371475</xdr:colOff>
      <xdr:row>83</xdr:row>
      <xdr:rowOff>66675</xdr:rowOff>
    </xdr:to>
    <xdr:sp macro="" textlink="">
      <xdr:nvSpPr>
        <xdr:cNvPr id="8" name="Line 15">
          <a:extLst>
            <a:ext uri="{FF2B5EF4-FFF2-40B4-BE49-F238E27FC236}">
              <a16:creationId xmlns:a16="http://schemas.microsoft.com/office/drawing/2014/main" id="{3703507B-4C8D-4470-9D06-BA0E9F23064A}"/>
            </a:ext>
          </a:extLst>
        </xdr:cNvPr>
        <xdr:cNvSpPr>
          <a:spLocks noChangeShapeType="1"/>
        </xdr:cNvSpPr>
      </xdr:nvSpPr>
      <xdr:spPr bwMode="auto">
        <a:xfrm>
          <a:off x="5995035" y="9810750"/>
          <a:ext cx="0" cy="35242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0</xdr:colOff>
      <xdr:row>81</xdr:row>
      <xdr:rowOff>0</xdr:rowOff>
    </xdr:from>
    <xdr:to>
      <xdr:col>10</xdr:col>
      <xdr:colOff>476250</xdr:colOff>
      <xdr:row>81</xdr:row>
      <xdr:rowOff>38100</xdr:rowOff>
    </xdr:to>
    <xdr:sp macro="" textlink="">
      <xdr:nvSpPr>
        <xdr:cNvPr id="9" name="Rectangle 26">
          <a:extLst>
            <a:ext uri="{FF2B5EF4-FFF2-40B4-BE49-F238E27FC236}">
              <a16:creationId xmlns:a16="http://schemas.microsoft.com/office/drawing/2014/main" id="{DC6021A4-1C84-444C-9E76-341833F14666}"/>
            </a:ext>
          </a:extLst>
        </xdr:cNvPr>
        <xdr:cNvSpPr>
          <a:spLocks noChangeArrowheads="1"/>
        </xdr:cNvSpPr>
      </xdr:nvSpPr>
      <xdr:spPr bwMode="auto">
        <a:xfrm>
          <a:off x="5120640" y="9867900"/>
          <a:ext cx="476250" cy="38100"/>
        </a:xfrm>
        <a:prstGeom prst="rect">
          <a:avLst/>
        </a:prstGeom>
        <a:solidFill>
          <a:schemeClr val="bg1">
            <a:lumMod val="75000"/>
          </a:schemeClr>
        </a:solidFill>
        <a:ln w="9525">
          <a:noFill/>
          <a:miter lim="800000"/>
          <a:headEnd/>
          <a:tailEnd/>
        </a:ln>
        <a:effectLst/>
      </xdr:spPr>
    </xdr:sp>
    <xdr:clientData/>
  </xdr:twoCellAnchor>
  <xdr:twoCellAnchor>
    <xdr:from>
      <xdr:col>8</xdr:col>
      <xdr:colOff>14816</xdr:colOff>
      <xdr:row>81</xdr:row>
      <xdr:rowOff>14817</xdr:rowOff>
    </xdr:from>
    <xdr:to>
      <xdr:col>9</xdr:col>
      <xdr:colOff>4233</xdr:colOff>
      <xdr:row>81</xdr:row>
      <xdr:rowOff>52917</xdr:rowOff>
    </xdr:to>
    <xdr:sp macro="" textlink="">
      <xdr:nvSpPr>
        <xdr:cNvPr id="10" name="Rectangle 26">
          <a:extLst>
            <a:ext uri="{FF2B5EF4-FFF2-40B4-BE49-F238E27FC236}">
              <a16:creationId xmlns:a16="http://schemas.microsoft.com/office/drawing/2014/main" id="{CF4C0DE7-3C99-4B0E-AD65-8AEDAF34D503}"/>
            </a:ext>
          </a:extLst>
        </xdr:cNvPr>
        <xdr:cNvSpPr>
          <a:spLocks noChangeArrowheads="1"/>
        </xdr:cNvSpPr>
      </xdr:nvSpPr>
      <xdr:spPr bwMode="auto">
        <a:xfrm>
          <a:off x="4129616" y="9882717"/>
          <a:ext cx="492337" cy="38100"/>
        </a:xfrm>
        <a:prstGeom prst="rect">
          <a:avLst/>
        </a:prstGeom>
        <a:solidFill>
          <a:srgbClr val="00B0F0"/>
        </a:solidFill>
        <a:ln w="9525">
          <a:noFill/>
          <a:miter lim="800000"/>
          <a:headEnd/>
          <a:tailEnd/>
        </a:ln>
        <a:effectLst/>
      </xdr:spPr>
    </xdr:sp>
    <xdr:clientData/>
  </xdr:twoCellAnchor>
  <xdr:twoCellAnchor>
    <xdr:from>
      <xdr:col>5</xdr:col>
      <xdr:colOff>484716</xdr:colOff>
      <xdr:row>81</xdr:row>
      <xdr:rowOff>8467</xdr:rowOff>
    </xdr:from>
    <xdr:to>
      <xdr:col>6</xdr:col>
      <xdr:colOff>474133</xdr:colOff>
      <xdr:row>81</xdr:row>
      <xdr:rowOff>46567</xdr:rowOff>
    </xdr:to>
    <xdr:sp macro="" textlink="">
      <xdr:nvSpPr>
        <xdr:cNvPr id="11" name="Rectangle 26">
          <a:extLst>
            <a:ext uri="{FF2B5EF4-FFF2-40B4-BE49-F238E27FC236}">
              <a16:creationId xmlns:a16="http://schemas.microsoft.com/office/drawing/2014/main" id="{1FD8E1DA-2C38-487B-9BDF-6FB6AEAEDBA6}"/>
            </a:ext>
          </a:extLst>
        </xdr:cNvPr>
        <xdr:cNvSpPr>
          <a:spLocks noChangeArrowheads="1"/>
        </xdr:cNvSpPr>
      </xdr:nvSpPr>
      <xdr:spPr bwMode="auto">
        <a:xfrm>
          <a:off x="3090756" y="9876367"/>
          <a:ext cx="492337" cy="38100"/>
        </a:xfrm>
        <a:prstGeom prst="rect">
          <a:avLst/>
        </a:prstGeom>
        <a:solidFill>
          <a:srgbClr val="FFC000"/>
        </a:solidFill>
        <a:ln w="9525">
          <a:noFill/>
          <a:miter lim="800000"/>
          <a:headEnd/>
          <a:tailEnd/>
        </a:ln>
        <a:effectLst/>
      </xdr:spPr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4</xdr:row>
      <xdr:rowOff>9525</xdr:rowOff>
    </xdr:from>
    <xdr:to>
      <xdr:col>13</xdr:col>
      <xdr:colOff>238125</xdr:colOff>
      <xdr:row>28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76A2A4E0-39AA-4067-888C-8228174FED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209550</xdr:colOff>
      <xdr:row>29</xdr:row>
      <xdr:rowOff>9525</xdr:rowOff>
    </xdr:from>
    <xdr:to>
      <xdr:col>13</xdr:col>
      <xdr:colOff>257175</xdr:colOff>
      <xdr:row>53</xdr:row>
      <xdr:rowOff>9525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61580A2-6AC5-4285-88D6-492C48248A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219075</xdr:colOff>
      <xdr:row>54</xdr:row>
      <xdr:rowOff>19050</xdr:rowOff>
    </xdr:from>
    <xdr:to>
      <xdr:col>13</xdr:col>
      <xdr:colOff>266700</xdr:colOff>
      <xdr:row>77</xdr:row>
      <xdr:rowOff>104775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88893CE5-326E-4084-832D-125AC1FAF4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476250</xdr:colOff>
      <xdr:row>80</xdr:row>
      <xdr:rowOff>57150</xdr:rowOff>
    </xdr:from>
    <xdr:to>
      <xdr:col>4</xdr:col>
      <xdr:colOff>476250</xdr:colOff>
      <xdr:row>83</xdr:row>
      <xdr:rowOff>66675</xdr:rowOff>
    </xdr:to>
    <xdr:sp macro="" textlink="">
      <xdr:nvSpPr>
        <xdr:cNvPr id="5" name="Line 12">
          <a:extLst>
            <a:ext uri="{FF2B5EF4-FFF2-40B4-BE49-F238E27FC236}">
              <a16:creationId xmlns:a16="http://schemas.microsoft.com/office/drawing/2014/main" id="{83D979AA-E9E1-48C2-BD9D-4889F5E0E536}"/>
            </a:ext>
          </a:extLst>
        </xdr:cNvPr>
        <xdr:cNvSpPr>
          <a:spLocks noChangeShapeType="1"/>
        </xdr:cNvSpPr>
      </xdr:nvSpPr>
      <xdr:spPr bwMode="auto">
        <a:xfrm>
          <a:off x="2579370" y="9810750"/>
          <a:ext cx="0" cy="35242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476250</xdr:colOff>
      <xdr:row>80</xdr:row>
      <xdr:rowOff>57150</xdr:rowOff>
    </xdr:from>
    <xdr:to>
      <xdr:col>11</xdr:col>
      <xdr:colOff>371475</xdr:colOff>
      <xdr:row>80</xdr:row>
      <xdr:rowOff>57150</xdr:rowOff>
    </xdr:to>
    <xdr:sp macro="" textlink="">
      <xdr:nvSpPr>
        <xdr:cNvPr id="6" name="Line 13">
          <a:extLst>
            <a:ext uri="{FF2B5EF4-FFF2-40B4-BE49-F238E27FC236}">
              <a16:creationId xmlns:a16="http://schemas.microsoft.com/office/drawing/2014/main" id="{A3D60DBE-C063-45C3-BF91-E8EE85A1E3FA}"/>
            </a:ext>
          </a:extLst>
        </xdr:cNvPr>
        <xdr:cNvSpPr>
          <a:spLocks noChangeShapeType="1"/>
        </xdr:cNvSpPr>
      </xdr:nvSpPr>
      <xdr:spPr bwMode="auto">
        <a:xfrm>
          <a:off x="2579370" y="9810750"/>
          <a:ext cx="341566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476250</xdr:colOff>
      <xdr:row>83</xdr:row>
      <xdr:rowOff>57150</xdr:rowOff>
    </xdr:from>
    <xdr:to>
      <xdr:col>11</xdr:col>
      <xdr:colOff>371475</xdr:colOff>
      <xdr:row>83</xdr:row>
      <xdr:rowOff>57150</xdr:rowOff>
    </xdr:to>
    <xdr:sp macro="" textlink="">
      <xdr:nvSpPr>
        <xdr:cNvPr id="7" name="Line 14">
          <a:extLst>
            <a:ext uri="{FF2B5EF4-FFF2-40B4-BE49-F238E27FC236}">
              <a16:creationId xmlns:a16="http://schemas.microsoft.com/office/drawing/2014/main" id="{5C23A233-E5B3-41A1-860C-A6CBE2686841}"/>
            </a:ext>
          </a:extLst>
        </xdr:cNvPr>
        <xdr:cNvSpPr>
          <a:spLocks noChangeShapeType="1"/>
        </xdr:cNvSpPr>
      </xdr:nvSpPr>
      <xdr:spPr bwMode="auto">
        <a:xfrm flipV="1">
          <a:off x="2579370" y="10153650"/>
          <a:ext cx="341566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371475</xdr:colOff>
      <xdr:row>80</xdr:row>
      <xdr:rowOff>57150</xdr:rowOff>
    </xdr:from>
    <xdr:to>
      <xdr:col>11</xdr:col>
      <xdr:colOff>371475</xdr:colOff>
      <xdr:row>83</xdr:row>
      <xdr:rowOff>66675</xdr:rowOff>
    </xdr:to>
    <xdr:sp macro="" textlink="">
      <xdr:nvSpPr>
        <xdr:cNvPr id="8" name="Line 15">
          <a:extLst>
            <a:ext uri="{FF2B5EF4-FFF2-40B4-BE49-F238E27FC236}">
              <a16:creationId xmlns:a16="http://schemas.microsoft.com/office/drawing/2014/main" id="{430694CA-1611-4342-90A5-86EAC93FB04D}"/>
            </a:ext>
          </a:extLst>
        </xdr:cNvPr>
        <xdr:cNvSpPr>
          <a:spLocks noChangeShapeType="1"/>
        </xdr:cNvSpPr>
      </xdr:nvSpPr>
      <xdr:spPr bwMode="auto">
        <a:xfrm>
          <a:off x="5995035" y="9810750"/>
          <a:ext cx="0" cy="35242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0</xdr:colOff>
      <xdr:row>81</xdr:row>
      <xdr:rowOff>0</xdr:rowOff>
    </xdr:from>
    <xdr:to>
      <xdr:col>10</xdr:col>
      <xdr:colOff>476250</xdr:colOff>
      <xdr:row>81</xdr:row>
      <xdr:rowOff>38100</xdr:rowOff>
    </xdr:to>
    <xdr:sp macro="" textlink="">
      <xdr:nvSpPr>
        <xdr:cNvPr id="9" name="Rectangle 26">
          <a:extLst>
            <a:ext uri="{FF2B5EF4-FFF2-40B4-BE49-F238E27FC236}">
              <a16:creationId xmlns:a16="http://schemas.microsoft.com/office/drawing/2014/main" id="{FC10ADEB-4277-41E2-BFA2-DB7F1F86A629}"/>
            </a:ext>
          </a:extLst>
        </xdr:cNvPr>
        <xdr:cNvSpPr>
          <a:spLocks noChangeArrowheads="1"/>
        </xdr:cNvSpPr>
      </xdr:nvSpPr>
      <xdr:spPr bwMode="auto">
        <a:xfrm>
          <a:off x="5120640" y="9867900"/>
          <a:ext cx="476250" cy="38100"/>
        </a:xfrm>
        <a:prstGeom prst="rect">
          <a:avLst/>
        </a:prstGeom>
        <a:solidFill>
          <a:schemeClr val="bg1">
            <a:lumMod val="75000"/>
          </a:schemeClr>
        </a:solidFill>
        <a:ln w="9525">
          <a:noFill/>
          <a:miter lim="800000"/>
          <a:headEnd/>
          <a:tailEnd/>
        </a:ln>
        <a:effectLst/>
      </xdr:spPr>
    </xdr:sp>
    <xdr:clientData/>
  </xdr:twoCellAnchor>
  <xdr:twoCellAnchor>
    <xdr:from>
      <xdr:col>8</xdr:col>
      <xdr:colOff>14816</xdr:colOff>
      <xdr:row>81</xdr:row>
      <xdr:rowOff>14817</xdr:rowOff>
    </xdr:from>
    <xdr:to>
      <xdr:col>9</xdr:col>
      <xdr:colOff>4233</xdr:colOff>
      <xdr:row>81</xdr:row>
      <xdr:rowOff>52917</xdr:rowOff>
    </xdr:to>
    <xdr:sp macro="" textlink="">
      <xdr:nvSpPr>
        <xdr:cNvPr id="10" name="Rectangle 26">
          <a:extLst>
            <a:ext uri="{FF2B5EF4-FFF2-40B4-BE49-F238E27FC236}">
              <a16:creationId xmlns:a16="http://schemas.microsoft.com/office/drawing/2014/main" id="{CE2C080D-CB54-4EA8-930C-F2A65391453D}"/>
            </a:ext>
          </a:extLst>
        </xdr:cNvPr>
        <xdr:cNvSpPr>
          <a:spLocks noChangeArrowheads="1"/>
        </xdr:cNvSpPr>
      </xdr:nvSpPr>
      <xdr:spPr bwMode="auto">
        <a:xfrm>
          <a:off x="4129616" y="9882717"/>
          <a:ext cx="492337" cy="38100"/>
        </a:xfrm>
        <a:prstGeom prst="rect">
          <a:avLst/>
        </a:prstGeom>
        <a:solidFill>
          <a:srgbClr val="00B0F0"/>
        </a:solidFill>
        <a:ln w="9525">
          <a:noFill/>
          <a:miter lim="800000"/>
          <a:headEnd/>
          <a:tailEnd/>
        </a:ln>
        <a:effectLst/>
      </xdr:spPr>
    </xdr:sp>
    <xdr:clientData/>
  </xdr:twoCellAnchor>
  <xdr:twoCellAnchor>
    <xdr:from>
      <xdr:col>5</xdr:col>
      <xdr:colOff>484716</xdr:colOff>
      <xdr:row>81</xdr:row>
      <xdr:rowOff>8467</xdr:rowOff>
    </xdr:from>
    <xdr:to>
      <xdr:col>6</xdr:col>
      <xdr:colOff>474133</xdr:colOff>
      <xdr:row>81</xdr:row>
      <xdr:rowOff>46567</xdr:rowOff>
    </xdr:to>
    <xdr:sp macro="" textlink="">
      <xdr:nvSpPr>
        <xdr:cNvPr id="11" name="Rectangle 26">
          <a:extLst>
            <a:ext uri="{FF2B5EF4-FFF2-40B4-BE49-F238E27FC236}">
              <a16:creationId xmlns:a16="http://schemas.microsoft.com/office/drawing/2014/main" id="{6699C99D-28CC-46F6-BCE7-5421F5A208ED}"/>
            </a:ext>
          </a:extLst>
        </xdr:cNvPr>
        <xdr:cNvSpPr>
          <a:spLocks noChangeArrowheads="1"/>
        </xdr:cNvSpPr>
      </xdr:nvSpPr>
      <xdr:spPr bwMode="auto">
        <a:xfrm>
          <a:off x="3090756" y="9876367"/>
          <a:ext cx="492337" cy="38100"/>
        </a:xfrm>
        <a:prstGeom prst="rect">
          <a:avLst/>
        </a:prstGeom>
        <a:solidFill>
          <a:srgbClr val="FFC000"/>
        </a:solidFill>
        <a:ln w="9525">
          <a:noFill/>
          <a:miter lim="800000"/>
          <a:headEnd/>
          <a:tailEnd/>
        </a:ln>
        <a:effectLst/>
      </xdr:spPr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54</xdr:row>
      <xdr:rowOff>19050</xdr:rowOff>
    </xdr:from>
    <xdr:to>
      <xdr:col>13</xdr:col>
      <xdr:colOff>371475</xdr:colOff>
      <xdr:row>82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45AC6B5-745A-4A20-AEA1-6A0998AA6A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54</xdr:row>
      <xdr:rowOff>19050</xdr:rowOff>
    </xdr:from>
    <xdr:to>
      <xdr:col>13</xdr:col>
      <xdr:colOff>371475</xdr:colOff>
      <xdr:row>82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5BFB60E-2C83-41E0-B375-C8F3F0F22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4</xdr:row>
      <xdr:rowOff>9525</xdr:rowOff>
    </xdr:from>
    <xdr:to>
      <xdr:col>13</xdr:col>
      <xdr:colOff>238125</xdr:colOff>
      <xdr:row>28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34A5294E-31EA-4FAB-BC9E-7957134CF1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209550</xdr:colOff>
      <xdr:row>29</xdr:row>
      <xdr:rowOff>9525</xdr:rowOff>
    </xdr:from>
    <xdr:to>
      <xdr:col>13</xdr:col>
      <xdr:colOff>257175</xdr:colOff>
      <xdr:row>53</xdr:row>
      <xdr:rowOff>9525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4FD294C5-AD03-4FB2-89E8-D7104744F4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219075</xdr:colOff>
      <xdr:row>54</xdr:row>
      <xdr:rowOff>19050</xdr:rowOff>
    </xdr:from>
    <xdr:to>
      <xdr:col>13</xdr:col>
      <xdr:colOff>266700</xdr:colOff>
      <xdr:row>77</xdr:row>
      <xdr:rowOff>104775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81578D3C-6484-4C7E-BEAE-1F9E18271A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476250</xdr:colOff>
      <xdr:row>80</xdr:row>
      <xdr:rowOff>57150</xdr:rowOff>
    </xdr:from>
    <xdr:to>
      <xdr:col>4</xdr:col>
      <xdr:colOff>476250</xdr:colOff>
      <xdr:row>83</xdr:row>
      <xdr:rowOff>66675</xdr:rowOff>
    </xdr:to>
    <xdr:sp macro="" textlink="">
      <xdr:nvSpPr>
        <xdr:cNvPr id="5" name="Line 12">
          <a:extLst>
            <a:ext uri="{FF2B5EF4-FFF2-40B4-BE49-F238E27FC236}">
              <a16:creationId xmlns:a16="http://schemas.microsoft.com/office/drawing/2014/main" id="{FDF62A08-826F-424F-98AF-A4B92C0B66FF}"/>
            </a:ext>
          </a:extLst>
        </xdr:cNvPr>
        <xdr:cNvSpPr>
          <a:spLocks noChangeShapeType="1"/>
        </xdr:cNvSpPr>
      </xdr:nvSpPr>
      <xdr:spPr bwMode="auto">
        <a:xfrm>
          <a:off x="2579370" y="9810750"/>
          <a:ext cx="0" cy="35242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476250</xdr:colOff>
      <xdr:row>80</xdr:row>
      <xdr:rowOff>57150</xdr:rowOff>
    </xdr:from>
    <xdr:to>
      <xdr:col>11</xdr:col>
      <xdr:colOff>371475</xdr:colOff>
      <xdr:row>80</xdr:row>
      <xdr:rowOff>57150</xdr:rowOff>
    </xdr:to>
    <xdr:sp macro="" textlink="">
      <xdr:nvSpPr>
        <xdr:cNvPr id="6" name="Line 13">
          <a:extLst>
            <a:ext uri="{FF2B5EF4-FFF2-40B4-BE49-F238E27FC236}">
              <a16:creationId xmlns:a16="http://schemas.microsoft.com/office/drawing/2014/main" id="{B2E2D4DA-1190-46E7-872B-B33EC3F4E1DE}"/>
            </a:ext>
          </a:extLst>
        </xdr:cNvPr>
        <xdr:cNvSpPr>
          <a:spLocks noChangeShapeType="1"/>
        </xdr:cNvSpPr>
      </xdr:nvSpPr>
      <xdr:spPr bwMode="auto">
        <a:xfrm>
          <a:off x="2579370" y="9810750"/>
          <a:ext cx="341566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476250</xdr:colOff>
      <xdr:row>83</xdr:row>
      <xdr:rowOff>57150</xdr:rowOff>
    </xdr:from>
    <xdr:to>
      <xdr:col>11</xdr:col>
      <xdr:colOff>371475</xdr:colOff>
      <xdr:row>83</xdr:row>
      <xdr:rowOff>57150</xdr:rowOff>
    </xdr:to>
    <xdr:sp macro="" textlink="">
      <xdr:nvSpPr>
        <xdr:cNvPr id="7" name="Line 14">
          <a:extLst>
            <a:ext uri="{FF2B5EF4-FFF2-40B4-BE49-F238E27FC236}">
              <a16:creationId xmlns:a16="http://schemas.microsoft.com/office/drawing/2014/main" id="{79468287-9E5B-4B9E-A00B-562D16326A7C}"/>
            </a:ext>
          </a:extLst>
        </xdr:cNvPr>
        <xdr:cNvSpPr>
          <a:spLocks noChangeShapeType="1"/>
        </xdr:cNvSpPr>
      </xdr:nvSpPr>
      <xdr:spPr bwMode="auto">
        <a:xfrm flipV="1">
          <a:off x="2579370" y="10153650"/>
          <a:ext cx="341566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371475</xdr:colOff>
      <xdr:row>80</xdr:row>
      <xdr:rowOff>57150</xdr:rowOff>
    </xdr:from>
    <xdr:to>
      <xdr:col>11</xdr:col>
      <xdr:colOff>371475</xdr:colOff>
      <xdr:row>83</xdr:row>
      <xdr:rowOff>66675</xdr:rowOff>
    </xdr:to>
    <xdr:sp macro="" textlink="">
      <xdr:nvSpPr>
        <xdr:cNvPr id="8" name="Line 15">
          <a:extLst>
            <a:ext uri="{FF2B5EF4-FFF2-40B4-BE49-F238E27FC236}">
              <a16:creationId xmlns:a16="http://schemas.microsoft.com/office/drawing/2014/main" id="{78AD6C8D-5B8F-42D2-BA37-1A9D35C265F0}"/>
            </a:ext>
          </a:extLst>
        </xdr:cNvPr>
        <xdr:cNvSpPr>
          <a:spLocks noChangeShapeType="1"/>
        </xdr:cNvSpPr>
      </xdr:nvSpPr>
      <xdr:spPr bwMode="auto">
        <a:xfrm>
          <a:off x="5995035" y="9810750"/>
          <a:ext cx="0" cy="35242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0</xdr:colOff>
      <xdr:row>81</xdr:row>
      <xdr:rowOff>0</xdr:rowOff>
    </xdr:from>
    <xdr:to>
      <xdr:col>10</xdr:col>
      <xdr:colOff>476250</xdr:colOff>
      <xdr:row>81</xdr:row>
      <xdr:rowOff>38100</xdr:rowOff>
    </xdr:to>
    <xdr:sp macro="" textlink="">
      <xdr:nvSpPr>
        <xdr:cNvPr id="9" name="Rectangle 26">
          <a:extLst>
            <a:ext uri="{FF2B5EF4-FFF2-40B4-BE49-F238E27FC236}">
              <a16:creationId xmlns:a16="http://schemas.microsoft.com/office/drawing/2014/main" id="{012E90E2-6605-402A-BDB1-277FD0D27637}"/>
            </a:ext>
          </a:extLst>
        </xdr:cNvPr>
        <xdr:cNvSpPr>
          <a:spLocks noChangeArrowheads="1"/>
        </xdr:cNvSpPr>
      </xdr:nvSpPr>
      <xdr:spPr bwMode="auto">
        <a:xfrm>
          <a:off x="5120640" y="9867900"/>
          <a:ext cx="476250" cy="38100"/>
        </a:xfrm>
        <a:prstGeom prst="rect">
          <a:avLst/>
        </a:prstGeom>
        <a:solidFill>
          <a:schemeClr val="bg1">
            <a:lumMod val="75000"/>
          </a:schemeClr>
        </a:solidFill>
        <a:ln w="9525">
          <a:noFill/>
          <a:miter lim="800000"/>
          <a:headEnd/>
          <a:tailEnd/>
        </a:ln>
        <a:effectLst/>
      </xdr:spPr>
    </xdr:sp>
    <xdr:clientData/>
  </xdr:twoCellAnchor>
  <xdr:twoCellAnchor>
    <xdr:from>
      <xdr:col>8</xdr:col>
      <xdr:colOff>14816</xdr:colOff>
      <xdr:row>81</xdr:row>
      <xdr:rowOff>14817</xdr:rowOff>
    </xdr:from>
    <xdr:to>
      <xdr:col>9</xdr:col>
      <xdr:colOff>4233</xdr:colOff>
      <xdr:row>81</xdr:row>
      <xdr:rowOff>52917</xdr:rowOff>
    </xdr:to>
    <xdr:sp macro="" textlink="">
      <xdr:nvSpPr>
        <xdr:cNvPr id="10" name="Rectangle 26">
          <a:extLst>
            <a:ext uri="{FF2B5EF4-FFF2-40B4-BE49-F238E27FC236}">
              <a16:creationId xmlns:a16="http://schemas.microsoft.com/office/drawing/2014/main" id="{C7116C40-6B85-4E07-8A53-09168635F375}"/>
            </a:ext>
          </a:extLst>
        </xdr:cNvPr>
        <xdr:cNvSpPr>
          <a:spLocks noChangeArrowheads="1"/>
        </xdr:cNvSpPr>
      </xdr:nvSpPr>
      <xdr:spPr bwMode="auto">
        <a:xfrm>
          <a:off x="4129616" y="9882717"/>
          <a:ext cx="492337" cy="38100"/>
        </a:xfrm>
        <a:prstGeom prst="rect">
          <a:avLst/>
        </a:prstGeom>
        <a:solidFill>
          <a:srgbClr val="00B0F0"/>
        </a:solidFill>
        <a:ln w="9525">
          <a:noFill/>
          <a:miter lim="800000"/>
          <a:headEnd/>
          <a:tailEnd/>
        </a:ln>
        <a:effectLst/>
      </xdr:spPr>
    </xdr:sp>
    <xdr:clientData/>
  </xdr:twoCellAnchor>
  <xdr:twoCellAnchor>
    <xdr:from>
      <xdr:col>5</xdr:col>
      <xdr:colOff>484716</xdr:colOff>
      <xdr:row>81</xdr:row>
      <xdr:rowOff>8467</xdr:rowOff>
    </xdr:from>
    <xdr:to>
      <xdr:col>6</xdr:col>
      <xdr:colOff>474133</xdr:colOff>
      <xdr:row>81</xdr:row>
      <xdr:rowOff>46567</xdr:rowOff>
    </xdr:to>
    <xdr:sp macro="" textlink="">
      <xdr:nvSpPr>
        <xdr:cNvPr id="11" name="Rectangle 26">
          <a:extLst>
            <a:ext uri="{FF2B5EF4-FFF2-40B4-BE49-F238E27FC236}">
              <a16:creationId xmlns:a16="http://schemas.microsoft.com/office/drawing/2014/main" id="{EA8387D1-F98E-4E15-8FCC-2C10753EF965}"/>
            </a:ext>
          </a:extLst>
        </xdr:cNvPr>
        <xdr:cNvSpPr>
          <a:spLocks noChangeArrowheads="1"/>
        </xdr:cNvSpPr>
      </xdr:nvSpPr>
      <xdr:spPr bwMode="auto">
        <a:xfrm>
          <a:off x="3090756" y="9876367"/>
          <a:ext cx="492337" cy="38100"/>
        </a:xfrm>
        <a:prstGeom prst="rect">
          <a:avLst/>
        </a:prstGeom>
        <a:solidFill>
          <a:srgbClr val="FFC000"/>
        </a:solidFill>
        <a:ln w="9525">
          <a:noFill/>
          <a:miter lim="800000"/>
          <a:headEnd/>
          <a:tailEnd/>
        </a:ln>
        <a:effectLst/>
      </xdr:spPr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54</xdr:row>
      <xdr:rowOff>19050</xdr:rowOff>
    </xdr:from>
    <xdr:to>
      <xdr:col>13</xdr:col>
      <xdr:colOff>371475</xdr:colOff>
      <xdr:row>82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ECCDCF4-CA90-4129-8BE7-D68F0F44D4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54</xdr:row>
      <xdr:rowOff>19050</xdr:rowOff>
    </xdr:from>
    <xdr:to>
      <xdr:col>13</xdr:col>
      <xdr:colOff>371475</xdr:colOff>
      <xdr:row>82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E88670D-7A4C-4DC7-9041-E3FF770F34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4</xdr:row>
      <xdr:rowOff>9525</xdr:rowOff>
    </xdr:from>
    <xdr:to>
      <xdr:col>13</xdr:col>
      <xdr:colOff>238125</xdr:colOff>
      <xdr:row>28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CFD2D3E9-DE1B-4967-9755-0F9FA9E6A9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209550</xdr:colOff>
      <xdr:row>29</xdr:row>
      <xdr:rowOff>9525</xdr:rowOff>
    </xdr:from>
    <xdr:to>
      <xdr:col>13</xdr:col>
      <xdr:colOff>257175</xdr:colOff>
      <xdr:row>53</xdr:row>
      <xdr:rowOff>9525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9C3C20DD-D52E-47CE-89A7-849B843318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219075</xdr:colOff>
      <xdr:row>54</xdr:row>
      <xdr:rowOff>19050</xdr:rowOff>
    </xdr:from>
    <xdr:to>
      <xdr:col>13</xdr:col>
      <xdr:colOff>266700</xdr:colOff>
      <xdr:row>77</xdr:row>
      <xdr:rowOff>104775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B1A5A333-AD33-4823-AA40-26E233F7D5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476250</xdr:colOff>
      <xdr:row>80</xdr:row>
      <xdr:rowOff>57150</xdr:rowOff>
    </xdr:from>
    <xdr:to>
      <xdr:col>4</xdr:col>
      <xdr:colOff>476250</xdr:colOff>
      <xdr:row>83</xdr:row>
      <xdr:rowOff>66675</xdr:rowOff>
    </xdr:to>
    <xdr:sp macro="" textlink="">
      <xdr:nvSpPr>
        <xdr:cNvPr id="5" name="Line 12">
          <a:extLst>
            <a:ext uri="{FF2B5EF4-FFF2-40B4-BE49-F238E27FC236}">
              <a16:creationId xmlns:a16="http://schemas.microsoft.com/office/drawing/2014/main" id="{26CDD88C-34C4-4AAB-B2E1-60449F05024B}"/>
            </a:ext>
          </a:extLst>
        </xdr:cNvPr>
        <xdr:cNvSpPr>
          <a:spLocks noChangeShapeType="1"/>
        </xdr:cNvSpPr>
      </xdr:nvSpPr>
      <xdr:spPr bwMode="auto">
        <a:xfrm>
          <a:off x="2579370" y="9810750"/>
          <a:ext cx="0" cy="35242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476250</xdr:colOff>
      <xdr:row>80</xdr:row>
      <xdr:rowOff>57150</xdr:rowOff>
    </xdr:from>
    <xdr:to>
      <xdr:col>11</xdr:col>
      <xdr:colOff>371475</xdr:colOff>
      <xdr:row>80</xdr:row>
      <xdr:rowOff>57150</xdr:rowOff>
    </xdr:to>
    <xdr:sp macro="" textlink="">
      <xdr:nvSpPr>
        <xdr:cNvPr id="6" name="Line 13">
          <a:extLst>
            <a:ext uri="{FF2B5EF4-FFF2-40B4-BE49-F238E27FC236}">
              <a16:creationId xmlns:a16="http://schemas.microsoft.com/office/drawing/2014/main" id="{22145B85-BF4C-4D92-B4D0-7369AB98B31C}"/>
            </a:ext>
          </a:extLst>
        </xdr:cNvPr>
        <xdr:cNvSpPr>
          <a:spLocks noChangeShapeType="1"/>
        </xdr:cNvSpPr>
      </xdr:nvSpPr>
      <xdr:spPr bwMode="auto">
        <a:xfrm>
          <a:off x="2579370" y="9810750"/>
          <a:ext cx="341566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476250</xdr:colOff>
      <xdr:row>83</xdr:row>
      <xdr:rowOff>57150</xdr:rowOff>
    </xdr:from>
    <xdr:to>
      <xdr:col>11</xdr:col>
      <xdr:colOff>371475</xdr:colOff>
      <xdr:row>83</xdr:row>
      <xdr:rowOff>57150</xdr:rowOff>
    </xdr:to>
    <xdr:sp macro="" textlink="">
      <xdr:nvSpPr>
        <xdr:cNvPr id="7" name="Line 14">
          <a:extLst>
            <a:ext uri="{FF2B5EF4-FFF2-40B4-BE49-F238E27FC236}">
              <a16:creationId xmlns:a16="http://schemas.microsoft.com/office/drawing/2014/main" id="{CE8435BB-5911-422E-B3F7-4A1C05FFC409}"/>
            </a:ext>
          </a:extLst>
        </xdr:cNvPr>
        <xdr:cNvSpPr>
          <a:spLocks noChangeShapeType="1"/>
        </xdr:cNvSpPr>
      </xdr:nvSpPr>
      <xdr:spPr bwMode="auto">
        <a:xfrm flipV="1">
          <a:off x="2579370" y="10153650"/>
          <a:ext cx="341566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371475</xdr:colOff>
      <xdr:row>80</xdr:row>
      <xdr:rowOff>57150</xdr:rowOff>
    </xdr:from>
    <xdr:to>
      <xdr:col>11</xdr:col>
      <xdr:colOff>371475</xdr:colOff>
      <xdr:row>83</xdr:row>
      <xdr:rowOff>66675</xdr:rowOff>
    </xdr:to>
    <xdr:sp macro="" textlink="">
      <xdr:nvSpPr>
        <xdr:cNvPr id="8" name="Line 15">
          <a:extLst>
            <a:ext uri="{FF2B5EF4-FFF2-40B4-BE49-F238E27FC236}">
              <a16:creationId xmlns:a16="http://schemas.microsoft.com/office/drawing/2014/main" id="{40A0AF7C-FE94-4AE1-989B-1B2D9BF114C0}"/>
            </a:ext>
          </a:extLst>
        </xdr:cNvPr>
        <xdr:cNvSpPr>
          <a:spLocks noChangeShapeType="1"/>
        </xdr:cNvSpPr>
      </xdr:nvSpPr>
      <xdr:spPr bwMode="auto">
        <a:xfrm>
          <a:off x="5995035" y="9810750"/>
          <a:ext cx="0" cy="35242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0</xdr:colOff>
      <xdr:row>81</xdr:row>
      <xdr:rowOff>0</xdr:rowOff>
    </xdr:from>
    <xdr:to>
      <xdr:col>10</xdr:col>
      <xdr:colOff>476250</xdr:colOff>
      <xdr:row>81</xdr:row>
      <xdr:rowOff>38100</xdr:rowOff>
    </xdr:to>
    <xdr:sp macro="" textlink="">
      <xdr:nvSpPr>
        <xdr:cNvPr id="9" name="Rectangle 26">
          <a:extLst>
            <a:ext uri="{FF2B5EF4-FFF2-40B4-BE49-F238E27FC236}">
              <a16:creationId xmlns:a16="http://schemas.microsoft.com/office/drawing/2014/main" id="{9117B2F7-EA40-42FD-B737-58FB5946F929}"/>
            </a:ext>
          </a:extLst>
        </xdr:cNvPr>
        <xdr:cNvSpPr>
          <a:spLocks noChangeArrowheads="1"/>
        </xdr:cNvSpPr>
      </xdr:nvSpPr>
      <xdr:spPr bwMode="auto">
        <a:xfrm>
          <a:off x="5120640" y="9867900"/>
          <a:ext cx="476250" cy="38100"/>
        </a:xfrm>
        <a:prstGeom prst="rect">
          <a:avLst/>
        </a:prstGeom>
        <a:solidFill>
          <a:schemeClr val="bg1">
            <a:lumMod val="75000"/>
          </a:schemeClr>
        </a:solidFill>
        <a:ln w="9525">
          <a:noFill/>
          <a:miter lim="800000"/>
          <a:headEnd/>
          <a:tailEnd/>
        </a:ln>
        <a:effectLst/>
      </xdr:spPr>
    </xdr:sp>
    <xdr:clientData/>
  </xdr:twoCellAnchor>
  <xdr:twoCellAnchor>
    <xdr:from>
      <xdr:col>8</xdr:col>
      <xdr:colOff>14816</xdr:colOff>
      <xdr:row>81</xdr:row>
      <xdr:rowOff>14817</xdr:rowOff>
    </xdr:from>
    <xdr:to>
      <xdr:col>9</xdr:col>
      <xdr:colOff>4233</xdr:colOff>
      <xdr:row>81</xdr:row>
      <xdr:rowOff>52917</xdr:rowOff>
    </xdr:to>
    <xdr:sp macro="" textlink="">
      <xdr:nvSpPr>
        <xdr:cNvPr id="10" name="Rectangle 26">
          <a:extLst>
            <a:ext uri="{FF2B5EF4-FFF2-40B4-BE49-F238E27FC236}">
              <a16:creationId xmlns:a16="http://schemas.microsoft.com/office/drawing/2014/main" id="{84A1C225-C1B5-4A2F-87A1-9D90EFC5533B}"/>
            </a:ext>
          </a:extLst>
        </xdr:cNvPr>
        <xdr:cNvSpPr>
          <a:spLocks noChangeArrowheads="1"/>
        </xdr:cNvSpPr>
      </xdr:nvSpPr>
      <xdr:spPr bwMode="auto">
        <a:xfrm>
          <a:off x="4129616" y="9882717"/>
          <a:ext cx="492337" cy="38100"/>
        </a:xfrm>
        <a:prstGeom prst="rect">
          <a:avLst/>
        </a:prstGeom>
        <a:solidFill>
          <a:srgbClr val="00B0F0"/>
        </a:solidFill>
        <a:ln w="9525">
          <a:noFill/>
          <a:miter lim="800000"/>
          <a:headEnd/>
          <a:tailEnd/>
        </a:ln>
        <a:effectLst/>
      </xdr:spPr>
    </xdr:sp>
    <xdr:clientData/>
  </xdr:twoCellAnchor>
  <xdr:twoCellAnchor>
    <xdr:from>
      <xdr:col>5</xdr:col>
      <xdr:colOff>484716</xdr:colOff>
      <xdr:row>81</xdr:row>
      <xdr:rowOff>8467</xdr:rowOff>
    </xdr:from>
    <xdr:to>
      <xdr:col>6</xdr:col>
      <xdr:colOff>474133</xdr:colOff>
      <xdr:row>81</xdr:row>
      <xdr:rowOff>46567</xdr:rowOff>
    </xdr:to>
    <xdr:sp macro="" textlink="">
      <xdr:nvSpPr>
        <xdr:cNvPr id="11" name="Rectangle 26">
          <a:extLst>
            <a:ext uri="{FF2B5EF4-FFF2-40B4-BE49-F238E27FC236}">
              <a16:creationId xmlns:a16="http://schemas.microsoft.com/office/drawing/2014/main" id="{E5800B49-7E0F-48B4-AF91-B71297889DB7}"/>
            </a:ext>
          </a:extLst>
        </xdr:cNvPr>
        <xdr:cNvSpPr>
          <a:spLocks noChangeArrowheads="1"/>
        </xdr:cNvSpPr>
      </xdr:nvSpPr>
      <xdr:spPr bwMode="auto">
        <a:xfrm>
          <a:off x="3090756" y="9876367"/>
          <a:ext cx="492337" cy="38100"/>
        </a:xfrm>
        <a:prstGeom prst="rect">
          <a:avLst/>
        </a:prstGeom>
        <a:solidFill>
          <a:srgbClr val="FFC000"/>
        </a:solidFill>
        <a:ln w="9525">
          <a:noFill/>
          <a:miter lim="800000"/>
          <a:headEnd/>
          <a:tailEnd/>
        </a:ln>
        <a:effectLst/>
      </xdr:spPr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54</xdr:row>
      <xdr:rowOff>19050</xdr:rowOff>
    </xdr:from>
    <xdr:to>
      <xdr:col>13</xdr:col>
      <xdr:colOff>371475</xdr:colOff>
      <xdr:row>82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006DCD6-0669-497B-B39C-16DEBF4CD9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54</xdr:row>
      <xdr:rowOff>19050</xdr:rowOff>
    </xdr:from>
    <xdr:to>
      <xdr:col>13</xdr:col>
      <xdr:colOff>371475</xdr:colOff>
      <xdr:row>82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C7C1149-0F70-4ACD-BBBD-5236BC1D6F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4</xdr:row>
      <xdr:rowOff>9525</xdr:rowOff>
    </xdr:from>
    <xdr:to>
      <xdr:col>13</xdr:col>
      <xdr:colOff>238125</xdr:colOff>
      <xdr:row>28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91CAA49A-B346-40FD-BF14-4EA4233ABF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209550</xdr:colOff>
      <xdr:row>29</xdr:row>
      <xdr:rowOff>9525</xdr:rowOff>
    </xdr:from>
    <xdr:to>
      <xdr:col>13</xdr:col>
      <xdr:colOff>257175</xdr:colOff>
      <xdr:row>53</xdr:row>
      <xdr:rowOff>9525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245720AB-2718-4FD4-A7B8-0E792E0226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219075</xdr:colOff>
      <xdr:row>54</xdr:row>
      <xdr:rowOff>19050</xdr:rowOff>
    </xdr:from>
    <xdr:to>
      <xdr:col>13</xdr:col>
      <xdr:colOff>266700</xdr:colOff>
      <xdr:row>77</xdr:row>
      <xdr:rowOff>104775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443EB1B7-48DC-4136-A2BA-461B0C93FE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476250</xdr:colOff>
      <xdr:row>80</xdr:row>
      <xdr:rowOff>57150</xdr:rowOff>
    </xdr:from>
    <xdr:to>
      <xdr:col>4</xdr:col>
      <xdr:colOff>476250</xdr:colOff>
      <xdr:row>83</xdr:row>
      <xdr:rowOff>66675</xdr:rowOff>
    </xdr:to>
    <xdr:sp macro="" textlink="">
      <xdr:nvSpPr>
        <xdr:cNvPr id="5" name="Line 12">
          <a:extLst>
            <a:ext uri="{FF2B5EF4-FFF2-40B4-BE49-F238E27FC236}">
              <a16:creationId xmlns:a16="http://schemas.microsoft.com/office/drawing/2014/main" id="{459588B1-1BE6-4F73-86D3-6CB6BA70E740}"/>
            </a:ext>
          </a:extLst>
        </xdr:cNvPr>
        <xdr:cNvSpPr>
          <a:spLocks noChangeShapeType="1"/>
        </xdr:cNvSpPr>
      </xdr:nvSpPr>
      <xdr:spPr bwMode="auto">
        <a:xfrm>
          <a:off x="2579370" y="9810750"/>
          <a:ext cx="0" cy="35242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476250</xdr:colOff>
      <xdr:row>80</xdr:row>
      <xdr:rowOff>57150</xdr:rowOff>
    </xdr:from>
    <xdr:to>
      <xdr:col>11</xdr:col>
      <xdr:colOff>371475</xdr:colOff>
      <xdr:row>80</xdr:row>
      <xdr:rowOff>57150</xdr:rowOff>
    </xdr:to>
    <xdr:sp macro="" textlink="">
      <xdr:nvSpPr>
        <xdr:cNvPr id="6" name="Line 13">
          <a:extLst>
            <a:ext uri="{FF2B5EF4-FFF2-40B4-BE49-F238E27FC236}">
              <a16:creationId xmlns:a16="http://schemas.microsoft.com/office/drawing/2014/main" id="{9E01B505-C766-4761-973A-0C7C468BCC75}"/>
            </a:ext>
          </a:extLst>
        </xdr:cNvPr>
        <xdr:cNvSpPr>
          <a:spLocks noChangeShapeType="1"/>
        </xdr:cNvSpPr>
      </xdr:nvSpPr>
      <xdr:spPr bwMode="auto">
        <a:xfrm>
          <a:off x="2579370" y="9810750"/>
          <a:ext cx="341566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476250</xdr:colOff>
      <xdr:row>83</xdr:row>
      <xdr:rowOff>57150</xdr:rowOff>
    </xdr:from>
    <xdr:to>
      <xdr:col>11</xdr:col>
      <xdr:colOff>371475</xdr:colOff>
      <xdr:row>83</xdr:row>
      <xdr:rowOff>57150</xdr:rowOff>
    </xdr:to>
    <xdr:sp macro="" textlink="">
      <xdr:nvSpPr>
        <xdr:cNvPr id="7" name="Line 14">
          <a:extLst>
            <a:ext uri="{FF2B5EF4-FFF2-40B4-BE49-F238E27FC236}">
              <a16:creationId xmlns:a16="http://schemas.microsoft.com/office/drawing/2014/main" id="{A81C2187-E36F-4B08-944D-051C2844C24B}"/>
            </a:ext>
          </a:extLst>
        </xdr:cNvPr>
        <xdr:cNvSpPr>
          <a:spLocks noChangeShapeType="1"/>
        </xdr:cNvSpPr>
      </xdr:nvSpPr>
      <xdr:spPr bwMode="auto">
        <a:xfrm flipV="1">
          <a:off x="2579370" y="10153650"/>
          <a:ext cx="341566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371475</xdr:colOff>
      <xdr:row>80</xdr:row>
      <xdr:rowOff>57150</xdr:rowOff>
    </xdr:from>
    <xdr:to>
      <xdr:col>11</xdr:col>
      <xdr:colOff>371475</xdr:colOff>
      <xdr:row>83</xdr:row>
      <xdr:rowOff>66675</xdr:rowOff>
    </xdr:to>
    <xdr:sp macro="" textlink="">
      <xdr:nvSpPr>
        <xdr:cNvPr id="8" name="Line 15">
          <a:extLst>
            <a:ext uri="{FF2B5EF4-FFF2-40B4-BE49-F238E27FC236}">
              <a16:creationId xmlns:a16="http://schemas.microsoft.com/office/drawing/2014/main" id="{7FE870CB-49D4-41C7-B2BE-F9089E16A861}"/>
            </a:ext>
          </a:extLst>
        </xdr:cNvPr>
        <xdr:cNvSpPr>
          <a:spLocks noChangeShapeType="1"/>
        </xdr:cNvSpPr>
      </xdr:nvSpPr>
      <xdr:spPr bwMode="auto">
        <a:xfrm>
          <a:off x="5995035" y="9810750"/>
          <a:ext cx="0" cy="35242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0</xdr:colOff>
      <xdr:row>81</xdr:row>
      <xdr:rowOff>28575</xdr:rowOff>
    </xdr:from>
    <xdr:to>
      <xdr:col>8</xdr:col>
      <xdr:colOff>476250</xdr:colOff>
      <xdr:row>81</xdr:row>
      <xdr:rowOff>66675</xdr:rowOff>
    </xdr:to>
    <xdr:sp macro="" textlink="">
      <xdr:nvSpPr>
        <xdr:cNvPr id="9" name="Rectangle 26">
          <a:extLst>
            <a:ext uri="{FF2B5EF4-FFF2-40B4-BE49-F238E27FC236}">
              <a16:creationId xmlns:a16="http://schemas.microsoft.com/office/drawing/2014/main" id="{F79C0D30-0EBA-4BA5-924D-E732AAB2FFC7}"/>
            </a:ext>
          </a:extLst>
        </xdr:cNvPr>
        <xdr:cNvSpPr>
          <a:spLocks noChangeArrowheads="1"/>
        </xdr:cNvSpPr>
      </xdr:nvSpPr>
      <xdr:spPr bwMode="auto">
        <a:xfrm>
          <a:off x="4114800" y="9896475"/>
          <a:ext cx="476250" cy="38100"/>
        </a:xfrm>
        <a:prstGeom prst="rect">
          <a:avLst/>
        </a:prstGeom>
        <a:solidFill>
          <a:srgbClr val="00B0F0"/>
        </a:solidFill>
        <a:ln w="9525">
          <a:noFill/>
          <a:miter lim="800000"/>
          <a:headEnd/>
          <a:tailEnd/>
        </a:ln>
        <a:effectLst/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54</xdr:row>
      <xdr:rowOff>19050</xdr:rowOff>
    </xdr:from>
    <xdr:to>
      <xdr:col>13</xdr:col>
      <xdr:colOff>371475</xdr:colOff>
      <xdr:row>82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BA9C11D-89FD-4793-99D3-7B9414BE60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54</xdr:row>
      <xdr:rowOff>19050</xdr:rowOff>
    </xdr:from>
    <xdr:to>
      <xdr:col>13</xdr:col>
      <xdr:colOff>371475</xdr:colOff>
      <xdr:row>82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C4DDF4B-E34F-46DC-86AF-982E4D0E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4</xdr:row>
      <xdr:rowOff>9525</xdr:rowOff>
    </xdr:from>
    <xdr:to>
      <xdr:col>13</xdr:col>
      <xdr:colOff>238125</xdr:colOff>
      <xdr:row>28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926742D2-06D3-41CE-B9EE-3F5285ED21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209550</xdr:colOff>
      <xdr:row>29</xdr:row>
      <xdr:rowOff>9525</xdr:rowOff>
    </xdr:from>
    <xdr:to>
      <xdr:col>13</xdr:col>
      <xdr:colOff>257175</xdr:colOff>
      <xdr:row>53</xdr:row>
      <xdr:rowOff>9525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98BDF271-F950-4718-841E-DF9B296F3E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219075</xdr:colOff>
      <xdr:row>54</xdr:row>
      <xdr:rowOff>19050</xdr:rowOff>
    </xdr:from>
    <xdr:to>
      <xdr:col>13</xdr:col>
      <xdr:colOff>266700</xdr:colOff>
      <xdr:row>77</xdr:row>
      <xdr:rowOff>104775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8F33CA8A-2D0B-40D0-8279-9F93EA9C8B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476250</xdr:colOff>
      <xdr:row>80</xdr:row>
      <xdr:rowOff>57150</xdr:rowOff>
    </xdr:from>
    <xdr:to>
      <xdr:col>4</xdr:col>
      <xdr:colOff>476250</xdr:colOff>
      <xdr:row>83</xdr:row>
      <xdr:rowOff>66675</xdr:rowOff>
    </xdr:to>
    <xdr:sp macro="" textlink="">
      <xdr:nvSpPr>
        <xdr:cNvPr id="5" name="Line 12">
          <a:extLst>
            <a:ext uri="{FF2B5EF4-FFF2-40B4-BE49-F238E27FC236}">
              <a16:creationId xmlns:a16="http://schemas.microsoft.com/office/drawing/2014/main" id="{30DE52B3-590F-45B4-A19E-9F5D487DB3C2}"/>
            </a:ext>
          </a:extLst>
        </xdr:cNvPr>
        <xdr:cNvSpPr>
          <a:spLocks noChangeShapeType="1"/>
        </xdr:cNvSpPr>
      </xdr:nvSpPr>
      <xdr:spPr bwMode="auto">
        <a:xfrm>
          <a:off x="2579370" y="9810750"/>
          <a:ext cx="0" cy="35242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476250</xdr:colOff>
      <xdr:row>80</xdr:row>
      <xdr:rowOff>57150</xdr:rowOff>
    </xdr:from>
    <xdr:to>
      <xdr:col>11</xdr:col>
      <xdr:colOff>371475</xdr:colOff>
      <xdr:row>80</xdr:row>
      <xdr:rowOff>57150</xdr:rowOff>
    </xdr:to>
    <xdr:sp macro="" textlink="">
      <xdr:nvSpPr>
        <xdr:cNvPr id="6" name="Line 13">
          <a:extLst>
            <a:ext uri="{FF2B5EF4-FFF2-40B4-BE49-F238E27FC236}">
              <a16:creationId xmlns:a16="http://schemas.microsoft.com/office/drawing/2014/main" id="{0719132B-C37E-4416-B6C9-57E3B42FE6E2}"/>
            </a:ext>
          </a:extLst>
        </xdr:cNvPr>
        <xdr:cNvSpPr>
          <a:spLocks noChangeShapeType="1"/>
        </xdr:cNvSpPr>
      </xdr:nvSpPr>
      <xdr:spPr bwMode="auto">
        <a:xfrm>
          <a:off x="2579370" y="9810750"/>
          <a:ext cx="341566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476250</xdr:colOff>
      <xdr:row>83</xdr:row>
      <xdr:rowOff>57150</xdr:rowOff>
    </xdr:from>
    <xdr:to>
      <xdr:col>11</xdr:col>
      <xdr:colOff>371475</xdr:colOff>
      <xdr:row>83</xdr:row>
      <xdr:rowOff>57150</xdr:rowOff>
    </xdr:to>
    <xdr:sp macro="" textlink="">
      <xdr:nvSpPr>
        <xdr:cNvPr id="7" name="Line 14">
          <a:extLst>
            <a:ext uri="{FF2B5EF4-FFF2-40B4-BE49-F238E27FC236}">
              <a16:creationId xmlns:a16="http://schemas.microsoft.com/office/drawing/2014/main" id="{D93B4E17-3CB0-4B84-A51F-21D328F477E8}"/>
            </a:ext>
          </a:extLst>
        </xdr:cNvPr>
        <xdr:cNvSpPr>
          <a:spLocks noChangeShapeType="1"/>
        </xdr:cNvSpPr>
      </xdr:nvSpPr>
      <xdr:spPr bwMode="auto">
        <a:xfrm flipV="1">
          <a:off x="2579370" y="10153650"/>
          <a:ext cx="341566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371475</xdr:colOff>
      <xdr:row>80</xdr:row>
      <xdr:rowOff>57150</xdr:rowOff>
    </xdr:from>
    <xdr:to>
      <xdr:col>11</xdr:col>
      <xdr:colOff>371475</xdr:colOff>
      <xdr:row>83</xdr:row>
      <xdr:rowOff>66675</xdr:rowOff>
    </xdr:to>
    <xdr:sp macro="" textlink="">
      <xdr:nvSpPr>
        <xdr:cNvPr id="8" name="Line 15">
          <a:extLst>
            <a:ext uri="{FF2B5EF4-FFF2-40B4-BE49-F238E27FC236}">
              <a16:creationId xmlns:a16="http://schemas.microsoft.com/office/drawing/2014/main" id="{C6E0F277-7DDF-4CDE-A59F-64056DDAAB66}"/>
            </a:ext>
          </a:extLst>
        </xdr:cNvPr>
        <xdr:cNvSpPr>
          <a:spLocks noChangeShapeType="1"/>
        </xdr:cNvSpPr>
      </xdr:nvSpPr>
      <xdr:spPr bwMode="auto">
        <a:xfrm>
          <a:off x="5995035" y="9810750"/>
          <a:ext cx="0" cy="35242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0</xdr:colOff>
      <xdr:row>81</xdr:row>
      <xdr:rowOff>28575</xdr:rowOff>
    </xdr:from>
    <xdr:to>
      <xdr:col>8</xdr:col>
      <xdr:colOff>476250</xdr:colOff>
      <xdr:row>81</xdr:row>
      <xdr:rowOff>66675</xdr:rowOff>
    </xdr:to>
    <xdr:sp macro="" textlink="">
      <xdr:nvSpPr>
        <xdr:cNvPr id="9" name="Rectangle 26">
          <a:extLst>
            <a:ext uri="{FF2B5EF4-FFF2-40B4-BE49-F238E27FC236}">
              <a16:creationId xmlns:a16="http://schemas.microsoft.com/office/drawing/2014/main" id="{86F245DC-8E1A-4751-AB8E-1EEC1B9714AA}"/>
            </a:ext>
          </a:extLst>
        </xdr:cNvPr>
        <xdr:cNvSpPr>
          <a:spLocks noChangeArrowheads="1"/>
        </xdr:cNvSpPr>
      </xdr:nvSpPr>
      <xdr:spPr bwMode="auto">
        <a:xfrm>
          <a:off x="4114800" y="9896475"/>
          <a:ext cx="476250" cy="38100"/>
        </a:xfrm>
        <a:prstGeom prst="rect">
          <a:avLst/>
        </a:prstGeom>
        <a:solidFill>
          <a:srgbClr val="00B0F0"/>
        </a:solidFill>
        <a:ln w="9525">
          <a:noFill/>
          <a:miter lim="800000"/>
          <a:headEnd/>
          <a:tailEnd/>
        </a:ln>
        <a:effectLst/>
      </xdr:spPr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54</xdr:row>
      <xdr:rowOff>19050</xdr:rowOff>
    </xdr:from>
    <xdr:to>
      <xdr:col>13</xdr:col>
      <xdr:colOff>371475</xdr:colOff>
      <xdr:row>82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8BB9AF2-B7C9-4B65-BD52-C94D0E8DAE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4</xdr:row>
      <xdr:rowOff>9525</xdr:rowOff>
    </xdr:from>
    <xdr:to>
      <xdr:col>13</xdr:col>
      <xdr:colOff>238125</xdr:colOff>
      <xdr:row>28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C8C55386-1F22-4824-B17C-635DBE5FD4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209550</xdr:colOff>
      <xdr:row>29</xdr:row>
      <xdr:rowOff>9525</xdr:rowOff>
    </xdr:from>
    <xdr:to>
      <xdr:col>13</xdr:col>
      <xdr:colOff>257175</xdr:colOff>
      <xdr:row>53</xdr:row>
      <xdr:rowOff>9525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22A9CE83-4CAD-4FD3-A1E0-2795936132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219075</xdr:colOff>
      <xdr:row>54</xdr:row>
      <xdr:rowOff>19050</xdr:rowOff>
    </xdr:from>
    <xdr:to>
      <xdr:col>13</xdr:col>
      <xdr:colOff>266700</xdr:colOff>
      <xdr:row>77</xdr:row>
      <xdr:rowOff>104775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AC8A6FBB-29EA-4CA2-B444-CE8B5EBA29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476250</xdr:colOff>
      <xdr:row>80</xdr:row>
      <xdr:rowOff>57150</xdr:rowOff>
    </xdr:from>
    <xdr:to>
      <xdr:col>4</xdr:col>
      <xdr:colOff>476250</xdr:colOff>
      <xdr:row>83</xdr:row>
      <xdr:rowOff>66675</xdr:rowOff>
    </xdr:to>
    <xdr:sp macro="" textlink="">
      <xdr:nvSpPr>
        <xdr:cNvPr id="5" name="Line 12">
          <a:extLst>
            <a:ext uri="{FF2B5EF4-FFF2-40B4-BE49-F238E27FC236}">
              <a16:creationId xmlns:a16="http://schemas.microsoft.com/office/drawing/2014/main" id="{D69CBD35-7505-4F2A-8D82-10F00CD2EC8A}"/>
            </a:ext>
          </a:extLst>
        </xdr:cNvPr>
        <xdr:cNvSpPr>
          <a:spLocks noChangeShapeType="1"/>
        </xdr:cNvSpPr>
      </xdr:nvSpPr>
      <xdr:spPr bwMode="auto">
        <a:xfrm>
          <a:off x="2579370" y="9810750"/>
          <a:ext cx="0" cy="35242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476250</xdr:colOff>
      <xdr:row>80</xdr:row>
      <xdr:rowOff>57150</xdr:rowOff>
    </xdr:from>
    <xdr:to>
      <xdr:col>11</xdr:col>
      <xdr:colOff>371475</xdr:colOff>
      <xdr:row>80</xdr:row>
      <xdr:rowOff>57150</xdr:rowOff>
    </xdr:to>
    <xdr:sp macro="" textlink="">
      <xdr:nvSpPr>
        <xdr:cNvPr id="6" name="Line 13">
          <a:extLst>
            <a:ext uri="{FF2B5EF4-FFF2-40B4-BE49-F238E27FC236}">
              <a16:creationId xmlns:a16="http://schemas.microsoft.com/office/drawing/2014/main" id="{7C797DB6-52FC-423E-A1B9-00B3B2501E9F}"/>
            </a:ext>
          </a:extLst>
        </xdr:cNvPr>
        <xdr:cNvSpPr>
          <a:spLocks noChangeShapeType="1"/>
        </xdr:cNvSpPr>
      </xdr:nvSpPr>
      <xdr:spPr bwMode="auto">
        <a:xfrm>
          <a:off x="2579370" y="9810750"/>
          <a:ext cx="341566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476250</xdr:colOff>
      <xdr:row>83</xdr:row>
      <xdr:rowOff>57150</xdr:rowOff>
    </xdr:from>
    <xdr:to>
      <xdr:col>11</xdr:col>
      <xdr:colOff>371475</xdr:colOff>
      <xdr:row>83</xdr:row>
      <xdr:rowOff>57150</xdr:rowOff>
    </xdr:to>
    <xdr:sp macro="" textlink="">
      <xdr:nvSpPr>
        <xdr:cNvPr id="7" name="Line 14">
          <a:extLst>
            <a:ext uri="{FF2B5EF4-FFF2-40B4-BE49-F238E27FC236}">
              <a16:creationId xmlns:a16="http://schemas.microsoft.com/office/drawing/2014/main" id="{70CA17D7-13C9-45C6-BBE4-28F269251059}"/>
            </a:ext>
          </a:extLst>
        </xdr:cNvPr>
        <xdr:cNvSpPr>
          <a:spLocks noChangeShapeType="1"/>
        </xdr:cNvSpPr>
      </xdr:nvSpPr>
      <xdr:spPr bwMode="auto">
        <a:xfrm flipV="1">
          <a:off x="2579370" y="10153650"/>
          <a:ext cx="341566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371475</xdr:colOff>
      <xdr:row>80</xdr:row>
      <xdr:rowOff>57150</xdr:rowOff>
    </xdr:from>
    <xdr:to>
      <xdr:col>11</xdr:col>
      <xdr:colOff>371475</xdr:colOff>
      <xdr:row>83</xdr:row>
      <xdr:rowOff>66675</xdr:rowOff>
    </xdr:to>
    <xdr:sp macro="" textlink="">
      <xdr:nvSpPr>
        <xdr:cNvPr id="8" name="Line 15">
          <a:extLst>
            <a:ext uri="{FF2B5EF4-FFF2-40B4-BE49-F238E27FC236}">
              <a16:creationId xmlns:a16="http://schemas.microsoft.com/office/drawing/2014/main" id="{62591117-97EE-4EB6-A29F-3FCB8208250C}"/>
            </a:ext>
          </a:extLst>
        </xdr:cNvPr>
        <xdr:cNvSpPr>
          <a:spLocks noChangeShapeType="1"/>
        </xdr:cNvSpPr>
      </xdr:nvSpPr>
      <xdr:spPr bwMode="auto">
        <a:xfrm>
          <a:off x="5995035" y="9810750"/>
          <a:ext cx="0" cy="35242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0</xdr:colOff>
      <xdr:row>81</xdr:row>
      <xdr:rowOff>28575</xdr:rowOff>
    </xdr:from>
    <xdr:to>
      <xdr:col>8</xdr:col>
      <xdr:colOff>476250</xdr:colOff>
      <xdr:row>81</xdr:row>
      <xdr:rowOff>66675</xdr:rowOff>
    </xdr:to>
    <xdr:sp macro="" textlink="">
      <xdr:nvSpPr>
        <xdr:cNvPr id="9" name="Rectangle 26">
          <a:extLst>
            <a:ext uri="{FF2B5EF4-FFF2-40B4-BE49-F238E27FC236}">
              <a16:creationId xmlns:a16="http://schemas.microsoft.com/office/drawing/2014/main" id="{067E315B-07A5-432C-B2D9-49DFDBBFAB24}"/>
            </a:ext>
          </a:extLst>
        </xdr:cNvPr>
        <xdr:cNvSpPr>
          <a:spLocks noChangeArrowheads="1"/>
        </xdr:cNvSpPr>
      </xdr:nvSpPr>
      <xdr:spPr bwMode="auto">
        <a:xfrm>
          <a:off x="4114800" y="9896475"/>
          <a:ext cx="476250" cy="38100"/>
        </a:xfrm>
        <a:prstGeom prst="rect">
          <a:avLst/>
        </a:prstGeom>
        <a:solidFill>
          <a:srgbClr val="00B0F0"/>
        </a:solidFill>
        <a:ln w="9525">
          <a:noFill/>
          <a:miter lim="800000"/>
          <a:headEnd/>
          <a:tailEnd/>
        </a:ln>
        <a:effectLst/>
      </xdr:spPr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54</xdr:row>
      <xdr:rowOff>19050</xdr:rowOff>
    </xdr:from>
    <xdr:to>
      <xdr:col>13</xdr:col>
      <xdr:colOff>371475</xdr:colOff>
      <xdr:row>82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D208CE1-046D-409C-93A5-15FF0DE3C8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4</xdr:row>
      <xdr:rowOff>9525</xdr:rowOff>
    </xdr:from>
    <xdr:to>
      <xdr:col>13</xdr:col>
      <xdr:colOff>238125</xdr:colOff>
      <xdr:row>28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7D851C2A-4DAB-4808-A0B7-47812695C5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209550</xdr:colOff>
      <xdr:row>29</xdr:row>
      <xdr:rowOff>9525</xdr:rowOff>
    </xdr:from>
    <xdr:to>
      <xdr:col>13</xdr:col>
      <xdr:colOff>257175</xdr:colOff>
      <xdr:row>53</xdr:row>
      <xdr:rowOff>9525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D5AC7535-8255-49A4-BA52-54F6B01454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219075</xdr:colOff>
      <xdr:row>54</xdr:row>
      <xdr:rowOff>19050</xdr:rowOff>
    </xdr:from>
    <xdr:to>
      <xdr:col>13</xdr:col>
      <xdr:colOff>266700</xdr:colOff>
      <xdr:row>77</xdr:row>
      <xdr:rowOff>104775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320B7696-F6C5-4DB4-9A6A-6E3731C5F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476250</xdr:colOff>
      <xdr:row>80</xdr:row>
      <xdr:rowOff>57150</xdr:rowOff>
    </xdr:from>
    <xdr:to>
      <xdr:col>4</xdr:col>
      <xdr:colOff>476250</xdr:colOff>
      <xdr:row>83</xdr:row>
      <xdr:rowOff>66675</xdr:rowOff>
    </xdr:to>
    <xdr:sp macro="" textlink="">
      <xdr:nvSpPr>
        <xdr:cNvPr id="5" name="Line 12">
          <a:extLst>
            <a:ext uri="{FF2B5EF4-FFF2-40B4-BE49-F238E27FC236}">
              <a16:creationId xmlns:a16="http://schemas.microsoft.com/office/drawing/2014/main" id="{7397F3A5-941A-4F56-AAD6-9A5FCBC541A6}"/>
            </a:ext>
          </a:extLst>
        </xdr:cNvPr>
        <xdr:cNvSpPr>
          <a:spLocks noChangeShapeType="1"/>
        </xdr:cNvSpPr>
      </xdr:nvSpPr>
      <xdr:spPr bwMode="auto">
        <a:xfrm>
          <a:off x="2579370" y="9810750"/>
          <a:ext cx="0" cy="35242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476250</xdr:colOff>
      <xdr:row>80</xdr:row>
      <xdr:rowOff>57150</xdr:rowOff>
    </xdr:from>
    <xdr:to>
      <xdr:col>11</xdr:col>
      <xdr:colOff>371475</xdr:colOff>
      <xdr:row>80</xdr:row>
      <xdr:rowOff>57150</xdr:rowOff>
    </xdr:to>
    <xdr:sp macro="" textlink="">
      <xdr:nvSpPr>
        <xdr:cNvPr id="6" name="Line 13">
          <a:extLst>
            <a:ext uri="{FF2B5EF4-FFF2-40B4-BE49-F238E27FC236}">
              <a16:creationId xmlns:a16="http://schemas.microsoft.com/office/drawing/2014/main" id="{318DA5A9-AAED-4B03-BB04-D58771F9E16B}"/>
            </a:ext>
          </a:extLst>
        </xdr:cNvPr>
        <xdr:cNvSpPr>
          <a:spLocks noChangeShapeType="1"/>
        </xdr:cNvSpPr>
      </xdr:nvSpPr>
      <xdr:spPr bwMode="auto">
        <a:xfrm>
          <a:off x="2579370" y="9810750"/>
          <a:ext cx="341566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476250</xdr:colOff>
      <xdr:row>83</xdr:row>
      <xdr:rowOff>57150</xdr:rowOff>
    </xdr:from>
    <xdr:to>
      <xdr:col>11</xdr:col>
      <xdr:colOff>371475</xdr:colOff>
      <xdr:row>83</xdr:row>
      <xdr:rowOff>57150</xdr:rowOff>
    </xdr:to>
    <xdr:sp macro="" textlink="">
      <xdr:nvSpPr>
        <xdr:cNvPr id="7" name="Line 14">
          <a:extLst>
            <a:ext uri="{FF2B5EF4-FFF2-40B4-BE49-F238E27FC236}">
              <a16:creationId xmlns:a16="http://schemas.microsoft.com/office/drawing/2014/main" id="{2634DA2F-7E79-47D3-AF3C-F2A1CA54E43B}"/>
            </a:ext>
          </a:extLst>
        </xdr:cNvPr>
        <xdr:cNvSpPr>
          <a:spLocks noChangeShapeType="1"/>
        </xdr:cNvSpPr>
      </xdr:nvSpPr>
      <xdr:spPr bwMode="auto">
        <a:xfrm flipV="1">
          <a:off x="2579370" y="10153650"/>
          <a:ext cx="341566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371475</xdr:colOff>
      <xdr:row>80</xdr:row>
      <xdr:rowOff>57150</xdr:rowOff>
    </xdr:from>
    <xdr:to>
      <xdr:col>11</xdr:col>
      <xdr:colOff>371475</xdr:colOff>
      <xdr:row>83</xdr:row>
      <xdr:rowOff>66675</xdr:rowOff>
    </xdr:to>
    <xdr:sp macro="" textlink="">
      <xdr:nvSpPr>
        <xdr:cNvPr id="8" name="Line 15">
          <a:extLst>
            <a:ext uri="{FF2B5EF4-FFF2-40B4-BE49-F238E27FC236}">
              <a16:creationId xmlns:a16="http://schemas.microsoft.com/office/drawing/2014/main" id="{AE4B1DE2-A080-4CC3-97F1-AF53FEAF678E}"/>
            </a:ext>
          </a:extLst>
        </xdr:cNvPr>
        <xdr:cNvSpPr>
          <a:spLocks noChangeShapeType="1"/>
        </xdr:cNvSpPr>
      </xdr:nvSpPr>
      <xdr:spPr bwMode="auto">
        <a:xfrm>
          <a:off x="5995035" y="9810750"/>
          <a:ext cx="0" cy="35242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0</xdr:colOff>
      <xdr:row>81</xdr:row>
      <xdr:rowOff>28575</xdr:rowOff>
    </xdr:from>
    <xdr:to>
      <xdr:col>8</xdr:col>
      <xdr:colOff>476250</xdr:colOff>
      <xdr:row>81</xdr:row>
      <xdr:rowOff>66675</xdr:rowOff>
    </xdr:to>
    <xdr:sp macro="" textlink="">
      <xdr:nvSpPr>
        <xdr:cNvPr id="9" name="Rectangle 26">
          <a:extLst>
            <a:ext uri="{FF2B5EF4-FFF2-40B4-BE49-F238E27FC236}">
              <a16:creationId xmlns:a16="http://schemas.microsoft.com/office/drawing/2014/main" id="{2FB8A2DE-B8B6-4081-A72B-C843FA7EB1A2}"/>
            </a:ext>
          </a:extLst>
        </xdr:cNvPr>
        <xdr:cNvSpPr>
          <a:spLocks noChangeArrowheads="1"/>
        </xdr:cNvSpPr>
      </xdr:nvSpPr>
      <xdr:spPr bwMode="auto">
        <a:xfrm>
          <a:off x="4114800" y="9896475"/>
          <a:ext cx="476250" cy="38100"/>
        </a:xfrm>
        <a:prstGeom prst="rect">
          <a:avLst/>
        </a:prstGeom>
        <a:solidFill>
          <a:srgbClr val="00B0F0"/>
        </a:solidFill>
        <a:ln w="9525">
          <a:noFill/>
          <a:miter lim="800000"/>
          <a:headEnd/>
          <a:tailEnd/>
        </a:ln>
        <a:effectLst/>
      </xdr:spPr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54</xdr:row>
      <xdr:rowOff>19050</xdr:rowOff>
    </xdr:from>
    <xdr:to>
      <xdr:col>13</xdr:col>
      <xdr:colOff>371475</xdr:colOff>
      <xdr:row>82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A0D63C9-E2AA-4439-B5CC-2B922071B4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4</xdr:row>
      <xdr:rowOff>9525</xdr:rowOff>
    </xdr:from>
    <xdr:to>
      <xdr:col>13</xdr:col>
      <xdr:colOff>238125</xdr:colOff>
      <xdr:row>28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6ED624B2-CB05-4395-936C-66A4E56EC9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209550</xdr:colOff>
      <xdr:row>29</xdr:row>
      <xdr:rowOff>9525</xdr:rowOff>
    </xdr:from>
    <xdr:to>
      <xdr:col>13</xdr:col>
      <xdr:colOff>257175</xdr:colOff>
      <xdr:row>53</xdr:row>
      <xdr:rowOff>9525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C28F3799-1DB6-4A1D-BD91-F6A61485D9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219075</xdr:colOff>
      <xdr:row>54</xdr:row>
      <xdr:rowOff>19050</xdr:rowOff>
    </xdr:from>
    <xdr:to>
      <xdr:col>13</xdr:col>
      <xdr:colOff>266700</xdr:colOff>
      <xdr:row>77</xdr:row>
      <xdr:rowOff>104775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A39AC68E-7B90-42E7-9A84-22CFB8F35A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476250</xdr:colOff>
      <xdr:row>80</xdr:row>
      <xdr:rowOff>57150</xdr:rowOff>
    </xdr:from>
    <xdr:to>
      <xdr:col>4</xdr:col>
      <xdr:colOff>476250</xdr:colOff>
      <xdr:row>83</xdr:row>
      <xdr:rowOff>66675</xdr:rowOff>
    </xdr:to>
    <xdr:sp macro="" textlink="">
      <xdr:nvSpPr>
        <xdr:cNvPr id="5" name="Line 12">
          <a:extLst>
            <a:ext uri="{FF2B5EF4-FFF2-40B4-BE49-F238E27FC236}">
              <a16:creationId xmlns:a16="http://schemas.microsoft.com/office/drawing/2014/main" id="{BA5B0F46-4C7F-4FB0-B663-69A9C4F1D5C4}"/>
            </a:ext>
          </a:extLst>
        </xdr:cNvPr>
        <xdr:cNvSpPr>
          <a:spLocks noChangeShapeType="1"/>
        </xdr:cNvSpPr>
      </xdr:nvSpPr>
      <xdr:spPr bwMode="auto">
        <a:xfrm>
          <a:off x="2579370" y="9810750"/>
          <a:ext cx="0" cy="35242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476250</xdr:colOff>
      <xdr:row>80</xdr:row>
      <xdr:rowOff>57150</xdr:rowOff>
    </xdr:from>
    <xdr:to>
      <xdr:col>11</xdr:col>
      <xdr:colOff>371475</xdr:colOff>
      <xdr:row>80</xdr:row>
      <xdr:rowOff>57150</xdr:rowOff>
    </xdr:to>
    <xdr:sp macro="" textlink="">
      <xdr:nvSpPr>
        <xdr:cNvPr id="6" name="Line 13">
          <a:extLst>
            <a:ext uri="{FF2B5EF4-FFF2-40B4-BE49-F238E27FC236}">
              <a16:creationId xmlns:a16="http://schemas.microsoft.com/office/drawing/2014/main" id="{1380D28B-9D6D-403F-819F-F1F9C1855F82}"/>
            </a:ext>
          </a:extLst>
        </xdr:cNvPr>
        <xdr:cNvSpPr>
          <a:spLocks noChangeShapeType="1"/>
        </xdr:cNvSpPr>
      </xdr:nvSpPr>
      <xdr:spPr bwMode="auto">
        <a:xfrm>
          <a:off x="2579370" y="9810750"/>
          <a:ext cx="341566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476250</xdr:colOff>
      <xdr:row>83</xdr:row>
      <xdr:rowOff>57150</xdr:rowOff>
    </xdr:from>
    <xdr:to>
      <xdr:col>11</xdr:col>
      <xdr:colOff>371475</xdr:colOff>
      <xdr:row>83</xdr:row>
      <xdr:rowOff>57150</xdr:rowOff>
    </xdr:to>
    <xdr:sp macro="" textlink="">
      <xdr:nvSpPr>
        <xdr:cNvPr id="7" name="Line 14">
          <a:extLst>
            <a:ext uri="{FF2B5EF4-FFF2-40B4-BE49-F238E27FC236}">
              <a16:creationId xmlns:a16="http://schemas.microsoft.com/office/drawing/2014/main" id="{E19F8077-4653-4F6A-B84A-4F047A6417F4}"/>
            </a:ext>
          </a:extLst>
        </xdr:cNvPr>
        <xdr:cNvSpPr>
          <a:spLocks noChangeShapeType="1"/>
        </xdr:cNvSpPr>
      </xdr:nvSpPr>
      <xdr:spPr bwMode="auto">
        <a:xfrm flipV="1">
          <a:off x="2579370" y="10153650"/>
          <a:ext cx="341566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371475</xdr:colOff>
      <xdr:row>80</xdr:row>
      <xdr:rowOff>57150</xdr:rowOff>
    </xdr:from>
    <xdr:to>
      <xdr:col>11</xdr:col>
      <xdr:colOff>371475</xdr:colOff>
      <xdr:row>83</xdr:row>
      <xdr:rowOff>66675</xdr:rowOff>
    </xdr:to>
    <xdr:sp macro="" textlink="">
      <xdr:nvSpPr>
        <xdr:cNvPr id="8" name="Line 15">
          <a:extLst>
            <a:ext uri="{FF2B5EF4-FFF2-40B4-BE49-F238E27FC236}">
              <a16:creationId xmlns:a16="http://schemas.microsoft.com/office/drawing/2014/main" id="{B76A20FC-70AD-45F8-98C8-F3254D75B781}"/>
            </a:ext>
          </a:extLst>
        </xdr:cNvPr>
        <xdr:cNvSpPr>
          <a:spLocks noChangeShapeType="1"/>
        </xdr:cNvSpPr>
      </xdr:nvSpPr>
      <xdr:spPr bwMode="auto">
        <a:xfrm>
          <a:off x="5995035" y="9810750"/>
          <a:ext cx="0" cy="35242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0</xdr:colOff>
      <xdr:row>81</xdr:row>
      <xdr:rowOff>28575</xdr:rowOff>
    </xdr:from>
    <xdr:to>
      <xdr:col>8</xdr:col>
      <xdr:colOff>476250</xdr:colOff>
      <xdr:row>81</xdr:row>
      <xdr:rowOff>66675</xdr:rowOff>
    </xdr:to>
    <xdr:sp macro="" textlink="">
      <xdr:nvSpPr>
        <xdr:cNvPr id="9" name="Rectangle 26">
          <a:extLst>
            <a:ext uri="{FF2B5EF4-FFF2-40B4-BE49-F238E27FC236}">
              <a16:creationId xmlns:a16="http://schemas.microsoft.com/office/drawing/2014/main" id="{BD15BD21-A3B7-4D2A-8A93-C66A43410628}"/>
            </a:ext>
          </a:extLst>
        </xdr:cNvPr>
        <xdr:cNvSpPr>
          <a:spLocks noChangeArrowheads="1"/>
        </xdr:cNvSpPr>
      </xdr:nvSpPr>
      <xdr:spPr bwMode="auto">
        <a:xfrm>
          <a:off x="4114800" y="9896475"/>
          <a:ext cx="476250" cy="38100"/>
        </a:xfrm>
        <a:prstGeom prst="rect">
          <a:avLst/>
        </a:prstGeom>
        <a:solidFill>
          <a:srgbClr val="00B0F0"/>
        </a:solidFill>
        <a:ln w="9525">
          <a:noFill/>
          <a:miter lim="800000"/>
          <a:headEnd/>
          <a:tailEnd/>
        </a:ln>
        <a:effectLst/>
      </xdr:spPr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54</xdr:row>
      <xdr:rowOff>19050</xdr:rowOff>
    </xdr:from>
    <xdr:to>
      <xdr:col>13</xdr:col>
      <xdr:colOff>371475</xdr:colOff>
      <xdr:row>82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BF5967C-0991-48BF-8F7E-22314DF4E1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54</xdr:row>
      <xdr:rowOff>19050</xdr:rowOff>
    </xdr:from>
    <xdr:to>
      <xdr:col>13</xdr:col>
      <xdr:colOff>371475</xdr:colOff>
      <xdr:row>82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5445630-C07A-4C62-BE36-6423FDB778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4</xdr:row>
      <xdr:rowOff>9525</xdr:rowOff>
    </xdr:from>
    <xdr:to>
      <xdr:col>13</xdr:col>
      <xdr:colOff>238125</xdr:colOff>
      <xdr:row>28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8993E76C-C172-431B-8DD2-1E6488425D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209550</xdr:colOff>
      <xdr:row>29</xdr:row>
      <xdr:rowOff>9525</xdr:rowOff>
    </xdr:from>
    <xdr:to>
      <xdr:col>13</xdr:col>
      <xdr:colOff>257175</xdr:colOff>
      <xdr:row>53</xdr:row>
      <xdr:rowOff>9525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57F229D2-C16A-4CE9-8064-035515C95D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219075</xdr:colOff>
      <xdr:row>54</xdr:row>
      <xdr:rowOff>19050</xdr:rowOff>
    </xdr:from>
    <xdr:to>
      <xdr:col>13</xdr:col>
      <xdr:colOff>266700</xdr:colOff>
      <xdr:row>77</xdr:row>
      <xdr:rowOff>104775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EB1562D5-71B8-4421-8B38-8855277FE3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476250</xdr:colOff>
      <xdr:row>80</xdr:row>
      <xdr:rowOff>57150</xdr:rowOff>
    </xdr:from>
    <xdr:to>
      <xdr:col>4</xdr:col>
      <xdr:colOff>476250</xdr:colOff>
      <xdr:row>83</xdr:row>
      <xdr:rowOff>66675</xdr:rowOff>
    </xdr:to>
    <xdr:sp macro="" textlink="">
      <xdr:nvSpPr>
        <xdr:cNvPr id="5" name="Line 12">
          <a:extLst>
            <a:ext uri="{FF2B5EF4-FFF2-40B4-BE49-F238E27FC236}">
              <a16:creationId xmlns:a16="http://schemas.microsoft.com/office/drawing/2014/main" id="{648A88B8-AEB9-4518-BCB0-DB2FA31F3B55}"/>
            </a:ext>
          </a:extLst>
        </xdr:cNvPr>
        <xdr:cNvSpPr>
          <a:spLocks noChangeShapeType="1"/>
        </xdr:cNvSpPr>
      </xdr:nvSpPr>
      <xdr:spPr bwMode="auto">
        <a:xfrm>
          <a:off x="2579370" y="9810750"/>
          <a:ext cx="0" cy="35242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476250</xdr:colOff>
      <xdr:row>80</xdr:row>
      <xdr:rowOff>57150</xdr:rowOff>
    </xdr:from>
    <xdr:to>
      <xdr:col>11</xdr:col>
      <xdr:colOff>371475</xdr:colOff>
      <xdr:row>80</xdr:row>
      <xdr:rowOff>57150</xdr:rowOff>
    </xdr:to>
    <xdr:sp macro="" textlink="">
      <xdr:nvSpPr>
        <xdr:cNvPr id="6" name="Line 13">
          <a:extLst>
            <a:ext uri="{FF2B5EF4-FFF2-40B4-BE49-F238E27FC236}">
              <a16:creationId xmlns:a16="http://schemas.microsoft.com/office/drawing/2014/main" id="{78045FE8-7F3A-47B5-9DB7-9A786D19ADFD}"/>
            </a:ext>
          </a:extLst>
        </xdr:cNvPr>
        <xdr:cNvSpPr>
          <a:spLocks noChangeShapeType="1"/>
        </xdr:cNvSpPr>
      </xdr:nvSpPr>
      <xdr:spPr bwMode="auto">
        <a:xfrm>
          <a:off x="2579370" y="9810750"/>
          <a:ext cx="341566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476250</xdr:colOff>
      <xdr:row>83</xdr:row>
      <xdr:rowOff>57150</xdr:rowOff>
    </xdr:from>
    <xdr:to>
      <xdr:col>11</xdr:col>
      <xdr:colOff>371475</xdr:colOff>
      <xdr:row>83</xdr:row>
      <xdr:rowOff>57150</xdr:rowOff>
    </xdr:to>
    <xdr:sp macro="" textlink="">
      <xdr:nvSpPr>
        <xdr:cNvPr id="7" name="Line 14">
          <a:extLst>
            <a:ext uri="{FF2B5EF4-FFF2-40B4-BE49-F238E27FC236}">
              <a16:creationId xmlns:a16="http://schemas.microsoft.com/office/drawing/2014/main" id="{552A50BB-67C4-4E42-AEBF-F2C82D7735DC}"/>
            </a:ext>
          </a:extLst>
        </xdr:cNvPr>
        <xdr:cNvSpPr>
          <a:spLocks noChangeShapeType="1"/>
        </xdr:cNvSpPr>
      </xdr:nvSpPr>
      <xdr:spPr bwMode="auto">
        <a:xfrm flipV="1">
          <a:off x="2579370" y="10153650"/>
          <a:ext cx="341566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371475</xdr:colOff>
      <xdr:row>80</xdr:row>
      <xdr:rowOff>57150</xdr:rowOff>
    </xdr:from>
    <xdr:to>
      <xdr:col>11</xdr:col>
      <xdr:colOff>371475</xdr:colOff>
      <xdr:row>83</xdr:row>
      <xdr:rowOff>66675</xdr:rowOff>
    </xdr:to>
    <xdr:sp macro="" textlink="">
      <xdr:nvSpPr>
        <xdr:cNvPr id="8" name="Line 15">
          <a:extLst>
            <a:ext uri="{FF2B5EF4-FFF2-40B4-BE49-F238E27FC236}">
              <a16:creationId xmlns:a16="http://schemas.microsoft.com/office/drawing/2014/main" id="{DF6C8E79-6450-41B6-9E14-AA1F3A242C1D}"/>
            </a:ext>
          </a:extLst>
        </xdr:cNvPr>
        <xdr:cNvSpPr>
          <a:spLocks noChangeShapeType="1"/>
        </xdr:cNvSpPr>
      </xdr:nvSpPr>
      <xdr:spPr bwMode="auto">
        <a:xfrm>
          <a:off x="5995035" y="9810750"/>
          <a:ext cx="0" cy="35242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0</xdr:colOff>
      <xdr:row>81</xdr:row>
      <xdr:rowOff>0</xdr:rowOff>
    </xdr:from>
    <xdr:to>
      <xdr:col>10</xdr:col>
      <xdr:colOff>476250</xdr:colOff>
      <xdr:row>81</xdr:row>
      <xdr:rowOff>38100</xdr:rowOff>
    </xdr:to>
    <xdr:sp macro="" textlink="">
      <xdr:nvSpPr>
        <xdr:cNvPr id="9" name="Rectangle 26">
          <a:extLst>
            <a:ext uri="{FF2B5EF4-FFF2-40B4-BE49-F238E27FC236}">
              <a16:creationId xmlns:a16="http://schemas.microsoft.com/office/drawing/2014/main" id="{285CAFE0-CEBC-4ADC-AC2B-EDFE7B6706EB}"/>
            </a:ext>
          </a:extLst>
        </xdr:cNvPr>
        <xdr:cNvSpPr>
          <a:spLocks noChangeArrowheads="1"/>
        </xdr:cNvSpPr>
      </xdr:nvSpPr>
      <xdr:spPr bwMode="auto">
        <a:xfrm>
          <a:off x="5120640" y="9867900"/>
          <a:ext cx="476250" cy="38100"/>
        </a:xfrm>
        <a:prstGeom prst="rect">
          <a:avLst/>
        </a:prstGeom>
        <a:solidFill>
          <a:schemeClr val="bg1">
            <a:lumMod val="75000"/>
          </a:schemeClr>
        </a:solidFill>
        <a:ln w="9525">
          <a:noFill/>
          <a:miter lim="800000"/>
          <a:headEnd/>
          <a:tailEnd/>
        </a:ln>
        <a:effectLst/>
      </xdr:spPr>
    </xdr:sp>
    <xdr:clientData/>
  </xdr:twoCellAnchor>
  <xdr:twoCellAnchor>
    <xdr:from>
      <xdr:col>8</xdr:col>
      <xdr:colOff>14816</xdr:colOff>
      <xdr:row>81</xdr:row>
      <xdr:rowOff>14817</xdr:rowOff>
    </xdr:from>
    <xdr:to>
      <xdr:col>9</xdr:col>
      <xdr:colOff>4233</xdr:colOff>
      <xdr:row>81</xdr:row>
      <xdr:rowOff>52917</xdr:rowOff>
    </xdr:to>
    <xdr:sp macro="" textlink="">
      <xdr:nvSpPr>
        <xdr:cNvPr id="10" name="Rectangle 26">
          <a:extLst>
            <a:ext uri="{FF2B5EF4-FFF2-40B4-BE49-F238E27FC236}">
              <a16:creationId xmlns:a16="http://schemas.microsoft.com/office/drawing/2014/main" id="{64502D77-BB44-474C-9D72-9FB395488F0D}"/>
            </a:ext>
          </a:extLst>
        </xdr:cNvPr>
        <xdr:cNvSpPr>
          <a:spLocks noChangeArrowheads="1"/>
        </xdr:cNvSpPr>
      </xdr:nvSpPr>
      <xdr:spPr bwMode="auto">
        <a:xfrm>
          <a:off x="4129616" y="9882717"/>
          <a:ext cx="492337" cy="38100"/>
        </a:xfrm>
        <a:prstGeom prst="rect">
          <a:avLst/>
        </a:prstGeom>
        <a:solidFill>
          <a:srgbClr val="00B0F0"/>
        </a:solidFill>
        <a:ln w="9525">
          <a:noFill/>
          <a:miter lim="800000"/>
          <a:headEnd/>
          <a:tailEnd/>
        </a:ln>
        <a:effectLst/>
      </xdr:spPr>
    </xdr:sp>
    <xdr:clientData/>
  </xdr:twoCellAnchor>
  <xdr:twoCellAnchor>
    <xdr:from>
      <xdr:col>5</xdr:col>
      <xdr:colOff>484716</xdr:colOff>
      <xdr:row>81</xdr:row>
      <xdr:rowOff>8467</xdr:rowOff>
    </xdr:from>
    <xdr:to>
      <xdr:col>6</xdr:col>
      <xdr:colOff>474133</xdr:colOff>
      <xdr:row>81</xdr:row>
      <xdr:rowOff>46567</xdr:rowOff>
    </xdr:to>
    <xdr:sp macro="" textlink="">
      <xdr:nvSpPr>
        <xdr:cNvPr id="11" name="Rectangle 26">
          <a:extLst>
            <a:ext uri="{FF2B5EF4-FFF2-40B4-BE49-F238E27FC236}">
              <a16:creationId xmlns:a16="http://schemas.microsoft.com/office/drawing/2014/main" id="{369FDA70-1726-4B4D-84C2-414E4ED2337B}"/>
            </a:ext>
          </a:extLst>
        </xdr:cNvPr>
        <xdr:cNvSpPr>
          <a:spLocks noChangeArrowheads="1"/>
        </xdr:cNvSpPr>
      </xdr:nvSpPr>
      <xdr:spPr bwMode="auto">
        <a:xfrm>
          <a:off x="3090756" y="9876367"/>
          <a:ext cx="492337" cy="38100"/>
        </a:xfrm>
        <a:prstGeom prst="rect">
          <a:avLst/>
        </a:prstGeom>
        <a:solidFill>
          <a:srgbClr val="FFC000"/>
        </a:solidFill>
        <a:ln w="9525">
          <a:noFill/>
          <a:miter lim="800000"/>
          <a:headEnd/>
          <a:tailEnd/>
        </a:ln>
        <a:effectLst/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54</xdr:row>
      <xdr:rowOff>19050</xdr:rowOff>
    </xdr:from>
    <xdr:to>
      <xdr:col>13</xdr:col>
      <xdr:colOff>371475</xdr:colOff>
      <xdr:row>82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0538F20-BF41-4411-86FB-C0A705EEA8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54</xdr:row>
      <xdr:rowOff>19050</xdr:rowOff>
    </xdr:from>
    <xdr:to>
      <xdr:col>13</xdr:col>
      <xdr:colOff>371475</xdr:colOff>
      <xdr:row>82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E9D89F7-FB27-4A33-80F7-F84E4F2CE6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4</xdr:row>
      <xdr:rowOff>9525</xdr:rowOff>
    </xdr:from>
    <xdr:to>
      <xdr:col>13</xdr:col>
      <xdr:colOff>238125</xdr:colOff>
      <xdr:row>28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6F68FDBC-006A-478D-A9A6-EB934D33D4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209550</xdr:colOff>
      <xdr:row>29</xdr:row>
      <xdr:rowOff>9525</xdr:rowOff>
    </xdr:from>
    <xdr:to>
      <xdr:col>13</xdr:col>
      <xdr:colOff>257175</xdr:colOff>
      <xdr:row>53</xdr:row>
      <xdr:rowOff>9525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192B2391-A74B-4658-B22D-B5A68E4EA0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219075</xdr:colOff>
      <xdr:row>54</xdr:row>
      <xdr:rowOff>19050</xdr:rowOff>
    </xdr:from>
    <xdr:to>
      <xdr:col>13</xdr:col>
      <xdr:colOff>266700</xdr:colOff>
      <xdr:row>77</xdr:row>
      <xdr:rowOff>104775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3BFDAB85-0F74-47A3-B4C9-A247509C17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476250</xdr:colOff>
      <xdr:row>80</xdr:row>
      <xdr:rowOff>57150</xdr:rowOff>
    </xdr:from>
    <xdr:to>
      <xdr:col>4</xdr:col>
      <xdr:colOff>476250</xdr:colOff>
      <xdr:row>83</xdr:row>
      <xdr:rowOff>66675</xdr:rowOff>
    </xdr:to>
    <xdr:sp macro="" textlink="">
      <xdr:nvSpPr>
        <xdr:cNvPr id="5" name="Line 12">
          <a:extLst>
            <a:ext uri="{FF2B5EF4-FFF2-40B4-BE49-F238E27FC236}">
              <a16:creationId xmlns:a16="http://schemas.microsoft.com/office/drawing/2014/main" id="{B391E65D-F06A-4F8C-A55D-F3832D49F623}"/>
            </a:ext>
          </a:extLst>
        </xdr:cNvPr>
        <xdr:cNvSpPr>
          <a:spLocks noChangeShapeType="1"/>
        </xdr:cNvSpPr>
      </xdr:nvSpPr>
      <xdr:spPr bwMode="auto">
        <a:xfrm>
          <a:off x="2579370" y="9810750"/>
          <a:ext cx="0" cy="35242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476250</xdr:colOff>
      <xdr:row>80</xdr:row>
      <xdr:rowOff>57150</xdr:rowOff>
    </xdr:from>
    <xdr:to>
      <xdr:col>11</xdr:col>
      <xdr:colOff>371475</xdr:colOff>
      <xdr:row>80</xdr:row>
      <xdr:rowOff>57150</xdr:rowOff>
    </xdr:to>
    <xdr:sp macro="" textlink="">
      <xdr:nvSpPr>
        <xdr:cNvPr id="6" name="Line 13">
          <a:extLst>
            <a:ext uri="{FF2B5EF4-FFF2-40B4-BE49-F238E27FC236}">
              <a16:creationId xmlns:a16="http://schemas.microsoft.com/office/drawing/2014/main" id="{CC454372-C9F5-4EA1-B6A0-D869AFE212FC}"/>
            </a:ext>
          </a:extLst>
        </xdr:cNvPr>
        <xdr:cNvSpPr>
          <a:spLocks noChangeShapeType="1"/>
        </xdr:cNvSpPr>
      </xdr:nvSpPr>
      <xdr:spPr bwMode="auto">
        <a:xfrm>
          <a:off x="2579370" y="9810750"/>
          <a:ext cx="341566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476250</xdr:colOff>
      <xdr:row>83</xdr:row>
      <xdr:rowOff>57150</xdr:rowOff>
    </xdr:from>
    <xdr:to>
      <xdr:col>11</xdr:col>
      <xdr:colOff>371475</xdr:colOff>
      <xdr:row>83</xdr:row>
      <xdr:rowOff>57150</xdr:rowOff>
    </xdr:to>
    <xdr:sp macro="" textlink="">
      <xdr:nvSpPr>
        <xdr:cNvPr id="7" name="Line 14">
          <a:extLst>
            <a:ext uri="{FF2B5EF4-FFF2-40B4-BE49-F238E27FC236}">
              <a16:creationId xmlns:a16="http://schemas.microsoft.com/office/drawing/2014/main" id="{7F0A31C8-DC89-4E15-86FD-03ED5DAE14A8}"/>
            </a:ext>
          </a:extLst>
        </xdr:cNvPr>
        <xdr:cNvSpPr>
          <a:spLocks noChangeShapeType="1"/>
        </xdr:cNvSpPr>
      </xdr:nvSpPr>
      <xdr:spPr bwMode="auto">
        <a:xfrm flipV="1">
          <a:off x="2579370" y="10153650"/>
          <a:ext cx="341566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371475</xdr:colOff>
      <xdr:row>80</xdr:row>
      <xdr:rowOff>57150</xdr:rowOff>
    </xdr:from>
    <xdr:to>
      <xdr:col>11</xdr:col>
      <xdr:colOff>371475</xdr:colOff>
      <xdr:row>83</xdr:row>
      <xdr:rowOff>66675</xdr:rowOff>
    </xdr:to>
    <xdr:sp macro="" textlink="">
      <xdr:nvSpPr>
        <xdr:cNvPr id="8" name="Line 15">
          <a:extLst>
            <a:ext uri="{FF2B5EF4-FFF2-40B4-BE49-F238E27FC236}">
              <a16:creationId xmlns:a16="http://schemas.microsoft.com/office/drawing/2014/main" id="{54DD6730-A7E9-4121-A92D-74BDE5F5A229}"/>
            </a:ext>
          </a:extLst>
        </xdr:cNvPr>
        <xdr:cNvSpPr>
          <a:spLocks noChangeShapeType="1"/>
        </xdr:cNvSpPr>
      </xdr:nvSpPr>
      <xdr:spPr bwMode="auto">
        <a:xfrm>
          <a:off x="5995035" y="9810750"/>
          <a:ext cx="0" cy="35242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0</xdr:colOff>
      <xdr:row>81</xdr:row>
      <xdr:rowOff>0</xdr:rowOff>
    </xdr:from>
    <xdr:to>
      <xdr:col>10</xdr:col>
      <xdr:colOff>476250</xdr:colOff>
      <xdr:row>81</xdr:row>
      <xdr:rowOff>38100</xdr:rowOff>
    </xdr:to>
    <xdr:sp macro="" textlink="">
      <xdr:nvSpPr>
        <xdr:cNvPr id="9" name="Rectangle 26">
          <a:extLst>
            <a:ext uri="{FF2B5EF4-FFF2-40B4-BE49-F238E27FC236}">
              <a16:creationId xmlns:a16="http://schemas.microsoft.com/office/drawing/2014/main" id="{76E53C5C-2671-49EC-8000-690E8F47AC21}"/>
            </a:ext>
          </a:extLst>
        </xdr:cNvPr>
        <xdr:cNvSpPr>
          <a:spLocks noChangeArrowheads="1"/>
        </xdr:cNvSpPr>
      </xdr:nvSpPr>
      <xdr:spPr bwMode="auto">
        <a:xfrm>
          <a:off x="5120640" y="9867900"/>
          <a:ext cx="476250" cy="38100"/>
        </a:xfrm>
        <a:prstGeom prst="rect">
          <a:avLst/>
        </a:prstGeom>
        <a:solidFill>
          <a:schemeClr val="bg1">
            <a:lumMod val="75000"/>
          </a:schemeClr>
        </a:solidFill>
        <a:ln w="9525">
          <a:noFill/>
          <a:miter lim="800000"/>
          <a:headEnd/>
          <a:tailEnd/>
        </a:ln>
        <a:effectLst/>
      </xdr:spPr>
    </xdr:sp>
    <xdr:clientData/>
  </xdr:twoCellAnchor>
  <xdr:twoCellAnchor>
    <xdr:from>
      <xdr:col>8</xdr:col>
      <xdr:colOff>14816</xdr:colOff>
      <xdr:row>81</xdr:row>
      <xdr:rowOff>14817</xdr:rowOff>
    </xdr:from>
    <xdr:to>
      <xdr:col>9</xdr:col>
      <xdr:colOff>4233</xdr:colOff>
      <xdr:row>81</xdr:row>
      <xdr:rowOff>52917</xdr:rowOff>
    </xdr:to>
    <xdr:sp macro="" textlink="">
      <xdr:nvSpPr>
        <xdr:cNvPr id="10" name="Rectangle 26">
          <a:extLst>
            <a:ext uri="{FF2B5EF4-FFF2-40B4-BE49-F238E27FC236}">
              <a16:creationId xmlns:a16="http://schemas.microsoft.com/office/drawing/2014/main" id="{8DCAB420-5B63-4668-8DFE-6D621456A3DF}"/>
            </a:ext>
          </a:extLst>
        </xdr:cNvPr>
        <xdr:cNvSpPr>
          <a:spLocks noChangeArrowheads="1"/>
        </xdr:cNvSpPr>
      </xdr:nvSpPr>
      <xdr:spPr bwMode="auto">
        <a:xfrm>
          <a:off x="4129616" y="9882717"/>
          <a:ext cx="492337" cy="38100"/>
        </a:xfrm>
        <a:prstGeom prst="rect">
          <a:avLst/>
        </a:prstGeom>
        <a:solidFill>
          <a:srgbClr val="00B0F0"/>
        </a:solidFill>
        <a:ln w="9525">
          <a:noFill/>
          <a:miter lim="800000"/>
          <a:headEnd/>
          <a:tailEnd/>
        </a:ln>
        <a:effectLst/>
      </xdr:spPr>
    </xdr:sp>
    <xdr:clientData/>
  </xdr:twoCellAnchor>
  <xdr:twoCellAnchor>
    <xdr:from>
      <xdr:col>5</xdr:col>
      <xdr:colOff>484716</xdr:colOff>
      <xdr:row>81</xdr:row>
      <xdr:rowOff>8467</xdr:rowOff>
    </xdr:from>
    <xdr:to>
      <xdr:col>6</xdr:col>
      <xdr:colOff>474133</xdr:colOff>
      <xdr:row>81</xdr:row>
      <xdr:rowOff>46567</xdr:rowOff>
    </xdr:to>
    <xdr:sp macro="" textlink="">
      <xdr:nvSpPr>
        <xdr:cNvPr id="11" name="Rectangle 26">
          <a:extLst>
            <a:ext uri="{FF2B5EF4-FFF2-40B4-BE49-F238E27FC236}">
              <a16:creationId xmlns:a16="http://schemas.microsoft.com/office/drawing/2014/main" id="{71B5D4BF-B6B6-40B6-B126-0167F5C1583F}"/>
            </a:ext>
          </a:extLst>
        </xdr:cNvPr>
        <xdr:cNvSpPr>
          <a:spLocks noChangeArrowheads="1"/>
        </xdr:cNvSpPr>
      </xdr:nvSpPr>
      <xdr:spPr bwMode="auto">
        <a:xfrm>
          <a:off x="3090756" y="9876367"/>
          <a:ext cx="492337" cy="38100"/>
        </a:xfrm>
        <a:prstGeom prst="rect">
          <a:avLst/>
        </a:prstGeom>
        <a:solidFill>
          <a:srgbClr val="FFC000"/>
        </a:solidFill>
        <a:ln w="9525">
          <a:noFill/>
          <a:miter lim="800000"/>
          <a:headEnd/>
          <a:tailEnd/>
        </a:ln>
        <a:effectLst/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54</xdr:row>
      <xdr:rowOff>19050</xdr:rowOff>
    </xdr:from>
    <xdr:to>
      <xdr:col>13</xdr:col>
      <xdr:colOff>371475</xdr:colOff>
      <xdr:row>82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B2EB344-253C-4FD6-B086-C2CA89F64F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69"/>
  <sheetViews>
    <sheetView showGridLines="0" tabSelected="1" zoomScale="80" zoomScaleNormal="80" workbookViewId="0"/>
  </sheetViews>
  <sheetFormatPr defaultRowHeight="14.4" x14ac:dyDescent="0.3"/>
  <cols>
    <col min="2" max="2" width="10.88671875" customWidth="1"/>
    <col min="3" max="3" width="42.88671875" bestFit="1" customWidth="1"/>
  </cols>
  <sheetData>
    <row r="1" spans="1:3" x14ac:dyDescent="0.3">
      <c r="A1" s="1" t="s">
        <v>0</v>
      </c>
    </row>
    <row r="3" spans="1:3" x14ac:dyDescent="0.3">
      <c r="A3" t="s">
        <v>19</v>
      </c>
    </row>
    <row r="4" spans="1:3" x14ac:dyDescent="0.3">
      <c r="A4" t="s">
        <v>20</v>
      </c>
    </row>
    <row r="6" spans="1:3" x14ac:dyDescent="0.3">
      <c r="A6" s="1" t="s">
        <v>1</v>
      </c>
    </row>
    <row r="8" spans="1:3" x14ac:dyDescent="0.3">
      <c r="A8" t="s">
        <v>42</v>
      </c>
    </row>
    <row r="10" spans="1:3" x14ac:dyDescent="0.3">
      <c r="B10" s="1" t="s">
        <v>2</v>
      </c>
      <c r="C10" s="1" t="s">
        <v>21</v>
      </c>
    </row>
    <row r="11" spans="1:3" x14ac:dyDescent="0.3">
      <c r="C11" s="34" t="s">
        <v>5</v>
      </c>
    </row>
    <row r="12" spans="1:3" x14ac:dyDescent="0.3">
      <c r="C12" s="34" t="s">
        <v>11</v>
      </c>
    </row>
    <row r="13" spans="1:3" x14ac:dyDescent="0.3">
      <c r="C13" s="34" t="s">
        <v>10</v>
      </c>
    </row>
    <row r="14" spans="1:3" x14ac:dyDescent="0.3">
      <c r="B14" s="1" t="s">
        <v>3</v>
      </c>
      <c r="C14" s="1" t="s">
        <v>8</v>
      </c>
    </row>
    <row r="15" spans="1:3" x14ac:dyDescent="0.3">
      <c r="C15" s="34" t="s">
        <v>5</v>
      </c>
    </row>
    <row r="16" spans="1:3" x14ac:dyDescent="0.3">
      <c r="C16" s="34" t="s">
        <v>7</v>
      </c>
    </row>
    <row r="17" spans="2:4" x14ac:dyDescent="0.3">
      <c r="C17" s="34" t="s">
        <v>6</v>
      </c>
    </row>
    <row r="18" spans="2:4" x14ac:dyDescent="0.3">
      <c r="B18" s="1" t="s">
        <v>37</v>
      </c>
      <c r="C18" s="1" t="s">
        <v>9</v>
      </c>
      <c r="D18" s="2"/>
    </row>
    <row r="19" spans="2:4" x14ac:dyDescent="0.3">
      <c r="C19" s="34" t="s">
        <v>5</v>
      </c>
    </row>
    <row r="20" spans="2:4" x14ac:dyDescent="0.3">
      <c r="C20" s="34" t="s">
        <v>10</v>
      </c>
    </row>
    <row r="21" spans="2:4" x14ac:dyDescent="0.3">
      <c r="C21" s="34" t="s">
        <v>11</v>
      </c>
    </row>
    <row r="22" spans="2:4" x14ac:dyDescent="0.3">
      <c r="B22" s="1" t="s">
        <v>22</v>
      </c>
      <c r="C22" s="1" t="s">
        <v>23</v>
      </c>
    </row>
    <row r="23" spans="2:4" x14ac:dyDescent="0.3">
      <c r="C23" s="34" t="s">
        <v>5</v>
      </c>
    </row>
    <row r="24" spans="2:4" x14ac:dyDescent="0.3">
      <c r="C24" s="34" t="s">
        <v>7</v>
      </c>
    </row>
    <row r="25" spans="2:4" x14ac:dyDescent="0.3">
      <c r="C25" s="34" t="s">
        <v>6</v>
      </c>
    </row>
    <row r="26" spans="2:4" x14ac:dyDescent="0.3">
      <c r="B26" s="1" t="s">
        <v>24</v>
      </c>
      <c r="C26" s="1" t="s">
        <v>25</v>
      </c>
    </row>
    <row r="27" spans="2:4" x14ac:dyDescent="0.3">
      <c r="C27" s="34" t="s">
        <v>5</v>
      </c>
    </row>
    <row r="28" spans="2:4" x14ac:dyDescent="0.3">
      <c r="C28" s="34" t="s">
        <v>14</v>
      </c>
    </row>
    <row r="29" spans="2:4" x14ac:dyDescent="0.3">
      <c r="C29" s="34" t="s">
        <v>13</v>
      </c>
    </row>
    <row r="30" spans="2:4" x14ac:dyDescent="0.3">
      <c r="B30" s="1" t="s">
        <v>26</v>
      </c>
      <c r="C30" s="1" t="s">
        <v>27</v>
      </c>
    </row>
    <row r="31" spans="2:4" x14ac:dyDescent="0.3">
      <c r="C31" s="34" t="s">
        <v>5</v>
      </c>
    </row>
    <row r="32" spans="2:4" x14ac:dyDescent="0.3">
      <c r="C32" s="34" t="s">
        <v>10</v>
      </c>
    </row>
    <row r="33" spans="1:4" x14ac:dyDescent="0.3">
      <c r="C33" s="34" t="s">
        <v>11</v>
      </c>
    </row>
    <row r="34" spans="1:4" x14ac:dyDescent="0.3">
      <c r="B34" s="1" t="s">
        <v>28</v>
      </c>
      <c r="C34" s="1" t="s">
        <v>29</v>
      </c>
    </row>
    <row r="35" spans="1:4" x14ac:dyDescent="0.3">
      <c r="C35" s="34" t="s">
        <v>5</v>
      </c>
    </row>
    <row r="36" spans="1:4" x14ac:dyDescent="0.3">
      <c r="C36" s="34" t="s">
        <v>7</v>
      </c>
    </row>
    <row r="37" spans="1:4" x14ac:dyDescent="0.3">
      <c r="C37" s="34" t="s">
        <v>6</v>
      </c>
    </row>
    <row r="38" spans="1:4" x14ac:dyDescent="0.3">
      <c r="B38" s="1" t="s">
        <v>30</v>
      </c>
      <c r="C38" s="1" t="s">
        <v>31</v>
      </c>
    </row>
    <row r="39" spans="1:4" x14ac:dyDescent="0.3">
      <c r="C39" s="34" t="s">
        <v>5</v>
      </c>
    </row>
    <row r="40" spans="1:4" x14ac:dyDescent="0.3">
      <c r="C40" s="34" t="s">
        <v>6</v>
      </c>
    </row>
    <row r="41" spans="1:4" x14ac:dyDescent="0.3">
      <c r="C41" s="34" t="s">
        <v>7</v>
      </c>
    </row>
    <row r="42" spans="1:4" x14ac:dyDescent="0.3">
      <c r="B42" s="1" t="s">
        <v>4</v>
      </c>
      <c r="C42" s="1" t="s">
        <v>12</v>
      </c>
      <c r="D42" s="2"/>
    </row>
    <row r="43" spans="1:4" x14ac:dyDescent="0.3">
      <c r="C43" s="34" t="s">
        <v>5</v>
      </c>
    </row>
    <row r="44" spans="1:4" x14ac:dyDescent="0.3">
      <c r="C44" s="34" t="s">
        <v>13</v>
      </c>
    </row>
    <row r="45" spans="1:4" x14ac:dyDescent="0.3">
      <c r="C45" s="34" t="s">
        <v>14</v>
      </c>
    </row>
    <row r="47" spans="1:4" x14ac:dyDescent="0.3">
      <c r="A47" s="1" t="s">
        <v>15</v>
      </c>
    </row>
    <row r="49" spans="1:9" x14ac:dyDescent="0.3">
      <c r="A49" t="s">
        <v>42</v>
      </c>
    </row>
    <row r="51" spans="1:9" x14ac:dyDescent="0.3">
      <c r="B51" s="1" t="s">
        <v>18</v>
      </c>
      <c r="C51" s="1" t="s">
        <v>8</v>
      </c>
    </row>
    <row r="52" spans="1:9" x14ac:dyDescent="0.3">
      <c r="B52" s="1"/>
      <c r="C52" s="34" t="s">
        <v>5</v>
      </c>
    </row>
    <row r="53" spans="1:9" x14ac:dyDescent="0.3">
      <c r="B53" s="1"/>
      <c r="C53" s="34" t="s">
        <v>32</v>
      </c>
    </row>
    <row r="54" spans="1:9" x14ac:dyDescent="0.3">
      <c r="B54" s="1" t="s">
        <v>33</v>
      </c>
      <c r="C54" s="1" t="s">
        <v>34</v>
      </c>
    </row>
    <row r="55" spans="1:9" x14ac:dyDescent="0.3">
      <c r="B55" s="1"/>
      <c r="C55" s="34" t="s">
        <v>5</v>
      </c>
    </row>
    <row r="56" spans="1:9" x14ac:dyDescent="0.3">
      <c r="B56" s="1"/>
      <c r="C56" s="34" t="s">
        <v>32</v>
      </c>
    </row>
    <row r="57" spans="1:9" x14ac:dyDescent="0.3">
      <c r="B57" s="1" t="s">
        <v>35</v>
      </c>
      <c r="C57" s="1" t="s">
        <v>36</v>
      </c>
      <c r="D57" s="1"/>
      <c r="E57" s="1"/>
      <c r="F57" s="1"/>
      <c r="G57" s="1"/>
      <c r="H57" s="1"/>
      <c r="I57" s="1"/>
    </row>
    <row r="58" spans="1:9" x14ac:dyDescent="0.3">
      <c r="B58" s="1"/>
      <c r="C58" s="34" t="s">
        <v>5</v>
      </c>
    </row>
    <row r="59" spans="1:9" x14ac:dyDescent="0.3">
      <c r="B59" s="1"/>
      <c r="C59" s="34" t="s">
        <v>32</v>
      </c>
    </row>
    <row r="60" spans="1:9" x14ac:dyDescent="0.3">
      <c r="B60" s="1" t="s">
        <v>38</v>
      </c>
      <c r="C60" s="1" t="s">
        <v>40</v>
      </c>
    </row>
    <row r="61" spans="1:9" x14ac:dyDescent="0.3">
      <c r="B61" s="1"/>
      <c r="C61" s="34" t="s">
        <v>5</v>
      </c>
    </row>
    <row r="62" spans="1:9" x14ac:dyDescent="0.3">
      <c r="B62" s="1"/>
      <c r="C62" s="34" t="s">
        <v>32</v>
      </c>
    </row>
    <row r="63" spans="1:9" x14ac:dyDescent="0.3">
      <c r="B63" s="1" t="s">
        <v>39</v>
      </c>
      <c r="C63" s="1" t="s">
        <v>41</v>
      </c>
    </row>
    <row r="64" spans="1:9" x14ac:dyDescent="0.3">
      <c r="C64" s="34" t="s">
        <v>5</v>
      </c>
    </row>
    <row r="65" spans="1:3" x14ac:dyDescent="0.3">
      <c r="C65" s="34" t="s">
        <v>32</v>
      </c>
    </row>
    <row r="67" spans="1:3" x14ac:dyDescent="0.3">
      <c r="A67" t="s">
        <v>43</v>
      </c>
    </row>
    <row r="69" spans="1:3" x14ac:dyDescent="0.3">
      <c r="B69" t="s">
        <v>16</v>
      </c>
      <c r="C69" t="s">
        <v>17</v>
      </c>
    </row>
  </sheetData>
  <hyperlinks>
    <hyperlink ref="C11" location="bkATC1004_graphs" display="Graphs" xr:uid="{EB244DA8-33D6-47F4-B0D1-96CC935AF758}"/>
    <hyperlink ref="C12" location="bkATC1004_Northbound" display="North bound" xr:uid="{B4DFB1F1-357C-4CAB-92D2-F3F6D411C153}"/>
    <hyperlink ref="C13" location="bkATC1004_Southbound" display="South bound" xr:uid="{2DAD5244-C4BC-4763-A7CF-3F8676F34419}"/>
    <hyperlink ref="C15" location="bkATC1042_graphs" display="Graphs" xr:uid="{BD20FF7B-989C-4D95-8824-ECCE5D4C45C2}"/>
    <hyperlink ref="C16" location="bkATC1042_SouthWestbound" display="SouthWest bound" xr:uid="{7FF299B3-7D43-46E9-9B36-0D4E307B2802}"/>
    <hyperlink ref="C17" location="bkATC1042_NorthEastbound" display="NorthEast bound" xr:uid="{4CB2D3F9-5D7A-48B1-A500-91CE75ABE44C}"/>
    <hyperlink ref="C19" location="bkATC1173_graphs" display="Graphs" xr:uid="{4163F007-B0E0-469F-BBB2-F692B3F58AEE}"/>
    <hyperlink ref="C20" location="bkATC1173_Southbound" display="South bound" xr:uid="{F202E01D-8CAD-4A60-B4C6-2B263D3BFFD5}"/>
    <hyperlink ref="C21" location="bkATC1173_Northbound" display="North bound" xr:uid="{B6F81E1E-AF03-4CF6-BA98-C07FB0C680C1}"/>
    <hyperlink ref="C23" location="bkATC1320_graphs" display="Graphs" xr:uid="{9E7316E3-FBDA-47EF-BE14-585C2D76E073}"/>
    <hyperlink ref="C24" location="bkATC1320_SouthWestbound" display="SouthWest bound" xr:uid="{8D0F1567-DFAF-4239-87E2-8247F5F500F2}"/>
    <hyperlink ref="C25" location="bkATC1320_NorthEastbound" display="NorthEast bound" xr:uid="{D747DF54-8A32-4136-8FA2-7666B85998C3}"/>
    <hyperlink ref="C27" location="bkATC1321_graphs" display="Graphs" xr:uid="{7EA3BC13-8CD6-4D22-B081-69BB70AE59D8}"/>
    <hyperlink ref="C28" location="bkATC1321_SouthEastbound" display="SouthEast bound" xr:uid="{1318B5A4-FCD1-4C44-89EB-D727EB9FDC7F}"/>
    <hyperlink ref="C29" location="bkATC1321_NorthWestbound" display="NorthWest bound" xr:uid="{F5D902F0-EA71-4899-A40D-9DB96B8657E4}"/>
    <hyperlink ref="C31" location="bkATC1327_graphs" display="Graphs" xr:uid="{8B5388CB-74A4-48BA-B765-B09CAA5B46E4}"/>
    <hyperlink ref="C32" location="bkATC1327_Southbound" display="South bound" xr:uid="{F3A9BAC2-B218-452D-AE1E-4B80BAA53A88}"/>
    <hyperlink ref="C33" location="bkATC1327_Northbound" display="North bound" xr:uid="{8C266963-1B79-4A29-B27A-19BFF1C69AB1}"/>
    <hyperlink ref="C35" location="bkATC1328_graphs" display="Graphs" xr:uid="{1DAA1628-6B11-4D72-981B-DCACA3492430}"/>
    <hyperlink ref="C36" location="bkATC1328_SouthWestbound" display="SouthWest bound" xr:uid="{5114EC30-3B30-46C4-8585-E65262C81F66}"/>
    <hyperlink ref="C37" location="bkATC1328_NorthEastbound" display="NorthEast bound" xr:uid="{DB2CABF9-C497-4745-9A98-752BFD625520}"/>
    <hyperlink ref="C39" location="bkATC1329_graphs" display="Graphs" xr:uid="{514977F1-67D6-4786-90B3-B1D46829D015}"/>
    <hyperlink ref="C40" location="bkATC1329_NorthEastbound" display="NorthEast bound" xr:uid="{C423CE06-4A00-475B-BA63-6A83604359D2}"/>
    <hyperlink ref="C41" location="bkATC1329_SouthWestbound" display="SouthWest bound" xr:uid="{0184EE6B-9107-478D-8D36-3A28452DA39E}"/>
    <hyperlink ref="C43" location="bkATC1371_graphs" display="Graphs" xr:uid="{E7CE6BF0-B35C-4901-8AAE-DF748BCBF56F}"/>
    <hyperlink ref="C44" location="bkATC1371_NorthWestbound" display="NorthWest bound" xr:uid="{90C2FDC9-AFB3-4A36-90DE-17C28F8A18ED}"/>
    <hyperlink ref="C45" location="bkATC1371_SouthEastbound" display="SouthEast bound" xr:uid="{E86D709D-CE5D-4389-9F68-A0E0A4BE4FA2}"/>
    <hyperlink ref="C52" location="bkACC2402_graphs" display="Graphs" xr:uid="{D4EF06BD-ADAB-45BC-A5EF-A1D3F62A5757}"/>
    <hyperlink ref="C53" location="bkACC2402_Bothdirections" display="Both directions" xr:uid="{2660B11D-7914-4CAF-A82E-027E04865297}"/>
    <hyperlink ref="C55" location="bkACC2410_graphs" display="Graphs" xr:uid="{289815A4-6357-438B-9664-7D426C651E93}"/>
    <hyperlink ref="C56" location="bkACC2410_Bothdirections" display="Both directions" xr:uid="{36DC23A4-D3AB-4B43-B6C3-133870FB0BA2}"/>
    <hyperlink ref="C58" location="bkACC2422_graphs" display="Graphs" xr:uid="{51E89C69-2236-43D2-89C6-B5423FF479A6}"/>
    <hyperlink ref="C59" location="bkACC2422_Bothdirections" display="Both directions" xr:uid="{4E5B2078-B535-4281-8D4B-CB2490C97AAB}"/>
    <hyperlink ref="C61" location="bkACC2427_graphs" display="Graphs" xr:uid="{3110ECC4-739D-4D94-A6BD-9EA372477173}"/>
    <hyperlink ref="C62" location="bkACC2427_Bothdirections" display="Both directions" xr:uid="{4590C463-1EE1-4F8D-B6DE-AC594A969B98}"/>
    <hyperlink ref="C64" location="bkACC2433_graphs" display="Graphs" xr:uid="{BA9BA1B3-D925-4AAC-B356-E2A7C5F5A94C}"/>
    <hyperlink ref="C65" location="bkACC2433_Bothdirections" display="Both directions" xr:uid="{69FD2962-7C84-4DA1-9C28-7B425DBBA423}"/>
  </hyperlinks>
  <pageMargins left="0.7" right="0.7" top="0.75" bottom="0.75" header="0.3" footer="0.3"/>
  <pageSetup paperSize="9" scale="7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9409D-5ECB-41AD-83B6-5D9BF811D1AC}">
  <sheetPr>
    <pageSetUpPr fitToPage="1"/>
  </sheetPr>
  <dimension ref="A1:AD172"/>
  <sheetViews>
    <sheetView zoomScale="90" zoomScaleNormal="90" workbookViewId="0"/>
  </sheetViews>
  <sheetFormatPr defaultColWidth="9.109375" defaultRowHeight="8.4" x14ac:dyDescent="0.15"/>
  <cols>
    <col min="1" max="1" width="5.88671875" style="3" customWidth="1"/>
    <col min="2" max="2" width="10.6640625" style="3" customWidth="1"/>
    <col min="3" max="13" width="7.33203125" style="3" customWidth="1"/>
    <col min="14" max="15" width="6.6640625" style="3" customWidth="1"/>
    <col min="16" max="16384" width="9.109375" style="3"/>
  </cols>
  <sheetData>
    <row r="1" spans="1:15" ht="14.4" x14ac:dyDescent="0.3">
      <c r="A1" s="34" t="s">
        <v>79</v>
      </c>
      <c r="E1" s="4"/>
      <c r="F1" s="39" t="s">
        <v>80</v>
      </c>
      <c r="G1" s="40"/>
      <c r="H1" s="40"/>
      <c r="I1" s="40"/>
      <c r="J1" s="40"/>
    </row>
    <row r="2" spans="1:15" ht="13.2" x14ac:dyDescent="0.25">
      <c r="E2" s="4"/>
      <c r="F2" s="39" t="s">
        <v>45</v>
      </c>
      <c r="G2" s="40"/>
      <c r="H2" s="40"/>
      <c r="I2" s="40"/>
      <c r="J2" s="40"/>
    </row>
    <row r="3" spans="1:15" ht="13.2" x14ac:dyDescent="0.25">
      <c r="D3" s="41" t="s">
        <v>97</v>
      </c>
      <c r="E3" s="40"/>
      <c r="F3" s="40"/>
      <c r="G3" s="4"/>
      <c r="H3" s="42" t="s">
        <v>9</v>
      </c>
      <c r="I3" s="40"/>
      <c r="J3" s="40"/>
      <c r="K3" s="40"/>
      <c r="L3" s="40"/>
      <c r="M3" s="40"/>
      <c r="N3" s="40"/>
    </row>
    <row r="4" spans="1:15" ht="24" customHeight="1" x14ac:dyDescent="0.15"/>
    <row r="5" spans="1:15" ht="9.4499999999999993" customHeight="1" x14ac:dyDescent="0.2">
      <c r="B5" s="45" t="s">
        <v>10</v>
      </c>
      <c r="C5" s="46"/>
      <c r="D5" s="11"/>
      <c r="O5" s="27"/>
    </row>
    <row r="6" spans="1:15" ht="9.4499999999999993" customHeight="1" x14ac:dyDescent="0.25">
      <c r="C6" s="43" t="s">
        <v>81</v>
      </c>
      <c r="D6" s="40"/>
      <c r="E6" s="40"/>
      <c r="F6" s="40"/>
      <c r="G6" s="40"/>
      <c r="H6" s="40"/>
      <c r="I6" s="40"/>
      <c r="J6" s="40"/>
      <c r="K6" s="40"/>
      <c r="L6" s="40"/>
      <c r="M6" s="40"/>
      <c r="O6" s="27"/>
    </row>
    <row r="7" spans="1:15" ht="9.4499999999999993" customHeight="1" x14ac:dyDescent="0.25">
      <c r="B7" s="44" t="s">
        <v>82</v>
      </c>
      <c r="C7" s="40"/>
      <c r="D7" s="16" t="s">
        <v>47</v>
      </c>
      <c r="E7" s="16" t="s">
        <v>48</v>
      </c>
      <c r="F7" s="16" t="s">
        <v>49</v>
      </c>
      <c r="G7" s="16" t="s">
        <v>50</v>
      </c>
      <c r="H7" s="16" t="s">
        <v>51</v>
      </c>
      <c r="I7" s="16" t="s">
        <v>52</v>
      </c>
      <c r="J7" s="16" t="s">
        <v>53</v>
      </c>
      <c r="K7" s="16"/>
      <c r="L7" s="16" t="s">
        <v>83</v>
      </c>
      <c r="M7" s="16" t="s">
        <v>84</v>
      </c>
      <c r="O7" s="27"/>
    </row>
    <row r="8" spans="1:15" ht="9.4499999999999993" customHeight="1" x14ac:dyDescent="0.15">
      <c r="C8" s="17">
        <v>0</v>
      </c>
      <c r="D8" s="38">
        <v>40.965277777777779</v>
      </c>
      <c r="E8" s="38">
        <v>40.222222222222221</v>
      </c>
      <c r="F8" s="38">
        <v>41.527777777777779</v>
      </c>
      <c r="G8" s="38">
        <v>44.538888888888891</v>
      </c>
      <c r="H8" s="38">
        <v>52.215277777777771</v>
      </c>
      <c r="I8" s="38">
        <v>80.833333333333329</v>
      </c>
      <c r="J8" s="38">
        <v>94.333333333333343</v>
      </c>
      <c r="L8" s="38">
        <f>AVERAGE(D8:H8)</f>
        <v>43.893888888888888</v>
      </c>
      <c r="M8" s="38">
        <f>AVERAGE(D8:J8)</f>
        <v>56.376587301587293</v>
      </c>
      <c r="O8" s="27"/>
    </row>
    <row r="9" spans="1:15" ht="9.4499999999999993" customHeight="1" x14ac:dyDescent="0.15">
      <c r="C9" s="17">
        <v>1</v>
      </c>
      <c r="D9" s="38">
        <v>23.409722222222225</v>
      </c>
      <c r="E9" s="38">
        <v>23.923611111111111</v>
      </c>
      <c r="F9" s="38">
        <v>25.638888888888889</v>
      </c>
      <c r="G9" s="38">
        <v>26.926388888888891</v>
      </c>
      <c r="H9" s="38">
        <v>30.377777777777776</v>
      </c>
      <c r="I9" s="38">
        <v>53.602777777777781</v>
      </c>
      <c r="J9" s="38">
        <v>63.219696969696976</v>
      </c>
      <c r="L9" s="38">
        <f t="shared" ref="L9:L31" si="0">AVERAGE(D9:H9)</f>
        <v>26.055277777777782</v>
      </c>
      <c r="M9" s="38">
        <f t="shared" ref="M9:M31" si="1">AVERAGE(D9:J9)</f>
        <v>35.299837662337666</v>
      </c>
      <c r="O9" s="27"/>
    </row>
    <row r="10" spans="1:15" ht="9.4499999999999993" customHeight="1" x14ac:dyDescent="0.15">
      <c r="C10" s="17">
        <v>2</v>
      </c>
      <c r="D10" s="38">
        <v>13.6875</v>
      </c>
      <c r="E10" s="38">
        <v>15.319444444444443</v>
      </c>
      <c r="F10" s="38">
        <v>15.340277777777779</v>
      </c>
      <c r="G10" s="38">
        <v>15.073611111111111</v>
      </c>
      <c r="H10" s="38">
        <v>21.673611111111111</v>
      </c>
      <c r="I10" s="38">
        <v>31.444444444444443</v>
      </c>
      <c r="J10" s="38">
        <v>38.409090909090907</v>
      </c>
      <c r="L10" s="38">
        <f t="shared" si="0"/>
        <v>16.218888888888891</v>
      </c>
      <c r="M10" s="38">
        <f t="shared" si="1"/>
        <v>21.563997113997114</v>
      </c>
      <c r="O10" s="27"/>
    </row>
    <row r="11" spans="1:15" ht="9.4499999999999993" customHeight="1" x14ac:dyDescent="0.15">
      <c r="C11" s="17">
        <v>3</v>
      </c>
      <c r="D11" s="38">
        <v>16.749999999999996</v>
      </c>
      <c r="E11" s="38">
        <v>16.819444444444443</v>
      </c>
      <c r="F11" s="38">
        <v>16.986111111111111</v>
      </c>
      <c r="G11" s="38">
        <v>16.754166666666666</v>
      </c>
      <c r="H11" s="38">
        <v>21.572222222222223</v>
      </c>
      <c r="I11" s="38">
        <v>32.593055555555559</v>
      </c>
      <c r="J11" s="38">
        <v>29.333333333333336</v>
      </c>
      <c r="L11" s="38">
        <f t="shared" si="0"/>
        <v>17.776388888888889</v>
      </c>
      <c r="M11" s="38">
        <f t="shared" si="1"/>
        <v>21.544047619047621</v>
      </c>
      <c r="O11" s="27"/>
    </row>
    <row r="12" spans="1:15" ht="9.4499999999999993" customHeight="1" x14ac:dyDescent="0.15">
      <c r="C12" s="17">
        <v>4</v>
      </c>
      <c r="D12" s="38">
        <v>30.375</v>
      </c>
      <c r="E12" s="38">
        <v>32.55555555555555</v>
      </c>
      <c r="F12" s="38">
        <v>32.298611111111107</v>
      </c>
      <c r="G12" s="38">
        <v>32.945833333333333</v>
      </c>
      <c r="H12" s="38">
        <v>37.051388888888887</v>
      </c>
      <c r="I12" s="38">
        <v>29.398611111111109</v>
      </c>
      <c r="J12" s="38">
        <v>25.946969696969699</v>
      </c>
      <c r="L12" s="38">
        <f t="shared" si="0"/>
        <v>33.04527777777777</v>
      </c>
      <c r="M12" s="38">
        <f t="shared" si="1"/>
        <v>31.510281385281381</v>
      </c>
    </row>
    <row r="13" spans="1:15" ht="9.4499999999999993" customHeight="1" x14ac:dyDescent="0.15">
      <c r="C13" s="17">
        <v>5</v>
      </c>
      <c r="D13" s="38">
        <v>89.923611111111128</v>
      </c>
      <c r="E13" s="38">
        <v>103.14583333333333</v>
      </c>
      <c r="F13" s="38">
        <v>100.68055555555554</v>
      </c>
      <c r="G13" s="38">
        <v>103.77083333333333</v>
      </c>
      <c r="H13" s="38">
        <v>102.4513888888889</v>
      </c>
      <c r="I13" s="38">
        <v>48.81944444444445</v>
      </c>
      <c r="J13" s="38">
        <v>44.795454545454547</v>
      </c>
      <c r="L13" s="38">
        <f t="shared" si="0"/>
        <v>99.99444444444444</v>
      </c>
      <c r="M13" s="38">
        <f t="shared" si="1"/>
        <v>84.798160173160156</v>
      </c>
    </row>
    <row r="14" spans="1:15" ht="9.4499999999999993" customHeight="1" x14ac:dyDescent="0.15">
      <c r="C14" s="17">
        <v>6</v>
      </c>
      <c r="D14" s="38">
        <v>202.63888888888889</v>
      </c>
      <c r="E14" s="38">
        <v>251.70138888888889</v>
      </c>
      <c r="F14" s="38">
        <v>240.48611111111111</v>
      </c>
      <c r="G14" s="38">
        <v>239.91388888888886</v>
      </c>
      <c r="H14" s="38">
        <v>223.19444444444449</v>
      </c>
      <c r="I14" s="38">
        <v>90.931944444444454</v>
      </c>
      <c r="J14" s="38">
        <v>78.810606060606062</v>
      </c>
      <c r="L14" s="38">
        <f t="shared" si="0"/>
        <v>231.58694444444444</v>
      </c>
      <c r="M14" s="38">
        <f t="shared" si="1"/>
        <v>189.66818181818184</v>
      </c>
    </row>
    <row r="15" spans="1:15" ht="9.4499999999999993" customHeight="1" x14ac:dyDescent="0.15">
      <c r="C15" s="17">
        <v>7</v>
      </c>
      <c r="D15" s="38">
        <v>386.32638888888886</v>
      </c>
      <c r="E15" s="38">
        <v>460.54861111111109</v>
      </c>
      <c r="F15" s="38">
        <v>429.67361111111109</v>
      </c>
      <c r="G15" s="38">
        <v>432.24166666666662</v>
      </c>
      <c r="H15" s="38">
        <v>392.93888888888887</v>
      </c>
      <c r="I15" s="38">
        <v>143.6597222222222</v>
      </c>
      <c r="J15" s="38">
        <v>126.46212121212123</v>
      </c>
      <c r="L15" s="38">
        <f t="shared" si="0"/>
        <v>420.3458333333333</v>
      </c>
      <c r="M15" s="38">
        <f t="shared" si="1"/>
        <v>338.83585858585855</v>
      </c>
    </row>
    <row r="16" spans="1:15" ht="9.4499999999999993" customHeight="1" x14ac:dyDescent="0.15">
      <c r="C16" s="17">
        <v>8</v>
      </c>
      <c r="D16" s="38">
        <v>419.86111111111109</v>
      </c>
      <c r="E16" s="38">
        <v>491.59722222222223</v>
      </c>
      <c r="F16" s="38">
        <v>487.0694444444444</v>
      </c>
      <c r="G16" s="38">
        <v>479.60277777777782</v>
      </c>
      <c r="H16" s="38">
        <v>444.27638888888896</v>
      </c>
      <c r="I16" s="38">
        <v>261.57916666666665</v>
      </c>
      <c r="J16" s="38">
        <v>189.64393939393941</v>
      </c>
      <c r="L16" s="38">
        <f t="shared" si="0"/>
        <v>464.48138888888889</v>
      </c>
      <c r="M16" s="38">
        <f t="shared" si="1"/>
        <v>396.2328643578644</v>
      </c>
    </row>
    <row r="17" spans="3:13" ht="9.4499999999999993" customHeight="1" x14ac:dyDescent="0.15">
      <c r="C17" s="17">
        <v>9</v>
      </c>
      <c r="D17" s="38">
        <v>348.77083333333331</v>
      </c>
      <c r="E17" s="38">
        <v>395.75</v>
      </c>
      <c r="F17" s="38">
        <v>396.06944444444451</v>
      </c>
      <c r="G17" s="38">
        <v>396.35416666666669</v>
      </c>
      <c r="H17" s="38">
        <v>383.0625</v>
      </c>
      <c r="I17" s="38">
        <v>353.88055555555553</v>
      </c>
      <c r="J17" s="38">
        <v>277.91666666666663</v>
      </c>
      <c r="L17" s="38">
        <f t="shared" si="0"/>
        <v>384.00138888888893</v>
      </c>
      <c r="M17" s="38">
        <f t="shared" si="1"/>
        <v>364.54345238095237</v>
      </c>
    </row>
    <row r="18" spans="3:13" ht="9.4499999999999993" customHeight="1" x14ac:dyDescent="0.15">
      <c r="C18" s="17">
        <v>10</v>
      </c>
      <c r="D18" s="38">
        <v>318.17361111111114</v>
      </c>
      <c r="E18" s="38">
        <v>384.54166666666669</v>
      </c>
      <c r="F18" s="38">
        <v>372.19444444444451</v>
      </c>
      <c r="G18" s="38">
        <v>379.77500000000003</v>
      </c>
      <c r="H18" s="38">
        <v>377.89999999999992</v>
      </c>
      <c r="I18" s="38">
        <v>434.28749999999997</v>
      </c>
      <c r="J18" s="38">
        <v>386.82575757575756</v>
      </c>
      <c r="L18" s="38">
        <f t="shared" si="0"/>
        <v>366.51694444444445</v>
      </c>
      <c r="M18" s="38">
        <f t="shared" si="1"/>
        <v>379.0997113997114</v>
      </c>
    </row>
    <row r="19" spans="3:13" ht="9.4499999999999993" customHeight="1" x14ac:dyDescent="0.15">
      <c r="C19" s="17">
        <v>11</v>
      </c>
      <c r="D19" s="38">
        <v>340.16666666666663</v>
      </c>
      <c r="E19" s="38">
        <v>389.84722222222223</v>
      </c>
      <c r="F19" s="38">
        <v>382.85416666666669</v>
      </c>
      <c r="G19" s="38">
        <v>397.19305555555553</v>
      </c>
      <c r="H19" s="38">
        <v>397.07777777777778</v>
      </c>
      <c r="I19" s="38">
        <v>483.36527777777775</v>
      </c>
      <c r="J19" s="38">
        <v>448.95454545454544</v>
      </c>
      <c r="L19" s="38">
        <f t="shared" si="0"/>
        <v>381.42777777777781</v>
      </c>
      <c r="M19" s="38">
        <f t="shared" si="1"/>
        <v>405.63695887445886</v>
      </c>
    </row>
    <row r="20" spans="3:13" ht="9.4499999999999993" customHeight="1" x14ac:dyDescent="0.15">
      <c r="C20" s="17">
        <v>12</v>
      </c>
      <c r="D20" s="38">
        <v>361.6875</v>
      </c>
      <c r="E20" s="38">
        <v>413.09722222222223</v>
      </c>
      <c r="F20" s="38">
        <v>396.29166666666669</v>
      </c>
      <c r="G20" s="38">
        <v>427.1805555555556</v>
      </c>
      <c r="H20" s="38">
        <v>428.1583333333333</v>
      </c>
      <c r="I20" s="38">
        <v>528.32361111111106</v>
      </c>
      <c r="J20" s="38">
        <v>473.32575757575762</v>
      </c>
      <c r="L20" s="38">
        <f t="shared" si="0"/>
        <v>405.28305555555556</v>
      </c>
      <c r="M20" s="38">
        <f t="shared" si="1"/>
        <v>432.58066378066377</v>
      </c>
    </row>
    <row r="21" spans="3:13" ht="9.4499999999999993" customHeight="1" x14ac:dyDescent="0.15">
      <c r="C21" s="17">
        <v>13</v>
      </c>
      <c r="D21" s="38">
        <v>362.08333333333331</v>
      </c>
      <c r="E21" s="38">
        <v>412.44444444444451</v>
      </c>
      <c r="F21" s="38">
        <v>395.75</v>
      </c>
      <c r="G21" s="38">
        <v>417.08611111111105</v>
      </c>
      <c r="H21" s="38">
        <v>447.80277777777786</v>
      </c>
      <c r="I21" s="38">
        <v>510.2722222222223</v>
      </c>
      <c r="J21" s="38">
        <v>458.75757575757575</v>
      </c>
      <c r="L21" s="38">
        <f t="shared" si="0"/>
        <v>407.03333333333336</v>
      </c>
      <c r="M21" s="38">
        <f t="shared" si="1"/>
        <v>429.17092352092357</v>
      </c>
    </row>
    <row r="22" spans="3:13" ht="9.4499999999999993" customHeight="1" x14ac:dyDescent="0.15">
      <c r="C22" s="17">
        <v>14</v>
      </c>
      <c r="D22" s="38">
        <v>400.4375</v>
      </c>
      <c r="E22" s="38">
        <v>462.25694444444451</v>
      </c>
      <c r="F22" s="38">
        <v>452.03472222222223</v>
      </c>
      <c r="G22" s="38">
        <v>472.10972222222222</v>
      </c>
      <c r="H22" s="38">
        <v>464.00138888888893</v>
      </c>
      <c r="I22" s="38">
        <v>494.47500000000008</v>
      </c>
      <c r="J22" s="38">
        <v>450.37878787878793</v>
      </c>
      <c r="L22" s="38">
        <f t="shared" si="0"/>
        <v>450.16805555555555</v>
      </c>
      <c r="M22" s="38">
        <f t="shared" si="1"/>
        <v>456.52772366522368</v>
      </c>
    </row>
    <row r="23" spans="3:13" ht="9.4499999999999993" customHeight="1" x14ac:dyDescent="0.15">
      <c r="C23" s="17">
        <v>15</v>
      </c>
      <c r="D23" s="38">
        <v>443.72916666666669</v>
      </c>
      <c r="E23" s="38">
        <v>516.14583333333337</v>
      </c>
      <c r="F23" s="38">
        <v>493.35416666666669</v>
      </c>
      <c r="G23" s="38">
        <v>529.13194444444446</v>
      </c>
      <c r="H23" s="38">
        <v>551.0333333333333</v>
      </c>
      <c r="I23" s="38">
        <v>478.33194444444445</v>
      </c>
      <c r="J23" s="38">
        <v>401.36363636363637</v>
      </c>
      <c r="L23" s="38">
        <f t="shared" si="0"/>
        <v>506.67888888888893</v>
      </c>
      <c r="M23" s="38">
        <f t="shared" si="1"/>
        <v>487.58428932178941</v>
      </c>
    </row>
    <row r="24" spans="3:13" ht="9.4499999999999993" customHeight="1" x14ac:dyDescent="0.15">
      <c r="C24" s="17">
        <v>16</v>
      </c>
      <c r="D24" s="38">
        <v>589.53472222222229</v>
      </c>
      <c r="E24" s="38">
        <v>655.3125</v>
      </c>
      <c r="F24" s="38">
        <v>603.71527777777783</v>
      </c>
      <c r="G24" s="38">
        <v>660.59444444444443</v>
      </c>
      <c r="H24" s="38">
        <v>625.28611111111104</v>
      </c>
      <c r="I24" s="38">
        <v>457.18194444444453</v>
      </c>
      <c r="J24" s="38">
        <v>375.34848484848482</v>
      </c>
      <c r="L24" s="38">
        <f t="shared" si="0"/>
        <v>626.88861111111112</v>
      </c>
      <c r="M24" s="38">
        <f t="shared" si="1"/>
        <v>566.7104978354979</v>
      </c>
    </row>
    <row r="25" spans="3:13" ht="9.4499999999999993" customHeight="1" x14ac:dyDescent="0.15">
      <c r="C25" s="17">
        <v>17</v>
      </c>
      <c r="D25" s="38">
        <v>588.77777777777783</v>
      </c>
      <c r="E25" s="38">
        <v>647.60416666666663</v>
      </c>
      <c r="F25" s="38">
        <v>591.89583333333337</v>
      </c>
      <c r="G25" s="38">
        <v>642.4083333333333</v>
      </c>
      <c r="H25" s="38">
        <v>544.91944444444448</v>
      </c>
      <c r="I25" s="38">
        <v>427.53055555555557</v>
      </c>
      <c r="J25" s="38">
        <v>309.49242424242425</v>
      </c>
      <c r="L25" s="38">
        <f t="shared" si="0"/>
        <v>603.12111111111119</v>
      </c>
      <c r="M25" s="38">
        <f t="shared" si="1"/>
        <v>536.08979076479079</v>
      </c>
    </row>
    <row r="26" spans="3:13" ht="9.4499999999999993" customHeight="1" x14ac:dyDescent="0.15">
      <c r="C26" s="17">
        <v>18</v>
      </c>
      <c r="D26" s="38">
        <v>435.78472222222217</v>
      </c>
      <c r="E26" s="38">
        <v>462.71527777777777</v>
      </c>
      <c r="F26" s="38">
        <v>449.52777777777783</v>
      </c>
      <c r="G26" s="38">
        <v>470.67777777777775</v>
      </c>
      <c r="H26" s="38">
        <v>439.68611111111119</v>
      </c>
      <c r="I26" s="38">
        <v>349.10000000000008</v>
      </c>
      <c r="J26" s="38">
        <v>279.01515151515156</v>
      </c>
      <c r="L26" s="38">
        <f t="shared" si="0"/>
        <v>451.6783333333334</v>
      </c>
      <c r="M26" s="38">
        <f t="shared" si="1"/>
        <v>412.35811688311691</v>
      </c>
    </row>
    <row r="27" spans="3:13" ht="9.4499999999999993" customHeight="1" x14ac:dyDescent="0.15">
      <c r="C27" s="17">
        <v>19</v>
      </c>
      <c r="D27" s="38">
        <v>291.31944444444446</v>
      </c>
      <c r="E27" s="38">
        <v>335.3680555555556</v>
      </c>
      <c r="F27" s="38">
        <v>317.91666666666669</v>
      </c>
      <c r="G27" s="38">
        <v>341.36250000000001</v>
      </c>
      <c r="H27" s="38">
        <v>333.25555555555553</v>
      </c>
      <c r="I27" s="38">
        <v>291.1513888888889</v>
      </c>
      <c r="J27" s="38">
        <v>239.03030303030303</v>
      </c>
      <c r="L27" s="38">
        <f t="shared" si="0"/>
        <v>323.84444444444443</v>
      </c>
      <c r="M27" s="38">
        <f t="shared" si="1"/>
        <v>307.05770202020204</v>
      </c>
    </row>
    <row r="28" spans="3:13" ht="9.4499999999999993" customHeight="1" x14ac:dyDescent="0.15">
      <c r="C28" s="17">
        <v>20</v>
      </c>
      <c r="D28" s="38">
        <v>216.10416666666666</v>
      </c>
      <c r="E28" s="38">
        <v>245.98611111111109</v>
      </c>
      <c r="F28" s="38">
        <v>242.68055555555554</v>
      </c>
      <c r="G28" s="38">
        <v>257.52777777777777</v>
      </c>
      <c r="H28" s="38">
        <v>249.14166666666665</v>
      </c>
      <c r="I28" s="38">
        <v>223.10416666666666</v>
      </c>
      <c r="J28" s="38">
        <v>193.17424242424241</v>
      </c>
      <c r="L28" s="38">
        <f t="shared" si="0"/>
        <v>242.28805555555556</v>
      </c>
      <c r="M28" s="38">
        <f t="shared" si="1"/>
        <v>232.53124098124098</v>
      </c>
    </row>
    <row r="29" spans="3:13" ht="9.4499999999999993" customHeight="1" x14ac:dyDescent="0.15">
      <c r="C29" s="17">
        <v>21</v>
      </c>
      <c r="D29" s="38">
        <v>168.18055555555557</v>
      </c>
      <c r="E29" s="38">
        <v>179.9375</v>
      </c>
      <c r="F29" s="38">
        <v>190.5625</v>
      </c>
      <c r="G29" s="38">
        <v>189.40555555555557</v>
      </c>
      <c r="H29" s="38">
        <v>185.07916666666665</v>
      </c>
      <c r="I29" s="38">
        <v>171.32916666666665</v>
      </c>
      <c r="J29" s="38">
        <v>146.80303030303028</v>
      </c>
      <c r="L29" s="38">
        <f t="shared" si="0"/>
        <v>182.63305555555556</v>
      </c>
      <c r="M29" s="38">
        <f t="shared" si="1"/>
        <v>175.89963924963925</v>
      </c>
    </row>
    <row r="30" spans="3:13" ht="9.4499999999999993" customHeight="1" x14ac:dyDescent="0.15">
      <c r="C30" s="17">
        <v>22</v>
      </c>
      <c r="D30" s="38">
        <v>128.61805555555557</v>
      </c>
      <c r="E30" s="38">
        <v>139.74305555555554</v>
      </c>
      <c r="F30" s="38">
        <v>135.58333333333334</v>
      </c>
      <c r="G30" s="38">
        <v>146.58611111111114</v>
      </c>
      <c r="H30" s="38">
        <v>154.43333333333334</v>
      </c>
      <c r="I30" s="38">
        <v>152.53333333333333</v>
      </c>
      <c r="J30" s="38">
        <v>109.25757575757576</v>
      </c>
      <c r="L30" s="38">
        <f t="shared" si="0"/>
        <v>140.9927777777778</v>
      </c>
      <c r="M30" s="38">
        <f t="shared" si="1"/>
        <v>138.10782828282828</v>
      </c>
    </row>
    <row r="31" spans="3:13" ht="9.4499999999999993" customHeight="1" x14ac:dyDescent="0.15">
      <c r="C31" s="17">
        <v>23</v>
      </c>
      <c r="D31" s="38">
        <v>66.791666666666671</v>
      </c>
      <c r="E31" s="38">
        <v>63.638888888888893</v>
      </c>
      <c r="F31" s="38">
        <v>67.201388888888886</v>
      </c>
      <c r="G31" s="38">
        <v>73.737499999999997</v>
      </c>
      <c r="H31" s="38">
        <v>109.0138888888889</v>
      </c>
      <c r="I31" s="38">
        <v>122.44166666666668</v>
      </c>
      <c r="J31" s="38">
        <v>65.280303030303017</v>
      </c>
      <c r="L31" s="38">
        <f t="shared" si="0"/>
        <v>76.076666666666682</v>
      </c>
      <c r="M31" s="38">
        <f t="shared" si="1"/>
        <v>81.157900432900433</v>
      </c>
    </row>
    <row r="32" spans="3:13" ht="9.4499999999999993" customHeight="1" x14ac:dyDescent="0.15">
      <c r="C32" s="31" t="s">
        <v>85</v>
      </c>
    </row>
    <row r="33" spans="2:30" ht="9.4499999999999993" customHeight="1" x14ac:dyDescent="0.25">
      <c r="B33" s="44" t="s">
        <v>86</v>
      </c>
      <c r="C33" s="40"/>
      <c r="D33" s="38">
        <f>SUM(D15:D26)</f>
        <v>4995.3333333333339</v>
      </c>
      <c r="E33" s="38">
        <f t="shared" ref="E33:J33" si="2">SUM(E15:E26)</f>
        <v>5691.8611111111104</v>
      </c>
      <c r="F33" s="38">
        <f t="shared" si="2"/>
        <v>5450.4305555555547</v>
      </c>
      <c r="G33" s="38">
        <f t="shared" si="2"/>
        <v>5704.3555555555549</v>
      </c>
      <c r="H33" s="38">
        <f t="shared" si="2"/>
        <v>5496.1430555555562</v>
      </c>
      <c r="I33" s="38">
        <f t="shared" si="2"/>
        <v>4921.9874999999993</v>
      </c>
      <c r="J33" s="38">
        <f t="shared" si="2"/>
        <v>4177.4848484848499</v>
      </c>
      <c r="L33" s="38">
        <f>SUM(L15:L26)</f>
        <v>5467.6247222222228</v>
      </c>
      <c r="M33" s="38">
        <f>SUM(M15:M26)</f>
        <v>5205.3708513708516</v>
      </c>
      <c r="O33" s="38"/>
      <c r="P33" s="38"/>
    </row>
    <row r="34" spans="2:30" ht="9.4499999999999993" customHeight="1" x14ac:dyDescent="0.25">
      <c r="B34" s="44" t="s">
        <v>87</v>
      </c>
      <c r="C34" s="40"/>
      <c r="D34" s="38">
        <f>SUM(D15:D17)</f>
        <v>1154.9583333333333</v>
      </c>
      <c r="E34" s="38">
        <f t="shared" ref="E34:J34" si="3">SUM(E15:E17)</f>
        <v>1347.8958333333333</v>
      </c>
      <c r="F34" s="38">
        <f t="shared" si="3"/>
        <v>1312.8125</v>
      </c>
      <c r="G34" s="38">
        <f t="shared" si="3"/>
        <v>1308.1986111111112</v>
      </c>
      <c r="H34" s="38">
        <f t="shared" si="3"/>
        <v>1220.2777777777778</v>
      </c>
      <c r="I34" s="38">
        <f t="shared" si="3"/>
        <v>759.1194444444443</v>
      </c>
      <c r="J34" s="38">
        <f t="shared" si="3"/>
        <v>594.02272727272725</v>
      </c>
      <c r="L34" s="38">
        <f>SUM(L15:L17)</f>
        <v>1268.8286111111111</v>
      </c>
      <c r="M34" s="38">
        <f>SUM(M15:M17)</f>
        <v>1099.6121753246753</v>
      </c>
      <c r="O34" s="38"/>
      <c r="P34" s="38"/>
    </row>
    <row r="35" spans="2:30" ht="9.4499999999999993" customHeight="1" x14ac:dyDescent="0.25">
      <c r="B35" s="44" t="s">
        <v>88</v>
      </c>
      <c r="C35" s="40"/>
      <c r="D35" s="38">
        <f>SUM(D18:D23)</f>
        <v>2226.2777777777778</v>
      </c>
      <c r="E35" s="38">
        <f t="shared" ref="E35:J35" si="4">SUM(E18:E23)</f>
        <v>2578.3333333333335</v>
      </c>
      <c r="F35" s="38">
        <f t="shared" si="4"/>
        <v>2492.4791666666665</v>
      </c>
      <c r="G35" s="38">
        <f t="shared" si="4"/>
        <v>2622.4763888888888</v>
      </c>
      <c r="H35" s="38">
        <f t="shared" si="4"/>
        <v>2665.973611111111</v>
      </c>
      <c r="I35" s="38">
        <f t="shared" si="4"/>
        <v>2929.0555555555557</v>
      </c>
      <c r="J35" s="38">
        <f t="shared" si="4"/>
        <v>2619.6060606060605</v>
      </c>
      <c r="L35" s="38">
        <f>SUM(L18:L23)</f>
        <v>2517.1080555555559</v>
      </c>
      <c r="M35" s="38">
        <f>SUM(M18:M23)</f>
        <v>2590.6002705627707</v>
      </c>
      <c r="O35" s="38"/>
      <c r="P35" s="38"/>
    </row>
    <row r="36" spans="2:30" ht="9.4499999999999993" customHeight="1" x14ac:dyDescent="0.25">
      <c r="B36" s="44" t="s">
        <v>89</v>
      </c>
      <c r="C36" s="40"/>
      <c r="D36" s="38">
        <f>SUM(D24:D26)</f>
        <v>1614.0972222222222</v>
      </c>
      <c r="E36" s="38">
        <f t="shared" ref="E36:J36" si="5">SUM(E24:E26)</f>
        <v>1765.6319444444443</v>
      </c>
      <c r="F36" s="38">
        <f t="shared" si="5"/>
        <v>1645.1388888888891</v>
      </c>
      <c r="G36" s="38">
        <f t="shared" si="5"/>
        <v>1773.6805555555554</v>
      </c>
      <c r="H36" s="38">
        <f t="shared" si="5"/>
        <v>1609.8916666666667</v>
      </c>
      <c r="I36" s="38">
        <f t="shared" si="5"/>
        <v>1233.8125000000002</v>
      </c>
      <c r="J36" s="38">
        <f t="shared" si="5"/>
        <v>963.85606060606051</v>
      </c>
      <c r="L36" s="38">
        <f>SUM(L24:L26)</f>
        <v>1681.6880555555558</v>
      </c>
      <c r="M36" s="38">
        <f>SUM(M24:M26)</f>
        <v>1515.1584054834057</v>
      </c>
      <c r="O36" s="38"/>
      <c r="P36" s="38"/>
    </row>
    <row r="37" spans="2:30" ht="9.4499999999999993" customHeight="1" x14ac:dyDescent="0.25">
      <c r="B37" s="44" t="s">
        <v>90</v>
      </c>
      <c r="C37" s="40"/>
      <c r="D37" s="38">
        <f>SUM(D8:D31)</f>
        <v>6284.0972222222235</v>
      </c>
      <c r="E37" s="38">
        <f t="shared" ref="E37:J37" si="6">SUM(E8:E31)</f>
        <v>7140.2222222222217</v>
      </c>
      <c r="F37" s="38">
        <f t="shared" si="6"/>
        <v>6877.333333333333</v>
      </c>
      <c r="G37" s="38">
        <f t="shared" si="6"/>
        <v>7192.8986111111099</v>
      </c>
      <c r="H37" s="38">
        <f t="shared" si="6"/>
        <v>7015.6027777777772</v>
      </c>
      <c r="I37" s="38">
        <f t="shared" si="6"/>
        <v>6250.1708333333336</v>
      </c>
      <c r="J37" s="38">
        <f t="shared" si="6"/>
        <v>5305.8787878787889</v>
      </c>
      <c r="L37" s="38">
        <f>SUM(L8:L31)</f>
        <v>6902.0308333333342</v>
      </c>
      <c r="M37" s="38">
        <f>SUM(M8:M31)</f>
        <v>6580.8862554112557</v>
      </c>
      <c r="O37" s="38"/>
      <c r="P37" s="38"/>
    </row>
    <row r="38" spans="2:30" ht="24" customHeight="1" x14ac:dyDescent="0.15">
      <c r="C38" s="8"/>
    </row>
    <row r="39" spans="2:30" ht="9.4499999999999993" customHeight="1" x14ac:dyDescent="0.25">
      <c r="C39" s="43" t="str">
        <f>C6</f>
        <v>Average traffic flows (excluding Bank Holidays etc)</v>
      </c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</row>
    <row r="40" spans="2:30" ht="9.4499999999999993" customHeight="1" x14ac:dyDescent="0.15">
      <c r="C40" s="8"/>
    </row>
    <row r="41" spans="2:30" ht="9.4499999999999993" customHeight="1" x14ac:dyDescent="0.15">
      <c r="C41" s="31" t="s">
        <v>57</v>
      </c>
      <c r="D41" s="31" t="s">
        <v>58</v>
      </c>
      <c r="E41" s="31" t="s">
        <v>59</v>
      </c>
      <c r="F41" s="31" t="s">
        <v>60</v>
      </c>
      <c r="G41" s="31" t="s">
        <v>61</v>
      </c>
      <c r="H41" s="31" t="s">
        <v>62</v>
      </c>
      <c r="I41" s="31" t="s">
        <v>63</v>
      </c>
      <c r="J41" s="31" t="s">
        <v>64</v>
      </c>
      <c r="K41" s="31" t="s">
        <v>65</v>
      </c>
      <c r="L41" s="31" t="s">
        <v>66</v>
      </c>
      <c r="M41" s="31" t="s">
        <v>67</v>
      </c>
      <c r="N41" s="31" t="s">
        <v>68</v>
      </c>
    </row>
    <row r="42" spans="2:30" ht="9.4499999999999993" customHeight="1" x14ac:dyDescent="0.15">
      <c r="B42" s="8" t="s">
        <v>91</v>
      </c>
    </row>
    <row r="43" spans="2:30" ht="9.4499999999999993" customHeight="1" x14ac:dyDescent="0.15">
      <c r="B43" s="16" t="s">
        <v>92</v>
      </c>
      <c r="C43" s="33">
        <v>4681.333333333333</v>
      </c>
      <c r="D43" s="33">
        <v>5778.5999999999995</v>
      </c>
      <c r="E43" s="33">
        <v>5849.3333333333339</v>
      </c>
      <c r="F43" s="33">
        <v>5100.8</v>
      </c>
      <c r="G43" s="33">
        <v>5844.333333333333</v>
      </c>
      <c r="H43" s="33">
        <v>5749.5666666666666</v>
      </c>
      <c r="I43" s="33">
        <v>5690.8333333333321</v>
      </c>
      <c r="J43" s="33">
        <v>5532.2466666666669</v>
      </c>
      <c r="K43" s="33">
        <v>5654.5</v>
      </c>
      <c r="L43" s="33">
        <v>5588.1500000000005</v>
      </c>
      <c r="M43" s="33">
        <v>5737.6000000000013</v>
      </c>
      <c r="N43" s="33">
        <v>4404.2</v>
      </c>
      <c r="O43" s="38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</row>
    <row r="44" spans="2:30" ht="9.4499999999999993" customHeight="1" x14ac:dyDescent="0.15">
      <c r="B44" s="16" t="s">
        <v>93</v>
      </c>
      <c r="C44" s="33">
        <v>5940.6666666666679</v>
      </c>
      <c r="D44" s="33">
        <v>7168.9999999999991</v>
      </c>
      <c r="E44" s="33">
        <v>7262.416666666667</v>
      </c>
      <c r="F44" s="33">
        <v>6492.300000000002</v>
      </c>
      <c r="G44" s="33">
        <v>7313.2333333333327</v>
      </c>
      <c r="H44" s="33">
        <v>7301.166666666667</v>
      </c>
      <c r="I44" s="33">
        <v>7241.7333333333327</v>
      </c>
      <c r="J44" s="33">
        <v>7003.876666666667</v>
      </c>
      <c r="K44" s="33">
        <v>7122.8</v>
      </c>
      <c r="L44" s="33">
        <v>7045.5166666666673</v>
      </c>
      <c r="M44" s="33">
        <v>7195.86</v>
      </c>
      <c r="N44" s="33">
        <v>5735.7999999999993</v>
      </c>
      <c r="P44" s="38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</row>
    <row r="45" spans="2:30" ht="9.4499999999999993" customHeight="1" x14ac:dyDescent="0.15">
      <c r="B45" s="16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</row>
    <row r="46" spans="2:30" ht="9.4499999999999993" customHeight="1" x14ac:dyDescent="0.15">
      <c r="B46" s="8" t="s">
        <v>94</v>
      </c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</row>
    <row r="47" spans="2:30" ht="9.4499999999999993" customHeight="1" x14ac:dyDescent="0.15">
      <c r="B47" s="16" t="s">
        <v>92</v>
      </c>
      <c r="C47" s="33">
        <v>4932</v>
      </c>
      <c r="D47" s="33">
        <v>4974.5</v>
      </c>
      <c r="E47" s="33">
        <v>5122</v>
      </c>
      <c r="F47" s="33">
        <v>4796</v>
      </c>
      <c r="G47" s="33">
        <v>4973</v>
      </c>
      <c r="H47" s="33">
        <v>4780</v>
      </c>
      <c r="I47" s="33">
        <v>4878</v>
      </c>
      <c r="J47" s="33">
        <v>4638.8</v>
      </c>
      <c r="K47" s="33">
        <v>5119.25</v>
      </c>
      <c r="L47" s="33">
        <v>5124.5</v>
      </c>
      <c r="M47" s="33">
        <v>4869.8</v>
      </c>
      <c r="N47" s="33">
        <v>4856</v>
      </c>
      <c r="O47" s="38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</row>
    <row r="48" spans="2:30" ht="9.4499999999999993" customHeight="1" x14ac:dyDescent="0.15">
      <c r="B48" s="16" t="s">
        <v>93</v>
      </c>
      <c r="C48" s="33">
        <v>6137.5</v>
      </c>
      <c r="D48" s="33">
        <v>6136.5</v>
      </c>
      <c r="E48" s="33">
        <v>6456.75</v>
      </c>
      <c r="F48" s="33">
        <v>6128</v>
      </c>
      <c r="G48" s="33">
        <v>6284</v>
      </c>
      <c r="H48" s="33">
        <v>6161.0000000000009</v>
      </c>
      <c r="I48" s="33">
        <v>6287.5</v>
      </c>
      <c r="J48" s="33">
        <v>5951.1999999999989</v>
      </c>
      <c r="K48" s="33">
        <v>6510</v>
      </c>
      <c r="L48" s="33">
        <v>6466</v>
      </c>
      <c r="M48" s="33">
        <v>6161.5999999999995</v>
      </c>
      <c r="N48" s="33">
        <v>6322</v>
      </c>
      <c r="P48" s="38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</row>
    <row r="49" spans="2:30" ht="9.4499999999999993" customHeight="1" x14ac:dyDescent="0.15">
      <c r="B49" s="16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P49" s="38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</row>
    <row r="50" spans="2:30" ht="9.4499999999999993" customHeight="1" x14ac:dyDescent="0.15">
      <c r="B50" s="8" t="s">
        <v>95</v>
      </c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</row>
    <row r="51" spans="2:30" ht="9.4499999999999993" customHeight="1" x14ac:dyDescent="0.15">
      <c r="B51" s="16" t="s">
        <v>92</v>
      </c>
      <c r="C51" s="33">
        <v>4111</v>
      </c>
      <c r="D51" s="33">
        <v>4000.5</v>
      </c>
      <c r="E51" s="33">
        <v>4271.25</v>
      </c>
      <c r="F51" s="33"/>
      <c r="G51" s="33">
        <v>4311</v>
      </c>
      <c r="H51" s="33">
        <v>4222.3333333333339</v>
      </c>
      <c r="I51" s="33">
        <v>4218.5</v>
      </c>
      <c r="J51" s="33">
        <v>3952.25</v>
      </c>
      <c r="K51" s="33">
        <v>4289.5</v>
      </c>
      <c r="L51" s="33">
        <v>4298.5</v>
      </c>
      <c r="M51" s="33">
        <v>4166</v>
      </c>
      <c r="N51" s="33">
        <v>4111.5</v>
      </c>
      <c r="O51" s="38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</row>
    <row r="52" spans="2:30" ht="9.4499999999999993" customHeight="1" x14ac:dyDescent="0.15">
      <c r="B52" s="16" t="s">
        <v>93</v>
      </c>
      <c r="C52" s="33">
        <v>5103.5</v>
      </c>
      <c r="D52" s="33">
        <v>4995</v>
      </c>
      <c r="E52" s="33">
        <v>5346.75</v>
      </c>
      <c r="F52" s="33"/>
      <c r="G52" s="33">
        <v>5512.6666666666679</v>
      </c>
      <c r="H52" s="33">
        <v>5442</v>
      </c>
      <c r="I52" s="33">
        <v>5491.5</v>
      </c>
      <c r="J52" s="33">
        <v>5111</v>
      </c>
      <c r="K52" s="33">
        <v>5419.5</v>
      </c>
      <c r="L52" s="33">
        <v>5479</v>
      </c>
      <c r="M52" s="33">
        <v>5232.25</v>
      </c>
      <c r="N52" s="33">
        <v>5231.5</v>
      </c>
      <c r="P52" s="38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</row>
    <row r="53" spans="2:30" ht="9.4499999999999993" customHeight="1" x14ac:dyDescent="0.15">
      <c r="B53" s="16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R53" s="33"/>
      <c r="S53" s="33"/>
      <c r="T53" s="33"/>
      <c r="U53" s="33"/>
      <c r="V53" s="33"/>
      <c r="X53" s="33"/>
      <c r="Y53" s="33"/>
      <c r="Z53" s="33"/>
      <c r="AA53" s="33"/>
      <c r="AB53" s="33"/>
    </row>
    <row r="54" spans="2:30" ht="24" customHeight="1" x14ac:dyDescent="0.15">
      <c r="R54" s="33"/>
      <c r="S54" s="33"/>
      <c r="T54" s="33"/>
      <c r="U54" s="33"/>
      <c r="V54" s="33"/>
      <c r="X54" s="33"/>
      <c r="Y54" s="33"/>
      <c r="Z54" s="33"/>
      <c r="AA54" s="33"/>
      <c r="AB54" s="33"/>
    </row>
    <row r="55" spans="2:30" ht="8.85" customHeight="1" x14ac:dyDescent="0.15">
      <c r="R55" s="33"/>
      <c r="S55" s="33"/>
      <c r="T55" s="33"/>
      <c r="U55" s="33"/>
      <c r="V55" s="33"/>
      <c r="X55" s="33"/>
      <c r="Y55" s="33"/>
      <c r="Z55" s="33"/>
      <c r="AA55" s="33"/>
      <c r="AB55" s="33"/>
    </row>
    <row r="56" spans="2:30" ht="8.85" customHeight="1" x14ac:dyDescent="0.15">
      <c r="R56" s="32"/>
      <c r="S56" s="32"/>
      <c r="T56" s="32"/>
      <c r="U56" s="32"/>
      <c r="V56" s="32"/>
      <c r="X56" s="32"/>
      <c r="Y56" s="32"/>
      <c r="Z56" s="32"/>
      <c r="AA56" s="32"/>
      <c r="AB56" s="32"/>
    </row>
    <row r="57" spans="2:30" ht="8.85" customHeight="1" x14ac:dyDescent="0.15">
      <c r="R57" s="33"/>
      <c r="S57" s="33"/>
      <c r="T57" s="33"/>
      <c r="U57" s="33"/>
      <c r="V57" s="33"/>
      <c r="X57" s="33"/>
      <c r="Y57" s="33"/>
      <c r="Z57" s="33"/>
      <c r="AA57" s="33"/>
      <c r="AB57" s="33"/>
    </row>
    <row r="58" spans="2:30" ht="8.85" customHeight="1" x14ac:dyDescent="0.15">
      <c r="R58" s="33"/>
      <c r="S58" s="33"/>
      <c r="T58" s="33"/>
      <c r="U58" s="33"/>
      <c r="V58" s="33"/>
      <c r="X58" s="33"/>
      <c r="Y58" s="33"/>
      <c r="Z58" s="33"/>
      <c r="AA58" s="33"/>
      <c r="AB58" s="33"/>
    </row>
    <row r="59" spans="2:30" ht="8.85" customHeight="1" x14ac:dyDescent="0.15">
      <c r="R59" s="33"/>
      <c r="S59" s="33"/>
      <c r="T59" s="33"/>
      <c r="U59" s="33"/>
      <c r="V59" s="33"/>
      <c r="X59" s="33"/>
      <c r="Y59" s="33"/>
      <c r="Z59" s="33"/>
      <c r="AA59" s="33"/>
      <c r="AB59" s="33"/>
    </row>
    <row r="60" spans="2:30" ht="8.85" customHeight="1" x14ac:dyDescent="0.15">
      <c r="R60" s="32"/>
      <c r="S60" s="32"/>
      <c r="T60" s="32"/>
      <c r="U60" s="32"/>
      <c r="V60" s="32"/>
      <c r="X60" s="32"/>
      <c r="Y60" s="32"/>
      <c r="Z60" s="32"/>
      <c r="AA60" s="32"/>
      <c r="AB60" s="32"/>
    </row>
    <row r="61" spans="2:30" ht="8.85" customHeight="1" x14ac:dyDescent="0.15">
      <c r="R61" s="33"/>
      <c r="S61" s="33"/>
      <c r="T61" s="33"/>
      <c r="U61" s="33"/>
      <c r="V61" s="33"/>
      <c r="X61" s="33"/>
      <c r="Y61" s="33"/>
      <c r="Z61" s="33"/>
      <c r="AA61" s="33"/>
      <c r="AB61" s="33"/>
    </row>
    <row r="62" spans="2:30" ht="8.85" customHeight="1" x14ac:dyDescent="0.15">
      <c r="R62" s="33"/>
      <c r="S62" s="33"/>
      <c r="T62" s="33"/>
      <c r="U62" s="33"/>
      <c r="V62" s="33"/>
      <c r="X62" s="33"/>
      <c r="Y62" s="33"/>
      <c r="Z62" s="33"/>
      <c r="AA62" s="33"/>
      <c r="AB62" s="33"/>
    </row>
    <row r="63" spans="2:30" ht="8.85" customHeight="1" x14ac:dyDescent="0.15">
      <c r="R63" s="33"/>
      <c r="S63" s="33"/>
      <c r="T63" s="33"/>
      <c r="U63" s="33"/>
      <c r="V63" s="33"/>
      <c r="X63" s="33"/>
      <c r="Y63" s="33"/>
      <c r="Z63" s="33"/>
      <c r="AA63" s="33"/>
    </row>
    <row r="64" spans="2:30" ht="8.85" customHeight="1" x14ac:dyDescent="0.15">
      <c r="R64" s="33"/>
      <c r="S64" s="33"/>
      <c r="T64" s="33"/>
      <c r="U64" s="33"/>
      <c r="V64" s="33"/>
      <c r="X64" s="33"/>
      <c r="Y64" s="33"/>
      <c r="Z64" s="33"/>
      <c r="AA64" s="33"/>
    </row>
    <row r="65" spans="18:27" ht="8.85" customHeight="1" x14ac:dyDescent="0.15">
      <c r="R65" s="33"/>
      <c r="S65" s="33"/>
      <c r="T65" s="33"/>
      <c r="U65" s="33"/>
      <c r="V65" s="33"/>
      <c r="X65" s="33"/>
      <c r="Y65" s="33"/>
      <c r="Z65" s="33"/>
      <c r="AA65" s="33"/>
    </row>
    <row r="66" spans="18:27" ht="8.85" customHeight="1" x14ac:dyDescent="0.15">
      <c r="R66" s="32"/>
      <c r="S66" s="32"/>
      <c r="T66" s="32"/>
      <c r="U66" s="32"/>
      <c r="V66" s="32"/>
      <c r="X66" s="32"/>
      <c r="Y66" s="32"/>
      <c r="Z66" s="32"/>
      <c r="AA66" s="32"/>
    </row>
    <row r="67" spans="18:27" ht="8.85" customHeight="1" x14ac:dyDescent="0.15">
      <c r="R67" s="33"/>
      <c r="S67" s="33"/>
      <c r="T67" s="33"/>
      <c r="U67" s="33"/>
      <c r="V67" s="33"/>
      <c r="X67" s="33"/>
      <c r="Y67" s="33"/>
      <c r="Z67" s="33"/>
      <c r="AA67" s="33"/>
    </row>
    <row r="68" spans="18:27" ht="8.85" customHeight="1" x14ac:dyDescent="0.15">
      <c r="R68" s="33"/>
      <c r="S68" s="33"/>
      <c r="T68" s="33"/>
      <c r="U68" s="33"/>
      <c r="V68" s="33"/>
      <c r="X68" s="33"/>
      <c r="Y68" s="33"/>
      <c r="Z68" s="33"/>
      <c r="AA68" s="33"/>
    </row>
    <row r="69" spans="18:27" ht="8.85" customHeight="1" x14ac:dyDescent="0.15">
      <c r="R69" s="33"/>
      <c r="S69" s="33"/>
      <c r="T69" s="33"/>
      <c r="U69" s="33"/>
      <c r="V69" s="33"/>
      <c r="X69" s="33"/>
      <c r="Y69" s="33"/>
      <c r="Z69" s="33"/>
      <c r="AA69" s="33"/>
    </row>
    <row r="70" spans="18:27" ht="8.85" customHeight="1" x14ac:dyDescent="0.15">
      <c r="R70" s="32"/>
      <c r="S70" s="32"/>
      <c r="T70" s="32"/>
      <c r="U70" s="32"/>
      <c r="V70" s="32"/>
      <c r="X70" s="32"/>
      <c r="Y70" s="32"/>
      <c r="Z70" s="32"/>
      <c r="AA70" s="32"/>
    </row>
    <row r="71" spans="18:27" ht="8.85" customHeight="1" x14ac:dyDescent="0.15">
      <c r="R71" s="33"/>
      <c r="S71" s="33"/>
      <c r="T71" s="33"/>
      <c r="U71" s="33"/>
      <c r="V71" s="33"/>
      <c r="X71" s="33"/>
      <c r="Y71" s="33"/>
      <c r="Z71" s="33"/>
      <c r="AA71" s="33"/>
    </row>
    <row r="72" spans="18:27" ht="8.85" customHeight="1" x14ac:dyDescent="0.15">
      <c r="R72" s="33"/>
      <c r="S72" s="33"/>
      <c r="T72" s="33"/>
      <c r="U72" s="33"/>
      <c r="V72" s="33"/>
      <c r="X72" s="33"/>
      <c r="Y72" s="33"/>
      <c r="Z72" s="33"/>
      <c r="AA72" s="33"/>
    </row>
    <row r="73" spans="18:27" ht="8.85" customHeight="1" x14ac:dyDescent="0.15">
      <c r="R73" s="33"/>
      <c r="S73" s="33"/>
      <c r="T73" s="33"/>
      <c r="U73" s="33"/>
      <c r="V73" s="33"/>
      <c r="X73" s="33"/>
      <c r="Y73" s="33"/>
      <c r="Z73" s="33"/>
    </row>
    <row r="74" spans="18:27" ht="8.85" customHeight="1" x14ac:dyDescent="0.15">
      <c r="R74" s="33"/>
      <c r="S74" s="33"/>
      <c r="T74" s="33"/>
      <c r="U74" s="33"/>
      <c r="V74" s="33"/>
      <c r="X74" s="33"/>
      <c r="Y74" s="33"/>
      <c r="Z74" s="33"/>
    </row>
    <row r="75" spans="18:27" ht="8.85" customHeight="1" x14ac:dyDescent="0.15">
      <c r="R75" s="33"/>
      <c r="S75" s="33"/>
      <c r="T75" s="33"/>
      <c r="U75" s="33"/>
      <c r="V75" s="33"/>
      <c r="X75" s="33"/>
      <c r="Y75" s="33"/>
      <c r="Z75" s="33"/>
    </row>
    <row r="76" spans="18:27" ht="8.85" customHeight="1" x14ac:dyDescent="0.15">
      <c r="R76" s="32"/>
      <c r="S76" s="32"/>
      <c r="T76" s="32"/>
      <c r="U76" s="32"/>
      <c r="V76" s="32"/>
      <c r="X76" s="32"/>
      <c r="Y76" s="32"/>
      <c r="Z76" s="32"/>
    </row>
    <row r="77" spans="18:27" ht="8.85" customHeight="1" x14ac:dyDescent="0.15">
      <c r="R77" s="33"/>
      <c r="S77" s="33"/>
      <c r="T77" s="33"/>
      <c r="U77" s="33"/>
      <c r="V77" s="33"/>
      <c r="X77" s="33"/>
      <c r="Y77" s="33"/>
      <c r="Z77" s="33"/>
    </row>
    <row r="78" spans="18:27" ht="8.85" customHeight="1" x14ac:dyDescent="0.15">
      <c r="R78" s="33"/>
      <c r="S78" s="33"/>
      <c r="T78" s="33"/>
      <c r="U78" s="33"/>
      <c r="V78" s="33"/>
      <c r="X78" s="33"/>
      <c r="Y78" s="33"/>
      <c r="Z78" s="33"/>
    </row>
    <row r="79" spans="18:27" ht="8.85" customHeight="1" x14ac:dyDescent="0.15">
      <c r="R79" s="33"/>
      <c r="S79" s="33"/>
      <c r="T79" s="33"/>
      <c r="U79" s="33"/>
      <c r="V79" s="33"/>
      <c r="X79" s="33"/>
      <c r="Y79" s="33"/>
      <c r="Z79" s="33"/>
    </row>
    <row r="80" spans="18:27" ht="8.85" customHeight="1" x14ac:dyDescent="0.15">
      <c r="R80" s="32"/>
      <c r="S80" s="32"/>
      <c r="T80" s="32"/>
      <c r="U80" s="32"/>
      <c r="V80" s="32"/>
      <c r="X80" s="32"/>
      <c r="Y80" s="32"/>
      <c r="Z80" s="32"/>
    </row>
    <row r="81" spans="3:26" ht="8.85" customHeight="1" x14ac:dyDescent="0.15">
      <c r="R81" s="33"/>
      <c r="S81" s="33"/>
      <c r="T81" s="33"/>
      <c r="U81" s="33"/>
      <c r="V81" s="33"/>
      <c r="X81" s="33"/>
      <c r="Y81" s="33"/>
      <c r="Z81" s="33"/>
    </row>
    <row r="82" spans="3:26" ht="8.85" customHeight="1" x14ac:dyDescent="0.15">
      <c r="R82" s="33"/>
      <c r="S82" s="33"/>
      <c r="T82" s="33"/>
      <c r="U82" s="33"/>
      <c r="V82" s="33"/>
      <c r="X82" s="33"/>
      <c r="Y82" s="33"/>
      <c r="Z82" s="33"/>
    </row>
    <row r="83" spans="3:26" ht="8.85" customHeight="1" x14ac:dyDescent="0.15">
      <c r="R83" s="33"/>
      <c r="S83" s="33"/>
      <c r="T83" s="33"/>
      <c r="U83" s="33"/>
      <c r="V83" s="33"/>
      <c r="X83" s="33"/>
      <c r="Y83" s="33"/>
    </row>
    <row r="84" spans="3:26" ht="8.85" customHeight="1" x14ac:dyDescent="0.15">
      <c r="R84" s="33"/>
      <c r="S84" s="33"/>
      <c r="T84" s="33"/>
      <c r="U84" s="33"/>
      <c r="V84" s="33"/>
      <c r="X84" s="33"/>
      <c r="Y84" s="33"/>
    </row>
    <row r="85" spans="3:26" ht="8.85" customHeight="1" x14ac:dyDescent="0.15">
      <c r="M85" s="3" t="s">
        <v>76</v>
      </c>
      <c r="R85" s="33"/>
      <c r="S85" s="33"/>
      <c r="T85" s="33"/>
      <c r="U85" s="33"/>
      <c r="V85" s="33"/>
      <c r="X85" s="33"/>
      <c r="Y85" s="33"/>
    </row>
    <row r="86" spans="3:26" ht="5.4" customHeight="1" x14ac:dyDescent="0.15">
      <c r="R86" s="32"/>
      <c r="S86" s="32"/>
      <c r="T86" s="32"/>
      <c r="U86" s="32"/>
      <c r="V86" s="32"/>
      <c r="X86" s="32"/>
      <c r="Y86" s="32"/>
    </row>
    <row r="87" spans="3:26" ht="9.4499999999999993" customHeight="1" x14ac:dyDescent="0.15">
      <c r="R87" s="33"/>
      <c r="S87" s="33"/>
      <c r="T87" s="33"/>
      <c r="U87" s="33"/>
      <c r="V87" s="33"/>
      <c r="X87" s="33"/>
      <c r="Y87" s="33"/>
    </row>
    <row r="88" spans="3:26" ht="9.4499999999999993" customHeight="1" x14ac:dyDescent="0.15">
      <c r="R88" s="33"/>
      <c r="S88" s="33"/>
      <c r="T88" s="33"/>
      <c r="U88" s="33"/>
      <c r="V88" s="33"/>
      <c r="X88" s="33"/>
      <c r="Y88" s="33"/>
    </row>
    <row r="89" spans="3:26" x14ac:dyDescent="0.15"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3"/>
      <c r="S89" s="33"/>
      <c r="T89" s="33"/>
      <c r="U89" s="33"/>
      <c r="V89" s="33"/>
      <c r="X89" s="33"/>
      <c r="Y89" s="33"/>
    </row>
    <row r="90" spans="3:26" x14ac:dyDescent="0.15">
      <c r="R90" s="32"/>
      <c r="S90" s="32"/>
      <c r="T90" s="32"/>
      <c r="U90" s="32"/>
      <c r="V90" s="32"/>
      <c r="X90" s="32"/>
      <c r="Y90" s="32"/>
    </row>
    <row r="91" spans="3:26" x14ac:dyDescent="0.15">
      <c r="R91" s="33"/>
      <c r="S91" s="33"/>
      <c r="T91" s="33"/>
      <c r="U91" s="33"/>
      <c r="V91" s="33"/>
      <c r="X91" s="33"/>
      <c r="Y91" s="33"/>
    </row>
    <row r="92" spans="3:26" x14ac:dyDescent="0.15">
      <c r="R92" s="33"/>
      <c r="S92" s="33"/>
      <c r="T92" s="33"/>
      <c r="U92" s="33"/>
      <c r="V92" s="33"/>
      <c r="X92" s="33"/>
      <c r="Y92" s="33"/>
    </row>
    <row r="93" spans="3:26" x14ac:dyDescent="0.15">
      <c r="R93" s="33"/>
      <c r="S93" s="33"/>
      <c r="T93" s="33"/>
      <c r="U93" s="33"/>
      <c r="V93" s="33"/>
      <c r="X93" s="33"/>
    </row>
    <row r="94" spans="3:26" x14ac:dyDescent="0.15">
      <c r="R94" s="33"/>
      <c r="S94" s="33"/>
      <c r="T94" s="33"/>
      <c r="U94" s="33"/>
      <c r="V94" s="33"/>
      <c r="X94" s="33"/>
    </row>
    <row r="95" spans="3:26" x14ac:dyDescent="0.15">
      <c r="R95" s="33"/>
      <c r="S95" s="33"/>
      <c r="T95" s="33"/>
      <c r="U95" s="33"/>
      <c r="V95" s="33"/>
      <c r="X95" s="33"/>
    </row>
    <row r="96" spans="3:26" x14ac:dyDescent="0.15">
      <c r="R96" s="32"/>
      <c r="S96" s="32"/>
      <c r="T96" s="32"/>
      <c r="U96" s="32"/>
      <c r="V96" s="32"/>
      <c r="X96" s="32"/>
    </row>
    <row r="97" spans="18:24" x14ac:dyDescent="0.15">
      <c r="R97" s="33"/>
      <c r="S97" s="33"/>
      <c r="T97" s="33"/>
      <c r="U97" s="33"/>
      <c r="V97" s="33"/>
      <c r="X97" s="33"/>
    </row>
    <row r="98" spans="18:24" x14ac:dyDescent="0.15">
      <c r="R98" s="33"/>
      <c r="S98" s="33"/>
      <c r="T98" s="33"/>
      <c r="U98" s="33"/>
      <c r="V98" s="33"/>
      <c r="X98" s="33"/>
    </row>
    <row r="99" spans="18:24" x14ac:dyDescent="0.15">
      <c r="R99" s="33"/>
      <c r="S99" s="33"/>
      <c r="T99" s="33"/>
      <c r="U99" s="33"/>
      <c r="V99" s="33"/>
      <c r="X99" s="33"/>
    </row>
    <row r="100" spans="18:24" x14ac:dyDescent="0.15">
      <c r="R100" s="32"/>
      <c r="S100" s="32"/>
      <c r="T100" s="32"/>
      <c r="U100" s="32"/>
      <c r="V100" s="32"/>
      <c r="X100" s="32"/>
    </row>
    <row r="101" spans="18:24" x14ac:dyDescent="0.15">
      <c r="R101" s="33"/>
      <c r="S101" s="33"/>
      <c r="T101" s="33"/>
      <c r="U101" s="33"/>
      <c r="V101" s="33"/>
      <c r="X101" s="33"/>
    </row>
    <row r="102" spans="18:24" x14ac:dyDescent="0.15">
      <c r="R102" s="33"/>
      <c r="S102" s="33"/>
      <c r="T102" s="33"/>
      <c r="U102" s="33"/>
      <c r="V102" s="33"/>
      <c r="X102" s="33"/>
    </row>
    <row r="103" spans="18:24" x14ac:dyDescent="0.15">
      <c r="R103" s="33"/>
      <c r="S103" s="33"/>
      <c r="T103" s="33"/>
      <c r="U103" s="33"/>
      <c r="V103" s="33"/>
    </row>
    <row r="104" spans="18:24" x14ac:dyDescent="0.15">
      <c r="R104" s="33"/>
      <c r="S104" s="33"/>
      <c r="T104" s="33"/>
      <c r="U104" s="33"/>
      <c r="V104" s="33"/>
    </row>
    <row r="105" spans="18:24" x14ac:dyDescent="0.15">
      <c r="R105" s="33"/>
      <c r="S105" s="33"/>
      <c r="T105" s="33"/>
      <c r="U105" s="33"/>
      <c r="V105" s="33"/>
    </row>
    <row r="106" spans="18:24" x14ac:dyDescent="0.15">
      <c r="R106" s="32"/>
      <c r="S106" s="32"/>
      <c r="T106" s="32"/>
      <c r="U106" s="32"/>
      <c r="V106" s="32"/>
    </row>
    <row r="107" spans="18:24" x14ac:dyDescent="0.15">
      <c r="R107" s="33"/>
      <c r="S107" s="33"/>
      <c r="T107" s="33"/>
      <c r="U107" s="33"/>
      <c r="V107" s="33"/>
    </row>
    <row r="108" spans="18:24" x14ac:dyDescent="0.15">
      <c r="R108" s="33"/>
      <c r="S108" s="33"/>
      <c r="T108" s="33"/>
      <c r="U108" s="33"/>
      <c r="V108" s="33"/>
    </row>
    <row r="109" spans="18:24" x14ac:dyDescent="0.15">
      <c r="R109" s="33"/>
      <c r="S109" s="33"/>
      <c r="T109" s="33"/>
      <c r="U109" s="33"/>
      <c r="V109" s="33"/>
    </row>
    <row r="110" spans="18:24" x14ac:dyDescent="0.15">
      <c r="R110" s="32"/>
      <c r="S110" s="32"/>
      <c r="T110" s="32"/>
      <c r="U110" s="32"/>
      <c r="V110" s="32"/>
    </row>
    <row r="111" spans="18:24" x14ac:dyDescent="0.15">
      <c r="R111" s="33"/>
      <c r="S111" s="33"/>
      <c r="T111" s="33"/>
      <c r="U111" s="33"/>
      <c r="V111" s="33"/>
    </row>
    <row r="112" spans="18:24" x14ac:dyDescent="0.15">
      <c r="R112" s="33"/>
      <c r="S112" s="33"/>
      <c r="T112" s="33"/>
      <c r="U112" s="33"/>
      <c r="V112" s="33"/>
    </row>
    <row r="113" spans="18:22" x14ac:dyDescent="0.15">
      <c r="R113" s="33"/>
      <c r="S113" s="33"/>
      <c r="T113" s="33"/>
      <c r="U113" s="33"/>
      <c r="V113" s="33"/>
    </row>
    <row r="114" spans="18:22" x14ac:dyDescent="0.15">
      <c r="R114" s="33"/>
      <c r="S114" s="33"/>
      <c r="T114" s="33"/>
      <c r="U114" s="33"/>
      <c r="V114" s="33"/>
    </row>
    <row r="115" spans="18:22" x14ac:dyDescent="0.15">
      <c r="R115" s="33"/>
      <c r="S115" s="33"/>
      <c r="T115" s="33"/>
      <c r="U115" s="33"/>
      <c r="V115" s="33"/>
    </row>
    <row r="116" spans="18:22" x14ac:dyDescent="0.15">
      <c r="R116" s="32"/>
      <c r="S116" s="32"/>
      <c r="T116" s="32"/>
      <c r="U116" s="32"/>
      <c r="V116" s="32"/>
    </row>
    <row r="117" spans="18:22" x14ac:dyDescent="0.15">
      <c r="R117" s="33"/>
      <c r="S117" s="33"/>
      <c r="T117" s="33"/>
      <c r="U117" s="33"/>
      <c r="V117" s="33"/>
    </row>
    <row r="118" spans="18:22" x14ac:dyDescent="0.15">
      <c r="R118" s="33"/>
      <c r="S118" s="33"/>
      <c r="T118" s="33"/>
      <c r="U118" s="33"/>
      <c r="V118" s="33"/>
    </row>
    <row r="119" spans="18:22" x14ac:dyDescent="0.15">
      <c r="R119" s="33"/>
      <c r="S119" s="33"/>
      <c r="T119" s="33"/>
      <c r="U119" s="33"/>
      <c r="V119" s="33"/>
    </row>
    <row r="120" spans="18:22" x14ac:dyDescent="0.15">
      <c r="R120" s="32"/>
      <c r="S120" s="32"/>
      <c r="T120" s="32"/>
      <c r="U120" s="32"/>
      <c r="V120" s="32"/>
    </row>
    <row r="121" spans="18:22" x14ac:dyDescent="0.15">
      <c r="R121" s="33"/>
      <c r="S121" s="33"/>
      <c r="T121" s="33"/>
      <c r="U121" s="33"/>
      <c r="V121" s="33"/>
    </row>
    <row r="122" spans="18:22" x14ac:dyDescent="0.15">
      <c r="R122" s="33"/>
      <c r="S122" s="33"/>
      <c r="T122" s="33"/>
      <c r="U122" s="33"/>
      <c r="V122" s="33"/>
    </row>
    <row r="123" spans="18:22" x14ac:dyDescent="0.15">
      <c r="R123" s="33"/>
      <c r="S123" s="33"/>
      <c r="T123" s="33"/>
      <c r="U123" s="33"/>
    </row>
    <row r="124" spans="18:22" x14ac:dyDescent="0.15">
      <c r="R124" s="33"/>
      <c r="S124" s="33"/>
      <c r="T124" s="33"/>
      <c r="U124" s="33"/>
    </row>
    <row r="125" spans="18:22" x14ac:dyDescent="0.15">
      <c r="R125" s="33"/>
      <c r="S125" s="33"/>
      <c r="T125" s="33"/>
      <c r="U125" s="33"/>
    </row>
    <row r="126" spans="18:22" x14ac:dyDescent="0.15">
      <c r="R126" s="32"/>
      <c r="S126" s="32"/>
      <c r="T126" s="32"/>
      <c r="U126" s="32"/>
    </row>
    <row r="127" spans="18:22" x14ac:dyDescent="0.15">
      <c r="R127" s="33"/>
      <c r="S127" s="33"/>
      <c r="T127" s="33"/>
      <c r="U127" s="33"/>
    </row>
    <row r="128" spans="18:22" x14ac:dyDescent="0.15">
      <c r="R128" s="33"/>
      <c r="S128" s="33"/>
      <c r="T128" s="33"/>
      <c r="U128" s="33"/>
    </row>
    <row r="129" spans="18:29" x14ac:dyDescent="0.15">
      <c r="R129" s="33"/>
      <c r="S129" s="33"/>
      <c r="T129" s="33"/>
      <c r="U129" s="33"/>
    </row>
    <row r="130" spans="18:29" x14ac:dyDescent="0.15">
      <c r="R130" s="32"/>
      <c r="S130" s="32"/>
      <c r="T130" s="32"/>
      <c r="U130" s="32"/>
    </row>
    <row r="131" spans="18:29" x14ac:dyDescent="0.15">
      <c r="R131" s="33"/>
      <c r="S131" s="33"/>
      <c r="T131" s="33"/>
      <c r="U131" s="33"/>
    </row>
    <row r="132" spans="18:29" x14ac:dyDescent="0.15">
      <c r="R132" s="33"/>
      <c r="S132" s="33"/>
      <c r="T132" s="33"/>
      <c r="U132" s="33"/>
    </row>
    <row r="133" spans="18:29" x14ac:dyDescent="0.15">
      <c r="R133" s="33"/>
      <c r="S133" s="33"/>
      <c r="T133" s="33"/>
    </row>
    <row r="134" spans="18:29" x14ac:dyDescent="0.15">
      <c r="R134" s="33"/>
      <c r="S134" s="33"/>
      <c r="T134" s="33"/>
    </row>
    <row r="135" spans="18:29" x14ac:dyDescent="0.15">
      <c r="R135" s="33"/>
      <c r="S135" s="33"/>
      <c r="T135" s="33"/>
    </row>
    <row r="136" spans="18:29" x14ac:dyDescent="0.15">
      <c r="R136" s="32"/>
      <c r="S136" s="32"/>
      <c r="T136" s="32"/>
    </row>
    <row r="137" spans="18:29" x14ac:dyDescent="0.15">
      <c r="R137" s="33"/>
      <c r="S137" s="33"/>
      <c r="T137" s="33"/>
    </row>
    <row r="138" spans="18:29" x14ac:dyDescent="0.15">
      <c r="R138" s="33"/>
      <c r="S138" s="33"/>
      <c r="T138" s="33"/>
    </row>
    <row r="139" spans="18:29" x14ac:dyDescent="0.15">
      <c r="R139" s="33"/>
      <c r="S139" s="33"/>
      <c r="T139" s="33"/>
    </row>
    <row r="140" spans="18:29" x14ac:dyDescent="0.15">
      <c r="R140" s="32"/>
      <c r="S140" s="32"/>
      <c r="T140" s="32"/>
    </row>
    <row r="141" spans="18:29" x14ac:dyDescent="0.15">
      <c r="R141" s="33"/>
      <c r="S141" s="33"/>
      <c r="T141" s="33"/>
    </row>
    <row r="142" spans="18:29" x14ac:dyDescent="0.15">
      <c r="R142" s="33"/>
      <c r="S142" s="33"/>
      <c r="T142" s="33"/>
    </row>
    <row r="143" spans="18:29" x14ac:dyDescent="0.15">
      <c r="R143" s="33"/>
      <c r="S143" s="33"/>
      <c r="W143" s="33"/>
      <c r="X143" s="33"/>
      <c r="Y143" s="33"/>
      <c r="Z143" s="33"/>
      <c r="AA143" s="33"/>
      <c r="AB143" s="33"/>
      <c r="AC143" s="33"/>
    </row>
    <row r="144" spans="18:29" x14ac:dyDescent="0.15">
      <c r="R144" s="33"/>
      <c r="S144" s="33"/>
      <c r="W144" s="33"/>
      <c r="X144" s="33"/>
      <c r="Y144" s="33"/>
      <c r="Z144" s="33"/>
      <c r="AA144" s="33"/>
      <c r="AB144" s="33"/>
      <c r="AC144" s="33"/>
    </row>
    <row r="145" spans="18:28" x14ac:dyDescent="0.15">
      <c r="R145" s="33"/>
      <c r="S145" s="33"/>
    </row>
    <row r="146" spans="18:28" x14ac:dyDescent="0.15">
      <c r="R146" s="32"/>
      <c r="S146" s="32"/>
    </row>
    <row r="147" spans="18:28" x14ac:dyDescent="0.15">
      <c r="R147" s="33"/>
      <c r="S147" s="33"/>
    </row>
    <row r="148" spans="18:28" x14ac:dyDescent="0.15">
      <c r="R148" s="33"/>
      <c r="S148" s="33"/>
    </row>
    <row r="149" spans="18:28" x14ac:dyDescent="0.15">
      <c r="R149" s="33"/>
      <c r="S149" s="33"/>
    </row>
    <row r="150" spans="18:28" x14ac:dyDescent="0.15">
      <c r="R150" s="32"/>
      <c r="S150" s="32"/>
    </row>
    <row r="151" spans="18:28" x14ac:dyDescent="0.15">
      <c r="R151" s="33"/>
      <c r="S151" s="33"/>
    </row>
    <row r="152" spans="18:28" x14ac:dyDescent="0.15">
      <c r="R152" s="33"/>
      <c r="S152" s="33"/>
    </row>
    <row r="153" spans="18:28" x14ac:dyDescent="0.15">
      <c r="R153" s="33"/>
      <c r="V153" s="33"/>
    </row>
    <row r="154" spans="18:28" x14ac:dyDescent="0.15">
      <c r="R154" s="33"/>
      <c r="V154" s="33"/>
    </row>
    <row r="155" spans="18:28" x14ac:dyDescent="0.15">
      <c r="R155" s="33"/>
      <c r="V155" s="33"/>
      <c r="W155" s="33"/>
      <c r="X155" s="33"/>
      <c r="Y155" s="33"/>
      <c r="Z155" s="33"/>
      <c r="AA155" s="33"/>
      <c r="AB155" s="33"/>
    </row>
    <row r="156" spans="18:28" x14ac:dyDescent="0.15">
      <c r="R156" s="32"/>
      <c r="V156" s="32"/>
      <c r="W156" s="32"/>
      <c r="X156" s="32"/>
      <c r="Y156" s="32"/>
      <c r="Z156" s="32"/>
      <c r="AA156" s="32"/>
      <c r="AB156" s="32"/>
    </row>
    <row r="157" spans="18:28" x14ac:dyDescent="0.15">
      <c r="R157" s="33"/>
      <c r="V157" s="33"/>
      <c r="W157" s="33"/>
      <c r="X157" s="33"/>
      <c r="Y157" s="33"/>
      <c r="Z157" s="33"/>
      <c r="AA157" s="33"/>
      <c r="AB157" s="33"/>
    </row>
    <row r="158" spans="18:28" x14ac:dyDescent="0.15">
      <c r="R158" s="33"/>
      <c r="V158" s="33"/>
      <c r="W158" s="33"/>
      <c r="X158" s="33"/>
      <c r="Y158" s="33"/>
      <c r="Z158" s="33"/>
      <c r="AA158" s="33"/>
      <c r="AB158" s="33"/>
    </row>
    <row r="159" spans="18:28" x14ac:dyDescent="0.15">
      <c r="R159" s="33"/>
      <c r="V159" s="33"/>
      <c r="W159" s="33"/>
      <c r="X159" s="33"/>
      <c r="Y159" s="33"/>
      <c r="Z159" s="33"/>
      <c r="AA159" s="33"/>
      <c r="AB159" s="33"/>
    </row>
    <row r="160" spans="18:28" x14ac:dyDescent="0.15">
      <c r="R160" s="32"/>
      <c r="V160" s="32"/>
      <c r="W160" s="32"/>
      <c r="X160" s="32"/>
      <c r="Y160" s="32"/>
      <c r="Z160" s="32"/>
      <c r="AA160" s="32"/>
      <c r="AB160" s="32"/>
    </row>
    <row r="161" spans="18:28" x14ac:dyDescent="0.15">
      <c r="R161" s="33"/>
      <c r="V161" s="33"/>
      <c r="W161" s="33"/>
      <c r="X161" s="33"/>
      <c r="Y161" s="33"/>
      <c r="Z161" s="33"/>
      <c r="AA161" s="33"/>
      <c r="AB161" s="33"/>
    </row>
    <row r="162" spans="18:28" x14ac:dyDescent="0.15">
      <c r="R162" s="33"/>
      <c r="V162" s="33"/>
      <c r="W162" s="33"/>
      <c r="X162" s="33"/>
      <c r="Y162" s="33"/>
      <c r="Z162" s="33"/>
      <c r="AA162" s="33"/>
      <c r="AB162" s="33"/>
    </row>
    <row r="163" spans="18:28" x14ac:dyDescent="0.15">
      <c r="R163" s="33"/>
      <c r="S163" s="33"/>
      <c r="T163" s="33"/>
      <c r="U163" s="33"/>
    </row>
    <row r="164" spans="18:28" x14ac:dyDescent="0.15">
      <c r="R164" s="33"/>
      <c r="S164" s="33"/>
      <c r="T164" s="33"/>
      <c r="U164" s="33"/>
    </row>
    <row r="165" spans="18:28" x14ac:dyDescent="0.15">
      <c r="R165" s="33"/>
      <c r="S165" s="33"/>
      <c r="T165" s="33"/>
      <c r="U165" s="33"/>
    </row>
    <row r="166" spans="18:28" x14ac:dyDescent="0.15">
      <c r="R166" s="32"/>
      <c r="S166" s="32"/>
      <c r="T166" s="32"/>
      <c r="U166" s="32"/>
    </row>
    <row r="167" spans="18:28" x14ac:dyDescent="0.15">
      <c r="R167" s="33"/>
      <c r="S167" s="33"/>
      <c r="T167" s="33"/>
      <c r="U167" s="33"/>
    </row>
    <row r="168" spans="18:28" x14ac:dyDescent="0.15">
      <c r="R168" s="33"/>
      <c r="S168" s="33"/>
      <c r="T168" s="33"/>
      <c r="U168" s="33"/>
    </row>
    <row r="169" spans="18:28" x14ac:dyDescent="0.15">
      <c r="R169" s="33"/>
      <c r="S169" s="33"/>
      <c r="T169" s="33"/>
      <c r="U169" s="33"/>
    </row>
    <row r="170" spans="18:28" x14ac:dyDescent="0.15">
      <c r="R170" s="32"/>
      <c r="S170" s="32"/>
      <c r="T170" s="32"/>
      <c r="U170" s="32"/>
    </row>
    <row r="171" spans="18:28" x14ac:dyDescent="0.15">
      <c r="R171" s="33"/>
      <c r="S171" s="33"/>
      <c r="T171" s="33"/>
      <c r="U171" s="33"/>
    </row>
    <row r="172" spans="18:28" x14ac:dyDescent="0.15">
      <c r="R172" s="33"/>
      <c r="S172" s="33"/>
      <c r="T172" s="33"/>
      <c r="U172" s="33"/>
    </row>
  </sheetData>
  <mergeCells count="13">
    <mergeCell ref="C6:M6"/>
    <mergeCell ref="F1:J1"/>
    <mergeCell ref="F2:J2"/>
    <mergeCell ref="D3:F3"/>
    <mergeCell ref="H3:N3"/>
    <mergeCell ref="B5:C5"/>
    <mergeCell ref="C39:N39"/>
    <mergeCell ref="B7:C7"/>
    <mergeCell ref="B33:C33"/>
    <mergeCell ref="B34:C34"/>
    <mergeCell ref="B35:C35"/>
    <mergeCell ref="B36:C36"/>
    <mergeCell ref="B37:C37"/>
  </mergeCells>
  <hyperlinks>
    <hyperlink ref="A1" location="bkIndexATC1173" display="Index" xr:uid="{D915EF6C-4DB8-4D2A-A1B5-A23A7B12E7EC}"/>
  </hyperlinks>
  <pageMargins left="0.41" right="0.24" top="0.25" bottom="0.33" header="0.2" footer="0.21"/>
  <pageSetup paperSize="9" scale="98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3E268-DFD1-4873-B15E-8098966C2E2E}">
  <sheetPr>
    <pageSetUpPr fitToPage="1"/>
  </sheetPr>
  <dimension ref="A1:AD172"/>
  <sheetViews>
    <sheetView zoomScale="90" zoomScaleNormal="90" workbookViewId="0"/>
  </sheetViews>
  <sheetFormatPr defaultColWidth="9.109375" defaultRowHeight="8.4" x14ac:dyDescent="0.15"/>
  <cols>
    <col min="1" max="1" width="5.88671875" style="3" customWidth="1"/>
    <col min="2" max="2" width="10.6640625" style="3" customWidth="1"/>
    <col min="3" max="13" width="7.33203125" style="3" customWidth="1"/>
    <col min="14" max="15" width="6.6640625" style="3" customWidth="1"/>
    <col min="16" max="16384" width="9.109375" style="3"/>
  </cols>
  <sheetData>
    <row r="1" spans="1:15" ht="14.4" x14ac:dyDescent="0.3">
      <c r="A1" s="34" t="s">
        <v>79</v>
      </c>
      <c r="E1" s="4"/>
      <c r="F1" s="39" t="s">
        <v>80</v>
      </c>
      <c r="G1" s="40"/>
      <c r="H1" s="40"/>
      <c r="I1" s="40"/>
      <c r="J1" s="40"/>
    </row>
    <row r="2" spans="1:15" ht="13.2" x14ac:dyDescent="0.25">
      <c r="E2" s="4"/>
      <c r="F2" s="39" t="s">
        <v>45</v>
      </c>
      <c r="G2" s="40"/>
      <c r="H2" s="40"/>
      <c r="I2" s="40"/>
      <c r="J2" s="40"/>
    </row>
    <row r="3" spans="1:15" ht="13.2" x14ac:dyDescent="0.25">
      <c r="D3" s="41" t="s">
        <v>97</v>
      </c>
      <c r="E3" s="40"/>
      <c r="F3" s="40"/>
      <c r="G3" s="4"/>
      <c r="H3" s="42" t="s">
        <v>9</v>
      </c>
      <c r="I3" s="40"/>
      <c r="J3" s="40"/>
      <c r="K3" s="40"/>
      <c r="L3" s="40"/>
      <c r="M3" s="40"/>
      <c r="N3" s="40"/>
    </row>
    <row r="4" spans="1:15" ht="24" customHeight="1" x14ac:dyDescent="0.15"/>
    <row r="5" spans="1:15" ht="9.4499999999999993" customHeight="1" x14ac:dyDescent="0.2">
      <c r="B5" s="45" t="s">
        <v>11</v>
      </c>
      <c r="C5" s="46"/>
      <c r="D5" s="11"/>
      <c r="O5" s="27"/>
    </row>
    <row r="6" spans="1:15" ht="9.4499999999999993" customHeight="1" x14ac:dyDescent="0.25">
      <c r="C6" s="43" t="s">
        <v>81</v>
      </c>
      <c r="D6" s="40"/>
      <c r="E6" s="40"/>
      <c r="F6" s="40"/>
      <c r="G6" s="40"/>
      <c r="H6" s="40"/>
      <c r="I6" s="40"/>
      <c r="J6" s="40"/>
      <c r="K6" s="40"/>
      <c r="L6" s="40"/>
      <c r="M6" s="40"/>
      <c r="O6" s="27"/>
    </row>
    <row r="7" spans="1:15" ht="9.4499999999999993" customHeight="1" x14ac:dyDescent="0.25">
      <c r="B7" s="44" t="s">
        <v>82</v>
      </c>
      <c r="C7" s="40"/>
      <c r="D7" s="16" t="s">
        <v>47</v>
      </c>
      <c r="E7" s="16" t="s">
        <v>48</v>
      </c>
      <c r="F7" s="16" t="s">
        <v>49</v>
      </c>
      <c r="G7" s="16" t="s">
        <v>50</v>
      </c>
      <c r="H7" s="16" t="s">
        <v>51</v>
      </c>
      <c r="I7" s="16" t="s">
        <v>52</v>
      </c>
      <c r="J7" s="16" t="s">
        <v>53</v>
      </c>
      <c r="K7" s="16"/>
      <c r="L7" s="16" t="s">
        <v>83</v>
      </c>
      <c r="M7" s="16" t="s">
        <v>84</v>
      </c>
      <c r="O7" s="27"/>
    </row>
    <row r="8" spans="1:15" ht="9.4499999999999993" customHeight="1" x14ac:dyDescent="0.15">
      <c r="C8" s="17">
        <v>0</v>
      </c>
      <c r="D8" s="38">
        <v>49.56944444444445</v>
      </c>
      <c r="E8" s="38">
        <v>43.75694444444445</v>
      </c>
      <c r="F8" s="38">
        <v>43.326388888888886</v>
      </c>
      <c r="G8" s="38">
        <v>46.483333333333327</v>
      </c>
      <c r="H8" s="38">
        <v>48.940277777777773</v>
      </c>
      <c r="I8" s="38">
        <v>91.734722222222217</v>
      </c>
      <c r="J8" s="38">
        <v>103.17424242424241</v>
      </c>
      <c r="L8" s="38">
        <f>AVERAGE(D8:H8)</f>
        <v>46.415277777777774</v>
      </c>
      <c r="M8" s="38">
        <f>AVERAGE(D8:J8)</f>
        <v>60.997907647907645</v>
      </c>
      <c r="O8" s="27"/>
    </row>
    <row r="9" spans="1:15" ht="9.4499999999999993" customHeight="1" x14ac:dyDescent="0.15">
      <c r="C9" s="17">
        <v>1</v>
      </c>
      <c r="D9" s="38">
        <v>31.041666666666668</v>
      </c>
      <c r="E9" s="38">
        <v>25.173611111111114</v>
      </c>
      <c r="F9" s="38">
        <v>23.881944444444446</v>
      </c>
      <c r="G9" s="38">
        <v>29.787499999999998</v>
      </c>
      <c r="H9" s="38">
        <v>30.476388888888891</v>
      </c>
      <c r="I9" s="38">
        <v>57.644444444444439</v>
      </c>
      <c r="J9" s="38">
        <v>69.719696969696969</v>
      </c>
      <c r="L9" s="38">
        <f t="shared" ref="L9:L31" si="0">AVERAGE(D9:H9)</f>
        <v>28.072222222222223</v>
      </c>
      <c r="M9" s="38">
        <f t="shared" ref="M9:M31" si="1">AVERAGE(D9:J9)</f>
        <v>38.246464646464645</v>
      </c>
      <c r="O9" s="27"/>
    </row>
    <row r="10" spans="1:15" ht="9.4499999999999993" customHeight="1" x14ac:dyDescent="0.15">
      <c r="C10" s="17">
        <v>2</v>
      </c>
      <c r="D10" s="38">
        <v>16.868055555555554</v>
      </c>
      <c r="E10" s="38">
        <v>13.4375</v>
      </c>
      <c r="F10" s="38">
        <v>14.041666666666666</v>
      </c>
      <c r="G10" s="38">
        <v>15.20972222222222</v>
      </c>
      <c r="H10" s="38">
        <v>18.44027777777778</v>
      </c>
      <c r="I10" s="38">
        <v>40.387499999999996</v>
      </c>
      <c r="J10" s="38">
        <v>46.863636363636367</v>
      </c>
      <c r="L10" s="38">
        <f t="shared" si="0"/>
        <v>15.599444444444444</v>
      </c>
      <c r="M10" s="38">
        <f t="shared" si="1"/>
        <v>23.606908369408369</v>
      </c>
      <c r="O10" s="27"/>
    </row>
    <row r="11" spans="1:15" ht="9.4499999999999993" customHeight="1" x14ac:dyDescent="0.15">
      <c r="C11" s="17">
        <v>3</v>
      </c>
      <c r="D11" s="38">
        <v>18.548611111111111</v>
      </c>
      <c r="E11" s="38">
        <v>15.555555555555555</v>
      </c>
      <c r="F11" s="38">
        <v>15.694444444444443</v>
      </c>
      <c r="G11" s="38">
        <v>16.363888888888887</v>
      </c>
      <c r="H11" s="38">
        <v>19.518055555555556</v>
      </c>
      <c r="I11" s="38">
        <v>30.965277777777775</v>
      </c>
      <c r="J11" s="38">
        <v>35.348484848484851</v>
      </c>
      <c r="L11" s="38">
        <f t="shared" si="0"/>
        <v>17.136111111111109</v>
      </c>
      <c r="M11" s="38">
        <f t="shared" si="1"/>
        <v>21.713474025974023</v>
      </c>
      <c r="O11" s="27"/>
    </row>
    <row r="12" spans="1:15" ht="9.4499999999999993" customHeight="1" x14ac:dyDescent="0.15">
      <c r="C12" s="17">
        <v>4</v>
      </c>
      <c r="D12" s="38">
        <v>31.805555555555557</v>
      </c>
      <c r="E12" s="38">
        <v>27.534722222222218</v>
      </c>
      <c r="F12" s="38">
        <v>28.423611111111114</v>
      </c>
      <c r="G12" s="38">
        <v>28.831944444444446</v>
      </c>
      <c r="H12" s="38">
        <v>30.441666666666666</v>
      </c>
      <c r="I12" s="38">
        <v>29.109722222222221</v>
      </c>
      <c r="J12" s="38">
        <v>39.18181818181818</v>
      </c>
      <c r="L12" s="38">
        <f t="shared" si="0"/>
        <v>29.407499999999999</v>
      </c>
      <c r="M12" s="38">
        <f t="shared" si="1"/>
        <v>30.761291486291487</v>
      </c>
    </row>
    <row r="13" spans="1:15" ht="9.4499999999999993" customHeight="1" x14ac:dyDescent="0.15">
      <c r="C13" s="17">
        <v>5</v>
      </c>
      <c r="D13" s="38">
        <v>121.59722222222223</v>
      </c>
      <c r="E13" s="38">
        <v>123.65277777777777</v>
      </c>
      <c r="F13" s="38">
        <v>119.5138888888889</v>
      </c>
      <c r="G13" s="38">
        <v>118.94305555555555</v>
      </c>
      <c r="H13" s="38">
        <v>114.10972222222222</v>
      </c>
      <c r="I13" s="38">
        <v>50.656944444444441</v>
      </c>
      <c r="J13" s="38">
        <v>57.977272727272727</v>
      </c>
      <c r="L13" s="38">
        <f t="shared" si="0"/>
        <v>119.56333333333332</v>
      </c>
      <c r="M13" s="38">
        <f t="shared" si="1"/>
        <v>100.92155483405483</v>
      </c>
    </row>
    <row r="14" spans="1:15" ht="9.4499999999999993" customHeight="1" x14ac:dyDescent="0.15">
      <c r="C14" s="17">
        <v>6</v>
      </c>
      <c r="D14" s="38">
        <v>228.81944444444446</v>
      </c>
      <c r="E14" s="38">
        <v>231.11111111111111</v>
      </c>
      <c r="F14" s="38">
        <v>234.99305555555554</v>
      </c>
      <c r="G14" s="38">
        <v>220.84583333333333</v>
      </c>
      <c r="H14" s="38">
        <v>203.64444444444442</v>
      </c>
      <c r="I14" s="38">
        <v>75.604166666666671</v>
      </c>
      <c r="J14" s="38">
        <v>69.454545454545453</v>
      </c>
      <c r="L14" s="38">
        <f t="shared" si="0"/>
        <v>223.88277777777776</v>
      </c>
      <c r="M14" s="38">
        <f t="shared" si="1"/>
        <v>180.63894300144301</v>
      </c>
    </row>
    <row r="15" spans="1:15" ht="9.4499999999999993" customHeight="1" x14ac:dyDescent="0.15">
      <c r="C15" s="17">
        <v>7</v>
      </c>
      <c r="D15" s="38">
        <v>557.2986111111112</v>
      </c>
      <c r="E15" s="38">
        <v>555.35416666666663</v>
      </c>
      <c r="F15" s="38">
        <v>529.96527777777783</v>
      </c>
      <c r="G15" s="38">
        <v>537.01111111111106</v>
      </c>
      <c r="H15" s="38">
        <v>483.23611111111126</v>
      </c>
      <c r="I15" s="38">
        <v>129.59722222222223</v>
      </c>
      <c r="J15" s="38">
        <v>98.553030303030312</v>
      </c>
      <c r="L15" s="38">
        <f t="shared" si="0"/>
        <v>532.57305555555558</v>
      </c>
      <c r="M15" s="38">
        <f t="shared" si="1"/>
        <v>413.00221861471863</v>
      </c>
    </row>
    <row r="16" spans="1:15" ht="9.4499999999999993" customHeight="1" x14ac:dyDescent="0.15">
      <c r="C16" s="17">
        <v>8</v>
      </c>
      <c r="D16" s="38">
        <v>600.65972222222229</v>
      </c>
      <c r="E16" s="38">
        <v>612.81944444444446</v>
      </c>
      <c r="F16" s="38">
        <v>595.15972222222229</v>
      </c>
      <c r="G16" s="38">
        <v>590.94027777777785</v>
      </c>
      <c r="H16" s="38">
        <v>530.15277777777771</v>
      </c>
      <c r="I16" s="38">
        <v>224.81388888888887</v>
      </c>
      <c r="J16" s="38">
        <v>157.99242424242422</v>
      </c>
      <c r="L16" s="38">
        <f t="shared" si="0"/>
        <v>585.94638888888892</v>
      </c>
      <c r="M16" s="38">
        <f t="shared" si="1"/>
        <v>473.21975108225109</v>
      </c>
    </row>
    <row r="17" spans="3:13" ht="9.4499999999999993" customHeight="1" x14ac:dyDescent="0.15">
      <c r="C17" s="17">
        <v>9</v>
      </c>
      <c r="D17" s="38">
        <v>380.44444444444451</v>
      </c>
      <c r="E17" s="38">
        <v>391.58333333333331</v>
      </c>
      <c r="F17" s="38">
        <v>368.38888888888886</v>
      </c>
      <c r="G17" s="38">
        <v>382.97777777777782</v>
      </c>
      <c r="H17" s="38">
        <v>357.98333333333329</v>
      </c>
      <c r="I17" s="38">
        <v>306.11666666666667</v>
      </c>
      <c r="J17" s="38">
        <v>238.6212121212121</v>
      </c>
      <c r="L17" s="38">
        <f t="shared" si="0"/>
        <v>376.27555555555557</v>
      </c>
      <c r="M17" s="38">
        <f t="shared" si="1"/>
        <v>346.58795093795095</v>
      </c>
    </row>
    <row r="18" spans="3:13" ht="9.4499999999999993" customHeight="1" x14ac:dyDescent="0.15">
      <c r="C18" s="17">
        <v>10</v>
      </c>
      <c r="D18" s="38">
        <v>342.95833333333331</v>
      </c>
      <c r="E18" s="38">
        <v>353.29861111111114</v>
      </c>
      <c r="F18" s="38">
        <v>345.625</v>
      </c>
      <c r="G18" s="38">
        <v>360.89861111111105</v>
      </c>
      <c r="H18" s="38">
        <v>347.93194444444453</v>
      </c>
      <c r="I18" s="38">
        <v>412.43472222222226</v>
      </c>
      <c r="J18" s="38">
        <v>308.78030303030306</v>
      </c>
      <c r="L18" s="38">
        <f t="shared" si="0"/>
        <v>350.14249999999998</v>
      </c>
      <c r="M18" s="38">
        <f t="shared" si="1"/>
        <v>353.13250360750357</v>
      </c>
    </row>
    <row r="19" spans="3:13" ht="9.4499999999999993" customHeight="1" x14ac:dyDescent="0.15">
      <c r="C19" s="17">
        <v>11</v>
      </c>
      <c r="D19" s="38">
        <v>381.71527777777777</v>
      </c>
      <c r="E19" s="38">
        <v>379.22916666666669</v>
      </c>
      <c r="F19" s="38">
        <v>374.5694444444444</v>
      </c>
      <c r="G19" s="38">
        <v>387.66527777777782</v>
      </c>
      <c r="H19" s="38">
        <v>383.5291666666667</v>
      </c>
      <c r="I19" s="38">
        <v>464.86944444444435</v>
      </c>
      <c r="J19" s="38">
        <v>404.75</v>
      </c>
      <c r="L19" s="38">
        <f t="shared" si="0"/>
        <v>381.3416666666667</v>
      </c>
      <c r="M19" s="38">
        <f t="shared" si="1"/>
        <v>396.61825396825401</v>
      </c>
    </row>
    <row r="20" spans="3:13" ht="9.4499999999999993" customHeight="1" x14ac:dyDescent="0.15">
      <c r="C20" s="17">
        <v>12</v>
      </c>
      <c r="D20" s="38">
        <v>410.67361111111109</v>
      </c>
      <c r="E20" s="38">
        <v>411.70833333333331</v>
      </c>
      <c r="F20" s="38">
        <v>401.86111111111109</v>
      </c>
      <c r="G20" s="38">
        <v>432.25972222222225</v>
      </c>
      <c r="H20" s="38">
        <v>428.75416666666666</v>
      </c>
      <c r="I20" s="38">
        <v>532.48888888888894</v>
      </c>
      <c r="J20" s="38">
        <v>478.66666666666674</v>
      </c>
      <c r="L20" s="38">
        <f t="shared" si="0"/>
        <v>417.05138888888888</v>
      </c>
      <c r="M20" s="38">
        <f t="shared" si="1"/>
        <v>442.3446428571429</v>
      </c>
    </row>
    <row r="21" spans="3:13" ht="9.4499999999999993" customHeight="1" x14ac:dyDescent="0.15">
      <c r="C21" s="17">
        <v>13</v>
      </c>
      <c r="D21" s="38">
        <v>435.125</v>
      </c>
      <c r="E21" s="38">
        <v>445.0625</v>
      </c>
      <c r="F21" s="38">
        <v>417.90972222222223</v>
      </c>
      <c r="G21" s="38">
        <v>442.11944444444447</v>
      </c>
      <c r="H21" s="38">
        <v>454.20416666666665</v>
      </c>
      <c r="I21" s="38">
        <v>527.98472222222222</v>
      </c>
      <c r="J21" s="38">
        <v>499.29545454545456</v>
      </c>
      <c r="L21" s="38">
        <f t="shared" si="0"/>
        <v>438.88416666666672</v>
      </c>
      <c r="M21" s="38">
        <f t="shared" si="1"/>
        <v>460.2430014430015</v>
      </c>
    </row>
    <row r="22" spans="3:13" ht="9.4499999999999993" customHeight="1" x14ac:dyDescent="0.15">
      <c r="C22" s="17">
        <v>14</v>
      </c>
      <c r="D22" s="38">
        <v>450.72916666666669</v>
      </c>
      <c r="E22" s="38">
        <v>442.91666666666657</v>
      </c>
      <c r="F22" s="38">
        <v>424.16666666666669</v>
      </c>
      <c r="G22" s="38">
        <v>443.56111111111113</v>
      </c>
      <c r="H22" s="38">
        <v>448.31805555555553</v>
      </c>
      <c r="I22" s="38">
        <v>519.88611111111106</v>
      </c>
      <c r="J22" s="38">
        <v>463.84090909090907</v>
      </c>
      <c r="L22" s="38">
        <f t="shared" si="0"/>
        <v>441.93833333333333</v>
      </c>
      <c r="M22" s="38">
        <f t="shared" si="1"/>
        <v>456.20266955266953</v>
      </c>
    </row>
    <row r="23" spans="3:13" ht="9.4499999999999993" customHeight="1" x14ac:dyDescent="0.15">
      <c r="C23" s="17">
        <v>15</v>
      </c>
      <c r="D23" s="38">
        <v>484.9305555555556</v>
      </c>
      <c r="E23" s="38">
        <v>487.33333333333326</v>
      </c>
      <c r="F23" s="38">
        <v>460.81249999999994</v>
      </c>
      <c r="G23" s="38">
        <v>482.79027777777782</v>
      </c>
      <c r="H23" s="38">
        <v>496.34305555555557</v>
      </c>
      <c r="I23" s="38">
        <v>497.05</v>
      </c>
      <c r="J23" s="38">
        <v>435.54545454545456</v>
      </c>
      <c r="L23" s="38">
        <f t="shared" si="0"/>
        <v>482.44194444444446</v>
      </c>
      <c r="M23" s="38">
        <f t="shared" si="1"/>
        <v>477.82931096681102</v>
      </c>
    </row>
    <row r="24" spans="3:13" ht="9.4499999999999993" customHeight="1" x14ac:dyDescent="0.15">
      <c r="C24" s="17">
        <v>16</v>
      </c>
      <c r="D24" s="38">
        <v>499.5625</v>
      </c>
      <c r="E24" s="38">
        <v>523.77777777777771</v>
      </c>
      <c r="F24" s="38">
        <v>499.4930555555556</v>
      </c>
      <c r="G24" s="38">
        <v>528.13333333333333</v>
      </c>
      <c r="H24" s="38">
        <v>505.36666666666673</v>
      </c>
      <c r="I24" s="38">
        <v>468.27083333333331</v>
      </c>
      <c r="J24" s="38">
        <v>402.61363636363637</v>
      </c>
      <c r="L24" s="38">
        <f t="shared" si="0"/>
        <v>511.26666666666671</v>
      </c>
      <c r="M24" s="38">
        <f t="shared" si="1"/>
        <v>489.60254329004334</v>
      </c>
    </row>
    <row r="25" spans="3:13" ht="9.4499999999999993" customHeight="1" x14ac:dyDescent="0.15">
      <c r="C25" s="17">
        <v>17</v>
      </c>
      <c r="D25" s="38">
        <v>484.88888888888886</v>
      </c>
      <c r="E25" s="38">
        <v>529.27083333333337</v>
      </c>
      <c r="F25" s="38">
        <v>493.77777777777783</v>
      </c>
      <c r="G25" s="38">
        <v>512.46249999999998</v>
      </c>
      <c r="H25" s="38">
        <v>472.35138888888883</v>
      </c>
      <c r="I25" s="38">
        <v>434.78194444444443</v>
      </c>
      <c r="J25" s="38">
        <v>330.20454545454544</v>
      </c>
      <c r="L25" s="38">
        <f t="shared" si="0"/>
        <v>498.55027777777775</v>
      </c>
      <c r="M25" s="38">
        <f t="shared" si="1"/>
        <v>465.39112554112552</v>
      </c>
    </row>
    <row r="26" spans="3:13" ht="9.4499999999999993" customHeight="1" x14ac:dyDescent="0.15">
      <c r="C26" s="17">
        <v>18</v>
      </c>
      <c r="D26" s="38">
        <v>376.78472222222217</v>
      </c>
      <c r="E26" s="38">
        <v>421.54861111111114</v>
      </c>
      <c r="F26" s="38">
        <v>410.19444444444451</v>
      </c>
      <c r="G26" s="38">
        <v>419.94166666666666</v>
      </c>
      <c r="H26" s="38">
        <v>412.64861111111105</v>
      </c>
      <c r="I26" s="38">
        <v>370.18194444444447</v>
      </c>
      <c r="J26" s="38">
        <v>281.88636363636363</v>
      </c>
      <c r="L26" s="38">
        <f t="shared" si="0"/>
        <v>408.2236111111111</v>
      </c>
      <c r="M26" s="38">
        <f t="shared" si="1"/>
        <v>384.74090909090904</v>
      </c>
    </row>
    <row r="27" spans="3:13" ht="9.4499999999999993" customHeight="1" x14ac:dyDescent="0.15">
      <c r="C27" s="17">
        <v>19</v>
      </c>
      <c r="D27" s="38">
        <v>301.13888888888891</v>
      </c>
      <c r="E27" s="38">
        <v>345.83333333333331</v>
      </c>
      <c r="F27" s="38">
        <v>338.70833333333331</v>
      </c>
      <c r="G27" s="38">
        <v>339.16944444444442</v>
      </c>
      <c r="H27" s="38">
        <v>366.29583333333335</v>
      </c>
      <c r="I27" s="38">
        <v>316.08055555555558</v>
      </c>
      <c r="J27" s="38">
        <v>242.61363636363637</v>
      </c>
      <c r="L27" s="38">
        <f t="shared" si="0"/>
        <v>338.22916666666663</v>
      </c>
      <c r="M27" s="38">
        <f t="shared" si="1"/>
        <v>321.40571789321791</v>
      </c>
    </row>
    <row r="28" spans="3:13" ht="9.4499999999999993" customHeight="1" x14ac:dyDescent="0.15">
      <c r="C28" s="17">
        <v>20</v>
      </c>
      <c r="D28" s="38">
        <v>229.28472222222226</v>
      </c>
      <c r="E28" s="38">
        <v>265.92361111111114</v>
      </c>
      <c r="F28" s="38">
        <v>258.98611111111114</v>
      </c>
      <c r="G28" s="38">
        <v>277.27361111111111</v>
      </c>
      <c r="H28" s="38">
        <v>269.10972222222227</v>
      </c>
      <c r="I28" s="38">
        <v>260.68611111111107</v>
      </c>
      <c r="J28" s="38">
        <v>211.86363636363637</v>
      </c>
      <c r="L28" s="38">
        <f t="shared" si="0"/>
        <v>260.11555555555555</v>
      </c>
      <c r="M28" s="38">
        <f t="shared" si="1"/>
        <v>253.30393217893217</v>
      </c>
    </row>
    <row r="29" spans="3:13" ht="9.4499999999999993" customHeight="1" x14ac:dyDescent="0.15">
      <c r="C29" s="17">
        <v>21</v>
      </c>
      <c r="D29" s="38">
        <v>181.84722222222226</v>
      </c>
      <c r="E29" s="38">
        <v>213.64583333333334</v>
      </c>
      <c r="F29" s="38">
        <v>204.8125</v>
      </c>
      <c r="G29" s="38">
        <v>220.54583333333332</v>
      </c>
      <c r="H29" s="38">
        <v>209.74305555555554</v>
      </c>
      <c r="I29" s="38">
        <v>204.26527777777778</v>
      </c>
      <c r="J29" s="38">
        <v>163.02272727272728</v>
      </c>
      <c r="L29" s="38">
        <f t="shared" si="0"/>
        <v>206.11888888888888</v>
      </c>
      <c r="M29" s="38">
        <f t="shared" si="1"/>
        <v>199.69749278499279</v>
      </c>
    </row>
    <row r="30" spans="3:13" ht="9.4499999999999993" customHeight="1" x14ac:dyDescent="0.15">
      <c r="C30" s="17">
        <v>22</v>
      </c>
      <c r="D30" s="38">
        <v>121.8125</v>
      </c>
      <c r="E30" s="38">
        <v>141.8125</v>
      </c>
      <c r="F30" s="38">
        <v>135.80555555555557</v>
      </c>
      <c r="G30" s="38">
        <v>145.51805555555555</v>
      </c>
      <c r="H30" s="38">
        <v>163.41805555555558</v>
      </c>
      <c r="I30" s="38">
        <v>163.10277777777779</v>
      </c>
      <c r="J30" s="38">
        <v>127.77272727272727</v>
      </c>
      <c r="L30" s="38">
        <f t="shared" si="0"/>
        <v>141.67333333333335</v>
      </c>
      <c r="M30" s="38">
        <f t="shared" si="1"/>
        <v>142.74888167388167</v>
      </c>
    </row>
    <row r="31" spans="3:13" ht="9.4499999999999993" customHeight="1" x14ac:dyDescent="0.15">
      <c r="C31" s="17">
        <v>23</v>
      </c>
      <c r="D31" s="38">
        <v>83.201388888888886</v>
      </c>
      <c r="E31" s="38">
        <v>83.25</v>
      </c>
      <c r="F31" s="38">
        <v>88.402777777777771</v>
      </c>
      <c r="G31" s="38">
        <v>91.931944444444454</v>
      </c>
      <c r="H31" s="38">
        <v>125.69722222222224</v>
      </c>
      <c r="I31" s="38">
        <v>136.03749999999999</v>
      </c>
      <c r="J31" s="38">
        <v>86.166666666666657</v>
      </c>
      <c r="L31" s="38">
        <f t="shared" si="0"/>
        <v>94.49666666666667</v>
      </c>
      <c r="M31" s="38">
        <f t="shared" si="1"/>
        <v>99.241071428571431</v>
      </c>
    </row>
    <row r="32" spans="3:13" ht="9.4499999999999993" customHeight="1" x14ac:dyDescent="0.15">
      <c r="C32" s="31" t="s">
        <v>85</v>
      </c>
    </row>
    <row r="33" spans="2:30" ht="9.4499999999999993" customHeight="1" x14ac:dyDescent="0.25">
      <c r="B33" s="44" t="s">
        <v>86</v>
      </c>
      <c r="C33" s="40"/>
      <c r="D33" s="38">
        <f>SUM(D15:D26)</f>
        <v>5405.7708333333339</v>
      </c>
      <c r="E33" s="38">
        <f t="shared" ref="E33:J33" si="2">SUM(E15:E26)</f>
        <v>5553.9027777777774</v>
      </c>
      <c r="F33" s="38">
        <f t="shared" si="2"/>
        <v>5321.9236111111104</v>
      </c>
      <c r="G33" s="38">
        <f t="shared" si="2"/>
        <v>5520.7611111111109</v>
      </c>
      <c r="H33" s="38">
        <f t="shared" si="2"/>
        <v>5320.8194444444443</v>
      </c>
      <c r="I33" s="38">
        <f t="shared" si="2"/>
        <v>4888.4763888888892</v>
      </c>
      <c r="J33" s="38">
        <f t="shared" si="2"/>
        <v>4100.75</v>
      </c>
      <c r="L33" s="38">
        <f>SUM(L15:L26)</f>
        <v>5424.6355555555556</v>
      </c>
      <c r="M33" s="38">
        <f>SUM(M15:M26)</f>
        <v>5158.9148809523813</v>
      </c>
      <c r="O33" s="38"/>
      <c r="P33" s="38"/>
    </row>
    <row r="34" spans="2:30" ht="9.4499999999999993" customHeight="1" x14ac:dyDescent="0.25">
      <c r="B34" s="44" t="s">
        <v>87</v>
      </c>
      <c r="C34" s="40"/>
      <c r="D34" s="38">
        <f>SUM(D15:D17)</f>
        <v>1538.4027777777781</v>
      </c>
      <c r="E34" s="38">
        <f t="shared" ref="E34:J34" si="3">SUM(E15:E17)</f>
        <v>1559.7569444444443</v>
      </c>
      <c r="F34" s="38">
        <f t="shared" si="3"/>
        <v>1493.5138888888889</v>
      </c>
      <c r="G34" s="38">
        <f t="shared" si="3"/>
        <v>1510.9291666666668</v>
      </c>
      <c r="H34" s="38">
        <f t="shared" si="3"/>
        <v>1371.3722222222223</v>
      </c>
      <c r="I34" s="38">
        <f t="shared" si="3"/>
        <v>660.52777777777783</v>
      </c>
      <c r="J34" s="38">
        <f t="shared" si="3"/>
        <v>495.16666666666663</v>
      </c>
      <c r="L34" s="38">
        <f>SUM(L15:L17)</f>
        <v>1494.7950000000001</v>
      </c>
      <c r="M34" s="38">
        <f>SUM(M15:M17)</f>
        <v>1232.8099206349207</v>
      </c>
      <c r="O34" s="38"/>
      <c r="P34" s="38"/>
    </row>
    <row r="35" spans="2:30" ht="9.4499999999999993" customHeight="1" x14ac:dyDescent="0.25">
      <c r="B35" s="44" t="s">
        <v>88</v>
      </c>
      <c r="C35" s="40"/>
      <c r="D35" s="38">
        <f>SUM(D18:D23)</f>
        <v>2506.1319444444443</v>
      </c>
      <c r="E35" s="38">
        <f t="shared" ref="E35:J35" si="4">SUM(E18:E23)</f>
        <v>2519.5486111111109</v>
      </c>
      <c r="F35" s="38">
        <f t="shared" si="4"/>
        <v>2424.9444444444443</v>
      </c>
      <c r="G35" s="38">
        <f t="shared" si="4"/>
        <v>2549.2944444444443</v>
      </c>
      <c r="H35" s="38">
        <f t="shared" si="4"/>
        <v>2559.0805555555557</v>
      </c>
      <c r="I35" s="38">
        <f t="shared" si="4"/>
        <v>2954.713888888889</v>
      </c>
      <c r="J35" s="38">
        <f t="shared" si="4"/>
        <v>2590.878787878788</v>
      </c>
      <c r="L35" s="38">
        <f>SUM(L18:L23)</f>
        <v>2511.7999999999997</v>
      </c>
      <c r="M35" s="38">
        <f>SUM(M18:M23)</f>
        <v>2586.3703823953829</v>
      </c>
      <c r="O35" s="38"/>
      <c r="P35" s="38"/>
    </row>
    <row r="36" spans="2:30" ht="9.4499999999999993" customHeight="1" x14ac:dyDescent="0.25">
      <c r="B36" s="44" t="s">
        <v>89</v>
      </c>
      <c r="C36" s="40"/>
      <c r="D36" s="38">
        <f>SUM(D24:D26)</f>
        <v>1361.2361111111111</v>
      </c>
      <c r="E36" s="38">
        <f t="shared" ref="E36:J36" si="5">SUM(E24:E26)</f>
        <v>1474.5972222222222</v>
      </c>
      <c r="F36" s="38">
        <f t="shared" si="5"/>
        <v>1403.4652777777781</v>
      </c>
      <c r="G36" s="38">
        <f t="shared" si="5"/>
        <v>1460.5374999999999</v>
      </c>
      <c r="H36" s="38">
        <f t="shared" si="5"/>
        <v>1390.3666666666666</v>
      </c>
      <c r="I36" s="38">
        <f t="shared" si="5"/>
        <v>1273.2347222222222</v>
      </c>
      <c r="J36" s="38">
        <f t="shared" si="5"/>
        <v>1014.7045454545454</v>
      </c>
      <c r="L36" s="38">
        <f>SUM(L24:L26)</f>
        <v>1418.0405555555556</v>
      </c>
      <c r="M36" s="38">
        <f>SUM(M24:M26)</f>
        <v>1339.734577922078</v>
      </c>
      <c r="O36" s="38"/>
      <c r="P36" s="38"/>
    </row>
    <row r="37" spans="2:30" ht="9.4499999999999993" customHeight="1" x14ac:dyDescent="0.25">
      <c r="B37" s="44" t="s">
        <v>90</v>
      </c>
      <c r="C37" s="40"/>
      <c r="D37" s="38">
        <f>SUM(D8:D31)</f>
        <v>6821.3055555555547</v>
      </c>
      <c r="E37" s="38">
        <f t="shared" ref="E37:J37" si="6">SUM(E8:E31)</f>
        <v>7084.5902777777765</v>
      </c>
      <c r="F37" s="38">
        <f t="shared" si="6"/>
        <v>6828.5138888888878</v>
      </c>
      <c r="G37" s="38">
        <f t="shared" si="6"/>
        <v>7071.6652777777772</v>
      </c>
      <c r="H37" s="38">
        <f t="shared" si="6"/>
        <v>6920.6541666666681</v>
      </c>
      <c r="I37" s="38">
        <f t="shared" si="6"/>
        <v>6344.7513888888889</v>
      </c>
      <c r="J37" s="38">
        <f t="shared" si="6"/>
        <v>5353.9090909090901</v>
      </c>
      <c r="L37" s="38">
        <f>SUM(L8:L31)</f>
        <v>6945.3458333333338</v>
      </c>
      <c r="M37" s="38">
        <f>SUM(M8:M31)</f>
        <v>6632.1985209235208</v>
      </c>
      <c r="O37" s="38"/>
      <c r="P37" s="38"/>
    </row>
    <row r="38" spans="2:30" ht="24" customHeight="1" x14ac:dyDescent="0.15">
      <c r="C38" s="8"/>
    </row>
    <row r="39" spans="2:30" ht="9.4499999999999993" customHeight="1" x14ac:dyDescent="0.25">
      <c r="C39" s="43" t="str">
        <f>C6</f>
        <v>Average traffic flows (excluding Bank Holidays etc)</v>
      </c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</row>
    <row r="40" spans="2:30" ht="9.4499999999999993" customHeight="1" x14ac:dyDescent="0.15">
      <c r="C40" s="8"/>
    </row>
    <row r="41" spans="2:30" ht="9.4499999999999993" customHeight="1" x14ac:dyDescent="0.15">
      <c r="C41" s="31" t="s">
        <v>57</v>
      </c>
      <c r="D41" s="31" t="s">
        <v>58</v>
      </c>
      <c r="E41" s="31" t="s">
        <v>59</v>
      </c>
      <c r="F41" s="31" t="s">
        <v>60</v>
      </c>
      <c r="G41" s="31" t="s">
        <v>61</v>
      </c>
      <c r="H41" s="31" t="s">
        <v>62</v>
      </c>
      <c r="I41" s="31" t="s">
        <v>63</v>
      </c>
      <c r="J41" s="31" t="s">
        <v>64</v>
      </c>
      <c r="K41" s="31" t="s">
        <v>65</v>
      </c>
      <c r="L41" s="31" t="s">
        <v>66</v>
      </c>
      <c r="M41" s="31" t="s">
        <v>67</v>
      </c>
      <c r="N41" s="31" t="s">
        <v>68</v>
      </c>
    </row>
    <row r="42" spans="2:30" ht="9.4499999999999993" customHeight="1" x14ac:dyDescent="0.15">
      <c r="B42" s="8" t="s">
        <v>91</v>
      </c>
    </row>
    <row r="43" spans="2:30" ht="9.4499999999999993" customHeight="1" x14ac:dyDescent="0.15">
      <c r="B43" s="16" t="s">
        <v>92</v>
      </c>
      <c r="C43" s="33">
        <v>4454.5499999999993</v>
      </c>
      <c r="D43" s="33">
        <v>5548.2666666666673</v>
      </c>
      <c r="E43" s="33">
        <v>5640.4</v>
      </c>
      <c r="F43" s="33">
        <v>6224.5</v>
      </c>
      <c r="G43" s="33">
        <v>5666.2</v>
      </c>
      <c r="H43" s="33">
        <v>5609.6666666666679</v>
      </c>
      <c r="I43" s="33">
        <v>5566.5666666666657</v>
      </c>
      <c r="J43" s="33">
        <v>5429.5033333333331</v>
      </c>
      <c r="K43" s="33">
        <v>5500.5999999999995</v>
      </c>
      <c r="L43" s="33">
        <v>5396.6333333333323</v>
      </c>
      <c r="M43" s="33">
        <v>5651.04</v>
      </c>
      <c r="N43" s="33">
        <v>4407.7</v>
      </c>
      <c r="O43" s="38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</row>
    <row r="44" spans="2:30" ht="9.4499999999999993" customHeight="1" x14ac:dyDescent="0.15">
      <c r="B44" s="16" t="s">
        <v>93</v>
      </c>
      <c r="C44" s="33">
        <v>5616.8999999999987</v>
      </c>
      <c r="D44" s="33">
        <v>7026.6666666666652</v>
      </c>
      <c r="E44" s="33">
        <v>7128.3</v>
      </c>
      <c r="F44" s="33">
        <v>7862.2999999999993</v>
      </c>
      <c r="G44" s="33">
        <v>7231.8333333333348</v>
      </c>
      <c r="H44" s="33">
        <v>7210</v>
      </c>
      <c r="I44" s="33">
        <v>7212.1333333333323</v>
      </c>
      <c r="J44" s="33">
        <v>7027.9766666666683</v>
      </c>
      <c r="K44" s="33">
        <v>7076.3999999999987</v>
      </c>
      <c r="L44" s="33">
        <v>6973.8499999999995</v>
      </c>
      <c r="M44" s="33">
        <v>7235.09</v>
      </c>
      <c r="N44" s="33">
        <v>5742.7</v>
      </c>
      <c r="P44" s="38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</row>
    <row r="45" spans="2:30" ht="9.4499999999999993" customHeight="1" x14ac:dyDescent="0.15">
      <c r="B45" s="16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</row>
    <row r="46" spans="2:30" ht="9.4499999999999993" customHeight="1" x14ac:dyDescent="0.15">
      <c r="B46" s="8" t="s">
        <v>94</v>
      </c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</row>
    <row r="47" spans="2:30" ht="9.4499999999999993" customHeight="1" x14ac:dyDescent="0.15">
      <c r="B47" s="16" t="s">
        <v>92</v>
      </c>
      <c r="C47" s="33">
        <v>4854.5</v>
      </c>
      <c r="D47" s="33">
        <v>4853</v>
      </c>
      <c r="E47" s="33">
        <v>5129</v>
      </c>
      <c r="F47" s="33">
        <v>4659</v>
      </c>
      <c r="G47" s="33">
        <v>4872</v>
      </c>
      <c r="H47" s="33">
        <v>4777.6666666666661</v>
      </c>
      <c r="I47" s="33">
        <v>4861</v>
      </c>
      <c r="J47" s="33">
        <v>4606.6000000000004</v>
      </c>
      <c r="K47" s="33">
        <v>5103.75</v>
      </c>
      <c r="L47" s="33">
        <v>5067</v>
      </c>
      <c r="M47" s="33">
        <v>4917.2000000000007</v>
      </c>
      <c r="N47" s="33">
        <v>4961</v>
      </c>
      <c r="O47" s="38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</row>
    <row r="48" spans="2:30" ht="9.4499999999999993" customHeight="1" x14ac:dyDescent="0.15">
      <c r="B48" s="16" t="s">
        <v>93</v>
      </c>
      <c r="C48" s="33">
        <v>6197.5</v>
      </c>
      <c r="D48" s="33">
        <v>6121</v>
      </c>
      <c r="E48" s="33">
        <v>6514</v>
      </c>
      <c r="F48" s="33">
        <v>6075</v>
      </c>
      <c r="G48" s="33">
        <v>6287</v>
      </c>
      <c r="H48" s="33">
        <v>6258.6666666666652</v>
      </c>
      <c r="I48" s="33">
        <v>6414.5</v>
      </c>
      <c r="J48" s="33">
        <v>6064.4000000000005</v>
      </c>
      <c r="K48" s="33">
        <v>6632.75</v>
      </c>
      <c r="L48" s="33">
        <v>6571</v>
      </c>
      <c r="M48" s="33">
        <v>6411.2</v>
      </c>
      <c r="N48" s="33">
        <v>6590</v>
      </c>
      <c r="P48" s="38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</row>
    <row r="49" spans="2:30" ht="9.4499999999999993" customHeight="1" x14ac:dyDescent="0.15">
      <c r="B49" s="16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P49" s="38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</row>
    <row r="50" spans="2:30" ht="9.4499999999999993" customHeight="1" x14ac:dyDescent="0.15">
      <c r="B50" s="8" t="s">
        <v>95</v>
      </c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</row>
    <row r="51" spans="2:30" ht="9.4499999999999993" customHeight="1" x14ac:dyDescent="0.15">
      <c r="B51" s="16" t="s">
        <v>92</v>
      </c>
      <c r="C51" s="33">
        <v>4019.5</v>
      </c>
      <c r="D51" s="33">
        <v>3939.5</v>
      </c>
      <c r="E51" s="33">
        <v>4177</v>
      </c>
      <c r="F51" s="33"/>
      <c r="G51" s="33">
        <v>4171.6666666666661</v>
      </c>
      <c r="H51" s="33">
        <v>4158.3333333333339</v>
      </c>
      <c r="I51" s="33">
        <v>4055.5</v>
      </c>
      <c r="J51" s="33">
        <v>3851.25</v>
      </c>
      <c r="K51" s="33">
        <v>4239.25</v>
      </c>
      <c r="L51" s="33">
        <v>4262.5</v>
      </c>
      <c r="M51" s="33">
        <v>4105.25</v>
      </c>
      <c r="N51" s="33">
        <v>4128.5</v>
      </c>
      <c r="O51" s="38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</row>
    <row r="52" spans="2:30" ht="9.4499999999999993" customHeight="1" x14ac:dyDescent="0.15">
      <c r="B52" s="16" t="s">
        <v>93</v>
      </c>
      <c r="C52" s="33">
        <v>5093.5</v>
      </c>
      <c r="D52" s="33">
        <v>5055</v>
      </c>
      <c r="E52" s="33">
        <v>5386.75</v>
      </c>
      <c r="F52" s="33"/>
      <c r="G52" s="33">
        <v>5470.333333333333</v>
      </c>
      <c r="H52" s="33">
        <v>5450.666666666667</v>
      </c>
      <c r="I52" s="33">
        <v>5537</v>
      </c>
      <c r="J52" s="33">
        <v>5167.5</v>
      </c>
      <c r="K52" s="33">
        <v>5536.5</v>
      </c>
      <c r="L52" s="33">
        <v>5542</v>
      </c>
      <c r="M52" s="33">
        <v>5292.75</v>
      </c>
      <c r="N52" s="33">
        <v>5361</v>
      </c>
      <c r="P52" s="38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</row>
    <row r="53" spans="2:30" ht="9.4499999999999993" customHeight="1" x14ac:dyDescent="0.15">
      <c r="B53" s="16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R53" s="33"/>
      <c r="S53" s="33"/>
      <c r="T53" s="33"/>
      <c r="U53" s="33"/>
      <c r="V53" s="33"/>
      <c r="X53" s="33"/>
      <c r="Y53" s="33"/>
      <c r="Z53" s="33"/>
      <c r="AA53" s="33"/>
      <c r="AB53" s="33"/>
    </row>
    <row r="54" spans="2:30" ht="24" customHeight="1" x14ac:dyDescent="0.15">
      <c r="R54" s="33"/>
      <c r="S54" s="33"/>
      <c r="T54" s="33"/>
      <c r="U54" s="33"/>
      <c r="V54" s="33"/>
      <c r="X54" s="33"/>
      <c r="Y54" s="33"/>
      <c r="Z54" s="33"/>
      <c r="AA54" s="33"/>
      <c r="AB54" s="33"/>
    </row>
    <row r="55" spans="2:30" ht="8.85" customHeight="1" x14ac:dyDescent="0.15">
      <c r="R55" s="33"/>
      <c r="S55" s="33"/>
      <c r="T55" s="33"/>
      <c r="U55" s="33"/>
      <c r="V55" s="33"/>
      <c r="X55" s="33"/>
      <c r="Y55" s="33"/>
      <c r="Z55" s="33"/>
      <c r="AA55" s="33"/>
      <c r="AB55" s="33"/>
    </row>
    <row r="56" spans="2:30" ht="8.85" customHeight="1" x14ac:dyDescent="0.15">
      <c r="R56" s="32"/>
      <c r="S56" s="32"/>
      <c r="T56" s="32"/>
      <c r="U56" s="32"/>
      <c r="V56" s="32"/>
      <c r="X56" s="32"/>
      <c r="Y56" s="32"/>
      <c r="Z56" s="32"/>
      <c r="AA56" s="32"/>
      <c r="AB56" s="32"/>
    </row>
    <row r="57" spans="2:30" ht="8.85" customHeight="1" x14ac:dyDescent="0.15">
      <c r="R57" s="33"/>
      <c r="S57" s="33"/>
      <c r="T57" s="33"/>
      <c r="U57" s="33"/>
      <c r="V57" s="33"/>
      <c r="X57" s="33"/>
      <c r="Y57" s="33"/>
      <c r="Z57" s="33"/>
      <c r="AA57" s="33"/>
      <c r="AB57" s="33"/>
    </row>
    <row r="58" spans="2:30" ht="8.85" customHeight="1" x14ac:dyDescent="0.15">
      <c r="R58" s="33"/>
      <c r="S58" s="33"/>
      <c r="T58" s="33"/>
      <c r="U58" s="33"/>
      <c r="V58" s="33"/>
      <c r="X58" s="33"/>
      <c r="Y58" s="33"/>
      <c r="Z58" s="33"/>
      <c r="AA58" s="33"/>
      <c r="AB58" s="33"/>
    </row>
    <row r="59" spans="2:30" ht="8.85" customHeight="1" x14ac:dyDescent="0.15">
      <c r="R59" s="33"/>
      <c r="S59" s="33"/>
      <c r="T59" s="33"/>
      <c r="U59" s="33"/>
      <c r="V59" s="33"/>
      <c r="X59" s="33"/>
      <c r="Y59" s="33"/>
      <c r="Z59" s="33"/>
      <c r="AA59" s="33"/>
      <c r="AB59" s="33"/>
    </row>
    <row r="60" spans="2:30" ht="8.85" customHeight="1" x14ac:dyDescent="0.15">
      <c r="R60" s="32"/>
      <c r="S60" s="32"/>
      <c r="T60" s="32"/>
      <c r="U60" s="32"/>
      <c r="V60" s="32"/>
      <c r="X60" s="32"/>
      <c r="Y60" s="32"/>
      <c r="Z60" s="32"/>
      <c r="AA60" s="32"/>
      <c r="AB60" s="32"/>
    </row>
    <row r="61" spans="2:30" ht="8.85" customHeight="1" x14ac:dyDescent="0.15">
      <c r="R61" s="33"/>
      <c r="S61" s="33"/>
      <c r="T61" s="33"/>
      <c r="U61" s="33"/>
      <c r="V61" s="33"/>
      <c r="X61" s="33"/>
      <c r="Y61" s="33"/>
      <c r="Z61" s="33"/>
      <c r="AA61" s="33"/>
      <c r="AB61" s="33"/>
    </row>
    <row r="62" spans="2:30" ht="8.85" customHeight="1" x14ac:dyDescent="0.15">
      <c r="R62" s="33"/>
      <c r="S62" s="33"/>
      <c r="T62" s="33"/>
      <c r="U62" s="33"/>
      <c r="V62" s="33"/>
      <c r="X62" s="33"/>
      <c r="Y62" s="33"/>
      <c r="Z62" s="33"/>
      <c r="AA62" s="33"/>
      <c r="AB62" s="33"/>
    </row>
    <row r="63" spans="2:30" ht="8.85" customHeight="1" x14ac:dyDescent="0.15">
      <c r="R63" s="33"/>
      <c r="S63" s="33"/>
      <c r="T63" s="33"/>
      <c r="U63" s="33"/>
      <c r="V63" s="33"/>
      <c r="X63" s="33"/>
      <c r="Y63" s="33"/>
      <c r="Z63" s="33"/>
      <c r="AA63" s="33"/>
    </row>
    <row r="64" spans="2:30" ht="8.85" customHeight="1" x14ac:dyDescent="0.15">
      <c r="R64" s="33"/>
      <c r="S64" s="33"/>
      <c r="T64" s="33"/>
      <c r="U64" s="33"/>
      <c r="V64" s="33"/>
      <c r="X64" s="33"/>
      <c r="Y64" s="33"/>
      <c r="Z64" s="33"/>
      <c r="AA64" s="33"/>
    </row>
    <row r="65" spans="18:27" ht="8.85" customHeight="1" x14ac:dyDescent="0.15">
      <c r="R65" s="33"/>
      <c r="S65" s="33"/>
      <c r="T65" s="33"/>
      <c r="U65" s="33"/>
      <c r="V65" s="33"/>
      <c r="X65" s="33"/>
      <c r="Y65" s="33"/>
      <c r="Z65" s="33"/>
      <c r="AA65" s="33"/>
    </row>
    <row r="66" spans="18:27" ht="8.85" customHeight="1" x14ac:dyDescent="0.15">
      <c r="R66" s="32"/>
      <c r="S66" s="32"/>
      <c r="T66" s="32"/>
      <c r="U66" s="32"/>
      <c r="V66" s="32"/>
      <c r="X66" s="32"/>
      <c r="Y66" s="32"/>
      <c r="Z66" s="32"/>
      <c r="AA66" s="32"/>
    </row>
    <row r="67" spans="18:27" ht="8.85" customHeight="1" x14ac:dyDescent="0.15">
      <c r="R67" s="33"/>
      <c r="S67" s="33"/>
      <c r="T67" s="33"/>
      <c r="U67" s="33"/>
      <c r="V67" s="33"/>
      <c r="X67" s="33"/>
      <c r="Y67" s="33"/>
      <c r="Z67" s="33"/>
      <c r="AA67" s="33"/>
    </row>
    <row r="68" spans="18:27" ht="8.85" customHeight="1" x14ac:dyDescent="0.15">
      <c r="R68" s="33"/>
      <c r="S68" s="33"/>
      <c r="T68" s="33"/>
      <c r="U68" s="33"/>
      <c r="V68" s="33"/>
      <c r="X68" s="33"/>
      <c r="Y68" s="33"/>
      <c r="Z68" s="33"/>
      <c r="AA68" s="33"/>
    </row>
    <row r="69" spans="18:27" ht="8.85" customHeight="1" x14ac:dyDescent="0.15">
      <c r="R69" s="33"/>
      <c r="S69" s="33"/>
      <c r="T69" s="33"/>
      <c r="U69" s="33"/>
      <c r="V69" s="33"/>
      <c r="X69" s="33"/>
      <c r="Y69" s="33"/>
      <c r="Z69" s="33"/>
      <c r="AA69" s="33"/>
    </row>
    <row r="70" spans="18:27" ht="8.85" customHeight="1" x14ac:dyDescent="0.15">
      <c r="R70" s="32"/>
      <c r="S70" s="32"/>
      <c r="T70" s="32"/>
      <c r="U70" s="32"/>
      <c r="V70" s="32"/>
      <c r="X70" s="32"/>
      <c r="Y70" s="32"/>
      <c r="Z70" s="32"/>
      <c r="AA70" s="32"/>
    </row>
    <row r="71" spans="18:27" ht="8.85" customHeight="1" x14ac:dyDescent="0.15">
      <c r="R71" s="33"/>
      <c r="S71" s="33"/>
      <c r="T71" s="33"/>
      <c r="U71" s="33"/>
      <c r="V71" s="33"/>
      <c r="X71" s="33"/>
      <c r="Y71" s="33"/>
      <c r="Z71" s="33"/>
      <c r="AA71" s="33"/>
    </row>
    <row r="72" spans="18:27" ht="8.85" customHeight="1" x14ac:dyDescent="0.15">
      <c r="R72" s="33"/>
      <c r="S72" s="33"/>
      <c r="T72" s="33"/>
      <c r="U72" s="33"/>
      <c r="V72" s="33"/>
      <c r="X72" s="33"/>
      <c r="Y72" s="33"/>
      <c r="Z72" s="33"/>
      <c r="AA72" s="33"/>
    </row>
    <row r="73" spans="18:27" ht="8.85" customHeight="1" x14ac:dyDescent="0.15">
      <c r="R73" s="33"/>
      <c r="S73" s="33"/>
      <c r="T73" s="33"/>
      <c r="U73" s="33"/>
      <c r="V73" s="33"/>
      <c r="X73" s="33"/>
      <c r="Y73" s="33"/>
      <c r="Z73" s="33"/>
    </row>
    <row r="74" spans="18:27" ht="8.85" customHeight="1" x14ac:dyDescent="0.15">
      <c r="R74" s="33"/>
      <c r="S74" s="33"/>
      <c r="T74" s="33"/>
      <c r="U74" s="33"/>
      <c r="V74" s="33"/>
      <c r="X74" s="33"/>
      <c r="Y74" s="33"/>
      <c r="Z74" s="33"/>
    </row>
    <row r="75" spans="18:27" ht="8.85" customHeight="1" x14ac:dyDescent="0.15">
      <c r="R75" s="33"/>
      <c r="S75" s="33"/>
      <c r="T75" s="33"/>
      <c r="U75" s="33"/>
      <c r="V75" s="33"/>
      <c r="X75" s="33"/>
      <c r="Y75" s="33"/>
      <c r="Z75" s="33"/>
    </row>
    <row r="76" spans="18:27" ht="8.85" customHeight="1" x14ac:dyDescent="0.15">
      <c r="R76" s="32"/>
      <c r="S76" s="32"/>
      <c r="T76" s="32"/>
      <c r="U76" s="32"/>
      <c r="V76" s="32"/>
      <c r="X76" s="32"/>
      <c r="Y76" s="32"/>
      <c r="Z76" s="32"/>
    </row>
    <row r="77" spans="18:27" ht="8.85" customHeight="1" x14ac:dyDescent="0.15">
      <c r="R77" s="33"/>
      <c r="S77" s="33"/>
      <c r="T77" s="33"/>
      <c r="U77" s="33"/>
      <c r="V77" s="33"/>
      <c r="X77" s="33"/>
      <c r="Y77" s="33"/>
      <c r="Z77" s="33"/>
    </row>
    <row r="78" spans="18:27" ht="8.85" customHeight="1" x14ac:dyDescent="0.15">
      <c r="R78" s="33"/>
      <c r="S78" s="33"/>
      <c r="T78" s="33"/>
      <c r="U78" s="33"/>
      <c r="V78" s="33"/>
      <c r="X78" s="33"/>
      <c r="Y78" s="33"/>
      <c r="Z78" s="33"/>
    </row>
    <row r="79" spans="18:27" ht="8.85" customHeight="1" x14ac:dyDescent="0.15">
      <c r="R79" s="33"/>
      <c r="S79" s="33"/>
      <c r="T79" s="33"/>
      <c r="U79" s="33"/>
      <c r="V79" s="33"/>
      <c r="X79" s="33"/>
      <c r="Y79" s="33"/>
      <c r="Z79" s="33"/>
    </row>
    <row r="80" spans="18:27" ht="8.85" customHeight="1" x14ac:dyDescent="0.15">
      <c r="R80" s="32"/>
      <c r="S80" s="32"/>
      <c r="T80" s="32"/>
      <c r="U80" s="32"/>
      <c r="V80" s="32"/>
      <c r="X80" s="32"/>
      <c r="Y80" s="32"/>
      <c r="Z80" s="32"/>
    </row>
    <row r="81" spans="3:26" ht="8.85" customHeight="1" x14ac:dyDescent="0.15">
      <c r="R81" s="33"/>
      <c r="S81" s="33"/>
      <c r="T81" s="33"/>
      <c r="U81" s="33"/>
      <c r="V81" s="33"/>
      <c r="X81" s="33"/>
      <c r="Y81" s="33"/>
      <c r="Z81" s="33"/>
    </row>
    <row r="82" spans="3:26" ht="8.85" customHeight="1" x14ac:dyDescent="0.15">
      <c r="R82" s="33"/>
      <c r="S82" s="33"/>
      <c r="T82" s="33"/>
      <c r="U82" s="33"/>
      <c r="V82" s="33"/>
      <c r="X82" s="33"/>
      <c r="Y82" s="33"/>
      <c r="Z82" s="33"/>
    </row>
    <row r="83" spans="3:26" ht="8.85" customHeight="1" x14ac:dyDescent="0.15">
      <c r="R83" s="33"/>
      <c r="S83" s="33"/>
      <c r="T83" s="33"/>
      <c r="U83" s="33"/>
      <c r="V83" s="33"/>
      <c r="X83" s="33"/>
      <c r="Y83" s="33"/>
    </row>
    <row r="84" spans="3:26" ht="8.85" customHeight="1" x14ac:dyDescent="0.15">
      <c r="R84" s="33"/>
      <c r="S84" s="33"/>
      <c r="T84" s="33"/>
      <c r="U84" s="33"/>
      <c r="V84" s="33"/>
      <c r="X84" s="33"/>
      <c r="Y84" s="33"/>
    </row>
    <row r="85" spans="3:26" ht="8.85" customHeight="1" x14ac:dyDescent="0.15">
      <c r="M85" s="3" t="s">
        <v>76</v>
      </c>
      <c r="R85" s="33"/>
      <c r="S85" s="33"/>
      <c r="T85" s="33"/>
      <c r="U85" s="33"/>
      <c r="V85" s="33"/>
      <c r="X85" s="33"/>
      <c r="Y85" s="33"/>
    </row>
    <row r="86" spans="3:26" ht="5.4" customHeight="1" x14ac:dyDescent="0.15">
      <c r="R86" s="32"/>
      <c r="S86" s="32"/>
      <c r="T86" s="32"/>
      <c r="U86" s="32"/>
      <c r="V86" s="32"/>
      <c r="X86" s="32"/>
      <c r="Y86" s="32"/>
    </row>
    <row r="87" spans="3:26" ht="9.4499999999999993" customHeight="1" x14ac:dyDescent="0.15">
      <c r="R87" s="33"/>
      <c r="S87" s="33"/>
      <c r="T87" s="33"/>
      <c r="U87" s="33"/>
      <c r="V87" s="33"/>
      <c r="X87" s="33"/>
      <c r="Y87" s="33"/>
    </row>
    <row r="88" spans="3:26" ht="9.4499999999999993" customHeight="1" x14ac:dyDescent="0.15">
      <c r="R88" s="33"/>
      <c r="S88" s="33"/>
      <c r="T88" s="33"/>
      <c r="U88" s="33"/>
      <c r="V88" s="33"/>
      <c r="X88" s="33"/>
      <c r="Y88" s="33"/>
    </row>
    <row r="89" spans="3:26" x14ac:dyDescent="0.15"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3"/>
      <c r="S89" s="33"/>
      <c r="T89" s="33"/>
      <c r="U89" s="33"/>
      <c r="V89" s="33"/>
      <c r="X89" s="33"/>
      <c r="Y89" s="33"/>
    </row>
    <row r="90" spans="3:26" x14ac:dyDescent="0.15">
      <c r="R90" s="32"/>
      <c r="S90" s="32"/>
      <c r="T90" s="32"/>
      <c r="U90" s="32"/>
      <c r="V90" s="32"/>
      <c r="X90" s="32"/>
      <c r="Y90" s="32"/>
    </row>
    <row r="91" spans="3:26" x14ac:dyDescent="0.15">
      <c r="R91" s="33"/>
      <c r="S91" s="33"/>
      <c r="T91" s="33"/>
      <c r="U91" s="33"/>
      <c r="V91" s="33"/>
      <c r="X91" s="33"/>
      <c r="Y91" s="33"/>
    </row>
    <row r="92" spans="3:26" x14ac:dyDescent="0.15">
      <c r="R92" s="33"/>
      <c r="S92" s="33"/>
      <c r="T92" s="33"/>
      <c r="U92" s="33"/>
      <c r="V92" s="33"/>
      <c r="X92" s="33"/>
      <c r="Y92" s="33"/>
    </row>
    <row r="93" spans="3:26" x14ac:dyDescent="0.15">
      <c r="R93" s="33"/>
      <c r="S93" s="33"/>
      <c r="T93" s="33"/>
      <c r="U93" s="33"/>
      <c r="V93" s="33"/>
      <c r="X93" s="33"/>
    </row>
    <row r="94" spans="3:26" x14ac:dyDescent="0.15">
      <c r="R94" s="33"/>
      <c r="S94" s="33"/>
      <c r="T94" s="33"/>
      <c r="U94" s="33"/>
      <c r="V94" s="33"/>
      <c r="X94" s="33"/>
    </row>
    <row r="95" spans="3:26" x14ac:dyDescent="0.15">
      <c r="R95" s="33"/>
      <c r="S95" s="33"/>
      <c r="T95" s="33"/>
      <c r="U95" s="33"/>
      <c r="V95" s="33"/>
      <c r="X95" s="33"/>
    </row>
    <row r="96" spans="3:26" x14ac:dyDescent="0.15">
      <c r="R96" s="32"/>
      <c r="S96" s="32"/>
      <c r="T96" s="32"/>
      <c r="U96" s="32"/>
      <c r="V96" s="32"/>
      <c r="X96" s="32"/>
    </row>
    <row r="97" spans="18:24" x14ac:dyDescent="0.15">
      <c r="R97" s="33"/>
      <c r="S97" s="33"/>
      <c r="T97" s="33"/>
      <c r="U97" s="33"/>
      <c r="V97" s="33"/>
      <c r="X97" s="33"/>
    </row>
    <row r="98" spans="18:24" x14ac:dyDescent="0.15">
      <c r="R98" s="33"/>
      <c r="S98" s="33"/>
      <c r="T98" s="33"/>
      <c r="U98" s="33"/>
      <c r="V98" s="33"/>
      <c r="X98" s="33"/>
    </row>
    <row r="99" spans="18:24" x14ac:dyDescent="0.15">
      <c r="R99" s="33"/>
      <c r="S99" s="33"/>
      <c r="T99" s="33"/>
      <c r="U99" s="33"/>
      <c r="V99" s="33"/>
      <c r="X99" s="33"/>
    </row>
    <row r="100" spans="18:24" x14ac:dyDescent="0.15">
      <c r="R100" s="32"/>
      <c r="S100" s="32"/>
      <c r="T100" s="32"/>
      <c r="U100" s="32"/>
      <c r="V100" s="32"/>
      <c r="X100" s="32"/>
    </row>
    <row r="101" spans="18:24" x14ac:dyDescent="0.15">
      <c r="R101" s="33"/>
      <c r="S101" s="33"/>
      <c r="T101" s="33"/>
      <c r="U101" s="33"/>
      <c r="V101" s="33"/>
      <c r="X101" s="33"/>
    </row>
    <row r="102" spans="18:24" x14ac:dyDescent="0.15">
      <c r="R102" s="33"/>
      <c r="S102" s="33"/>
      <c r="T102" s="33"/>
      <c r="U102" s="33"/>
      <c r="V102" s="33"/>
      <c r="X102" s="33"/>
    </row>
    <row r="103" spans="18:24" x14ac:dyDescent="0.15">
      <c r="R103" s="33"/>
      <c r="S103" s="33"/>
      <c r="T103" s="33"/>
      <c r="U103" s="33"/>
      <c r="V103" s="33"/>
    </row>
    <row r="104" spans="18:24" x14ac:dyDescent="0.15">
      <c r="R104" s="33"/>
      <c r="S104" s="33"/>
      <c r="T104" s="33"/>
      <c r="U104" s="33"/>
      <c r="V104" s="33"/>
    </row>
    <row r="105" spans="18:24" x14ac:dyDescent="0.15">
      <c r="R105" s="33"/>
      <c r="S105" s="33"/>
      <c r="T105" s="33"/>
      <c r="U105" s="33"/>
      <c r="V105" s="33"/>
    </row>
    <row r="106" spans="18:24" x14ac:dyDescent="0.15">
      <c r="R106" s="32"/>
      <c r="S106" s="32"/>
      <c r="T106" s="32"/>
      <c r="U106" s="32"/>
      <c r="V106" s="32"/>
    </row>
    <row r="107" spans="18:24" x14ac:dyDescent="0.15">
      <c r="R107" s="33"/>
      <c r="S107" s="33"/>
      <c r="T107" s="33"/>
      <c r="U107" s="33"/>
      <c r="V107" s="33"/>
    </row>
    <row r="108" spans="18:24" x14ac:dyDescent="0.15">
      <c r="R108" s="33"/>
      <c r="S108" s="33"/>
      <c r="T108" s="33"/>
      <c r="U108" s="33"/>
      <c r="V108" s="33"/>
    </row>
    <row r="109" spans="18:24" x14ac:dyDescent="0.15">
      <c r="R109" s="33"/>
      <c r="S109" s="33"/>
      <c r="T109" s="33"/>
      <c r="U109" s="33"/>
      <c r="V109" s="33"/>
    </row>
    <row r="110" spans="18:24" x14ac:dyDescent="0.15">
      <c r="R110" s="32"/>
      <c r="S110" s="32"/>
      <c r="T110" s="32"/>
      <c r="U110" s="32"/>
      <c r="V110" s="32"/>
    </row>
    <row r="111" spans="18:24" x14ac:dyDescent="0.15">
      <c r="R111" s="33"/>
      <c r="S111" s="33"/>
      <c r="T111" s="33"/>
      <c r="U111" s="33"/>
      <c r="V111" s="33"/>
    </row>
    <row r="112" spans="18:24" x14ac:dyDescent="0.15">
      <c r="R112" s="33"/>
      <c r="S112" s="33"/>
      <c r="T112" s="33"/>
      <c r="U112" s="33"/>
      <c r="V112" s="33"/>
    </row>
    <row r="113" spans="18:22" x14ac:dyDescent="0.15">
      <c r="R113" s="33"/>
      <c r="S113" s="33"/>
      <c r="T113" s="33"/>
      <c r="U113" s="33"/>
      <c r="V113" s="33"/>
    </row>
    <row r="114" spans="18:22" x14ac:dyDescent="0.15">
      <c r="R114" s="33"/>
      <c r="S114" s="33"/>
      <c r="T114" s="33"/>
      <c r="U114" s="33"/>
      <c r="V114" s="33"/>
    </row>
    <row r="115" spans="18:22" x14ac:dyDescent="0.15">
      <c r="R115" s="33"/>
      <c r="S115" s="33"/>
      <c r="T115" s="33"/>
      <c r="U115" s="33"/>
      <c r="V115" s="33"/>
    </row>
    <row r="116" spans="18:22" x14ac:dyDescent="0.15">
      <c r="R116" s="32"/>
      <c r="S116" s="32"/>
      <c r="T116" s="32"/>
      <c r="U116" s="32"/>
      <c r="V116" s="32"/>
    </row>
    <row r="117" spans="18:22" x14ac:dyDescent="0.15">
      <c r="R117" s="33"/>
      <c r="S117" s="33"/>
      <c r="T117" s="33"/>
      <c r="U117" s="33"/>
      <c r="V117" s="33"/>
    </row>
    <row r="118" spans="18:22" x14ac:dyDescent="0.15">
      <c r="R118" s="33"/>
      <c r="S118" s="33"/>
      <c r="T118" s="33"/>
      <c r="U118" s="33"/>
      <c r="V118" s="33"/>
    </row>
    <row r="119" spans="18:22" x14ac:dyDescent="0.15">
      <c r="R119" s="33"/>
      <c r="S119" s="33"/>
      <c r="T119" s="33"/>
      <c r="U119" s="33"/>
      <c r="V119" s="33"/>
    </row>
    <row r="120" spans="18:22" x14ac:dyDescent="0.15">
      <c r="R120" s="32"/>
      <c r="S120" s="32"/>
      <c r="T120" s="32"/>
      <c r="U120" s="32"/>
      <c r="V120" s="32"/>
    </row>
    <row r="121" spans="18:22" x14ac:dyDescent="0.15">
      <c r="R121" s="33"/>
      <c r="S121" s="33"/>
      <c r="T121" s="33"/>
      <c r="U121" s="33"/>
      <c r="V121" s="33"/>
    </row>
    <row r="122" spans="18:22" x14ac:dyDescent="0.15">
      <c r="R122" s="33"/>
      <c r="S122" s="33"/>
      <c r="T122" s="33"/>
      <c r="U122" s="33"/>
      <c r="V122" s="33"/>
    </row>
    <row r="123" spans="18:22" x14ac:dyDescent="0.15">
      <c r="R123" s="33"/>
      <c r="S123" s="33"/>
      <c r="T123" s="33"/>
      <c r="U123" s="33"/>
    </row>
    <row r="124" spans="18:22" x14ac:dyDescent="0.15">
      <c r="R124" s="33"/>
      <c r="S124" s="33"/>
      <c r="T124" s="33"/>
      <c r="U124" s="33"/>
    </row>
    <row r="125" spans="18:22" x14ac:dyDescent="0.15">
      <c r="R125" s="33"/>
      <c r="S125" s="33"/>
      <c r="T125" s="33"/>
      <c r="U125" s="33"/>
    </row>
    <row r="126" spans="18:22" x14ac:dyDescent="0.15">
      <c r="R126" s="32"/>
      <c r="S126" s="32"/>
      <c r="T126" s="32"/>
      <c r="U126" s="32"/>
    </row>
    <row r="127" spans="18:22" x14ac:dyDescent="0.15">
      <c r="R127" s="33"/>
      <c r="S127" s="33"/>
      <c r="T127" s="33"/>
      <c r="U127" s="33"/>
    </row>
    <row r="128" spans="18:22" x14ac:dyDescent="0.15">
      <c r="R128" s="33"/>
      <c r="S128" s="33"/>
      <c r="T128" s="33"/>
      <c r="U128" s="33"/>
    </row>
    <row r="129" spans="18:29" x14ac:dyDescent="0.15">
      <c r="R129" s="33"/>
      <c r="S129" s="33"/>
      <c r="T129" s="33"/>
      <c r="U129" s="33"/>
    </row>
    <row r="130" spans="18:29" x14ac:dyDescent="0.15">
      <c r="R130" s="32"/>
      <c r="S130" s="32"/>
      <c r="T130" s="32"/>
      <c r="U130" s="32"/>
    </row>
    <row r="131" spans="18:29" x14ac:dyDescent="0.15">
      <c r="R131" s="33"/>
      <c r="S131" s="33"/>
      <c r="T131" s="33"/>
      <c r="U131" s="33"/>
    </row>
    <row r="132" spans="18:29" x14ac:dyDescent="0.15">
      <c r="R132" s="33"/>
      <c r="S132" s="33"/>
      <c r="T132" s="33"/>
      <c r="U132" s="33"/>
    </row>
    <row r="133" spans="18:29" x14ac:dyDescent="0.15">
      <c r="R133" s="33"/>
      <c r="S133" s="33"/>
      <c r="T133" s="33"/>
    </row>
    <row r="134" spans="18:29" x14ac:dyDescent="0.15">
      <c r="R134" s="33"/>
      <c r="S134" s="33"/>
      <c r="T134" s="33"/>
    </row>
    <row r="135" spans="18:29" x14ac:dyDescent="0.15">
      <c r="R135" s="33"/>
      <c r="S135" s="33"/>
      <c r="T135" s="33"/>
    </row>
    <row r="136" spans="18:29" x14ac:dyDescent="0.15">
      <c r="R136" s="32"/>
      <c r="S136" s="32"/>
      <c r="T136" s="32"/>
    </row>
    <row r="137" spans="18:29" x14ac:dyDescent="0.15">
      <c r="R137" s="33"/>
      <c r="S137" s="33"/>
      <c r="T137" s="33"/>
    </row>
    <row r="138" spans="18:29" x14ac:dyDescent="0.15">
      <c r="R138" s="33"/>
      <c r="S138" s="33"/>
      <c r="T138" s="33"/>
    </row>
    <row r="139" spans="18:29" x14ac:dyDescent="0.15">
      <c r="R139" s="33"/>
      <c r="S139" s="33"/>
      <c r="T139" s="33"/>
    </row>
    <row r="140" spans="18:29" x14ac:dyDescent="0.15">
      <c r="R140" s="32"/>
      <c r="S140" s="32"/>
      <c r="T140" s="32"/>
    </row>
    <row r="141" spans="18:29" x14ac:dyDescent="0.15">
      <c r="R141" s="33"/>
      <c r="S141" s="33"/>
      <c r="T141" s="33"/>
    </row>
    <row r="142" spans="18:29" x14ac:dyDescent="0.15">
      <c r="R142" s="33"/>
      <c r="S142" s="33"/>
      <c r="T142" s="33"/>
    </row>
    <row r="143" spans="18:29" x14ac:dyDescent="0.15">
      <c r="R143" s="33"/>
      <c r="S143" s="33"/>
      <c r="W143" s="33"/>
      <c r="X143" s="33"/>
      <c r="Y143" s="33"/>
      <c r="Z143" s="33"/>
      <c r="AA143" s="33"/>
      <c r="AB143" s="33"/>
      <c r="AC143" s="33"/>
    </row>
    <row r="144" spans="18:29" x14ac:dyDescent="0.15">
      <c r="R144" s="33"/>
      <c r="S144" s="33"/>
      <c r="W144" s="33"/>
      <c r="X144" s="33"/>
      <c r="Y144" s="33"/>
      <c r="Z144" s="33"/>
      <c r="AA144" s="33"/>
      <c r="AB144" s="33"/>
      <c r="AC144" s="33"/>
    </row>
    <row r="145" spans="18:28" x14ac:dyDescent="0.15">
      <c r="R145" s="33"/>
      <c r="S145" s="33"/>
    </row>
    <row r="146" spans="18:28" x14ac:dyDescent="0.15">
      <c r="R146" s="32"/>
      <c r="S146" s="32"/>
    </row>
    <row r="147" spans="18:28" x14ac:dyDescent="0.15">
      <c r="R147" s="33"/>
      <c r="S147" s="33"/>
    </row>
    <row r="148" spans="18:28" x14ac:dyDescent="0.15">
      <c r="R148" s="33"/>
      <c r="S148" s="33"/>
    </row>
    <row r="149" spans="18:28" x14ac:dyDescent="0.15">
      <c r="R149" s="33"/>
      <c r="S149" s="33"/>
    </row>
    <row r="150" spans="18:28" x14ac:dyDescent="0.15">
      <c r="R150" s="32"/>
      <c r="S150" s="32"/>
    </row>
    <row r="151" spans="18:28" x14ac:dyDescent="0.15">
      <c r="R151" s="33"/>
      <c r="S151" s="33"/>
    </row>
    <row r="152" spans="18:28" x14ac:dyDescent="0.15">
      <c r="R152" s="33"/>
      <c r="S152" s="33"/>
    </row>
    <row r="153" spans="18:28" x14ac:dyDescent="0.15">
      <c r="R153" s="33"/>
      <c r="V153" s="33"/>
    </row>
    <row r="154" spans="18:28" x14ac:dyDescent="0.15">
      <c r="R154" s="33"/>
      <c r="V154" s="33"/>
    </row>
    <row r="155" spans="18:28" x14ac:dyDescent="0.15">
      <c r="R155" s="33"/>
      <c r="V155" s="33"/>
      <c r="W155" s="33"/>
      <c r="X155" s="33"/>
      <c r="Y155" s="33"/>
      <c r="Z155" s="33"/>
      <c r="AA155" s="33"/>
      <c r="AB155" s="33"/>
    </row>
    <row r="156" spans="18:28" x14ac:dyDescent="0.15">
      <c r="R156" s="32"/>
      <c r="V156" s="32"/>
      <c r="W156" s="32"/>
      <c r="X156" s="32"/>
      <c r="Y156" s="32"/>
      <c r="Z156" s="32"/>
      <c r="AA156" s="32"/>
      <c r="AB156" s="32"/>
    </row>
    <row r="157" spans="18:28" x14ac:dyDescent="0.15">
      <c r="R157" s="33"/>
      <c r="V157" s="33"/>
      <c r="W157" s="33"/>
      <c r="X157" s="33"/>
      <c r="Y157" s="33"/>
      <c r="Z157" s="33"/>
      <c r="AA157" s="33"/>
      <c r="AB157" s="33"/>
    </row>
    <row r="158" spans="18:28" x14ac:dyDescent="0.15">
      <c r="R158" s="33"/>
      <c r="V158" s="33"/>
      <c r="W158" s="33"/>
      <c r="X158" s="33"/>
      <c r="Y158" s="33"/>
      <c r="Z158" s="33"/>
      <c r="AA158" s="33"/>
      <c r="AB158" s="33"/>
    </row>
    <row r="159" spans="18:28" x14ac:dyDescent="0.15">
      <c r="R159" s="33"/>
      <c r="V159" s="33"/>
      <c r="W159" s="33"/>
      <c r="X159" s="33"/>
      <c r="Y159" s="33"/>
      <c r="Z159" s="33"/>
      <c r="AA159" s="33"/>
      <c r="AB159" s="33"/>
    </row>
    <row r="160" spans="18:28" x14ac:dyDescent="0.15">
      <c r="R160" s="32"/>
      <c r="V160" s="32"/>
      <c r="W160" s="32"/>
      <c r="X160" s="32"/>
      <c r="Y160" s="32"/>
      <c r="Z160" s="32"/>
      <c r="AA160" s="32"/>
      <c r="AB160" s="32"/>
    </row>
    <row r="161" spans="18:28" x14ac:dyDescent="0.15">
      <c r="R161" s="33"/>
      <c r="V161" s="33"/>
      <c r="W161" s="33"/>
      <c r="X161" s="33"/>
      <c r="Y161" s="33"/>
      <c r="Z161" s="33"/>
      <c r="AA161" s="33"/>
      <c r="AB161" s="33"/>
    </row>
    <row r="162" spans="18:28" x14ac:dyDescent="0.15">
      <c r="R162" s="33"/>
      <c r="V162" s="33"/>
      <c r="W162" s="33"/>
      <c r="X162" s="33"/>
      <c r="Y162" s="33"/>
      <c r="Z162" s="33"/>
      <c r="AA162" s="33"/>
      <c r="AB162" s="33"/>
    </row>
    <row r="163" spans="18:28" x14ac:dyDescent="0.15">
      <c r="R163" s="33"/>
      <c r="S163" s="33"/>
      <c r="T163" s="33"/>
      <c r="U163" s="33"/>
    </row>
    <row r="164" spans="18:28" x14ac:dyDescent="0.15">
      <c r="R164" s="33"/>
      <c r="S164" s="33"/>
      <c r="T164" s="33"/>
      <c r="U164" s="33"/>
    </row>
    <row r="165" spans="18:28" x14ac:dyDescent="0.15">
      <c r="R165" s="33"/>
      <c r="S165" s="33"/>
      <c r="T165" s="33"/>
      <c r="U165" s="33"/>
    </row>
    <row r="166" spans="18:28" x14ac:dyDescent="0.15">
      <c r="R166" s="32"/>
      <c r="S166" s="32"/>
      <c r="T166" s="32"/>
      <c r="U166" s="32"/>
    </row>
    <row r="167" spans="18:28" x14ac:dyDescent="0.15">
      <c r="R167" s="33"/>
      <c r="S167" s="33"/>
      <c r="T167" s="33"/>
      <c r="U167" s="33"/>
    </row>
    <row r="168" spans="18:28" x14ac:dyDescent="0.15">
      <c r="R168" s="33"/>
      <c r="S168" s="33"/>
      <c r="T168" s="33"/>
      <c r="U168" s="33"/>
    </row>
    <row r="169" spans="18:28" x14ac:dyDescent="0.15">
      <c r="R169" s="33"/>
      <c r="S169" s="33"/>
      <c r="T169" s="33"/>
      <c r="U169" s="33"/>
    </row>
    <row r="170" spans="18:28" x14ac:dyDescent="0.15">
      <c r="R170" s="32"/>
      <c r="S170" s="32"/>
      <c r="T170" s="32"/>
      <c r="U170" s="32"/>
    </row>
    <row r="171" spans="18:28" x14ac:dyDescent="0.15">
      <c r="R171" s="33"/>
      <c r="S171" s="33"/>
      <c r="T171" s="33"/>
      <c r="U171" s="33"/>
    </row>
    <row r="172" spans="18:28" x14ac:dyDescent="0.15">
      <c r="R172" s="33"/>
      <c r="S172" s="33"/>
      <c r="T172" s="33"/>
      <c r="U172" s="33"/>
    </row>
  </sheetData>
  <mergeCells count="13">
    <mergeCell ref="C6:M6"/>
    <mergeCell ref="F1:J1"/>
    <mergeCell ref="F2:J2"/>
    <mergeCell ref="D3:F3"/>
    <mergeCell ref="H3:N3"/>
    <mergeCell ref="B5:C5"/>
    <mergeCell ref="C39:N39"/>
    <mergeCell ref="B7:C7"/>
    <mergeCell ref="B33:C33"/>
    <mergeCell ref="B34:C34"/>
    <mergeCell ref="B35:C35"/>
    <mergeCell ref="B36:C36"/>
    <mergeCell ref="B37:C37"/>
  </mergeCells>
  <hyperlinks>
    <hyperlink ref="A1" location="bkIndexATC1173" display="Index" xr:uid="{C4541423-7647-462E-ADBC-022FFB67784F}"/>
  </hyperlinks>
  <pageMargins left="0.41" right="0.24" top="0.25" bottom="0.33" header="0.2" footer="0.21"/>
  <pageSetup paperSize="9" scale="98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87A1A-BE11-44D3-9028-66412A28C98E}">
  <sheetPr>
    <pageSetUpPr fitToPage="1"/>
  </sheetPr>
  <dimension ref="A1:AA88"/>
  <sheetViews>
    <sheetView zoomScale="90" workbookViewId="0"/>
  </sheetViews>
  <sheetFormatPr defaultColWidth="9.109375" defaultRowHeight="8.4" x14ac:dyDescent="0.15"/>
  <cols>
    <col min="1" max="1" width="5.88671875" style="3" customWidth="1"/>
    <col min="2" max="2" width="10.109375" style="3" customWidth="1"/>
    <col min="3" max="12" width="7.33203125" style="3" customWidth="1"/>
    <col min="13" max="13" width="9.88671875" style="3" customWidth="1"/>
    <col min="14" max="14" width="7.33203125" style="3" customWidth="1"/>
    <col min="15" max="15" width="9.109375" style="3"/>
    <col min="16" max="27" width="5.6640625" style="3" customWidth="1"/>
    <col min="28" max="16384" width="9.109375" style="3"/>
  </cols>
  <sheetData>
    <row r="1" spans="1:27" ht="14.4" x14ac:dyDescent="0.3">
      <c r="A1" s="34" t="s">
        <v>79</v>
      </c>
      <c r="E1" s="4"/>
      <c r="F1" s="39" t="s">
        <v>44</v>
      </c>
      <c r="G1" s="40"/>
      <c r="H1" s="40"/>
      <c r="I1" s="40"/>
      <c r="J1" s="40"/>
      <c r="P1" s="6"/>
    </row>
    <row r="2" spans="1:27" ht="13.2" x14ac:dyDescent="0.25">
      <c r="E2" s="4"/>
      <c r="F2" s="39" t="s">
        <v>45</v>
      </c>
      <c r="G2" s="40"/>
      <c r="H2" s="40"/>
      <c r="I2" s="40"/>
      <c r="J2" s="40"/>
      <c r="P2" s="7"/>
    </row>
    <row r="3" spans="1:27" ht="13.2" x14ac:dyDescent="0.25">
      <c r="D3" s="41" t="s">
        <v>98</v>
      </c>
      <c r="E3" s="40"/>
      <c r="F3" s="40"/>
      <c r="G3" s="4"/>
      <c r="H3" s="42" t="s">
        <v>23</v>
      </c>
      <c r="I3" s="40"/>
      <c r="J3" s="40"/>
      <c r="K3" s="40"/>
      <c r="L3" s="40"/>
      <c r="M3" s="40"/>
      <c r="N3" s="40"/>
      <c r="P3" s="6"/>
      <c r="Q3" s="8"/>
      <c r="R3" s="9" t="s">
        <v>46</v>
      </c>
    </row>
    <row r="4" spans="1:27" ht="24" customHeight="1" x14ac:dyDescent="0.15">
      <c r="Q4" s="8"/>
    </row>
    <row r="5" spans="1:27" ht="9.4499999999999993" customHeight="1" x14ac:dyDescent="0.2">
      <c r="A5" s="10"/>
      <c r="C5" s="10"/>
      <c r="D5" s="11"/>
      <c r="O5" s="12"/>
      <c r="P5" s="13" t="s">
        <v>47</v>
      </c>
      <c r="Q5" s="13" t="s">
        <v>48</v>
      </c>
      <c r="R5" s="13" t="s">
        <v>49</v>
      </c>
      <c r="S5" s="13" t="s">
        <v>50</v>
      </c>
      <c r="T5" s="13" t="s">
        <v>51</v>
      </c>
      <c r="U5" s="13" t="s">
        <v>52</v>
      </c>
      <c r="V5" s="13" t="s">
        <v>53</v>
      </c>
      <c r="W5" s="12"/>
      <c r="X5" s="12"/>
      <c r="Y5" s="12"/>
      <c r="Z5" s="12"/>
      <c r="AA5" s="12"/>
    </row>
    <row r="6" spans="1:27" ht="9.4499999999999993" customHeight="1" x14ac:dyDescent="0.15">
      <c r="C6" s="8"/>
      <c r="D6" s="8"/>
      <c r="E6" s="8"/>
      <c r="F6" s="8"/>
      <c r="G6" s="8"/>
      <c r="H6" s="8"/>
      <c r="O6" s="14" t="s">
        <v>54</v>
      </c>
      <c r="P6" s="15">
        <v>13773.040909090907</v>
      </c>
      <c r="Q6" s="15">
        <v>13880.909090909092</v>
      </c>
      <c r="R6" s="15">
        <v>14053.848484848486</v>
      </c>
      <c r="S6" s="15">
        <v>14203.863636363636</v>
      </c>
      <c r="T6" s="15">
        <v>14920.648484848482</v>
      </c>
      <c r="U6" s="15">
        <v>12640.934848484851</v>
      </c>
      <c r="V6" s="15">
        <v>10333.681818181816</v>
      </c>
      <c r="W6" s="12"/>
      <c r="X6" s="12"/>
      <c r="Y6" s="12"/>
      <c r="Z6" s="12"/>
      <c r="AA6" s="12"/>
    </row>
    <row r="7" spans="1:27" ht="9.4499999999999993" customHeight="1" x14ac:dyDescent="0.15"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O7" s="14" t="s">
        <v>55</v>
      </c>
      <c r="P7" s="15">
        <v>14840.968181818183</v>
      </c>
      <c r="Q7" s="15">
        <v>15192.5303030303</v>
      </c>
      <c r="R7" s="15">
        <v>15164.280303030304</v>
      </c>
      <c r="S7" s="15">
        <v>15513.916666666666</v>
      </c>
      <c r="T7" s="15">
        <v>16158.278787878789</v>
      </c>
      <c r="U7" s="15">
        <v>14042.298484848488</v>
      </c>
      <c r="V7" s="15">
        <v>11385.560606060606</v>
      </c>
      <c r="W7" s="12"/>
      <c r="X7" s="12"/>
      <c r="Y7" s="12"/>
      <c r="Z7" s="12"/>
      <c r="AA7" s="12"/>
    </row>
    <row r="8" spans="1:27" ht="9.4499999999999993" customHeight="1" x14ac:dyDescent="0.15">
      <c r="C8" s="17"/>
      <c r="O8" s="14" t="s">
        <v>56</v>
      </c>
      <c r="P8" s="15">
        <f>SUM(P6:P7)</f>
        <v>28614.00909090909</v>
      </c>
      <c r="Q8" s="15">
        <f t="shared" ref="Q8:V8" si="0">SUM(Q6:Q7)</f>
        <v>29073.439393939392</v>
      </c>
      <c r="R8" s="15">
        <f t="shared" si="0"/>
        <v>29218.128787878792</v>
      </c>
      <c r="S8" s="15">
        <f t="shared" si="0"/>
        <v>29717.780303030304</v>
      </c>
      <c r="T8" s="15">
        <f t="shared" si="0"/>
        <v>31078.927272727269</v>
      </c>
      <c r="U8" s="15">
        <f t="shared" si="0"/>
        <v>26683.233333333337</v>
      </c>
      <c r="V8" s="15">
        <f t="shared" si="0"/>
        <v>21719.242424242424</v>
      </c>
      <c r="W8" s="12"/>
      <c r="X8" s="12"/>
      <c r="Y8" s="12"/>
      <c r="Z8" s="12"/>
      <c r="AA8" s="12"/>
    </row>
    <row r="9" spans="1:27" ht="9.4499999999999993" customHeight="1" x14ac:dyDescent="0.15">
      <c r="C9" s="17"/>
      <c r="O9" s="18"/>
      <c r="P9" s="13" t="s">
        <v>57</v>
      </c>
      <c r="Q9" s="13" t="s">
        <v>58</v>
      </c>
      <c r="R9" s="13" t="s">
        <v>59</v>
      </c>
      <c r="S9" s="13" t="s">
        <v>60</v>
      </c>
      <c r="T9" s="13" t="s">
        <v>61</v>
      </c>
      <c r="U9" s="13" t="s">
        <v>62</v>
      </c>
      <c r="V9" s="13" t="s">
        <v>63</v>
      </c>
      <c r="W9" s="13" t="s">
        <v>64</v>
      </c>
      <c r="X9" s="13" t="s">
        <v>65</v>
      </c>
      <c r="Y9" s="13" t="s">
        <v>66</v>
      </c>
      <c r="Z9" s="13" t="s">
        <v>67</v>
      </c>
      <c r="AA9" s="13" t="s">
        <v>68</v>
      </c>
    </row>
    <row r="10" spans="1:27" ht="9.4499999999999993" customHeight="1" x14ac:dyDescent="0.15">
      <c r="C10" s="17"/>
      <c r="O10" s="14" t="s">
        <v>69</v>
      </c>
      <c r="P10" s="15"/>
      <c r="Q10" s="15">
        <v>14321.000000000005</v>
      </c>
      <c r="R10" s="15">
        <v>14352.029999999997</v>
      </c>
      <c r="S10" s="15">
        <v>14316.699999999999</v>
      </c>
      <c r="T10" s="15">
        <v>13648.849999999999</v>
      </c>
      <c r="U10" s="15">
        <v>14335.533333333331</v>
      </c>
      <c r="V10" s="15">
        <v>14324.316666666668</v>
      </c>
      <c r="W10" s="15">
        <v>13882.93</v>
      </c>
      <c r="X10" s="15">
        <v>14446.589999999998</v>
      </c>
      <c r="Y10" s="15">
        <v>13657.383333333333</v>
      </c>
      <c r="Z10" s="15">
        <v>14015.15</v>
      </c>
      <c r="AA10" s="15">
        <v>14530.6</v>
      </c>
    </row>
    <row r="11" spans="1:27" ht="9.4499999999999993" customHeight="1" x14ac:dyDescent="0.15">
      <c r="C11" s="17"/>
      <c r="O11" s="14" t="s">
        <v>70</v>
      </c>
      <c r="P11" s="15"/>
      <c r="Q11" s="15">
        <v>15456.866666666665</v>
      </c>
      <c r="R11" s="15">
        <v>15524.020000000002</v>
      </c>
      <c r="S11" s="15">
        <v>15242.099999999999</v>
      </c>
      <c r="T11" s="15">
        <v>15576.149999999998</v>
      </c>
      <c r="U11" s="15">
        <v>15584.533333333336</v>
      </c>
      <c r="V11" s="15">
        <v>15526.900000000001</v>
      </c>
      <c r="W11" s="15">
        <v>15105.163333333332</v>
      </c>
      <c r="X11" s="15">
        <v>15450.43</v>
      </c>
      <c r="Y11" s="15">
        <v>14503.450000000003</v>
      </c>
      <c r="Z11" s="15">
        <v>15420.130000000001</v>
      </c>
      <c r="AA11" s="15">
        <v>15724.199999999999</v>
      </c>
    </row>
    <row r="12" spans="1:27" ht="9.4499999999999993" customHeight="1" x14ac:dyDescent="0.15">
      <c r="C12" s="17"/>
      <c r="O12" s="14" t="s">
        <v>71</v>
      </c>
      <c r="P12" s="15"/>
      <c r="Q12" s="15">
        <f t="shared" ref="Q12:AA12" si="1">SUM(Q10:Q11)</f>
        <v>29777.866666666669</v>
      </c>
      <c r="R12" s="15">
        <f t="shared" si="1"/>
        <v>29876.05</v>
      </c>
      <c r="S12" s="15">
        <f t="shared" si="1"/>
        <v>29558.799999999996</v>
      </c>
      <c r="T12" s="15">
        <f t="shared" si="1"/>
        <v>29224.999999999996</v>
      </c>
      <c r="U12" s="15">
        <f t="shared" si="1"/>
        <v>29920.066666666666</v>
      </c>
      <c r="V12" s="15">
        <f t="shared" si="1"/>
        <v>29851.216666666667</v>
      </c>
      <c r="W12" s="15">
        <f t="shared" si="1"/>
        <v>28988.093333333331</v>
      </c>
      <c r="X12" s="15">
        <f t="shared" si="1"/>
        <v>29897.019999999997</v>
      </c>
      <c r="Y12" s="15">
        <f t="shared" si="1"/>
        <v>28160.833333333336</v>
      </c>
      <c r="Z12" s="15">
        <f t="shared" si="1"/>
        <v>29435.279999999999</v>
      </c>
      <c r="AA12" s="15">
        <f t="shared" si="1"/>
        <v>30254.799999999999</v>
      </c>
    </row>
    <row r="13" spans="1:27" ht="9.4499999999999993" customHeight="1" x14ac:dyDescent="0.15">
      <c r="C13" s="17"/>
      <c r="O13" s="18"/>
      <c r="P13" s="18">
        <f t="shared" ref="P13:W13" si="2">Q13-1</f>
        <v>2010</v>
      </c>
      <c r="Q13" s="18">
        <f t="shared" si="2"/>
        <v>2011</v>
      </c>
      <c r="R13" s="18">
        <f t="shared" si="2"/>
        <v>2012</v>
      </c>
      <c r="S13" s="18">
        <f t="shared" si="2"/>
        <v>2013</v>
      </c>
      <c r="T13" s="18">
        <f t="shared" si="2"/>
        <v>2014</v>
      </c>
      <c r="U13" s="18">
        <f t="shared" si="2"/>
        <v>2015</v>
      </c>
      <c r="V13" s="18">
        <f t="shared" si="2"/>
        <v>2016</v>
      </c>
      <c r="W13" s="18">
        <f t="shared" si="2"/>
        <v>2017</v>
      </c>
      <c r="X13" s="18">
        <f>Y13-1</f>
        <v>2018</v>
      </c>
      <c r="Y13" s="19">
        <v>2019</v>
      </c>
      <c r="Z13" s="18"/>
      <c r="AA13" s="12"/>
    </row>
    <row r="14" spans="1:27" ht="9.4499999999999993" customHeight="1" x14ac:dyDescent="0.2">
      <c r="C14" s="17"/>
      <c r="O14" s="14" t="s">
        <v>72</v>
      </c>
      <c r="P14" s="20"/>
      <c r="Q14" s="20"/>
      <c r="R14" s="20"/>
      <c r="S14" s="20">
        <v>14043.975268</v>
      </c>
      <c r="T14" s="21">
        <v>14492.686275400001</v>
      </c>
      <c r="U14" s="21">
        <v>15012.311930600004</v>
      </c>
      <c r="V14" s="21">
        <v>15208.826098200001</v>
      </c>
      <c r="W14" s="21">
        <v>15388.441375199998</v>
      </c>
      <c r="X14" s="21">
        <v>15377.331515151514</v>
      </c>
      <c r="Y14" s="15">
        <v>14166.462121212124</v>
      </c>
      <c r="Z14" s="12"/>
      <c r="AA14" s="12"/>
    </row>
    <row r="15" spans="1:27" ht="9.4499999999999993" customHeight="1" x14ac:dyDescent="0.2">
      <c r="C15" s="17"/>
      <c r="O15" s="14" t="s">
        <v>73</v>
      </c>
      <c r="P15" s="22"/>
      <c r="Q15" s="20"/>
      <c r="R15" s="21"/>
      <c r="S15" s="21">
        <v>12574.838442</v>
      </c>
      <c r="T15" s="21">
        <v>12998.843646999998</v>
      </c>
      <c r="U15" s="21">
        <v>13787.6494308</v>
      </c>
      <c r="V15" s="21">
        <v>14085.056374999998</v>
      </c>
      <c r="W15" s="23">
        <v>14486.798597999998</v>
      </c>
      <c r="X15" s="23">
        <v>13906.886060606061</v>
      </c>
      <c r="Y15" s="15">
        <v>15373.994848484848</v>
      </c>
      <c r="Z15" s="12"/>
      <c r="AA15" s="12"/>
    </row>
    <row r="16" spans="1:27" ht="9.4499999999999993" customHeight="1" x14ac:dyDescent="0.15">
      <c r="C16" s="17"/>
      <c r="O16" s="14" t="s">
        <v>74</v>
      </c>
      <c r="P16" s="12"/>
      <c r="Q16" s="12"/>
      <c r="R16" s="15"/>
      <c r="S16" s="15">
        <v>26618.813710000002</v>
      </c>
      <c r="T16" s="15">
        <v>27491.529922399997</v>
      </c>
      <c r="U16" s="15">
        <v>28799.961361400005</v>
      </c>
      <c r="V16" s="15">
        <v>29293.882473199999</v>
      </c>
      <c r="W16" s="15">
        <v>29875.239973199998</v>
      </c>
      <c r="X16" s="15">
        <v>29284.217575757575</v>
      </c>
      <c r="Y16" s="15">
        <f>SUM(Y14:Y15)</f>
        <v>29540.45696969697</v>
      </c>
      <c r="Z16" s="12"/>
      <c r="AA16" s="12"/>
    </row>
    <row r="17" spans="3:21" ht="9.4499999999999993" customHeight="1" x14ac:dyDescent="0.15">
      <c r="C17" s="17"/>
    </row>
    <row r="18" spans="3:21" ht="9.4499999999999993" customHeight="1" x14ac:dyDescent="0.2">
      <c r="C18" s="17"/>
      <c r="P18" s="24"/>
      <c r="Q18" s="25"/>
    </row>
    <row r="19" spans="3:21" ht="9.4499999999999993" customHeight="1" x14ac:dyDescent="0.2">
      <c r="C19" s="17"/>
      <c r="P19" s="24"/>
      <c r="Q19" s="25"/>
    </row>
    <row r="20" spans="3:21" ht="9.4499999999999993" customHeight="1" x14ac:dyDescent="0.2">
      <c r="C20" s="17"/>
      <c r="P20" s="24"/>
      <c r="Q20" s="25"/>
    </row>
    <row r="21" spans="3:21" ht="9.4499999999999993" customHeight="1" x14ac:dyDescent="0.2">
      <c r="C21" s="17"/>
      <c r="P21" s="24"/>
      <c r="Q21" s="25"/>
      <c r="T21" s="24"/>
      <c r="U21" s="26"/>
    </row>
    <row r="22" spans="3:21" ht="9.4499999999999993" customHeight="1" x14ac:dyDescent="0.2">
      <c r="C22" s="17"/>
      <c r="P22" s="24"/>
      <c r="Q22" s="25"/>
      <c r="T22" s="24"/>
      <c r="U22" s="26"/>
    </row>
    <row r="23" spans="3:21" ht="9.4499999999999993" customHeight="1" x14ac:dyDescent="0.2">
      <c r="C23" s="17"/>
      <c r="P23" s="27"/>
      <c r="Q23" s="25"/>
      <c r="T23" s="27"/>
      <c r="U23" s="28"/>
    </row>
    <row r="24" spans="3:21" ht="9.4499999999999993" customHeight="1" x14ac:dyDescent="0.2">
      <c r="C24" s="17"/>
      <c r="P24" s="24"/>
      <c r="Q24" s="25"/>
      <c r="T24" s="24"/>
      <c r="U24" s="26"/>
    </row>
    <row r="25" spans="3:21" ht="9.4499999999999993" customHeight="1" x14ac:dyDescent="0.2">
      <c r="C25" s="17"/>
      <c r="P25" s="24"/>
      <c r="Q25" s="25"/>
      <c r="T25" s="24"/>
      <c r="U25" s="26"/>
    </row>
    <row r="26" spans="3:21" ht="9.4499999999999993" customHeight="1" x14ac:dyDescent="0.15">
      <c r="C26" s="17"/>
      <c r="P26" s="27"/>
    </row>
    <row r="27" spans="3:21" ht="9.4499999999999993" customHeight="1" x14ac:dyDescent="0.2">
      <c r="C27" s="17"/>
      <c r="P27" s="24"/>
      <c r="Q27" s="29"/>
    </row>
    <row r="28" spans="3:21" ht="9.4499999999999993" customHeight="1" x14ac:dyDescent="0.2">
      <c r="C28" s="17"/>
      <c r="P28" s="24"/>
      <c r="Q28" s="29"/>
    </row>
    <row r="29" spans="3:21" ht="19.2" customHeight="1" x14ac:dyDescent="0.15">
      <c r="C29" s="17"/>
    </row>
    <row r="30" spans="3:21" ht="9.4499999999999993" customHeight="1" x14ac:dyDescent="0.2">
      <c r="C30" s="17"/>
      <c r="P30" s="30"/>
      <c r="S30" s="29"/>
    </row>
    <row r="31" spans="3:21" ht="9.4499999999999993" customHeight="1" x14ac:dyDescent="0.2">
      <c r="C31" s="17"/>
      <c r="P31" s="30"/>
      <c r="S31" s="29"/>
    </row>
    <row r="32" spans="3:21" ht="9.4499999999999993" customHeight="1" x14ac:dyDescent="0.15">
      <c r="C32" s="31"/>
    </row>
    <row r="33" spans="2:20" ht="9.4499999999999993" customHeight="1" x14ac:dyDescent="0.15">
      <c r="C33" s="16"/>
    </row>
    <row r="34" spans="2:20" ht="9.4499999999999993" customHeight="1" x14ac:dyDescent="0.15">
      <c r="C34" s="16"/>
    </row>
    <row r="35" spans="2:20" ht="9.4499999999999993" customHeight="1" x14ac:dyDescent="0.15">
      <c r="C35" s="16"/>
    </row>
    <row r="36" spans="2:20" ht="9.4499999999999993" customHeight="1" x14ac:dyDescent="0.15">
      <c r="C36" s="16"/>
      <c r="T36" s="9"/>
    </row>
    <row r="37" spans="2:20" ht="9.4499999999999993" customHeight="1" x14ac:dyDescent="0.15">
      <c r="C37" s="16"/>
    </row>
    <row r="38" spans="2:20" ht="9.4499999999999993" customHeight="1" x14ac:dyDescent="0.15">
      <c r="C38" s="8"/>
    </row>
    <row r="39" spans="2:20" ht="9.4499999999999993" customHeight="1" x14ac:dyDescent="0.15"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</row>
    <row r="40" spans="2:20" ht="9.4499999999999993" customHeight="1" x14ac:dyDescent="0.15">
      <c r="B40" s="16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</row>
    <row r="41" spans="2:20" ht="9.4499999999999993" customHeight="1" x14ac:dyDescent="0.15">
      <c r="B41" s="16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</row>
    <row r="42" spans="2:20" ht="9.4499999999999993" customHeight="1" x14ac:dyDescent="0.15">
      <c r="B42" s="16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</row>
    <row r="43" spans="2:20" ht="9.4499999999999993" customHeight="1" x14ac:dyDescent="0.15">
      <c r="B43" s="16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</row>
    <row r="44" spans="2:20" ht="9.4499999999999993" customHeight="1" x14ac:dyDescent="0.15">
      <c r="B44" s="27"/>
    </row>
    <row r="45" spans="2:20" ht="9.4499999999999993" customHeight="1" x14ac:dyDescent="0.15">
      <c r="B45" s="27"/>
      <c r="C45" s="8"/>
    </row>
    <row r="46" spans="2:20" ht="9.4499999999999993" customHeight="1" x14ac:dyDescent="0.15">
      <c r="B46" s="27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</row>
    <row r="47" spans="2:20" ht="9.4499999999999993" customHeight="1" x14ac:dyDescent="0.15">
      <c r="B47" s="16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</row>
    <row r="48" spans="2:20" ht="9.4499999999999993" customHeight="1" x14ac:dyDescent="0.15"/>
    <row r="49" ht="9.4499999999999993" customHeight="1" x14ac:dyDescent="0.15"/>
    <row r="50" ht="9.4499999999999993" customHeight="1" x14ac:dyDescent="0.15"/>
    <row r="51" ht="9.4499999999999993" customHeight="1" x14ac:dyDescent="0.15"/>
    <row r="52" ht="9.4499999999999993" customHeight="1" x14ac:dyDescent="0.15"/>
    <row r="53" ht="9.4499999999999993" customHeight="1" x14ac:dyDescent="0.15"/>
    <row r="54" ht="19.2" customHeight="1" x14ac:dyDescent="0.15"/>
    <row r="55" ht="9.4499999999999993" customHeight="1" x14ac:dyDescent="0.15"/>
    <row r="56" ht="9.4499999999999993" customHeight="1" x14ac:dyDescent="0.15"/>
    <row r="57" ht="9.4499999999999993" customHeight="1" x14ac:dyDescent="0.15"/>
    <row r="58" ht="9.4499999999999993" customHeight="1" x14ac:dyDescent="0.15"/>
    <row r="59" ht="9.4499999999999993" customHeight="1" x14ac:dyDescent="0.15"/>
    <row r="60" ht="9.4499999999999993" customHeight="1" x14ac:dyDescent="0.15"/>
    <row r="61" ht="9.4499999999999993" customHeight="1" x14ac:dyDescent="0.15"/>
    <row r="62" ht="9.4499999999999993" customHeight="1" x14ac:dyDescent="0.15"/>
    <row r="63" ht="9.4499999999999993" customHeight="1" x14ac:dyDescent="0.15"/>
    <row r="64" ht="9.4499999999999993" customHeight="1" x14ac:dyDescent="0.15"/>
    <row r="65" ht="9.4499999999999993" customHeight="1" x14ac:dyDescent="0.15"/>
    <row r="66" ht="9.4499999999999993" customHeight="1" x14ac:dyDescent="0.15"/>
    <row r="67" ht="9.4499999999999993" customHeight="1" x14ac:dyDescent="0.15"/>
    <row r="68" ht="9.4499999999999993" customHeight="1" x14ac:dyDescent="0.15"/>
    <row r="69" ht="9.4499999999999993" customHeight="1" x14ac:dyDescent="0.15"/>
    <row r="70" ht="9.4499999999999993" customHeight="1" x14ac:dyDescent="0.15"/>
    <row r="71" ht="9.4499999999999993" customHeight="1" x14ac:dyDescent="0.15"/>
    <row r="72" ht="9.4499999999999993" customHeight="1" x14ac:dyDescent="0.15"/>
    <row r="73" ht="9.4499999999999993" customHeight="1" x14ac:dyDescent="0.15"/>
    <row r="74" ht="9.4499999999999993" customHeight="1" x14ac:dyDescent="0.15"/>
    <row r="75" ht="9.4499999999999993" customHeight="1" x14ac:dyDescent="0.15"/>
    <row r="76" ht="9.4499999999999993" customHeight="1" x14ac:dyDescent="0.15"/>
    <row r="77" ht="9.4499999999999993" customHeight="1" x14ac:dyDescent="0.15"/>
    <row r="78" ht="9.4499999999999993" customHeight="1" x14ac:dyDescent="0.15"/>
    <row r="79" ht="9.4499999999999993" customHeight="1" x14ac:dyDescent="0.15"/>
    <row r="80" ht="9.4499999999999993" customHeight="1" x14ac:dyDescent="0.15"/>
    <row r="81" spans="4:13" ht="9.4499999999999993" customHeight="1" x14ac:dyDescent="0.15"/>
    <row r="82" spans="4:13" ht="9.4499999999999993" customHeight="1" x14ac:dyDescent="0.15"/>
    <row r="83" spans="4:13" ht="9.4499999999999993" customHeight="1" x14ac:dyDescent="0.15">
      <c r="D83" s="27"/>
      <c r="F83" s="32"/>
      <c r="G83" s="33" t="s">
        <v>7</v>
      </c>
      <c r="I83" s="33" t="s">
        <v>6</v>
      </c>
      <c r="K83" s="32" t="s">
        <v>75</v>
      </c>
    </row>
    <row r="84" spans="4:13" ht="9.4499999999999993" customHeight="1" x14ac:dyDescent="0.15"/>
    <row r="85" spans="4:13" ht="9.4499999999999993" customHeight="1" x14ac:dyDescent="0.15">
      <c r="M85" s="3" t="s">
        <v>76</v>
      </c>
    </row>
    <row r="86" spans="4:13" ht="9.4499999999999993" customHeight="1" x14ac:dyDescent="0.15"/>
    <row r="87" spans="4:13" ht="9.4499999999999993" customHeight="1" x14ac:dyDescent="0.15"/>
    <row r="88" spans="4:13" ht="9.4499999999999993" customHeight="1" x14ac:dyDescent="0.15"/>
  </sheetData>
  <mergeCells count="4">
    <mergeCell ref="F1:J1"/>
    <mergeCell ref="F2:J2"/>
    <mergeCell ref="D3:F3"/>
    <mergeCell ref="H3:N3"/>
  </mergeCells>
  <hyperlinks>
    <hyperlink ref="A1" location="bkIndexATC1320" display="Index" xr:uid="{854EFC99-EA66-40D1-BA43-8DEB261DD7D8}"/>
  </hyperlinks>
  <pageMargins left="0.24" right="0.19685039370078741" top="0.24" bottom="0.28999999999999998" header="0.18" footer="0.24"/>
  <pageSetup paperSize="9" scale="96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98E73-3902-400D-AF04-B3B193918A72}">
  <sheetPr>
    <pageSetUpPr fitToPage="1"/>
  </sheetPr>
  <dimension ref="A1:AD172"/>
  <sheetViews>
    <sheetView zoomScale="90" zoomScaleNormal="90" workbookViewId="0"/>
  </sheetViews>
  <sheetFormatPr defaultColWidth="9.109375" defaultRowHeight="8.4" x14ac:dyDescent="0.15"/>
  <cols>
    <col min="1" max="1" width="5.88671875" style="3" customWidth="1"/>
    <col min="2" max="2" width="10.6640625" style="3" customWidth="1"/>
    <col min="3" max="13" width="7.33203125" style="3" customWidth="1"/>
    <col min="14" max="15" width="6.6640625" style="3" customWidth="1"/>
    <col min="16" max="16384" width="9.109375" style="3"/>
  </cols>
  <sheetData>
    <row r="1" spans="1:15" ht="14.4" x14ac:dyDescent="0.3">
      <c r="A1" s="34" t="s">
        <v>79</v>
      </c>
      <c r="E1" s="4"/>
      <c r="F1" s="39" t="s">
        <v>80</v>
      </c>
      <c r="G1" s="40"/>
      <c r="H1" s="40"/>
      <c r="I1" s="40"/>
      <c r="J1" s="40"/>
    </row>
    <row r="2" spans="1:15" ht="13.2" x14ac:dyDescent="0.25">
      <c r="E2" s="4"/>
      <c r="F2" s="39" t="s">
        <v>45</v>
      </c>
      <c r="G2" s="40"/>
      <c r="H2" s="40"/>
      <c r="I2" s="40"/>
      <c r="J2" s="40"/>
    </row>
    <row r="3" spans="1:15" ht="13.2" x14ac:dyDescent="0.25">
      <c r="D3" s="41" t="s">
        <v>98</v>
      </c>
      <c r="E3" s="40"/>
      <c r="F3" s="40"/>
      <c r="G3" s="4"/>
      <c r="H3" s="42" t="s">
        <v>23</v>
      </c>
      <c r="I3" s="40"/>
      <c r="J3" s="40"/>
      <c r="K3" s="40"/>
      <c r="L3" s="40"/>
      <c r="M3" s="40"/>
      <c r="N3" s="40"/>
    </row>
    <row r="4" spans="1:15" ht="24" customHeight="1" x14ac:dyDescent="0.15"/>
    <row r="5" spans="1:15" ht="9.4499999999999993" customHeight="1" x14ac:dyDescent="0.2">
      <c r="B5" s="45" t="s">
        <v>7</v>
      </c>
      <c r="C5" s="46"/>
      <c r="D5" s="11"/>
      <c r="O5" s="27"/>
    </row>
    <row r="6" spans="1:15" ht="9.4499999999999993" customHeight="1" x14ac:dyDescent="0.25">
      <c r="C6" s="43" t="s">
        <v>81</v>
      </c>
      <c r="D6" s="40"/>
      <c r="E6" s="40"/>
      <c r="F6" s="40"/>
      <c r="G6" s="40"/>
      <c r="H6" s="40"/>
      <c r="I6" s="40"/>
      <c r="J6" s="40"/>
      <c r="K6" s="40"/>
      <c r="L6" s="40"/>
      <c r="M6" s="40"/>
      <c r="O6" s="27"/>
    </row>
    <row r="7" spans="1:15" ht="9.4499999999999993" customHeight="1" x14ac:dyDescent="0.25">
      <c r="B7" s="44" t="s">
        <v>82</v>
      </c>
      <c r="C7" s="40"/>
      <c r="D7" s="16" t="s">
        <v>47</v>
      </c>
      <c r="E7" s="16" t="s">
        <v>48</v>
      </c>
      <c r="F7" s="16" t="s">
        <v>49</v>
      </c>
      <c r="G7" s="16" t="s">
        <v>50</v>
      </c>
      <c r="H7" s="16" t="s">
        <v>51</v>
      </c>
      <c r="I7" s="16" t="s">
        <v>52</v>
      </c>
      <c r="J7" s="16" t="s">
        <v>53</v>
      </c>
      <c r="K7" s="16"/>
      <c r="L7" s="16" t="s">
        <v>83</v>
      </c>
      <c r="M7" s="16" t="s">
        <v>84</v>
      </c>
      <c r="O7" s="27"/>
    </row>
    <row r="8" spans="1:15" ht="9.4499999999999993" customHeight="1" x14ac:dyDescent="0.15">
      <c r="C8" s="17">
        <v>0</v>
      </c>
      <c r="D8" s="38">
        <v>88.724242424242433</v>
      </c>
      <c r="E8" s="38">
        <v>86.045454545454547</v>
      </c>
      <c r="F8" s="38">
        <v>89.825757575757564</v>
      </c>
      <c r="G8" s="38">
        <v>89.537878787878782</v>
      </c>
      <c r="H8" s="38">
        <v>104.69545454545454</v>
      </c>
      <c r="I8" s="38">
        <v>178.93484848484849</v>
      </c>
      <c r="J8" s="38">
        <v>202.8787878787879</v>
      </c>
      <c r="L8" s="38">
        <f>AVERAGE(D8:H8)</f>
        <v>91.765757575757576</v>
      </c>
      <c r="M8" s="38">
        <f>AVERAGE(D8:J8)</f>
        <v>120.09177489177489</v>
      </c>
      <c r="O8" s="27"/>
    </row>
    <row r="9" spans="1:15" ht="9.4499999999999993" customHeight="1" x14ac:dyDescent="0.15">
      <c r="C9" s="17">
        <v>1</v>
      </c>
      <c r="D9" s="38">
        <v>57.399999999999984</v>
      </c>
      <c r="E9" s="38">
        <v>56.007575757575751</v>
      </c>
      <c r="F9" s="38">
        <v>53.484848484848477</v>
      </c>
      <c r="G9" s="38">
        <v>51.401515151515156</v>
      </c>
      <c r="H9" s="38">
        <v>66.201515151515139</v>
      </c>
      <c r="I9" s="38">
        <v>118.59696969696969</v>
      </c>
      <c r="J9" s="38">
        <v>144.71212121212122</v>
      </c>
      <c r="L9" s="38">
        <f t="shared" ref="L9:L31" si="0">AVERAGE(D9:H9)</f>
        <v>56.899090909090901</v>
      </c>
      <c r="M9" s="38">
        <f t="shared" ref="M9:M31" si="1">AVERAGE(D9:J9)</f>
        <v>78.257792207792207</v>
      </c>
      <c r="O9" s="27"/>
    </row>
    <row r="10" spans="1:15" ht="9.4499999999999993" customHeight="1" x14ac:dyDescent="0.15">
      <c r="C10" s="17">
        <v>2</v>
      </c>
      <c r="D10" s="38">
        <v>45.119696969696967</v>
      </c>
      <c r="E10" s="38">
        <v>38.280303030303031</v>
      </c>
      <c r="F10" s="38">
        <v>40.810606060606055</v>
      </c>
      <c r="G10" s="38">
        <v>41.825757575757571</v>
      </c>
      <c r="H10" s="38">
        <v>48.104545454545452</v>
      </c>
      <c r="I10" s="38">
        <v>79.88636363636364</v>
      </c>
      <c r="J10" s="38">
        <v>97.825757575757592</v>
      </c>
      <c r="L10" s="38">
        <f t="shared" si="0"/>
        <v>42.828181818181818</v>
      </c>
      <c r="M10" s="38">
        <f t="shared" si="1"/>
        <v>55.979004329004333</v>
      </c>
      <c r="O10" s="27"/>
    </row>
    <row r="11" spans="1:15" ht="9.4499999999999993" customHeight="1" x14ac:dyDescent="0.15">
      <c r="C11" s="17">
        <v>3</v>
      </c>
      <c r="D11" s="38">
        <v>55.18030303030303</v>
      </c>
      <c r="E11" s="38">
        <v>46.151515151515149</v>
      </c>
      <c r="F11" s="38">
        <v>50.545454545454547</v>
      </c>
      <c r="G11" s="38">
        <v>49.06818181818182</v>
      </c>
      <c r="H11" s="38">
        <v>56.031818181818181</v>
      </c>
      <c r="I11" s="38">
        <v>73.740909090909085</v>
      </c>
      <c r="J11" s="38">
        <v>93.181818181818187</v>
      </c>
      <c r="L11" s="38">
        <f t="shared" si="0"/>
        <v>51.395454545454548</v>
      </c>
      <c r="M11" s="38">
        <f t="shared" si="1"/>
        <v>60.557142857142864</v>
      </c>
      <c r="O11" s="27"/>
    </row>
    <row r="12" spans="1:15" ht="9.4499999999999993" customHeight="1" x14ac:dyDescent="0.15">
      <c r="C12" s="17">
        <v>4</v>
      </c>
      <c r="D12" s="38">
        <v>79.062121212121212</v>
      </c>
      <c r="E12" s="38">
        <v>75.38636363636364</v>
      </c>
      <c r="F12" s="38">
        <v>75.348484848484858</v>
      </c>
      <c r="G12" s="38">
        <v>75.939393939393938</v>
      </c>
      <c r="H12" s="38">
        <v>83.059090909090912</v>
      </c>
      <c r="I12" s="38">
        <v>78.562121212121212</v>
      </c>
      <c r="J12" s="38">
        <v>83.371212121212125</v>
      </c>
      <c r="L12" s="38">
        <f t="shared" si="0"/>
        <v>77.759090909090915</v>
      </c>
      <c r="M12" s="38">
        <f t="shared" si="1"/>
        <v>78.67554112554113</v>
      </c>
    </row>
    <row r="13" spans="1:15" ht="9.4499999999999993" customHeight="1" x14ac:dyDescent="0.15">
      <c r="C13" s="17">
        <v>5</v>
      </c>
      <c r="D13" s="38">
        <v>286.44242424242424</v>
      </c>
      <c r="E13" s="38">
        <v>290.01515151515156</v>
      </c>
      <c r="F13" s="38">
        <v>290.00757575757575</v>
      </c>
      <c r="G13" s="38">
        <v>284.35606060606062</v>
      </c>
      <c r="H13" s="38">
        <v>280.29848484848486</v>
      </c>
      <c r="I13" s="38">
        <v>130.16666666666669</v>
      </c>
      <c r="J13" s="38">
        <v>91.280303030303031</v>
      </c>
      <c r="L13" s="38">
        <f t="shared" si="0"/>
        <v>286.22393939393942</v>
      </c>
      <c r="M13" s="38">
        <f t="shared" si="1"/>
        <v>236.0809523809524</v>
      </c>
    </row>
    <row r="14" spans="1:15" ht="9.4499999999999993" customHeight="1" x14ac:dyDescent="0.15">
      <c r="C14" s="17">
        <v>6</v>
      </c>
      <c r="D14" s="38">
        <v>845.60151515151517</v>
      </c>
      <c r="E14" s="38">
        <v>879.37121212121201</v>
      </c>
      <c r="F14" s="38">
        <v>874.53787878787887</v>
      </c>
      <c r="G14" s="38">
        <v>874.2348484848485</v>
      </c>
      <c r="H14" s="38">
        <v>815.21363636363628</v>
      </c>
      <c r="I14" s="38">
        <v>241.60000000000002</v>
      </c>
      <c r="J14" s="38">
        <v>143.89393939393941</v>
      </c>
      <c r="L14" s="38">
        <f t="shared" si="0"/>
        <v>857.79181818181826</v>
      </c>
      <c r="M14" s="38">
        <f t="shared" si="1"/>
        <v>667.77900432900435</v>
      </c>
    </row>
    <row r="15" spans="1:15" ht="9.4499999999999993" customHeight="1" x14ac:dyDescent="0.15">
      <c r="C15" s="17">
        <v>7</v>
      </c>
      <c r="D15" s="38">
        <v>1288.5651515151515</v>
      </c>
      <c r="E15" s="38">
        <v>1292.0454545454545</v>
      </c>
      <c r="F15" s="38">
        <v>1303.030303030303</v>
      </c>
      <c r="G15" s="38">
        <v>1286.401515151515</v>
      </c>
      <c r="H15" s="38">
        <v>1228.4166666666667</v>
      </c>
      <c r="I15" s="38">
        <v>403.49848484848485</v>
      </c>
      <c r="J15" s="38">
        <v>220.50757575757578</v>
      </c>
      <c r="L15" s="38">
        <f t="shared" si="0"/>
        <v>1279.6918181818182</v>
      </c>
      <c r="M15" s="38">
        <f t="shared" si="1"/>
        <v>1003.2093073593074</v>
      </c>
    </row>
    <row r="16" spans="1:15" ht="9.4499999999999993" customHeight="1" x14ac:dyDescent="0.15">
      <c r="C16" s="17">
        <v>8</v>
      </c>
      <c r="D16" s="38">
        <v>1103.121212121212</v>
      </c>
      <c r="E16" s="38">
        <v>1098.340909090909</v>
      </c>
      <c r="F16" s="38">
        <v>1121.939393939394</v>
      </c>
      <c r="G16" s="38">
        <v>1113.598484848485</v>
      </c>
      <c r="H16" s="38">
        <v>1144.3666666666668</v>
      </c>
      <c r="I16" s="38">
        <v>678.18939393939388</v>
      </c>
      <c r="J16" s="38">
        <v>297.63636363636368</v>
      </c>
      <c r="L16" s="38">
        <f t="shared" si="0"/>
        <v>1116.2733333333333</v>
      </c>
      <c r="M16" s="38">
        <f t="shared" si="1"/>
        <v>936.74177489177498</v>
      </c>
    </row>
    <row r="17" spans="3:13" ht="9.4499999999999993" customHeight="1" x14ac:dyDescent="0.15">
      <c r="C17" s="17">
        <v>9</v>
      </c>
      <c r="D17" s="38">
        <v>961.25151515151515</v>
      </c>
      <c r="E17" s="38">
        <v>982.21212121212113</v>
      </c>
      <c r="F17" s="38">
        <v>993.33333333333326</v>
      </c>
      <c r="G17" s="38">
        <v>984.25</v>
      </c>
      <c r="H17" s="38">
        <v>1006.0060606060605</v>
      </c>
      <c r="I17" s="38">
        <v>844.24545454545444</v>
      </c>
      <c r="J17" s="38">
        <v>511.22727272727275</v>
      </c>
      <c r="L17" s="38">
        <f t="shared" si="0"/>
        <v>985.41060606060603</v>
      </c>
      <c r="M17" s="38">
        <f t="shared" si="1"/>
        <v>897.50367965367968</v>
      </c>
    </row>
    <row r="18" spans="3:13" ht="9.4499999999999993" customHeight="1" x14ac:dyDescent="0.15">
      <c r="C18" s="17">
        <v>10</v>
      </c>
      <c r="D18" s="38">
        <v>841.73484848484838</v>
      </c>
      <c r="E18" s="38">
        <v>828.57575757575762</v>
      </c>
      <c r="F18" s="38">
        <v>832.50757575757586</v>
      </c>
      <c r="G18" s="38">
        <v>850.78030303030289</v>
      </c>
      <c r="H18" s="38">
        <v>911.74393939393951</v>
      </c>
      <c r="I18" s="38">
        <v>963.25606060606049</v>
      </c>
      <c r="J18" s="38">
        <v>811.85606060606051</v>
      </c>
      <c r="L18" s="38">
        <f t="shared" si="0"/>
        <v>853.0684848484849</v>
      </c>
      <c r="M18" s="38">
        <f t="shared" si="1"/>
        <v>862.92207792207796</v>
      </c>
    </row>
    <row r="19" spans="3:13" ht="9.4499999999999993" customHeight="1" x14ac:dyDescent="0.15">
      <c r="C19" s="17">
        <v>11</v>
      </c>
      <c r="D19" s="38">
        <v>813.78939393939402</v>
      </c>
      <c r="E19" s="38">
        <v>796.72727272727275</v>
      </c>
      <c r="F19" s="38">
        <v>814.92424242424249</v>
      </c>
      <c r="G19" s="38">
        <v>806.32575757575762</v>
      </c>
      <c r="H19" s="38">
        <v>872.06212121212116</v>
      </c>
      <c r="I19" s="38">
        <v>997.68030303030309</v>
      </c>
      <c r="J19" s="38">
        <v>898.24242424242436</v>
      </c>
      <c r="L19" s="38">
        <f t="shared" si="0"/>
        <v>820.76575757575756</v>
      </c>
      <c r="M19" s="38">
        <f t="shared" si="1"/>
        <v>857.10735930735916</v>
      </c>
    </row>
    <row r="20" spans="3:13" ht="9.4499999999999993" customHeight="1" x14ac:dyDescent="0.15">
      <c r="C20" s="17">
        <v>12</v>
      </c>
      <c r="D20" s="38">
        <v>849.18484848484843</v>
      </c>
      <c r="E20" s="38">
        <v>811.06060606060612</v>
      </c>
      <c r="F20" s="38">
        <v>829.59848484848476</v>
      </c>
      <c r="G20" s="38">
        <v>851.38636363636363</v>
      </c>
      <c r="H20" s="38">
        <v>909.41363636363633</v>
      </c>
      <c r="I20" s="38">
        <v>1030.7590909090907</v>
      </c>
      <c r="J20" s="38">
        <v>971.06060606060612</v>
      </c>
      <c r="L20" s="38">
        <f t="shared" si="0"/>
        <v>850.12878787878776</v>
      </c>
      <c r="M20" s="38">
        <f t="shared" si="1"/>
        <v>893.20909090909083</v>
      </c>
    </row>
    <row r="21" spans="3:13" ht="9.4499999999999993" customHeight="1" x14ac:dyDescent="0.15">
      <c r="C21" s="17">
        <v>13</v>
      </c>
      <c r="D21" s="38">
        <v>845.31060606060601</v>
      </c>
      <c r="E21" s="38">
        <v>827.80303030303014</v>
      </c>
      <c r="F21" s="38">
        <v>842.5151515151515</v>
      </c>
      <c r="G21" s="38">
        <v>848.24242424242414</v>
      </c>
      <c r="H21" s="38">
        <v>914.03787878787875</v>
      </c>
      <c r="I21" s="38">
        <v>1002.0924242424243</v>
      </c>
      <c r="J21" s="38">
        <v>948.34848484848487</v>
      </c>
      <c r="L21" s="38">
        <f t="shared" si="0"/>
        <v>855.58181818181799</v>
      </c>
      <c r="M21" s="38">
        <f t="shared" si="1"/>
        <v>889.76428571428562</v>
      </c>
    </row>
    <row r="22" spans="3:13" ht="9.4499999999999993" customHeight="1" x14ac:dyDescent="0.15">
      <c r="C22" s="17">
        <v>14</v>
      </c>
      <c r="D22" s="38">
        <v>797.2469696969697</v>
      </c>
      <c r="E22" s="38">
        <v>795.19696969696963</v>
      </c>
      <c r="F22" s="38">
        <v>799.07575757575751</v>
      </c>
      <c r="G22" s="38">
        <v>806.24242424242436</v>
      </c>
      <c r="H22" s="38">
        <v>934.57575757575751</v>
      </c>
      <c r="I22" s="38">
        <v>939.48333333333323</v>
      </c>
      <c r="J22" s="38">
        <v>852.7045454545455</v>
      </c>
      <c r="L22" s="38">
        <f t="shared" si="0"/>
        <v>826.46757575757579</v>
      </c>
      <c r="M22" s="38">
        <f t="shared" si="1"/>
        <v>846.36082251082269</v>
      </c>
    </row>
    <row r="23" spans="3:13" ht="9.4499999999999993" customHeight="1" x14ac:dyDescent="0.15">
      <c r="C23" s="17">
        <v>15</v>
      </c>
      <c r="D23" s="38">
        <v>860.75606060606049</v>
      </c>
      <c r="E23" s="38">
        <v>869.59848484848487</v>
      </c>
      <c r="F23" s="38">
        <v>875.33333333333348</v>
      </c>
      <c r="G23" s="38">
        <v>891.12878787878788</v>
      </c>
      <c r="H23" s="38">
        <v>946.84242424242439</v>
      </c>
      <c r="I23" s="38">
        <v>816.77272727272725</v>
      </c>
      <c r="J23" s="38">
        <v>743.7348484848485</v>
      </c>
      <c r="L23" s="38">
        <f t="shared" si="0"/>
        <v>888.7318181818182</v>
      </c>
      <c r="M23" s="38">
        <f t="shared" si="1"/>
        <v>857.73809523809518</v>
      </c>
    </row>
    <row r="24" spans="3:13" ht="9.4499999999999993" customHeight="1" x14ac:dyDescent="0.15">
      <c r="C24" s="17">
        <v>16</v>
      </c>
      <c r="D24" s="38">
        <v>838.81969696969691</v>
      </c>
      <c r="E24" s="38">
        <v>857.03030303030289</v>
      </c>
      <c r="F24" s="38">
        <v>849.66666666666652</v>
      </c>
      <c r="G24" s="38">
        <v>868.85606060606074</v>
      </c>
      <c r="H24" s="38">
        <v>866.2227272727273</v>
      </c>
      <c r="I24" s="38">
        <v>756.54090909090917</v>
      </c>
      <c r="J24" s="38">
        <v>626.69696969696975</v>
      </c>
      <c r="L24" s="38">
        <f t="shared" si="0"/>
        <v>856.11909090909103</v>
      </c>
      <c r="M24" s="38">
        <f t="shared" si="1"/>
        <v>809.11904761904771</v>
      </c>
    </row>
    <row r="25" spans="3:13" ht="9.4499999999999993" customHeight="1" x14ac:dyDescent="0.15">
      <c r="C25" s="17">
        <v>17</v>
      </c>
      <c r="D25" s="38">
        <v>742.26969696969707</v>
      </c>
      <c r="E25" s="38">
        <v>767.21969696969711</v>
      </c>
      <c r="F25" s="38">
        <v>779.08333333333348</v>
      </c>
      <c r="G25" s="38">
        <v>797.91666666666674</v>
      </c>
      <c r="H25" s="38">
        <v>840.74242424242414</v>
      </c>
      <c r="I25" s="38">
        <v>706.93787878787873</v>
      </c>
      <c r="J25" s="38">
        <v>542.78787878787887</v>
      </c>
      <c r="L25" s="38">
        <f t="shared" si="0"/>
        <v>785.44636363636369</v>
      </c>
      <c r="M25" s="38">
        <f t="shared" si="1"/>
        <v>739.56536796536795</v>
      </c>
    </row>
    <row r="26" spans="3:13" ht="9.4499999999999993" customHeight="1" x14ac:dyDescent="0.15">
      <c r="C26" s="17">
        <v>18</v>
      </c>
      <c r="D26" s="38">
        <v>704.15303030303028</v>
      </c>
      <c r="E26" s="38">
        <v>733.63636363636363</v>
      </c>
      <c r="F26" s="38">
        <v>756.75757575757564</v>
      </c>
      <c r="G26" s="38">
        <v>775.38636363636363</v>
      </c>
      <c r="H26" s="38">
        <v>816.59848484848487</v>
      </c>
      <c r="I26" s="38">
        <v>657.97424242424233</v>
      </c>
      <c r="J26" s="38">
        <v>534.86363636363637</v>
      </c>
      <c r="L26" s="38">
        <f t="shared" si="0"/>
        <v>757.30636363636359</v>
      </c>
      <c r="M26" s="38">
        <f t="shared" si="1"/>
        <v>711.33852813852809</v>
      </c>
    </row>
    <row r="27" spans="3:13" ht="9.4499999999999993" customHeight="1" x14ac:dyDescent="0.15">
      <c r="C27" s="17">
        <v>19</v>
      </c>
      <c r="D27" s="38">
        <v>559.32121212121217</v>
      </c>
      <c r="E27" s="38">
        <v>587.77272727272725</v>
      </c>
      <c r="F27" s="38">
        <v>595.31818181818187</v>
      </c>
      <c r="G27" s="38">
        <v>617.61363636363637</v>
      </c>
      <c r="H27" s="38">
        <v>654.0090909090909</v>
      </c>
      <c r="I27" s="38">
        <v>561.35</v>
      </c>
      <c r="J27" s="38">
        <v>458.38636363636363</v>
      </c>
      <c r="L27" s="38">
        <f t="shared" si="0"/>
        <v>602.80696969696976</v>
      </c>
      <c r="M27" s="38">
        <f t="shared" si="1"/>
        <v>576.2530303030303</v>
      </c>
    </row>
    <row r="28" spans="3:13" ht="9.4499999999999993" customHeight="1" x14ac:dyDescent="0.15">
      <c r="C28" s="17">
        <v>20</v>
      </c>
      <c r="D28" s="38">
        <v>419.57272727272726</v>
      </c>
      <c r="E28" s="38">
        <v>429.51515151515144</v>
      </c>
      <c r="F28" s="38">
        <v>443.80303030303037</v>
      </c>
      <c r="G28" s="38">
        <v>459.07575757575756</v>
      </c>
      <c r="H28" s="38">
        <v>481.03333333333336</v>
      </c>
      <c r="I28" s="38">
        <v>440.48484848484844</v>
      </c>
      <c r="J28" s="38">
        <v>388.280303030303</v>
      </c>
      <c r="L28" s="38">
        <f t="shared" si="0"/>
        <v>446.6</v>
      </c>
      <c r="M28" s="38">
        <f t="shared" si="1"/>
        <v>437.39502164502164</v>
      </c>
    </row>
    <row r="29" spans="3:13" ht="9.4499999999999993" customHeight="1" x14ac:dyDescent="0.15">
      <c r="C29" s="17">
        <v>21</v>
      </c>
      <c r="D29" s="38">
        <v>315.11666666666667</v>
      </c>
      <c r="E29" s="38">
        <v>324.25</v>
      </c>
      <c r="F29" s="38">
        <v>332.20454545454544</v>
      </c>
      <c r="G29" s="38">
        <v>340.27272727272725</v>
      </c>
      <c r="H29" s="38">
        <v>375.98333333333335</v>
      </c>
      <c r="I29" s="38">
        <v>352.12727272727273</v>
      </c>
      <c r="J29" s="38">
        <v>296.35606060606062</v>
      </c>
      <c r="L29" s="38">
        <f t="shared" si="0"/>
        <v>337.56545454545454</v>
      </c>
      <c r="M29" s="38">
        <f t="shared" si="1"/>
        <v>333.75865800865802</v>
      </c>
    </row>
    <row r="30" spans="3:13" ht="9.4499999999999993" customHeight="1" x14ac:dyDescent="0.15">
      <c r="C30" s="17">
        <v>22</v>
      </c>
      <c r="D30" s="38">
        <v>228.10151515151517</v>
      </c>
      <c r="E30" s="38">
        <v>251.89393939393938</v>
      </c>
      <c r="F30" s="38">
        <v>250.65151515151513</v>
      </c>
      <c r="G30" s="38">
        <v>262.78787878787881</v>
      </c>
      <c r="H30" s="38">
        <v>322.45606060606059</v>
      </c>
      <c r="I30" s="38">
        <v>323.31515151515151</v>
      </c>
      <c r="J30" s="38">
        <v>221.18939393939397</v>
      </c>
      <c r="L30" s="38">
        <f t="shared" si="0"/>
        <v>263.17818181818183</v>
      </c>
      <c r="M30" s="38">
        <f t="shared" si="1"/>
        <v>265.77077922077922</v>
      </c>
    </row>
    <row r="31" spans="3:13" ht="9.4499999999999993" customHeight="1" x14ac:dyDescent="0.15">
      <c r="C31" s="17">
        <v>23</v>
      </c>
      <c r="D31" s="38">
        <v>147.19545454545457</v>
      </c>
      <c r="E31" s="38">
        <v>156.77272727272728</v>
      </c>
      <c r="F31" s="38">
        <v>159.54545454545453</v>
      </c>
      <c r="G31" s="38">
        <v>177.2348484848485</v>
      </c>
      <c r="H31" s="38">
        <v>242.5333333333333</v>
      </c>
      <c r="I31" s="38">
        <v>264.73939393939395</v>
      </c>
      <c r="J31" s="38">
        <v>152.65909090909091</v>
      </c>
      <c r="L31" s="38">
        <f t="shared" si="0"/>
        <v>176.65636363636364</v>
      </c>
      <c r="M31" s="38">
        <f t="shared" si="1"/>
        <v>185.81147186147186</v>
      </c>
    </row>
    <row r="32" spans="3:13" ht="9.4499999999999993" customHeight="1" x14ac:dyDescent="0.15">
      <c r="C32" s="31" t="s">
        <v>85</v>
      </c>
    </row>
    <row r="33" spans="2:30" ht="9.4499999999999993" customHeight="1" x14ac:dyDescent="0.25">
      <c r="B33" s="44" t="s">
        <v>86</v>
      </c>
      <c r="C33" s="40"/>
      <c r="D33" s="38">
        <f>SUM(D15:D26)</f>
        <v>10646.20303030303</v>
      </c>
      <c r="E33" s="38">
        <f t="shared" ref="E33:J33" si="2">SUM(E15:E26)</f>
        <v>10659.44696969697</v>
      </c>
      <c r="F33" s="38">
        <f t="shared" si="2"/>
        <v>10797.765151515152</v>
      </c>
      <c r="G33" s="38">
        <f t="shared" si="2"/>
        <v>10880.51515151515</v>
      </c>
      <c r="H33" s="38">
        <f t="shared" si="2"/>
        <v>11391.028787878788</v>
      </c>
      <c r="I33" s="38">
        <f t="shared" si="2"/>
        <v>9797.4303030303035</v>
      </c>
      <c r="J33" s="38">
        <f t="shared" si="2"/>
        <v>7959.666666666667</v>
      </c>
      <c r="L33" s="38">
        <f>SUM(L15:L26)</f>
        <v>10874.991818181818</v>
      </c>
      <c r="M33" s="38">
        <f>SUM(M15:M26)</f>
        <v>10304.579437229437</v>
      </c>
      <c r="O33" s="38"/>
      <c r="P33" s="38"/>
    </row>
    <row r="34" spans="2:30" ht="9.4499999999999993" customHeight="1" x14ac:dyDescent="0.25">
      <c r="B34" s="44" t="s">
        <v>87</v>
      </c>
      <c r="C34" s="40"/>
      <c r="D34" s="38">
        <f>SUM(D15:D17)</f>
        <v>3352.9378787878786</v>
      </c>
      <c r="E34" s="38">
        <f t="shared" ref="E34:J34" si="3">SUM(E15:E17)</f>
        <v>3372.5984848484845</v>
      </c>
      <c r="F34" s="38">
        <f t="shared" si="3"/>
        <v>3418.30303030303</v>
      </c>
      <c r="G34" s="38">
        <f t="shared" si="3"/>
        <v>3384.25</v>
      </c>
      <c r="H34" s="38">
        <f t="shared" si="3"/>
        <v>3378.7893939393944</v>
      </c>
      <c r="I34" s="38">
        <f t="shared" si="3"/>
        <v>1925.9333333333329</v>
      </c>
      <c r="J34" s="38">
        <f t="shared" si="3"/>
        <v>1029.3712121212122</v>
      </c>
      <c r="L34" s="38">
        <f>SUM(L15:L17)</f>
        <v>3381.3757575757577</v>
      </c>
      <c r="M34" s="38">
        <f>SUM(M15:M17)</f>
        <v>2837.4547619047621</v>
      </c>
      <c r="O34" s="38"/>
      <c r="P34" s="38"/>
    </row>
    <row r="35" spans="2:30" ht="9.4499999999999993" customHeight="1" x14ac:dyDescent="0.25">
      <c r="B35" s="44" t="s">
        <v>88</v>
      </c>
      <c r="C35" s="40"/>
      <c r="D35" s="38">
        <f>SUM(D18:D23)</f>
        <v>5008.022727272727</v>
      </c>
      <c r="E35" s="38">
        <f t="shared" ref="E35:J35" si="4">SUM(E18:E23)</f>
        <v>4928.962121212121</v>
      </c>
      <c r="F35" s="38">
        <f t="shared" si="4"/>
        <v>4993.954545454546</v>
      </c>
      <c r="G35" s="38">
        <f t="shared" si="4"/>
        <v>5054.1060606060601</v>
      </c>
      <c r="H35" s="38">
        <f t="shared" si="4"/>
        <v>5488.6757575757583</v>
      </c>
      <c r="I35" s="38">
        <f t="shared" si="4"/>
        <v>5750.0439393939396</v>
      </c>
      <c r="J35" s="38">
        <f t="shared" si="4"/>
        <v>5225.94696969697</v>
      </c>
      <c r="L35" s="38">
        <f>SUM(L18:L23)</f>
        <v>5094.7442424242417</v>
      </c>
      <c r="M35" s="38">
        <f>SUM(M18:M23)</f>
        <v>5207.1017316017314</v>
      </c>
      <c r="O35" s="38"/>
      <c r="P35" s="38"/>
    </row>
    <row r="36" spans="2:30" ht="9.4499999999999993" customHeight="1" x14ac:dyDescent="0.25">
      <c r="B36" s="44" t="s">
        <v>89</v>
      </c>
      <c r="C36" s="40"/>
      <c r="D36" s="38">
        <f>SUM(D24:D26)</f>
        <v>2285.2424242424245</v>
      </c>
      <c r="E36" s="38">
        <f t="shared" ref="E36:J36" si="5">SUM(E24:E26)</f>
        <v>2357.8863636363635</v>
      </c>
      <c r="F36" s="38">
        <f t="shared" si="5"/>
        <v>2385.5075757575755</v>
      </c>
      <c r="G36" s="38">
        <f t="shared" si="5"/>
        <v>2442.159090909091</v>
      </c>
      <c r="H36" s="38">
        <f t="shared" si="5"/>
        <v>2523.5636363636363</v>
      </c>
      <c r="I36" s="38">
        <f t="shared" si="5"/>
        <v>2121.4530303030301</v>
      </c>
      <c r="J36" s="38">
        <f t="shared" si="5"/>
        <v>1704.348484848485</v>
      </c>
      <c r="L36" s="38">
        <f>SUM(L24:L26)</f>
        <v>2398.8718181818185</v>
      </c>
      <c r="M36" s="38">
        <f>SUM(M24:M26)</f>
        <v>2260.0229437229436</v>
      </c>
      <c r="O36" s="38"/>
      <c r="P36" s="38"/>
    </row>
    <row r="37" spans="2:30" ht="9.4499999999999993" customHeight="1" x14ac:dyDescent="0.25">
      <c r="B37" s="44" t="s">
        <v>90</v>
      </c>
      <c r="C37" s="40"/>
      <c r="D37" s="38">
        <f>SUM(D8:D31)</f>
        <v>13773.040909090907</v>
      </c>
      <c r="E37" s="38">
        <f t="shared" ref="E37:J37" si="6">SUM(E8:E31)</f>
        <v>13880.909090909092</v>
      </c>
      <c r="F37" s="38">
        <f t="shared" si="6"/>
        <v>14053.848484848486</v>
      </c>
      <c r="G37" s="38">
        <f t="shared" si="6"/>
        <v>14203.863636363636</v>
      </c>
      <c r="H37" s="38">
        <f t="shared" si="6"/>
        <v>14920.648484848482</v>
      </c>
      <c r="I37" s="38">
        <f t="shared" si="6"/>
        <v>12640.934848484851</v>
      </c>
      <c r="J37" s="38">
        <f t="shared" si="6"/>
        <v>10333.681818181816</v>
      </c>
      <c r="L37" s="38">
        <f>SUM(L8:L31)</f>
        <v>14166.462121212124</v>
      </c>
      <c r="M37" s="38">
        <f>SUM(M8:M31)</f>
        <v>13400.989610389608</v>
      </c>
      <c r="O37" s="38"/>
      <c r="P37" s="38"/>
    </row>
    <row r="38" spans="2:30" ht="24" customHeight="1" x14ac:dyDescent="0.15">
      <c r="C38" s="8"/>
    </row>
    <row r="39" spans="2:30" ht="9.4499999999999993" customHeight="1" x14ac:dyDescent="0.25">
      <c r="C39" s="43" t="str">
        <f>C6</f>
        <v>Average traffic flows (excluding Bank Holidays etc)</v>
      </c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</row>
    <row r="40" spans="2:30" ht="9.4499999999999993" customHeight="1" x14ac:dyDescent="0.15">
      <c r="C40" s="8"/>
    </row>
    <row r="41" spans="2:30" ht="9.4499999999999993" customHeight="1" x14ac:dyDescent="0.15">
      <c r="C41" s="31" t="s">
        <v>57</v>
      </c>
      <c r="D41" s="31" t="s">
        <v>58</v>
      </c>
      <c r="E41" s="31" t="s">
        <v>59</v>
      </c>
      <c r="F41" s="31" t="s">
        <v>60</v>
      </c>
      <c r="G41" s="31" t="s">
        <v>61</v>
      </c>
      <c r="H41" s="31" t="s">
        <v>62</v>
      </c>
      <c r="I41" s="31" t="s">
        <v>63</v>
      </c>
      <c r="J41" s="31" t="s">
        <v>64</v>
      </c>
      <c r="K41" s="31" t="s">
        <v>65</v>
      </c>
      <c r="L41" s="31" t="s">
        <v>66</v>
      </c>
      <c r="M41" s="31" t="s">
        <v>67</v>
      </c>
      <c r="N41" s="31" t="s">
        <v>68</v>
      </c>
    </row>
    <row r="42" spans="2:30" ht="9.4499999999999993" customHeight="1" x14ac:dyDescent="0.15">
      <c r="B42" s="8" t="s">
        <v>91</v>
      </c>
    </row>
    <row r="43" spans="2:30" ht="9.4499999999999993" customHeight="1" x14ac:dyDescent="0.15">
      <c r="B43" s="16" t="s">
        <v>92</v>
      </c>
      <c r="C43" s="33"/>
      <c r="D43" s="33">
        <v>11120.933333333334</v>
      </c>
      <c r="E43" s="33">
        <v>11128.929999999998</v>
      </c>
      <c r="F43" s="33">
        <v>10987.9</v>
      </c>
      <c r="G43" s="33">
        <v>10336.916666666668</v>
      </c>
      <c r="H43" s="33">
        <v>10947.999999999998</v>
      </c>
      <c r="I43" s="33">
        <v>10936.4</v>
      </c>
      <c r="J43" s="33">
        <v>10584.660000000002</v>
      </c>
      <c r="K43" s="33">
        <v>11071.98</v>
      </c>
      <c r="L43" s="33">
        <v>10481.450000000001</v>
      </c>
      <c r="M43" s="33">
        <v>10808.439999999999</v>
      </c>
      <c r="N43" s="33">
        <v>11219.299999999997</v>
      </c>
      <c r="O43" s="38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</row>
    <row r="44" spans="2:30" ht="9.4499999999999993" customHeight="1" x14ac:dyDescent="0.15">
      <c r="B44" s="16" t="s">
        <v>93</v>
      </c>
      <c r="C44" s="33"/>
      <c r="D44" s="33">
        <v>14321.000000000005</v>
      </c>
      <c r="E44" s="33">
        <v>14352.029999999997</v>
      </c>
      <c r="F44" s="33">
        <v>14316.699999999999</v>
      </c>
      <c r="G44" s="33">
        <v>13648.849999999999</v>
      </c>
      <c r="H44" s="33">
        <v>14335.533333333331</v>
      </c>
      <c r="I44" s="33">
        <v>14324.316666666668</v>
      </c>
      <c r="J44" s="33">
        <v>13882.93</v>
      </c>
      <c r="K44" s="33">
        <v>14446.589999999998</v>
      </c>
      <c r="L44" s="33">
        <v>13657.383333333333</v>
      </c>
      <c r="M44" s="33">
        <v>14015.15</v>
      </c>
      <c r="N44" s="33">
        <v>14530.6</v>
      </c>
      <c r="P44" s="38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</row>
    <row r="45" spans="2:30" ht="9.4499999999999993" customHeight="1" x14ac:dyDescent="0.15">
      <c r="B45" s="16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</row>
    <row r="46" spans="2:30" ht="9.4499999999999993" customHeight="1" x14ac:dyDescent="0.15">
      <c r="B46" s="8" t="s">
        <v>94</v>
      </c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</row>
    <row r="47" spans="2:30" ht="9.4499999999999993" customHeight="1" x14ac:dyDescent="0.15">
      <c r="B47" s="16" t="s">
        <v>92</v>
      </c>
      <c r="C47" s="33"/>
      <c r="D47" s="33">
        <v>9679.5</v>
      </c>
      <c r="E47" s="33">
        <v>10055</v>
      </c>
      <c r="F47" s="33">
        <v>9919</v>
      </c>
      <c r="G47" s="33">
        <v>9755</v>
      </c>
      <c r="H47" s="33">
        <v>9689.3333333333321</v>
      </c>
      <c r="I47" s="33">
        <v>9650</v>
      </c>
      <c r="J47" s="33">
        <v>9525</v>
      </c>
      <c r="K47" s="33">
        <v>9864.5</v>
      </c>
      <c r="L47" s="33">
        <v>9904</v>
      </c>
      <c r="M47" s="33">
        <v>9731.4</v>
      </c>
      <c r="N47" s="33">
        <v>9999</v>
      </c>
      <c r="O47" s="38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</row>
    <row r="48" spans="2:30" ht="9.4499999999999993" customHeight="1" x14ac:dyDescent="0.15">
      <c r="B48" s="16" t="s">
        <v>93</v>
      </c>
      <c r="C48" s="33"/>
      <c r="D48" s="33">
        <v>12242</v>
      </c>
      <c r="E48" s="33">
        <v>12837.8</v>
      </c>
      <c r="F48" s="33">
        <v>12733</v>
      </c>
      <c r="G48" s="33">
        <v>12660.666666666668</v>
      </c>
      <c r="H48" s="33">
        <v>12735.333333333334</v>
      </c>
      <c r="I48" s="33">
        <v>12660.333333333332</v>
      </c>
      <c r="J48" s="33">
        <v>12418.4</v>
      </c>
      <c r="K48" s="33">
        <v>12737.75</v>
      </c>
      <c r="L48" s="33">
        <v>12673</v>
      </c>
      <c r="M48" s="33">
        <v>12494</v>
      </c>
      <c r="N48" s="33">
        <v>12858</v>
      </c>
      <c r="P48" s="38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</row>
    <row r="49" spans="2:30" ht="9.4499999999999993" customHeight="1" x14ac:dyDescent="0.15">
      <c r="B49" s="16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P49" s="38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</row>
    <row r="50" spans="2:30" ht="9.4499999999999993" customHeight="1" x14ac:dyDescent="0.15">
      <c r="B50" s="8" t="s">
        <v>95</v>
      </c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</row>
    <row r="51" spans="2:30" ht="9.4499999999999993" customHeight="1" x14ac:dyDescent="0.15">
      <c r="B51" s="16" t="s">
        <v>92</v>
      </c>
      <c r="C51" s="33"/>
      <c r="D51" s="33">
        <v>7873</v>
      </c>
      <c r="E51" s="33">
        <v>7921.75</v>
      </c>
      <c r="F51" s="33">
        <v>8259</v>
      </c>
      <c r="G51" s="33">
        <v>7753.3333333333339</v>
      </c>
      <c r="H51" s="33">
        <v>8052.25</v>
      </c>
      <c r="I51" s="33">
        <v>7944.6666666666661</v>
      </c>
      <c r="J51" s="33">
        <v>7604.75</v>
      </c>
      <c r="K51" s="33">
        <v>8098.333333333333</v>
      </c>
      <c r="L51" s="33">
        <v>7974</v>
      </c>
      <c r="M51" s="33">
        <v>7874.25</v>
      </c>
      <c r="N51" s="33">
        <v>8201</v>
      </c>
      <c r="O51" s="38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</row>
    <row r="52" spans="2:30" ht="9.4499999999999993" customHeight="1" x14ac:dyDescent="0.15">
      <c r="B52" s="16" t="s">
        <v>93</v>
      </c>
      <c r="C52" s="33"/>
      <c r="D52" s="33">
        <v>9986</v>
      </c>
      <c r="E52" s="33">
        <v>10071</v>
      </c>
      <c r="F52" s="33">
        <v>10525</v>
      </c>
      <c r="G52" s="33">
        <v>10377.333333333334</v>
      </c>
      <c r="H52" s="33">
        <v>10579</v>
      </c>
      <c r="I52" s="33">
        <v>10522</v>
      </c>
      <c r="J52" s="33">
        <v>10027</v>
      </c>
      <c r="K52" s="33">
        <v>10395.666666666666</v>
      </c>
      <c r="L52" s="33">
        <v>10230</v>
      </c>
      <c r="M52" s="33">
        <v>10043.5</v>
      </c>
      <c r="N52" s="33">
        <v>10914</v>
      </c>
      <c r="P52" s="38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</row>
    <row r="53" spans="2:30" ht="9.4499999999999993" customHeight="1" x14ac:dyDescent="0.15">
      <c r="B53" s="16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R53" s="33"/>
      <c r="S53" s="33"/>
      <c r="T53" s="33"/>
      <c r="U53" s="33"/>
      <c r="V53" s="33"/>
      <c r="X53" s="33"/>
      <c r="Y53" s="33"/>
      <c r="Z53" s="33"/>
      <c r="AA53" s="33"/>
      <c r="AB53" s="33"/>
    </row>
    <row r="54" spans="2:30" ht="24" customHeight="1" x14ac:dyDescent="0.15">
      <c r="R54" s="33"/>
      <c r="S54" s="33"/>
      <c r="T54" s="33"/>
      <c r="U54" s="33"/>
      <c r="V54" s="33"/>
      <c r="X54" s="33"/>
      <c r="Y54" s="33"/>
      <c r="Z54" s="33"/>
      <c r="AA54" s="33"/>
      <c r="AB54" s="33"/>
    </row>
    <row r="55" spans="2:30" ht="8.85" customHeight="1" x14ac:dyDescent="0.15">
      <c r="R55" s="33"/>
      <c r="S55" s="33"/>
      <c r="T55" s="33"/>
      <c r="U55" s="33"/>
      <c r="V55" s="33"/>
      <c r="X55" s="33"/>
      <c r="Y55" s="33"/>
      <c r="Z55" s="33"/>
      <c r="AA55" s="33"/>
      <c r="AB55" s="33"/>
    </row>
    <row r="56" spans="2:30" ht="8.85" customHeight="1" x14ac:dyDescent="0.15">
      <c r="R56" s="32"/>
      <c r="S56" s="32"/>
      <c r="T56" s="32"/>
      <c r="U56" s="32"/>
      <c r="V56" s="32"/>
      <c r="X56" s="32"/>
      <c r="Y56" s="32"/>
      <c r="Z56" s="32"/>
      <c r="AA56" s="32"/>
      <c r="AB56" s="32"/>
    </row>
    <row r="57" spans="2:30" ht="8.85" customHeight="1" x14ac:dyDescent="0.15">
      <c r="R57" s="33"/>
      <c r="S57" s="33"/>
      <c r="T57" s="33"/>
      <c r="U57" s="33"/>
      <c r="V57" s="33"/>
      <c r="X57" s="33"/>
      <c r="Y57" s="33"/>
      <c r="Z57" s="33"/>
      <c r="AA57" s="33"/>
      <c r="AB57" s="33"/>
    </row>
    <row r="58" spans="2:30" ht="8.85" customHeight="1" x14ac:dyDescent="0.15">
      <c r="R58" s="33"/>
      <c r="S58" s="33"/>
      <c r="T58" s="33"/>
      <c r="U58" s="33"/>
      <c r="V58" s="33"/>
      <c r="X58" s="33"/>
      <c r="Y58" s="33"/>
      <c r="Z58" s="33"/>
      <c r="AA58" s="33"/>
      <c r="AB58" s="33"/>
    </row>
    <row r="59" spans="2:30" ht="8.85" customHeight="1" x14ac:dyDescent="0.15">
      <c r="R59" s="33"/>
      <c r="S59" s="33"/>
      <c r="T59" s="33"/>
      <c r="U59" s="33"/>
      <c r="V59" s="33"/>
      <c r="X59" s="33"/>
      <c r="Y59" s="33"/>
      <c r="Z59" s="33"/>
      <c r="AA59" s="33"/>
      <c r="AB59" s="33"/>
    </row>
    <row r="60" spans="2:30" ht="8.85" customHeight="1" x14ac:dyDescent="0.15">
      <c r="R60" s="32"/>
      <c r="S60" s="32"/>
      <c r="T60" s="32"/>
      <c r="U60" s="32"/>
      <c r="V60" s="32"/>
      <c r="X60" s="32"/>
      <c r="Y60" s="32"/>
      <c r="Z60" s="32"/>
      <c r="AA60" s="32"/>
      <c r="AB60" s="32"/>
    </row>
    <row r="61" spans="2:30" ht="8.85" customHeight="1" x14ac:dyDescent="0.15">
      <c r="R61" s="33"/>
      <c r="S61" s="33"/>
      <c r="T61" s="33"/>
      <c r="U61" s="33"/>
      <c r="V61" s="33"/>
      <c r="X61" s="33"/>
      <c r="Y61" s="33"/>
      <c r="Z61" s="33"/>
      <c r="AA61" s="33"/>
      <c r="AB61" s="33"/>
    </row>
    <row r="62" spans="2:30" ht="8.85" customHeight="1" x14ac:dyDescent="0.15">
      <c r="R62" s="33"/>
      <c r="S62" s="33"/>
      <c r="T62" s="33"/>
      <c r="U62" s="33"/>
      <c r="V62" s="33"/>
      <c r="X62" s="33"/>
      <c r="Y62" s="33"/>
      <c r="Z62" s="33"/>
      <c r="AA62" s="33"/>
      <c r="AB62" s="33"/>
    </row>
    <row r="63" spans="2:30" ht="8.85" customHeight="1" x14ac:dyDescent="0.15">
      <c r="R63" s="33"/>
      <c r="S63" s="33"/>
      <c r="T63" s="33"/>
      <c r="U63" s="33"/>
      <c r="V63" s="33"/>
      <c r="X63" s="33"/>
      <c r="Y63" s="33"/>
      <c r="Z63" s="33"/>
      <c r="AA63" s="33"/>
    </row>
    <row r="64" spans="2:30" ht="8.85" customHeight="1" x14ac:dyDescent="0.15">
      <c r="R64" s="33"/>
      <c r="S64" s="33"/>
      <c r="T64" s="33"/>
      <c r="U64" s="33"/>
      <c r="V64" s="33"/>
      <c r="X64" s="33"/>
      <c r="Y64" s="33"/>
      <c r="Z64" s="33"/>
      <c r="AA64" s="33"/>
    </row>
    <row r="65" spans="18:27" ht="8.85" customHeight="1" x14ac:dyDescent="0.15">
      <c r="R65" s="33"/>
      <c r="S65" s="33"/>
      <c r="T65" s="33"/>
      <c r="U65" s="33"/>
      <c r="V65" s="33"/>
      <c r="X65" s="33"/>
      <c r="Y65" s="33"/>
      <c r="Z65" s="33"/>
      <c r="AA65" s="33"/>
    </row>
    <row r="66" spans="18:27" ht="8.85" customHeight="1" x14ac:dyDescent="0.15">
      <c r="R66" s="32"/>
      <c r="S66" s="32"/>
      <c r="T66" s="32"/>
      <c r="U66" s="32"/>
      <c r="V66" s="32"/>
      <c r="X66" s="32"/>
      <c r="Y66" s="32"/>
      <c r="Z66" s="32"/>
      <c r="AA66" s="32"/>
    </row>
    <row r="67" spans="18:27" ht="8.85" customHeight="1" x14ac:dyDescent="0.15">
      <c r="R67" s="33"/>
      <c r="S67" s="33"/>
      <c r="T67" s="33"/>
      <c r="U67" s="33"/>
      <c r="V67" s="33"/>
      <c r="X67" s="33"/>
      <c r="Y67" s="33"/>
      <c r="Z67" s="33"/>
      <c r="AA67" s="33"/>
    </row>
    <row r="68" spans="18:27" ht="8.85" customHeight="1" x14ac:dyDescent="0.15">
      <c r="R68" s="33"/>
      <c r="S68" s="33"/>
      <c r="T68" s="33"/>
      <c r="U68" s="33"/>
      <c r="V68" s="33"/>
      <c r="X68" s="33"/>
      <c r="Y68" s="33"/>
      <c r="Z68" s="33"/>
      <c r="AA68" s="33"/>
    </row>
    <row r="69" spans="18:27" ht="8.85" customHeight="1" x14ac:dyDescent="0.15">
      <c r="R69" s="33"/>
      <c r="S69" s="33"/>
      <c r="T69" s="33"/>
      <c r="U69" s="33"/>
      <c r="V69" s="33"/>
      <c r="X69" s="33"/>
      <c r="Y69" s="33"/>
      <c r="Z69" s="33"/>
      <c r="AA69" s="33"/>
    </row>
    <row r="70" spans="18:27" ht="8.85" customHeight="1" x14ac:dyDescent="0.15">
      <c r="R70" s="32"/>
      <c r="S70" s="32"/>
      <c r="T70" s="32"/>
      <c r="U70" s="32"/>
      <c r="V70" s="32"/>
      <c r="X70" s="32"/>
      <c r="Y70" s="32"/>
      <c r="Z70" s="32"/>
      <c r="AA70" s="32"/>
    </row>
    <row r="71" spans="18:27" ht="8.85" customHeight="1" x14ac:dyDescent="0.15">
      <c r="R71" s="33"/>
      <c r="S71" s="33"/>
      <c r="T71" s="33"/>
      <c r="U71" s="33"/>
      <c r="V71" s="33"/>
      <c r="X71" s="33"/>
      <c r="Y71" s="33"/>
      <c r="Z71" s="33"/>
      <c r="AA71" s="33"/>
    </row>
    <row r="72" spans="18:27" ht="8.85" customHeight="1" x14ac:dyDescent="0.15">
      <c r="R72" s="33"/>
      <c r="S72" s="33"/>
      <c r="T72" s="33"/>
      <c r="U72" s="33"/>
      <c r="V72" s="33"/>
      <c r="X72" s="33"/>
      <c r="Y72" s="33"/>
      <c r="Z72" s="33"/>
      <c r="AA72" s="33"/>
    </row>
    <row r="73" spans="18:27" ht="8.85" customHeight="1" x14ac:dyDescent="0.15">
      <c r="R73" s="33"/>
      <c r="S73" s="33"/>
      <c r="T73" s="33"/>
      <c r="U73" s="33"/>
      <c r="V73" s="33"/>
      <c r="X73" s="33"/>
      <c r="Y73" s="33"/>
      <c r="Z73" s="33"/>
    </row>
    <row r="74" spans="18:27" ht="8.85" customHeight="1" x14ac:dyDescent="0.15">
      <c r="R74" s="33"/>
      <c r="S74" s="33"/>
      <c r="T74" s="33"/>
      <c r="U74" s="33"/>
      <c r="V74" s="33"/>
      <c r="X74" s="33"/>
      <c r="Y74" s="33"/>
      <c r="Z74" s="33"/>
    </row>
    <row r="75" spans="18:27" ht="8.85" customHeight="1" x14ac:dyDescent="0.15">
      <c r="R75" s="33"/>
      <c r="S75" s="33"/>
      <c r="T75" s="33"/>
      <c r="U75" s="33"/>
      <c r="V75" s="33"/>
      <c r="X75" s="33"/>
      <c r="Y75" s="33"/>
      <c r="Z75" s="33"/>
    </row>
    <row r="76" spans="18:27" ht="8.85" customHeight="1" x14ac:dyDescent="0.15">
      <c r="R76" s="32"/>
      <c r="S76" s="32"/>
      <c r="T76" s="32"/>
      <c r="U76" s="32"/>
      <c r="V76" s="32"/>
      <c r="X76" s="32"/>
      <c r="Y76" s="32"/>
      <c r="Z76" s="32"/>
    </row>
    <row r="77" spans="18:27" ht="8.85" customHeight="1" x14ac:dyDescent="0.15">
      <c r="R77" s="33"/>
      <c r="S77" s="33"/>
      <c r="T77" s="33"/>
      <c r="U77" s="33"/>
      <c r="V77" s="33"/>
      <c r="X77" s="33"/>
      <c r="Y77" s="33"/>
      <c r="Z77" s="33"/>
    </row>
    <row r="78" spans="18:27" ht="8.85" customHeight="1" x14ac:dyDescent="0.15">
      <c r="R78" s="33"/>
      <c r="S78" s="33"/>
      <c r="T78" s="33"/>
      <c r="U78" s="33"/>
      <c r="V78" s="33"/>
      <c r="X78" s="33"/>
      <c r="Y78" s="33"/>
      <c r="Z78" s="33"/>
    </row>
    <row r="79" spans="18:27" ht="8.85" customHeight="1" x14ac:dyDescent="0.15">
      <c r="R79" s="33"/>
      <c r="S79" s="33"/>
      <c r="T79" s="33"/>
      <c r="U79" s="33"/>
      <c r="V79" s="33"/>
      <c r="X79" s="33"/>
      <c r="Y79" s="33"/>
      <c r="Z79" s="33"/>
    </row>
    <row r="80" spans="18:27" ht="8.85" customHeight="1" x14ac:dyDescent="0.15">
      <c r="R80" s="32"/>
      <c r="S80" s="32"/>
      <c r="T80" s="32"/>
      <c r="U80" s="32"/>
      <c r="V80" s="32"/>
      <c r="X80" s="32"/>
      <c r="Y80" s="32"/>
      <c r="Z80" s="32"/>
    </row>
    <row r="81" spans="3:26" ht="8.85" customHeight="1" x14ac:dyDescent="0.15">
      <c r="R81" s="33"/>
      <c r="S81" s="33"/>
      <c r="T81" s="33"/>
      <c r="U81" s="33"/>
      <c r="V81" s="33"/>
      <c r="X81" s="33"/>
      <c r="Y81" s="33"/>
      <c r="Z81" s="33"/>
    </row>
    <row r="82" spans="3:26" ht="8.85" customHeight="1" x14ac:dyDescent="0.15">
      <c r="R82" s="33"/>
      <c r="S82" s="33"/>
      <c r="T82" s="33"/>
      <c r="U82" s="33"/>
      <c r="V82" s="33"/>
      <c r="X82" s="33"/>
      <c r="Y82" s="33"/>
      <c r="Z82" s="33"/>
    </row>
    <row r="83" spans="3:26" ht="8.85" customHeight="1" x14ac:dyDescent="0.15">
      <c r="R83" s="33"/>
      <c r="S83" s="33"/>
      <c r="T83" s="33"/>
      <c r="U83" s="33"/>
      <c r="V83" s="33"/>
      <c r="X83" s="33"/>
      <c r="Y83" s="33"/>
    </row>
    <row r="84" spans="3:26" ht="8.85" customHeight="1" x14ac:dyDescent="0.15">
      <c r="R84" s="33"/>
      <c r="S84" s="33"/>
      <c r="T84" s="33"/>
      <c r="U84" s="33"/>
      <c r="V84" s="33"/>
      <c r="X84" s="33"/>
      <c r="Y84" s="33"/>
    </row>
    <row r="85" spans="3:26" ht="8.85" customHeight="1" x14ac:dyDescent="0.15">
      <c r="M85" s="3" t="s">
        <v>76</v>
      </c>
      <c r="R85" s="33"/>
      <c r="S85" s="33"/>
      <c r="T85" s="33"/>
      <c r="U85" s="33"/>
      <c r="V85" s="33"/>
      <c r="X85" s="33"/>
      <c r="Y85" s="33"/>
    </row>
    <row r="86" spans="3:26" ht="5.4" customHeight="1" x14ac:dyDescent="0.15">
      <c r="R86" s="32"/>
      <c r="S86" s="32"/>
      <c r="T86" s="32"/>
      <c r="U86" s="32"/>
      <c r="V86" s="32"/>
      <c r="X86" s="32"/>
      <c r="Y86" s="32"/>
    </row>
    <row r="87" spans="3:26" ht="9.4499999999999993" customHeight="1" x14ac:dyDescent="0.15">
      <c r="R87" s="33"/>
      <c r="S87" s="33"/>
      <c r="T87" s="33"/>
      <c r="U87" s="33"/>
      <c r="V87" s="33"/>
      <c r="X87" s="33"/>
      <c r="Y87" s="33"/>
    </row>
    <row r="88" spans="3:26" ht="9.4499999999999993" customHeight="1" x14ac:dyDescent="0.15">
      <c r="R88" s="33"/>
      <c r="S88" s="33"/>
      <c r="T88" s="33"/>
      <c r="U88" s="33"/>
      <c r="V88" s="33"/>
      <c r="X88" s="33"/>
      <c r="Y88" s="33"/>
    </row>
    <row r="89" spans="3:26" x14ac:dyDescent="0.15"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3"/>
      <c r="S89" s="33"/>
      <c r="T89" s="33"/>
      <c r="U89" s="33"/>
      <c r="V89" s="33"/>
      <c r="X89" s="33"/>
      <c r="Y89" s="33"/>
    </row>
    <row r="90" spans="3:26" x14ac:dyDescent="0.15">
      <c r="R90" s="32"/>
      <c r="S90" s="32"/>
      <c r="T90" s="32"/>
      <c r="U90" s="32"/>
      <c r="V90" s="32"/>
      <c r="X90" s="32"/>
      <c r="Y90" s="32"/>
    </row>
    <row r="91" spans="3:26" x14ac:dyDescent="0.15">
      <c r="R91" s="33"/>
      <c r="S91" s="33"/>
      <c r="T91" s="33"/>
      <c r="U91" s="33"/>
      <c r="V91" s="33"/>
      <c r="X91" s="33"/>
      <c r="Y91" s="33"/>
    </row>
    <row r="92" spans="3:26" x14ac:dyDescent="0.15">
      <c r="R92" s="33"/>
      <c r="S92" s="33"/>
      <c r="T92" s="33"/>
      <c r="U92" s="33"/>
      <c r="V92" s="33"/>
      <c r="X92" s="33"/>
      <c r="Y92" s="33"/>
    </row>
    <row r="93" spans="3:26" x14ac:dyDescent="0.15">
      <c r="R93" s="33"/>
      <c r="S93" s="33"/>
      <c r="T93" s="33"/>
      <c r="U93" s="33"/>
      <c r="V93" s="33"/>
      <c r="X93" s="33"/>
    </row>
    <row r="94" spans="3:26" x14ac:dyDescent="0.15">
      <c r="R94" s="33"/>
      <c r="S94" s="33"/>
      <c r="T94" s="33"/>
      <c r="U94" s="33"/>
      <c r="V94" s="33"/>
      <c r="X94" s="33"/>
    </row>
    <row r="95" spans="3:26" x14ac:dyDescent="0.15">
      <c r="R95" s="33"/>
      <c r="S95" s="33"/>
      <c r="T95" s="33"/>
      <c r="U95" s="33"/>
      <c r="V95" s="33"/>
      <c r="X95" s="33"/>
    </row>
    <row r="96" spans="3:26" x14ac:dyDescent="0.15">
      <c r="R96" s="32"/>
      <c r="S96" s="32"/>
      <c r="T96" s="32"/>
      <c r="U96" s="32"/>
      <c r="V96" s="32"/>
      <c r="X96" s="32"/>
    </row>
    <row r="97" spans="18:24" x14ac:dyDescent="0.15">
      <c r="R97" s="33"/>
      <c r="S97" s="33"/>
      <c r="T97" s="33"/>
      <c r="U97" s="33"/>
      <c r="V97" s="33"/>
      <c r="X97" s="33"/>
    </row>
    <row r="98" spans="18:24" x14ac:dyDescent="0.15">
      <c r="R98" s="33"/>
      <c r="S98" s="33"/>
      <c r="T98" s="33"/>
      <c r="U98" s="33"/>
      <c r="V98" s="33"/>
      <c r="X98" s="33"/>
    </row>
    <row r="99" spans="18:24" x14ac:dyDescent="0.15">
      <c r="R99" s="33"/>
      <c r="S99" s="33"/>
      <c r="T99" s="33"/>
      <c r="U99" s="33"/>
      <c r="V99" s="33"/>
      <c r="X99" s="33"/>
    </row>
    <row r="100" spans="18:24" x14ac:dyDescent="0.15">
      <c r="R100" s="32"/>
      <c r="S100" s="32"/>
      <c r="T100" s="32"/>
      <c r="U100" s="32"/>
      <c r="V100" s="32"/>
      <c r="X100" s="32"/>
    </row>
    <row r="101" spans="18:24" x14ac:dyDescent="0.15">
      <c r="R101" s="33"/>
      <c r="S101" s="33"/>
      <c r="T101" s="33"/>
      <c r="U101" s="33"/>
      <c r="V101" s="33"/>
      <c r="X101" s="33"/>
    </row>
    <row r="102" spans="18:24" x14ac:dyDescent="0.15">
      <c r="R102" s="33"/>
      <c r="S102" s="33"/>
      <c r="T102" s="33"/>
      <c r="U102" s="33"/>
      <c r="V102" s="33"/>
      <c r="X102" s="33"/>
    </row>
    <row r="103" spans="18:24" x14ac:dyDescent="0.15">
      <c r="R103" s="33"/>
      <c r="S103" s="33"/>
      <c r="T103" s="33"/>
      <c r="U103" s="33"/>
      <c r="V103" s="33"/>
    </row>
    <row r="104" spans="18:24" x14ac:dyDescent="0.15">
      <c r="R104" s="33"/>
      <c r="S104" s="33"/>
      <c r="T104" s="33"/>
      <c r="U104" s="33"/>
      <c r="V104" s="33"/>
    </row>
    <row r="105" spans="18:24" x14ac:dyDescent="0.15">
      <c r="R105" s="33"/>
      <c r="S105" s="33"/>
      <c r="T105" s="33"/>
      <c r="U105" s="33"/>
      <c r="V105" s="33"/>
    </row>
    <row r="106" spans="18:24" x14ac:dyDescent="0.15">
      <c r="R106" s="32"/>
      <c r="S106" s="32"/>
      <c r="T106" s="32"/>
      <c r="U106" s="32"/>
      <c r="V106" s="32"/>
    </row>
    <row r="107" spans="18:24" x14ac:dyDescent="0.15">
      <c r="R107" s="33"/>
      <c r="S107" s="33"/>
      <c r="T107" s="33"/>
      <c r="U107" s="33"/>
      <c r="V107" s="33"/>
    </row>
    <row r="108" spans="18:24" x14ac:dyDescent="0.15">
      <c r="R108" s="33"/>
      <c r="S108" s="33"/>
      <c r="T108" s="33"/>
      <c r="U108" s="33"/>
      <c r="V108" s="33"/>
    </row>
    <row r="109" spans="18:24" x14ac:dyDescent="0.15">
      <c r="R109" s="33"/>
      <c r="S109" s="33"/>
      <c r="T109" s="33"/>
      <c r="U109" s="33"/>
      <c r="V109" s="33"/>
    </row>
    <row r="110" spans="18:24" x14ac:dyDescent="0.15">
      <c r="R110" s="32"/>
      <c r="S110" s="32"/>
      <c r="T110" s="32"/>
      <c r="U110" s="32"/>
      <c r="V110" s="32"/>
    </row>
    <row r="111" spans="18:24" x14ac:dyDescent="0.15">
      <c r="R111" s="33"/>
      <c r="S111" s="33"/>
      <c r="T111" s="33"/>
      <c r="U111" s="33"/>
      <c r="V111" s="33"/>
    </row>
    <row r="112" spans="18:24" x14ac:dyDescent="0.15">
      <c r="R112" s="33"/>
      <c r="S112" s="33"/>
      <c r="T112" s="33"/>
      <c r="U112" s="33"/>
      <c r="V112" s="33"/>
    </row>
    <row r="113" spans="18:22" x14ac:dyDescent="0.15">
      <c r="R113" s="33"/>
      <c r="S113" s="33"/>
      <c r="T113" s="33"/>
      <c r="U113" s="33"/>
      <c r="V113" s="33"/>
    </row>
    <row r="114" spans="18:22" x14ac:dyDescent="0.15">
      <c r="R114" s="33"/>
      <c r="S114" s="33"/>
      <c r="T114" s="33"/>
      <c r="U114" s="33"/>
      <c r="V114" s="33"/>
    </row>
    <row r="115" spans="18:22" x14ac:dyDescent="0.15">
      <c r="R115" s="33"/>
      <c r="S115" s="33"/>
      <c r="T115" s="33"/>
      <c r="U115" s="33"/>
      <c r="V115" s="33"/>
    </row>
    <row r="116" spans="18:22" x14ac:dyDescent="0.15">
      <c r="R116" s="32"/>
      <c r="S116" s="32"/>
      <c r="T116" s="32"/>
      <c r="U116" s="32"/>
      <c r="V116" s="32"/>
    </row>
    <row r="117" spans="18:22" x14ac:dyDescent="0.15">
      <c r="R117" s="33"/>
      <c r="S117" s="33"/>
      <c r="T117" s="33"/>
      <c r="U117" s="33"/>
      <c r="V117" s="33"/>
    </row>
    <row r="118" spans="18:22" x14ac:dyDescent="0.15">
      <c r="R118" s="33"/>
      <c r="S118" s="33"/>
      <c r="T118" s="33"/>
      <c r="U118" s="33"/>
      <c r="V118" s="33"/>
    </row>
    <row r="119" spans="18:22" x14ac:dyDescent="0.15">
      <c r="R119" s="33"/>
      <c r="S119" s="33"/>
      <c r="T119" s="33"/>
      <c r="U119" s="33"/>
      <c r="V119" s="33"/>
    </row>
    <row r="120" spans="18:22" x14ac:dyDescent="0.15">
      <c r="R120" s="32"/>
      <c r="S120" s="32"/>
      <c r="T120" s="32"/>
      <c r="U120" s="32"/>
      <c r="V120" s="32"/>
    </row>
    <row r="121" spans="18:22" x14ac:dyDescent="0.15">
      <c r="R121" s="33"/>
      <c r="S121" s="33"/>
      <c r="T121" s="33"/>
      <c r="U121" s="33"/>
      <c r="V121" s="33"/>
    </row>
    <row r="122" spans="18:22" x14ac:dyDescent="0.15">
      <c r="R122" s="33"/>
      <c r="S122" s="33"/>
      <c r="T122" s="33"/>
      <c r="U122" s="33"/>
      <c r="V122" s="33"/>
    </row>
    <row r="123" spans="18:22" x14ac:dyDescent="0.15">
      <c r="R123" s="33"/>
      <c r="S123" s="33"/>
      <c r="T123" s="33"/>
      <c r="U123" s="33"/>
    </row>
    <row r="124" spans="18:22" x14ac:dyDescent="0.15">
      <c r="R124" s="33"/>
      <c r="S124" s="33"/>
      <c r="T124" s="33"/>
      <c r="U124" s="33"/>
    </row>
    <row r="125" spans="18:22" x14ac:dyDescent="0.15">
      <c r="R125" s="33"/>
      <c r="S125" s="33"/>
      <c r="T125" s="33"/>
      <c r="U125" s="33"/>
    </row>
    <row r="126" spans="18:22" x14ac:dyDescent="0.15">
      <c r="R126" s="32"/>
      <c r="S126" s="32"/>
      <c r="T126" s="32"/>
      <c r="U126" s="32"/>
    </row>
    <row r="127" spans="18:22" x14ac:dyDescent="0.15">
      <c r="R127" s="33"/>
      <c r="S127" s="33"/>
      <c r="T127" s="33"/>
      <c r="U127" s="33"/>
    </row>
    <row r="128" spans="18:22" x14ac:dyDescent="0.15">
      <c r="R128" s="33"/>
      <c r="S128" s="33"/>
      <c r="T128" s="33"/>
      <c r="U128" s="33"/>
    </row>
    <row r="129" spans="18:29" x14ac:dyDescent="0.15">
      <c r="R129" s="33"/>
      <c r="S129" s="33"/>
      <c r="T129" s="33"/>
      <c r="U129" s="33"/>
    </row>
    <row r="130" spans="18:29" x14ac:dyDescent="0.15">
      <c r="R130" s="32"/>
      <c r="S130" s="32"/>
      <c r="T130" s="32"/>
      <c r="U130" s="32"/>
    </row>
    <row r="131" spans="18:29" x14ac:dyDescent="0.15">
      <c r="R131" s="33"/>
      <c r="S131" s="33"/>
      <c r="T131" s="33"/>
      <c r="U131" s="33"/>
    </row>
    <row r="132" spans="18:29" x14ac:dyDescent="0.15">
      <c r="R132" s="33"/>
      <c r="S132" s="33"/>
      <c r="T132" s="33"/>
      <c r="U132" s="33"/>
    </row>
    <row r="133" spans="18:29" x14ac:dyDescent="0.15">
      <c r="R133" s="33"/>
      <c r="S133" s="33"/>
      <c r="T133" s="33"/>
    </row>
    <row r="134" spans="18:29" x14ac:dyDescent="0.15">
      <c r="R134" s="33"/>
      <c r="S134" s="33"/>
      <c r="T134" s="33"/>
    </row>
    <row r="135" spans="18:29" x14ac:dyDescent="0.15">
      <c r="R135" s="33"/>
      <c r="S135" s="33"/>
      <c r="T135" s="33"/>
    </row>
    <row r="136" spans="18:29" x14ac:dyDescent="0.15">
      <c r="R136" s="32"/>
      <c r="S136" s="32"/>
      <c r="T136" s="32"/>
    </row>
    <row r="137" spans="18:29" x14ac:dyDescent="0.15">
      <c r="R137" s="33"/>
      <c r="S137" s="33"/>
      <c r="T137" s="33"/>
    </row>
    <row r="138" spans="18:29" x14ac:dyDescent="0.15">
      <c r="R138" s="33"/>
      <c r="S138" s="33"/>
      <c r="T138" s="33"/>
    </row>
    <row r="139" spans="18:29" x14ac:dyDescent="0.15">
      <c r="R139" s="33"/>
      <c r="S139" s="33"/>
      <c r="T139" s="33"/>
    </row>
    <row r="140" spans="18:29" x14ac:dyDescent="0.15">
      <c r="R140" s="32"/>
      <c r="S140" s="32"/>
      <c r="T140" s="32"/>
    </row>
    <row r="141" spans="18:29" x14ac:dyDescent="0.15">
      <c r="R141" s="33"/>
      <c r="S141" s="33"/>
      <c r="T141" s="33"/>
    </row>
    <row r="142" spans="18:29" x14ac:dyDescent="0.15">
      <c r="R142" s="33"/>
      <c r="S142" s="33"/>
      <c r="T142" s="33"/>
    </row>
    <row r="143" spans="18:29" x14ac:dyDescent="0.15">
      <c r="R143" s="33"/>
      <c r="S143" s="33"/>
      <c r="W143" s="33"/>
      <c r="X143" s="33"/>
      <c r="Y143" s="33"/>
      <c r="Z143" s="33"/>
      <c r="AA143" s="33"/>
      <c r="AB143" s="33"/>
      <c r="AC143" s="33"/>
    </row>
    <row r="144" spans="18:29" x14ac:dyDescent="0.15">
      <c r="R144" s="33"/>
      <c r="S144" s="33"/>
      <c r="W144" s="33"/>
      <c r="X144" s="33"/>
      <c r="Y144" s="33"/>
      <c r="Z144" s="33"/>
      <c r="AA144" s="33"/>
      <c r="AB144" s="33"/>
      <c r="AC144" s="33"/>
    </row>
    <row r="145" spans="18:28" x14ac:dyDescent="0.15">
      <c r="R145" s="33"/>
      <c r="S145" s="33"/>
    </row>
    <row r="146" spans="18:28" x14ac:dyDescent="0.15">
      <c r="R146" s="32"/>
      <c r="S146" s="32"/>
    </row>
    <row r="147" spans="18:28" x14ac:dyDescent="0.15">
      <c r="R147" s="33"/>
      <c r="S147" s="33"/>
    </row>
    <row r="148" spans="18:28" x14ac:dyDescent="0.15">
      <c r="R148" s="33"/>
      <c r="S148" s="33"/>
    </row>
    <row r="149" spans="18:28" x14ac:dyDescent="0.15">
      <c r="R149" s="33"/>
      <c r="S149" s="33"/>
    </row>
    <row r="150" spans="18:28" x14ac:dyDescent="0.15">
      <c r="R150" s="32"/>
      <c r="S150" s="32"/>
    </row>
    <row r="151" spans="18:28" x14ac:dyDescent="0.15">
      <c r="R151" s="33"/>
      <c r="S151" s="33"/>
    </row>
    <row r="152" spans="18:28" x14ac:dyDescent="0.15">
      <c r="R152" s="33"/>
      <c r="S152" s="33"/>
    </row>
    <row r="153" spans="18:28" x14ac:dyDescent="0.15">
      <c r="R153" s="33"/>
      <c r="V153" s="33"/>
    </row>
    <row r="154" spans="18:28" x14ac:dyDescent="0.15">
      <c r="R154" s="33"/>
      <c r="V154" s="33"/>
    </row>
    <row r="155" spans="18:28" x14ac:dyDescent="0.15">
      <c r="R155" s="33"/>
      <c r="V155" s="33"/>
      <c r="W155" s="33"/>
      <c r="X155" s="33"/>
      <c r="Y155" s="33"/>
      <c r="Z155" s="33"/>
      <c r="AA155" s="33"/>
      <c r="AB155" s="33"/>
    </row>
    <row r="156" spans="18:28" x14ac:dyDescent="0.15">
      <c r="R156" s="32"/>
      <c r="V156" s="32"/>
      <c r="W156" s="32"/>
      <c r="X156" s="32"/>
      <c r="Y156" s="32"/>
      <c r="Z156" s="32"/>
      <c r="AA156" s="32"/>
      <c r="AB156" s="32"/>
    </row>
    <row r="157" spans="18:28" x14ac:dyDescent="0.15">
      <c r="R157" s="33"/>
      <c r="V157" s="33"/>
      <c r="W157" s="33"/>
      <c r="X157" s="33"/>
      <c r="Y157" s="33"/>
      <c r="Z157" s="33"/>
      <c r="AA157" s="33"/>
      <c r="AB157" s="33"/>
    </row>
    <row r="158" spans="18:28" x14ac:dyDescent="0.15">
      <c r="R158" s="33"/>
      <c r="V158" s="33"/>
      <c r="W158" s="33"/>
      <c r="X158" s="33"/>
      <c r="Y158" s="33"/>
      <c r="Z158" s="33"/>
      <c r="AA158" s="33"/>
      <c r="AB158" s="33"/>
    </row>
    <row r="159" spans="18:28" x14ac:dyDescent="0.15">
      <c r="R159" s="33"/>
      <c r="V159" s="33"/>
      <c r="W159" s="33"/>
      <c r="X159" s="33"/>
      <c r="Y159" s="33"/>
      <c r="Z159" s="33"/>
      <c r="AA159" s="33"/>
      <c r="AB159" s="33"/>
    </row>
    <row r="160" spans="18:28" x14ac:dyDescent="0.15">
      <c r="R160" s="32"/>
      <c r="V160" s="32"/>
      <c r="W160" s="32"/>
      <c r="X160" s="32"/>
      <c r="Y160" s="32"/>
      <c r="Z160" s="32"/>
      <c r="AA160" s="32"/>
      <c r="AB160" s="32"/>
    </row>
    <row r="161" spans="18:28" x14ac:dyDescent="0.15">
      <c r="R161" s="33"/>
      <c r="V161" s="33"/>
      <c r="W161" s="33"/>
      <c r="X161" s="33"/>
      <c r="Y161" s="33"/>
      <c r="Z161" s="33"/>
      <c r="AA161" s="33"/>
      <c r="AB161" s="33"/>
    </row>
    <row r="162" spans="18:28" x14ac:dyDescent="0.15">
      <c r="R162" s="33"/>
      <c r="V162" s="33"/>
      <c r="W162" s="33"/>
      <c r="X162" s="33"/>
      <c r="Y162" s="33"/>
      <c r="Z162" s="33"/>
      <c r="AA162" s="33"/>
      <c r="AB162" s="33"/>
    </row>
    <row r="163" spans="18:28" x14ac:dyDescent="0.15">
      <c r="R163" s="33"/>
      <c r="S163" s="33"/>
      <c r="T163" s="33"/>
      <c r="U163" s="33"/>
    </row>
    <row r="164" spans="18:28" x14ac:dyDescent="0.15">
      <c r="R164" s="33"/>
      <c r="S164" s="33"/>
      <c r="T164" s="33"/>
      <c r="U164" s="33"/>
    </row>
    <row r="165" spans="18:28" x14ac:dyDescent="0.15">
      <c r="R165" s="33"/>
      <c r="S165" s="33"/>
      <c r="T165" s="33"/>
      <c r="U165" s="33"/>
    </row>
    <row r="166" spans="18:28" x14ac:dyDescent="0.15">
      <c r="R166" s="32"/>
      <c r="S166" s="32"/>
      <c r="T166" s="32"/>
      <c r="U166" s="32"/>
    </row>
    <row r="167" spans="18:28" x14ac:dyDescent="0.15">
      <c r="R167" s="33"/>
      <c r="S167" s="33"/>
      <c r="T167" s="33"/>
      <c r="U167" s="33"/>
    </row>
    <row r="168" spans="18:28" x14ac:dyDescent="0.15">
      <c r="R168" s="33"/>
      <c r="S168" s="33"/>
      <c r="T168" s="33"/>
      <c r="U168" s="33"/>
    </row>
    <row r="169" spans="18:28" x14ac:dyDescent="0.15">
      <c r="R169" s="33"/>
      <c r="S169" s="33"/>
      <c r="T169" s="33"/>
      <c r="U169" s="33"/>
    </row>
    <row r="170" spans="18:28" x14ac:dyDescent="0.15">
      <c r="R170" s="32"/>
      <c r="S170" s="32"/>
      <c r="T170" s="32"/>
      <c r="U170" s="32"/>
    </row>
    <row r="171" spans="18:28" x14ac:dyDescent="0.15">
      <c r="R171" s="33"/>
      <c r="S171" s="33"/>
      <c r="T171" s="33"/>
      <c r="U171" s="33"/>
    </row>
    <row r="172" spans="18:28" x14ac:dyDescent="0.15">
      <c r="R172" s="33"/>
      <c r="S172" s="33"/>
      <c r="T172" s="33"/>
      <c r="U172" s="33"/>
    </row>
  </sheetData>
  <mergeCells count="13">
    <mergeCell ref="C6:M6"/>
    <mergeCell ref="F1:J1"/>
    <mergeCell ref="F2:J2"/>
    <mergeCell ref="D3:F3"/>
    <mergeCell ref="H3:N3"/>
    <mergeCell ref="B5:C5"/>
    <mergeCell ref="C39:N39"/>
    <mergeCell ref="B7:C7"/>
    <mergeCell ref="B33:C33"/>
    <mergeCell ref="B34:C34"/>
    <mergeCell ref="B35:C35"/>
    <mergeCell ref="B36:C36"/>
    <mergeCell ref="B37:C37"/>
  </mergeCells>
  <hyperlinks>
    <hyperlink ref="A1" location="bkIndexATC1320" display="Index" xr:uid="{5E8E5BAB-FD46-47AD-83A6-E6078670F27B}"/>
  </hyperlinks>
  <pageMargins left="0.41" right="0.24" top="0.25" bottom="0.33" header="0.2" footer="0.21"/>
  <pageSetup paperSize="9" scale="98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22956-65EA-4143-A38E-FCA8889D1E47}">
  <sheetPr>
    <pageSetUpPr fitToPage="1"/>
  </sheetPr>
  <dimension ref="A1:AD172"/>
  <sheetViews>
    <sheetView zoomScale="90" zoomScaleNormal="90" workbookViewId="0"/>
  </sheetViews>
  <sheetFormatPr defaultColWidth="9.109375" defaultRowHeight="8.4" x14ac:dyDescent="0.15"/>
  <cols>
    <col min="1" max="1" width="5.88671875" style="3" customWidth="1"/>
    <col min="2" max="2" width="10.6640625" style="3" customWidth="1"/>
    <col min="3" max="13" width="7.33203125" style="3" customWidth="1"/>
    <col min="14" max="15" width="6.6640625" style="3" customWidth="1"/>
    <col min="16" max="16384" width="9.109375" style="3"/>
  </cols>
  <sheetData>
    <row r="1" spans="1:15" ht="14.4" x14ac:dyDescent="0.3">
      <c r="A1" s="34" t="s">
        <v>79</v>
      </c>
      <c r="E1" s="4"/>
      <c r="F1" s="39" t="s">
        <v>80</v>
      </c>
      <c r="G1" s="40"/>
      <c r="H1" s="40"/>
      <c r="I1" s="40"/>
      <c r="J1" s="40"/>
    </row>
    <row r="2" spans="1:15" ht="13.2" x14ac:dyDescent="0.25">
      <c r="E2" s="4"/>
      <c r="F2" s="39" t="s">
        <v>45</v>
      </c>
      <c r="G2" s="40"/>
      <c r="H2" s="40"/>
      <c r="I2" s="40"/>
      <c r="J2" s="40"/>
    </row>
    <row r="3" spans="1:15" ht="13.2" x14ac:dyDescent="0.25">
      <c r="D3" s="41" t="s">
        <v>98</v>
      </c>
      <c r="E3" s="40"/>
      <c r="F3" s="40"/>
      <c r="G3" s="4"/>
      <c r="H3" s="42" t="s">
        <v>23</v>
      </c>
      <c r="I3" s="40"/>
      <c r="J3" s="40"/>
      <c r="K3" s="40"/>
      <c r="L3" s="40"/>
      <c r="M3" s="40"/>
      <c r="N3" s="40"/>
    </row>
    <row r="4" spans="1:15" ht="24" customHeight="1" x14ac:dyDescent="0.15"/>
    <row r="5" spans="1:15" ht="9.4499999999999993" customHeight="1" x14ac:dyDescent="0.2">
      <c r="B5" s="45" t="s">
        <v>6</v>
      </c>
      <c r="C5" s="46"/>
      <c r="D5" s="11"/>
      <c r="O5" s="27"/>
    </row>
    <row r="6" spans="1:15" ht="9.4499999999999993" customHeight="1" x14ac:dyDescent="0.25">
      <c r="C6" s="43" t="s">
        <v>81</v>
      </c>
      <c r="D6" s="40"/>
      <c r="E6" s="40"/>
      <c r="F6" s="40"/>
      <c r="G6" s="40"/>
      <c r="H6" s="40"/>
      <c r="I6" s="40"/>
      <c r="J6" s="40"/>
      <c r="K6" s="40"/>
      <c r="L6" s="40"/>
      <c r="M6" s="40"/>
      <c r="O6" s="27"/>
    </row>
    <row r="7" spans="1:15" ht="9.4499999999999993" customHeight="1" x14ac:dyDescent="0.25">
      <c r="B7" s="44" t="s">
        <v>82</v>
      </c>
      <c r="C7" s="40"/>
      <c r="D7" s="16" t="s">
        <v>47</v>
      </c>
      <c r="E7" s="16" t="s">
        <v>48</v>
      </c>
      <c r="F7" s="16" t="s">
        <v>49</v>
      </c>
      <c r="G7" s="16" t="s">
        <v>50</v>
      </c>
      <c r="H7" s="16" t="s">
        <v>51</v>
      </c>
      <c r="I7" s="16" t="s">
        <v>52</v>
      </c>
      <c r="J7" s="16" t="s">
        <v>53</v>
      </c>
      <c r="K7" s="16"/>
      <c r="L7" s="16" t="s">
        <v>83</v>
      </c>
      <c r="M7" s="16" t="s">
        <v>84</v>
      </c>
      <c r="O7" s="27"/>
    </row>
    <row r="8" spans="1:15" ht="9.4499999999999993" customHeight="1" x14ac:dyDescent="0.15">
      <c r="C8" s="17">
        <v>0</v>
      </c>
      <c r="D8" s="38">
        <v>104.42575757575759</v>
      </c>
      <c r="E8" s="38">
        <v>102.41666666666666</v>
      </c>
      <c r="F8" s="38">
        <v>114.12121212121214</v>
      </c>
      <c r="G8" s="38">
        <v>114.94696969696969</v>
      </c>
      <c r="H8" s="38">
        <v>125.8030303030303</v>
      </c>
      <c r="I8" s="38">
        <v>213.01060606060608</v>
      </c>
      <c r="J8" s="38">
        <v>226.95454545454547</v>
      </c>
      <c r="L8" s="38">
        <f>AVERAGE(D8:H8)</f>
        <v>112.34272727272727</v>
      </c>
      <c r="M8" s="38">
        <f>AVERAGE(D8:J8)</f>
        <v>143.09696969696969</v>
      </c>
      <c r="O8" s="27"/>
    </row>
    <row r="9" spans="1:15" ht="9.4499999999999993" customHeight="1" x14ac:dyDescent="0.15">
      <c r="C9" s="17">
        <v>1</v>
      </c>
      <c r="D9" s="38">
        <v>63.906060606060599</v>
      </c>
      <c r="E9" s="38">
        <v>64.62121212121211</v>
      </c>
      <c r="F9" s="38">
        <v>68.939393939393938</v>
      </c>
      <c r="G9" s="38">
        <v>64.787878787878782</v>
      </c>
      <c r="H9" s="38">
        <v>79.269696969696966</v>
      </c>
      <c r="I9" s="38">
        <v>137.13333333333333</v>
      </c>
      <c r="J9" s="38">
        <v>156.5</v>
      </c>
      <c r="L9" s="38">
        <f t="shared" ref="L9:L31" si="0">AVERAGE(D9:H9)</f>
        <v>68.304848484848478</v>
      </c>
      <c r="M9" s="38">
        <f t="shared" ref="M9:M31" si="1">AVERAGE(D9:J9)</f>
        <v>90.736796536796533</v>
      </c>
      <c r="O9" s="27"/>
    </row>
    <row r="10" spans="1:15" ht="9.4499999999999993" customHeight="1" x14ac:dyDescent="0.15">
      <c r="C10" s="17">
        <v>2</v>
      </c>
      <c r="D10" s="38">
        <v>37.877272727272725</v>
      </c>
      <c r="E10" s="38">
        <v>40.333333333333336</v>
      </c>
      <c r="F10" s="38">
        <v>39.522727272727273</v>
      </c>
      <c r="G10" s="38">
        <v>45.363636363636367</v>
      </c>
      <c r="H10" s="38">
        <v>53.216666666666669</v>
      </c>
      <c r="I10" s="38">
        <v>91.475757575757584</v>
      </c>
      <c r="J10" s="38">
        <v>111.32575757575756</v>
      </c>
      <c r="L10" s="38">
        <f t="shared" si="0"/>
        <v>43.262727272727275</v>
      </c>
      <c r="M10" s="38">
        <f t="shared" si="1"/>
        <v>59.873593073593078</v>
      </c>
      <c r="O10" s="27"/>
    </row>
    <row r="11" spans="1:15" ht="9.4499999999999993" customHeight="1" x14ac:dyDescent="0.15">
      <c r="C11" s="17">
        <v>3</v>
      </c>
      <c r="D11" s="38">
        <v>34.668181818181822</v>
      </c>
      <c r="E11" s="38">
        <v>33.174242424242422</v>
      </c>
      <c r="F11" s="38">
        <v>32.969696969696969</v>
      </c>
      <c r="G11" s="38">
        <v>37.401515151515149</v>
      </c>
      <c r="H11" s="38">
        <v>43.360606060606059</v>
      </c>
      <c r="I11" s="38">
        <v>73.680303030303037</v>
      </c>
      <c r="J11" s="38">
        <v>92.522727272727266</v>
      </c>
      <c r="L11" s="38">
        <f t="shared" si="0"/>
        <v>36.314848484848483</v>
      </c>
      <c r="M11" s="38">
        <f t="shared" si="1"/>
        <v>49.682467532467527</v>
      </c>
      <c r="O11" s="27"/>
    </row>
    <row r="12" spans="1:15" ht="9.4499999999999993" customHeight="1" x14ac:dyDescent="0.15">
      <c r="C12" s="17">
        <v>4</v>
      </c>
      <c r="D12" s="38">
        <v>39.692424242424245</v>
      </c>
      <c r="E12" s="38">
        <v>35.462121212121211</v>
      </c>
      <c r="F12" s="38">
        <v>38.93181818181818</v>
      </c>
      <c r="G12" s="38">
        <v>40.083333333333329</v>
      </c>
      <c r="H12" s="38">
        <v>50.060606060606069</v>
      </c>
      <c r="I12" s="38">
        <v>69.663636363636357</v>
      </c>
      <c r="J12" s="38">
        <v>79.416666666666671</v>
      </c>
      <c r="L12" s="38">
        <f t="shared" si="0"/>
        <v>40.846060606060611</v>
      </c>
      <c r="M12" s="38">
        <f t="shared" si="1"/>
        <v>50.472943722943725</v>
      </c>
    </row>
    <row r="13" spans="1:15" ht="9.4499999999999993" customHeight="1" x14ac:dyDescent="0.15">
      <c r="C13" s="17">
        <v>5</v>
      </c>
      <c r="D13" s="38">
        <v>103.16060606060609</v>
      </c>
      <c r="E13" s="38">
        <v>111.65151515151516</v>
      </c>
      <c r="F13" s="38">
        <v>107</v>
      </c>
      <c r="G13" s="38">
        <v>109.97727272727273</v>
      </c>
      <c r="H13" s="38">
        <v>109.2469696969697</v>
      </c>
      <c r="I13" s="38">
        <v>79.851515151515159</v>
      </c>
      <c r="J13" s="38">
        <v>58.977272727272727</v>
      </c>
      <c r="L13" s="38">
        <f t="shared" si="0"/>
        <v>108.20727272727274</v>
      </c>
      <c r="M13" s="38">
        <f t="shared" si="1"/>
        <v>97.123593073593085</v>
      </c>
    </row>
    <row r="14" spans="1:15" ht="9.4499999999999993" customHeight="1" x14ac:dyDescent="0.15">
      <c r="C14" s="17">
        <v>6</v>
      </c>
      <c r="D14" s="38">
        <v>271.33030303030301</v>
      </c>
      <c r="E14" s="38">
        <v>287.57575757575756</v>
      </c>
      <c r="F14" s="38">
        <v>290.44696969696975</v>
      </c>
      <c r="G14" s="38">
        <v>291.02272727272725</v>
      </c>
      <c r="H14" s="38">
        <v>281.73636363636365</v>
      </c>
      <c r="I14" s="38">
        <v>134.19848484848487</v>
      </c>
      <c r="J14" s="38">
        <v>81.931818181818187</v>
      </c>
      <c r="L14" s="38">
        <f t="shared" si="0"/>
        <v>284.42242424242426</v>
      </c>
      <c r="M14" s="38">
        <f t="shared" si="1"/>
        <v>234.03463203463207</v>
      </c>
    </row>
    <row r="15" spans="1:15" ht="9.4499999999999993" customHeight="1" x14ac:dyDescent="0.15">
      <c r="C15" s="17">
        <v>7</v>
      </c>
      <c r="D15" s="38">
        <v>624.7651515151515</v>
      </c>
      <c r="E15" s="38">
        <v>631.00757575757586</v>
      </c>
      <c r="F15" s="38">
        <v>624.92424242424238</v>
      </c>
      <c r="G15" s="38">
        <v>630.28030303030312</v>
      </c>
      <c r="H15" s="38">
        <v>630.49848484848474</v>
      </c>
      <c r="I15" s="38">
        <v>255.42727272727276</v>
      </c>
      <c r="J15" s="38">
        <v>152.77272727272728</v>
      </c>
      <c r="L15" s="38">
        <f t="shared" si="0"/>
        <v>628.29515151515147</v>
      </c>
      <c r="M15" s="38">
        <f t="shared" si="1"/>
        <v>507.09653679653684</v>
      </c>
    </row>
    <row r="16" spans="1:15" ht="9.4499999999999993" customHeight="1" x14ac:dyDescent="0.15">
      <c r="C16" s="17">
        <v>8</v>
      </c>
      <c r="D16" s="38">
        <v>786.3015151515151</v>
      </c>
      <c r="E16" s="38">
        <v>779.65151515151513</v>
      </c>
      <c r="F16" s="38">
        <v>808.90909090909088</v>
      </c>
      <c r="G16" s="38">
        <v>814.09848484848476</v>
      </c>
      <c r="H16" s="38">
        <v>820.65303030303039</v>
      </c>
      <c r="I16" s="38">
        <v>421.20303030303023</v>
      </c>
      <c r="J16" s="38">
        <v>208.96212121212122</v>
      </c>
      <c r="L16" s="38">
        <f t="shared" si="0"/>
        <v>801.92272727272723</v>
      </c>
      <c r="M16" s="38">
        <f t="shared" si="1"/>
        <v>662.82554112554112</v>
      </c>
    </row>
    <row r="17" spans="3:13" ht="9.4499999999999993" customHeight="1" x14ac:dyDescent="0.15">
      <c r="C17" s="17">
        <v>9</v>
      </c>
      <c r="D17" s="38">
        <v>747.78030303030312</v>
      </c>
      <c r="E17" s="38">
        <v>752.0151515151515</v>
      </c>
      <c r="F17" s="38">
        <v>761.60606060606074</v>
      </c>
      <c r="G17" s="38">
        <v>770.90151515151524</v>
      </c>
      <c r="H17" s="38">
        <v>795.65</v>
      </c>
      <c r="I17" s="38">
        <v>666.12121212121212</v>
      </c>
      <c r="J17" s="38">
        <v>392</v>
      </c>
      <c r="L17" s="38">
        <f t="shared" si="0"/>
        <v>765.59060606060598</v>
      </c>
      <c r="M17" s="38">
        <f t="shared" si="1"/>
        <v>698.01060606060605</v>
      </c>
    </row>
    <row r="18" spans="3:13" ht="9.4499999999999993" customHeight="1" x14ac:dyDescent="0.15">
      <c r="C18" s="17">
        <v>10</v>
      </c>
      <c r="D18" s="38">
        <v>804.34545454545446</v>
      </c>
      <c r="E18" s="38">
        <v>802.83333333333326</v>
      </c>
      <c r="F18" s="38">
        <v>798.0454545454545</v>
      </c>
      <c r="G18" s="38">
        <v>817.26515151515162</v>
      </c>
      <c r="H18" s="38">
        <v>862.84393939393931</v>
      </c>
      <c r="I18" s="38">
        <v>922.80909090909086</v>
      </c>
      <c r="J18" s="38">
        <v>635.84090909090901</v>
      </c>
      <c r="L18" s="38">
        <f t="shared" si="0"/>
        <v>817.06666666666661</v>
      </c>
      <c r="M18" s="38">
        <f t="shared" si="1"/>
        <v>806.28333333333319</v>
      </c>
    </row>
    <row r="19" spans="3:13" ht="9.4499999999999993" customHeight="1" x14ac:dyDescent="0.15">
      <c r="C19" s="17">
        <v>11</v>
      </c>
      <c r="D19" s="38">
        <v>897.30909090909086</v>
      </c>
      <c r="E19" s="38">
        <v>899.27272727272725</v>
      </c>
      <c r="F19" s="38">
        <v>892.47727272727275</v>
      </c>
      <c r="G19" s="38">
        <v>905.68181818181813</v>
      </c>
      <c r="H19" s="38">
        <v>985.60909090909092</v>
      </c>
      <c r="I19" s="38">
        <v>1065.7287878787879</v>
      </c>
      <c r="J19" s="38">
        <v>862.34848484848476</v>
      </c>
      <c r="L19" s="38">
        <f t="shared" si="0"/>
        <v>916.06999999999994</v>
      </c>
      <c r="M19" s="38">
        <f t="shared" si="1"/>
        <v>929.77532467532455</v>
      </c>
    </row>
    <row r="20" spans="3:13" ht="9.4499999999999993" customHeight="1" x14ac:dyDescent="0.15">
      <c r="C20" s="17">
        <v>12</v>
      </c>
      <c r="D20" s="38">
        <v>1014.2333333333332</v>
      </c>
      <c r="E20" s="38">
        <v>1010.9696969696969</v>
      </c>
      <c r="F20" s="38">
        <v>1002.1439393939393</v>
      </c>
      <c r="G20" s="38">
        <v>1030.6439393939395</v>
      </c>
      <c r="H20" s="38">
        <v>1129.0484848484848</v>
      </c>
      <c r="I20" s="38">
        <v>1173.6045454545454</v>
      </c>
      <c r="J20" s="38">
        <v>1064.2121212121212</v>
      </c>
      <c r="L20" s="38">
        <f t="shared" si="0"/>
        <v>1037.4078787878789</v>
      </c>
      <c r="M20" s="38">
        <f t="shared" si="1"/>
        <v>1060.6937229437231</v>
      </c>
    </row>
    <row r="21" spans="3:13" ht="9.4499999999999993" customHeight="1" x14ac:dyDescent="0.15">
      <c r="C21" s="17">
        <v>13</v>
      </c>
      <c r="D21" s="38">
        <v>967.63636363636363</v>
      </c>
      <c r="E21" s="38">
        <v>969.27272727272725</v>
      </c>
      <c r="F21" s="38">
        <v>964.5151515151515</v>
      </c>
      <c r="G21" s="38">
        <v>991.94696969696986</v>
      </c>
      <c r="H21" s="38">
        <v>1152.5606060606062</v>
      </c>
      <c r="I21" s="38">
        <v>1135.7515151515152</v>
      </c>
      <c r="J21" s="38">
        <v>1086.310606060606</v>
      </c>
      <c r="L21" s="38">
        <f t="shared" si="0"/>
        <v>1009.1863636363638</v>
      </c>
      <c r="M21" s="38">
        <f t="shared" si="1"/>
        <v>1038.2848484848487</v>
      </c>
    </row>
    <row r="22" spans="3:13" ht="9.4499999999999993" customHeight="1" x14ac:dyDescent="0.15">
      <c r="C22" s="17">
        <v>14</v>
      </c>
      <c r="D22" s="38">
        <v>1090.1924242424243</v>
      </c>
      <c r="E22" s="38">
        <v>1089.5227272727273</v>
      </c>
      <c r="F22" s="38">
        <v>1096.287878787879</v>
      </c>
      <c r="G22" s="38">
        <v>1113.840909090909</v>
      </c>
      <c r="H22" s="38">
        <v>1188.9121212121211</v>
      </c>
      <c r="I22" s="38">
        <v>1100.9636363636364</v>
      </c>
      <c r="J22" s="38">
        <v>1070.4469696969697</v>
      </c>
      <c r="L22" s="38">
        <f t="shared" si="0"/>
        <v>1115.7512121212121</v>
      </c>
      <c r="M22" s="38">
        <f t="shared" si="1"/>
        <v>1107.1666666666667</v>
      </c>
    </row>
    <row r="23" spans="3:13" ht="9.4499999999999993" customHeight="1" x14ac:dyDescent="0.15">
      <c r="C23" s="17">
        <v>15</v>
      </c>
      <c r="D23" s="38">
        <v>1174.390909090909</v>
      </c>
      <c r="E23" s="38">
        <v>1173.0681818181818</v>
      </c>
      <c r="F23" s="38">
        <v>1173.4848484848483</v>
      </c>
      <c r="G23" s="38">
        <v>1187.3636363636363</v>
      </c>
      <c r="H23" s="38">
        <v>1275.3212121212121</v>
      </c>
      <c r="I23" s="38">
        <v>1106.7787878787879</v>
      </c>
      <c r="J23" s="38">
        <v>1009.3333333333335</v>
      </c>
      <c r="L23" s="38">
        <f t="shared" si="0"/>
        <v>1196.7257575757574</v>
      </c>
      <c r="M23" s="38">
        <f t="shared" si="1"/>
        <v>1157.1058441558439</v>
      </c>
    </row>
    <row r="24" spans="3:13" ht="9.4499999999999993" customHeight="1" x14ac:dyDescent="0.15">
      <c r="C24" s="17">
        <v>16</v>
      </c>
      <c r="D24" s="38">
        <v>1274.1272727272726</v>
      </c>
      <c r="E24" s="38">
        <v>1322.6666666666665</v>
      </c>
      <c r="F24" s="38">
        <v>1298.7651515151517</v>
      </c>
      <c r="G24" s="38">
        <v>1323.780303030303</v>
      </c>
      <c r="H24" s="38">
        <v>1336.480303030303</v>
      </c>
      <c r="I24" s="38">
        <v>1102.787878787879</v>
      </c>
      <c r="J24" s="38">
        <v>877.51515151515162</v>
      </c>
      <c r="L24" s="38">
        <f t="shared" si="0"/>
        <v>1311.1639393939392</v>
      </c>
      <c r="M24" s="38">
        <f t="shared" si="1"/>
        <v>1219.4461038961038</v>
      </c>
    </row>
    <row r="25" spans="3:13" ht="9.4499999999999993" customHeight="1" x14ac:dyDescent="0.15">
      <c r="C25" s="17">
        <v>17</v>
      </c>
      <c r="D25" s="38">
        <v>1174.4848484848483</v>
      </c>
      <c r="E25" s="38">
        <v>1261.4545454545455</v>
      </c>
      <c r="F25" s="38">
        <v>1205.4015151515152</v>
      </c>
      <c r="G25" s="38">
        <v>1253.4242424242425</v>
      </c>
      <c r="H25" s="38">
        <v>1300.4560606060606</v>
      </c>
      <c r="I25" s="38">
        <v>1026.037878787879</v>
      </c>
      <c r="J25" s="38">
        <v>710.31060606060601</v>
      </c>
      <c r="L25" s="38">
        <f t="shared" si="0"/>
        <v>1239.0442424242424</v>
      </c>
      <c r="M25" s="38">
        <f t="shared" si="1"/>
        <v>1133.0813852813853</v>
      </c>
    </row>
    <row r="26" spans="3:13" ht="9.4499999999999993" customHeight="1" x14ac:dyDescent="0.15">
      <c r="C26" s="17">
        <v>18</v>
      </c>
      <c r="D26" s="38">
        <v>1138.6969696969697</v>
      </c>
      <c r="E26" s="38">
        <v>1198.7651515151517</v>
      </c>
      <c r="F26" s="38">
        <v>1170.280303030303</v>
      </c>
      <c r="G26" s="38">
        <v>1174.0378787878788</v>
      </c>
      <c r="H26" s="38">
        <v>1114.6166666666666</v>
      </c>
      <c r="I26" s="38">
        <v>835.02575757575755</v>
      </c>
      <c r="J26" s="38">
        <v>644.57575757575751</v>
      </c>
      <c r="L26" s="38">
        <f t="shared" si="0"/>
        <v>1159.2793939393939</v>
      </c>
      <c r="M26" s="38">
        <f t="shared" si="1"/>
        <v>1039.4283549783552</v>
      </c>
    </row>
    <row r="27" spans="3:13" ht="9.4499999999999993" customHeight="1" x14ac:dyDescent="0.15">
      <c r="C27" s="17">
        <v>19</v>
      </c>
      <c r="D27" s="38">
        <v>854.27575757575755</v>
      </c>
      <c r="E27" s="38">
        <v>894.28030303030289</v>
      </c>
      <c r="F27" s="38">
        <v>899.73484848484838</v>
      </c>
      <c r="G27" s="38">
        <v>932.47727272727275</v>
      </c>
      <c r="H27" s="38">
        <v>889.44696969696963</v>
      </c>
      <c r="I27" s="38">
        <v>687.87727272727273</v>
      </c>
      <c r="J27" s="38">
        <v>588.5151515151515</v>
      </c>
      <c r="L27" s="38">
        <f t="shared" si="0"/>
        <v>894.04303030303038</v>
      </c>
      <c r="M27" s="38">
        <f t="shared" si="1"/>
        <v>820.94393939393944</v>
      </c>
    </row>
    <row r="28" spans="3:13" ht="9.4499999999999993" customHeight="1" x14ac:dyDescent="0.15">
      <c r="C28" s="17">
        <v>20</v>
      </c>
      <c r="D28" s="38">
        <v>658.61515151515152</v>
      </c>
      <c r="E28" s="38">
        <v>669.22727272727275</v>
      </c>
      <c r="F28" s="38">
        <v>693.19696969696975</v>
      </c>
      <c r="G28" s="38">
        <v>727.67424242424249</v>
      </c>
      <c r="H28" s="38">
        <v>685.41060606060614</v>
      </c>
      <c r="I28" s="38">
        <v>570.55303030303025</v>
      </c>
      <c r="J28" s="38">
        <v>487.67424242424238</v>
      </c>
      <c r="L28" s="38">
        <f t="shared" si="0"/>
        <v>686.82484848484853</v>
      </c>
      <c r="M28" s="38">
        <f t="shared" si="1"/>
        <v>641.76450216450212</v>
      </c>
    </row>
    <row r="29" spans="3:13" ht="9.4499999999999993" customHeight="1" x14ac:dyDescent="0.15">
      <c r="C29" s="17">
        <v>21</v>
      </c>
      <c r="D29" s="38">
        <v>479.80454545454546</v>
      </c>
      <c r="E29" s="38">
        <v>504.96969696969694</v>
      </c>
      <c r="F29" s="38">
        <v>505.55303030303025</v>
      </c>
      <c r="G29" s="38">
        <v>533.52272727272725</v>
      </c>
      <c r="H29" s="38">
        <v>520.92424242424227</v>
      </c>
      <c r="I29" s="38">
        <v>456.7439393939394</v>
      </c>
      <c r="J29" s="38">
        <v>375.62878787878793</v>
      </c>
      <c r="L29" s="38">
        <f t="shared" si="0"/>
        <v>508.95484848484847</v>
      </c>
      <c r="M29" s="38">
        <f t="shared" si="1"/>
        <v>482.4495670995671</v>
      </c>
    </row>
    <row r="30" spans="3:13" ht="9.4499999999999993" customHeight="1" x14ac:dyDescent="0.15">
      <c r="C30" s="17">
        <v>22</v>
      </c>
      <c r="D30" s="38">
        <v>320.54090909090905</v>
      </c>
      <c r="E30" s="38">
        <v>366.06818181818181</v>
      </c>
      <c r="F30" s="38">
        <v>370.80303030303031</v>
      </c>
      <c r="G30" s="38">
        <v>378.02272727272725</v>
      </c>
      <c r="H30" s="38">
        <v>424.03333333333336</v>
      </c>
      <c r="I30" s="38">
        <v>403.02575757575755</v>
      </c>
      <c r="J30" s="38">
        <v>252.31818181818181</v>
      </c>
      <c r="L30" s="38">
        <f t="shared" si="0"/>
        <v>371.89363636363635</v>
      </c>
      <c r="M30" s="38">
        <f t="shared" si="1"/>
        <v>359.25887445887446</v>
      </c>
    </row>
    <row r="31" spans="3:13" ht="9.4499999999999993" customHeight="1" x14ac:dyDescent="0.15">
      <c r="C31" s="17">
        <v>23</v>
      </c>
      <c r="D31" s="38">
        <v>178.40757575757576</v>
      </c>
      <c r="E31" s="38">
        <v>192.25</v>
      </c>
      <c r="F31" s="38">
        <v>206.219696969697</v>
      </c>
      <c r="G31" s="38">
        <v>225.3712121212121</v>
      </c>
      <c r="H31" s="38">
        <v>303.11969696969697</v>
      </c>
      <c r="I31" s="38">
        <v>312.84545454545452</v>
      </c>
      <c r="J31" s="38">
        <v>159.16666666666669</v>
      </c>
      <c r="L31" s="38">
        <f t="shared" si="0"/>
        <v>221.07363636363635</v>
      </c>
      <c r="M31" s="38">
        <f t="shared" si="1"/>
        <v>225.34004329004327</v>
      </c>
    </row>
    <row r="32" spans="3:13" ht="9.4499999999999993" customHeight="1" x14ac:dyDescent="0.15">
      <c r="C32" s="31" t="s">
        <v>85</v>
      </c>
    </row>
    <row r="33" spans="2:30" ht="9.4499999999999993" customHeight="1" x14ac:dyDescent="0.25">
      <c r="B33" s="44" t="s">
        <v>86</v>
      </c>
      <c r="C33" s="40"/>
      <c r="D33" s="38">
        <f>SUM(D15:D26)</f>
        <v>11694.263636363636</v>
      </c>
      <c r="E33" s="38">
        <f t="shared" ref="E33:J33" si="2">SUM(E15:E26)</f>
        <v>11890.5</v>
      </c>
      <c r="F33" s="38">
        <f t="shared" si="2"/>
        <v>11796.840909090908</v>
      </c>
      <c r="G33" s="38">
        <f t="shared" si="2"/>
        <v>12013.265151515152</v>
      </c>
      <c r="H33" s="38">
        <f t="shared" si="2"/>
        <v>12592.65</v>
      </c>
      <c r="I33" s="38">
        <f t="shared" si="2"/>
        <v>10812.239393939395</v>
      </c>
      <c r="J33" s="38">
        <f t="shared" si="2"/>
        <v>8714.628787878788</v>
      </c>
      <c r="L33" s="38">
        <f>SUM(L15:L26)</f>
        <v>11997.503939393939</v>
      </c>
      <c r="M33" s="38">
        <f>SUM(M15:M26)</f>
        <v>11359.19826839827</v>
      </c>
      <c r="O33" s="38"/>
      <c r="P33" s="38"/>
    </row>
    <row r="34" spans="2:30" ht="9.4499999999999993" customHeight="1" x14ac:dyDescent="0.25">
      <c r="B34" s="44" t="s">
        <v>87</v>
      </c>
      <c r="C34" s="40"/>
      <c r="D34" s="38">
        <f>SUM(D15:D17)</f>
        <v>2158.8469696969696</v>
      </c>
      <c r="E34" s="38">
        <f t="shared" ref="E34:J34" si="3">SUM(E15:E17)</f>
        <v>2162.6742424242425</v>
      </c>
      <c r="F34" s="38">
        <f t="shared" si="3"/>
        <v>2195.439393939394</v>
      </c>
      <c r="G34" s="38">
        <f t="shared" si="3"/>
        <v>2215.280303030303</v>
      </c>
      <c r="H34" s="38">
        <f t="shared" si="3"/>
        <v>2246.8015151515151</v>
      </c>
      <c r="I34" s="38">
        <f t="shared" si="3"/>
        <v>1342.7515151515152</v>
      </c>
      <c r="J34" s="38">
        <f t="shared" si="3"/>
        <v>753.7348484848485</v>
      </c>
      <c r="L34" s="38">
        <f>SUM(L15:L17)</f>
        <v>2195.808484848485</v>
      </c>
      <c r="M34" s="38">
        <f>SUM(M15:M17)</f>
        <v>1867.932683982684</v>
      </c>
      <c r="O34" s="38"/>
      <c r="P34" s="38"/>
    </row>
    <row r="35" spans="2:30" ht="9.4499999999999993" customHeight="1" x14ac:dyDescent="0.25">
      <c r="B35" s="44" t="s">
        <v>88</v>
      </c>
      <c r="C35" s="40"/>
      <c r="D35" s="38">
        <f>SUM(D18:D23)</f>
        <v>5948.1075757575754</v>
      </c>
      <c r="E35" s="38">
        <f t="shared" ref="E35:J35" si="4">SUM(E18:E23)</f>
        <v>5944.939393939394</v>
      </c>
      <c r="F35" s="38">
        <f t="shared" si="4"/>
        <v>5926.954545454545</v>
      </c>
      <c r="G35" s="38">
        <f t="shared" si="4"/>
        <v>6046.742424242424</v>
      </c>
      <c r="H35" s="38">
        <f t="shared" si="4"/>
        <v>6594.295454545454</v>
      </c>
      <c r="I35" s="38">
        <f t="shared" si="4"/>
        <v>6505.6363636363631</v>
      </c>
      <c r="J35" s="38">
        <f t="shared" si="4"/>
        <v>5728.492424242424</v>
      </c>
      <c r="L35" s="38">
        <f>SUM(L18:L23)</f>
        <v>6092.2078787878781</v>
      </c>
      <c r="M35" s="38">
        <f>SUM(M18:M23)</f>
        <v>6099.3097402597396</v>
      </c>
      <c r="O35" s="38"/>
      <c r="P35" s="38"/>
    </row>
    <row r="36" spans="2:30" ht="9.4499999999999993" customHeight="1" x14ac:dyDescent="0.25">
      <c r="B36" s="44" t="s">
        <v>89</v>
      </c>
      <c r="C36" s="40"/>
      <c r="D36" s="38">
        <f>SUM(D24:D26)</f>
        <v>3587.3090909090906</v>
      </c>
      <c r="E36" s="38">
        <f t="shared" ref="E36:J36" si="5">SUM(E24:E26)</f>
        <v>3782.886363636364</v>
      </c>
      <c r="F36" s="38">
        <f t="shared" si="5"/>
        <v>3674.44696969697</v>
      </c>
      <c r="G36" s="38">
        <f t="shared" si="5"/>
        <v>3751.242424242424</v>
      </c>
      <c r="H36" s="38">
        <f t="shared" si="5"/>
        <v>3751.55303030303</v>
      </c>
      <c r="I36" s="38">
        <f t="shared" si="5"/>
        <v>2963.8515151515157</v>
      </c>
      <c r="J36" s="38">
        <f t="shared" si="5"/>
        <v>2232.401515151515</v>
      </c>
      <c r="L36" s="38">
        <f>SUM(L24:L26)</f>
        <v>3709.4875757575755</v>
      </c>
      <c r="M36" s="38">
        <f>SUM(M24:M26)</f>
        <v>3391.9558441558438</v>
      </c>
      <c r="O36" s="38"/>
      <c r="P36" s="38"/>
    </row>
    <row r="37" spans="2:30" ht="9.4499999999999993" customHeight="1" x14ac:dyDescent="0.25">
      <c r="B37" s="44" t="s">
        <v>90</v>
      </c>
      <c r="C37" s="40"/>
      <c r="D37" s="38">
        <f>SUM(D8:D31)</f>
        <v>14840.968181818183</v>
      </c>
      <c r="E37" s="38">
        <f t="shared" ref="E37:J37" si="6">SUM(E8:E31)</f>
        <v>15192.5303030303</v>
      </c>
      <c r="F37" s="38">
        <f t="shared" si="6"/>
        <v>15164.280303030304</v>
      </c>
      <c r="G37" s="38">
        <f t="shared" si="6"/>
        <v>15513.916666666666</v>
      </c>
      <c r="H37" s="38">
        <f t="shared" si="6"/>
        <v>16158.278787878789</v>
      </c>
      <c r="I37" s="38">
        <f t="shared" si="6"/>
        <v>14042.298484848488</v>
      </c>
      <c r="J37" s="38">
        <f t="shared" si="6"/>
        <v>11385.560606060606</v>
      </c>
      <c r="L37" s="38">
        <f>SUM(L8:L31)</f>
        <v>15373.994848484848</v>
      </c>
      <c r="M37" s="38">
        <f>SUM(M8:M31)</f>
        <v>14613.976190476191</v>
      </c>
      <c r="O37" s="38"/>
      <c r="P37" s="38"/>
    </row>
    <row r="38" spans="2:30" ht="24" customHeight="1" x14ac:dyDescent="0.15">
      <c r="C38" s="8"/>
    </row>
    <row r="39" spans="2:30" ht="9.4499999999999993" customHeight="1" x14ac:dyDescent="0.25">
      <c r="C39" s="43" t="str">
        <f>C6</f>
        <v>Average traffic flows (excluding Bank Holidays etc)</v>
      </c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</row>
    <row r="40" spans="2:30" ht="9.4499999999999993" customHeight="1" x14ac:dyDescent="0.15">
      <c r="C40" s="8"/>
    </row>
    <row r="41" spans="2:30" ht="9.4499999999999993" customHeight="1" x14ac:dyDescent="0.15">
      <c r="C41" s="31" t="s">
        <v>57</v>
      </c>
      <c r="D41" s="31" t="s">
        <v>58</v>
      </c>
      <c r="E41" s="31" t="s">
        <v>59</v>
      </c>
      <c r="F41" s="31" t="s">
        <v>60</v>
      </c>
      <c r="G41" s="31" t="s">
        <v>61</v>
      </c>
      <c r="H41" s="31" t="s">
        <v>62</v>
      </c>
      <c r="I41" s="31" t="s">
        <v>63</v>
      </c>
      <c r="J41" s="31" t="s">
        <v>64</v>
      </c>
      <c r="K41" s="31" t="s">
        <v>65</v>
      </c>
      <c r="L41" s="31" t="s">
        <v>66</v>
      </c>
      <c r="M41" s="31" t="s">
        <v>67</v>
      </c>
      <c r="N41" s="31" t="s">
        <v>68</v>
      </c>
    </row>
    <row r="42" spans="2:30" ht="9.4499999999999993" customHeight="1" x14ac:dyDescent="0.15">
      <c r="B42" s="8" t="s">
        <v>91</v>
      </c>
    </row>
    <row r="43" spans="2:30" ht="9.4499999999999993" customHeight="1" x14ac:dyDescent="0.15">
      <c r="B43" s="16" t="s">
        <v>92</v>
      </c>
      <c r="C43" s="33"/>
      <c r="D43" s="33">
        <v>12160.066666666668</v>
      </c>
      <c r="E43" s="33">
        <v>12236.550000000003</v>
      </c>
      <c r="F43" s="33">
        <v>11843.9</v>
      </c>
      <c r="G43" s="33">
        <v>12194.199999999999</v>
      </c>
      <c r="H43" s="33">
        <v>12141.666666666668</v>
      </c>
      <c r="I43" s="33">
        <v>12070.733333333334</v>
      </c>
      <c r="J43" s="33">
        <v>11743.843333333332</v>
      </c>
      <c r="K43" s="33">
        <v>12005.380000000001</v>
      </c>
      <c r="L43" s="33">
        <v>11198.383333333335</v>
      </c>
      <c r="M43" s="33">
        <v>12083.22</v>
      </c>
      <c r="N43" s="33">
        <v>12294.6</v>
      </c>
      <c r="O43" s="38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</row>
    <row r="44" spans="2:30" ht="9.4499999999999993" customHeight="1" x14ac:dyDescent="0.15">
      <c r="B44" s="16" t="s">
        <v>93</v>
      </c>
      <c r="C44" s="33"/>
      <c r="D44" s="33">
        <v>15456.866666666665</v>
      </c>
      <c r="E44" s="33">
        <v>15524.020000000002</v>
      </c>
      <c r="F44" s="33">
        <v>15242.099999999999</v>
      </c>
      <c r="G44" s="33">
        <v>15576.149999999998</v>
      </c>
      <c r="H44" s="33">
        <v>15584.533333333336</v>
      </c>
      <c r="I44" s="33">
        <v>15526.900000000001</v>
      </c>
      <c r="J44" s="33">
        <v>15105.163333333332</v>
      </c>
      <c r="K44" s="33">
        <v>15450.43</v>
      </c>
      <c r="L44" s="33">
        <v>14503.450000000003</v>
      </c>
      <c r="M44" s="33">
        <v>15420.130000000001</v>
      </c>
      <c r="N44" s="33">
        <v>15724.199999999999</v>
      </c>
      <c r="P44" s="38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</row>
    <row r="45" spans="2:30" ht="9.4499999999999993" customHeight="1" x14ac:dyDescent="0.15">
      <c r="B45" s="16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</row>
    <row r="46" spans="2:30" ht="9.4499999999999993" customHeight="1" x14ac:dyDescent="0.15">
      <c r="B46" s="8" t="s">
        <v>94</v>
      </c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</row>
    <row r="47" spans="2:30" ht="9.4499999999999993" customHeight="1" x14ac:dyDescent="0.15">
      <c r="B47" s="16" t="s">
        <v>92</v>
      </c>
      <c r="C47" s="33"/>
      <c r="D47" s="33">
        <v>10710</v>
      </c>
      <c r="E47" s="33">
        <v>10999</v>
      </c>
      <c r="F47" s="33">
        <v>10216</v>
      </c>
      <c r="G47" s="33">
        <v>11076.333333333334</v>
      </c>
      <c r="H47" s="33">
        <v>10691.666666666666</v>
      </c>
      <c r="I47" s="33">
        <v>10736.333333333332</v>
      </c>
      <c r="J47" s="33">
        <v>10627.4</v>
      </c>
      <c r="K47" s="33">
        <v>10957.5</v>
      </c>
      <c r="L47" s="33">
        <v>10900</v>
      </c>
      <c r="M47" s="33">
        <v>10967.4</v>
      </c>
      <c r="N47" s="33">
        <v>11053</v>
      </c>
      <c r="O47" s="38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</row>
    <row r="48" spans="2:30" ht="9.4499999999999993" customHeight="1" x14ac:dyDescent="0.15">
      <c r="B48" s="16" t="s">
        <v>93</v>
      </c>
      <c r="C48" s="33"/>
      <c r="D48" s="33">
        <v>13735</v>
      </c>
      <c r="E48" s="33">
        <v>14237.6</v>
      </c>
      <c r="F48" s="33">
        <v>13465</v>
      </c>
      <c r="G48" s="33">
        <v>14269.000000000004</v>
      </c>
      <c r="H48" s="33">
        <v>14026.666666666666</v>
      </c>
      <c r="I48" s="33">
        <v>14120.666666666666</v>
      </c>
      <c r="J48" s="33">
        <v>13848.600000000002</v>
      </c>
      <c r="K48" s="33">
        <v>14309.75</v>
      </c>
      <c r="L48" s="33">
        <v>13996</v>
      </c>
      <c r="M48" s="33">
        <v>14138.000000000002</v>
      </c>
      <c r="N48" s="33">
        <v>14319</v>
      </c>
      <c r="P48" s="38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</row>
    <row r="49" spans="2:30" ht="9.4499999999999993" customHeight="1" x14ac:dyDescent="0.15">
      <c r="B49" s="16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P49" s="38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</row>
    <row r="50" spans="2:30" ht="9.4499999999999993" customHeight="1" x14ac:dyDescent="0.15">
      <c r="B50" s="8" t="s">
        <v>95</v>
      </c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</row>
    <row r="51" spans="2:30" ht="9.4499999999999993" customHeight="1" x14ac:dyDescent="0.15">
      <c r="B51" s="16" t="s">
        <v>92</v>
      </c>
      <c r="C51" s="33"/>
      <c r="D51" s="33">
        <v>8425</v>
      </c>
      <c r="E51" s="33">
        <v>8709.5</v>
      </c>
      <c r="F51" s="33">
        <v>8984</v>
      </c>
      <c r="G51" s="33">
        <v>8682</v>
      </c>
      <c r="H51" s="33">
        <v>8814.75</v>
      </c>
      <c r="I51" s="33">
        <v>8702.6666666666679</v>
      </c>
      <c r="J51" s="33">
        <v>8264.75</v>
      </c>
      <c r="K51" s="33">
        <v>8940.0000000000018</v>
      </c>
      <c r="L51" s="33">
        <v>8618</v>
      </c>
      <c r="M51" s="33">
        <v>8749.25</v>
      </c>
      <c r="N51" s="33">
        <v>8971</v>
      </c>
      <c r="O51" s="38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</row>
    <row r="52" spans="2:30" ht="9.4499999999999993" customHeight="1" x14ac:dyDescent="0.15">
      <c r="B52" s="16" t="s">
        <v>93</v>
      </c>
      <c r="C52" s="33"/>
      <c r="D52" s="33">
        <v>10913.5</v>
      </c>
      <c r="E52" s="33">
        <v>11218.5</v>
      </c>
      <c r="F52" s="33">
        <v>11794</v>
      </c>
      <c r="G52" s="33">
        <v>11544.666666666666</v>
      </c>
      <c r="H52" s="33">
        <v>11592.25</v>
      </c>
      <c r="I52" s="33">
        <v>11479.333333333336</v>
      </c>
      <c r="J52" s="33">
        <v>11001.25</v>
      </c>
      <c r="K52" s="33">
        <v>11588.666666666668</v>
      </c>
      <c r="L52" s="33">
        <v>11218</v>
      </c>
      <c r="M52" s="33">
        <v>11279</v>
      </c>
      <c r="N52" s="33">
        <v>11612</v>
      </c>
      <c r="P52" s="38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</row>
    <row r="53" spans="2:30" ht="9.4499999999999993" customHeight="1" x14ac:dyDescent="0.15">
      <c r="B53" s="16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R53" s="33"/>
      <c r="S53" s="33"/>
      <c r="T53" s="33"/>
      <c r="U53" s="33"/>
      <c r="V53" s="33"/>
      <c r="X53" s="33"/>
      <c r="Y53" s="33"/>
      <c r="Z53" s="33"/>
      <c r="AA53" s="33"/>
      <c r="AB53" s="33"/>
    </row>
    <row r="54" spans="2:30" ht="24" customHeight="1" x14ac:dyDescent="0.15">
      <c r="R54" s="33"/>
      <c r="S54" s="33"/>
      <c r="T54" s="33"/>
      <c r="U54" s="33"/>
      <c r="V54" s="33"/>
      <c r="X54" s="33"/>
      <c r="Y54" s="33"/>
      <c r="Z54" s="33"/>
      <c r="AA54" s="33"/>
      <c r="AB54" s="33"/>
    </row>
    <row r="55" spans="2:30" ht="8.85" customHeight="1" x14ac:dyDescent="0.15">
      <c r="R55" s="33"/>
      <c r="S55" s="33"/>
      <c r="T55" s="33"/>
      <c r="U55" s="33"/>
      <c r="V55" s="33"/>
      <c r="X55" s="33"/>
      <c r="Y55" s="33"/>
      <c r="Z55" s="33"/>
      <c r="AA55" s="33"/>
      <c r="AB55" s="33"/>
    </row>
    <row r="56" spans="2:30" ht="8.85" customHeight="1" x14ac:dyDescent="0.15">
      <c r="R56" s="32"/>
      <c r="S56" s="32"/>
      <c r="T56" s="32"/>
      <c r="U56" s="32"/>
      <c r="V56" s="32"/>
      <c r="X56" s="32"/>
      <c r="Y56" s="32"/>
      <c r="Z56" s="32"/>
      <c r="AA56" s="32"/>
      <c r="AB56" s="32"/>
    </row>
    <row r="57" spans="2:30" ht="8.85" customHeight="1" x14ac:dyDescent="0.15">
      <c r="R57" s="33"/>
      <c r="S57" s="33"/>
      <c r="T57" s="33"/>
      <c r="U57" s="33"/>
      <c r="V57" s="33"/>
      <c r="X57" s="33"/>
      <c r="Y57" s="33"/>
      <c r="Z57" s="33"/>
      <c r="AA57" s="33"/>
      <c r="AB57" s="33"/>
    </row>
    <row r="58" spans="2:30" ht="8.85" customHeight="1" x14ac:dyDescent="0.15">
      <c r="R58" s="33"/>
      <c r="S58" s="33"/>
      <c r="T58" s="33"/>
      <c r="U58" s="33"/>
      <c r="V58" s="33"/>
      <c r="X58" s="33"/>
      <c r="Y58" s="33"/>
      <c r="Z58" s="33"/>
      <c r="AA58" s="33"/>
      <c r="AB58" s="33"/>
    </row>
    <row r="59" spans="2:30" ht="8.85" customHeight="1" x14ac:dyDescent="0.15">
      <c r="R59" s="33"/>
      <c r="S59" s="33"/>
      <c r="T59" s="33"/>
      <c r="U59" s="33"/>
      <c r="V59" s="33"/>
      <c r="X59" s="33"/>
      <c r="Y59" s="33"/>
      <c r="Z59" s="33"/>
      <c r="AA59" s="33"/>
      <c r="AB59" s="33"/>
    </row>
    <row r="60" spans="2:30" ht="8.85" customHeight="1" x14ac:dyDescent="0.15">
      <c r="R60" s="32"/>
      <c r="S60" s="32"/>
      <c r="T60" s="32"/>
      <c r="U60" s="32"/>
      <c r="V60" s="32"/>
      <c r="X60" s="32"/>
      <c r="Y60" s="32"/>
      <c r="Z60" s="32"/>
      <c r="AA60" s="32"/>
      <c r="AB60" s="32"/>
    </row>
    <row r="61" spans="2:30" ht="8.85" customHeight="1" x14ac:dyDescent="0.15">
      <c r="R61" s="33"/>
      <c r="S61" s="33"/>
      <c r="T61" s="33"/>
      <c r="U61" s="33"/>
      <c r="V61" s="33"/>
      <c r="X61" s="33"/>
      <c r="Y61" s="33"/>
      <c r="Z61" s="33"/>
      <c r="AA61" s="33"/>
      <c r="AB61" s="33"/>
    </row>
    <row r="62" spans="2:30" ht="8.85" customHeight="1" x14ac:dyDescent="0.15">
      <c r="R62" s="33"/>
      <c r="S62" s="33"/>
      <c r="T62" s="33"/>
      <c r="U62" s="33"/>
      <c r="V62" s="33"/>
      <c r="X62" s="33"/>
      <c r="Y62" s="33"/>
      <c r="Z62" s="33"/>
      <c r="AA62" s="33"/>
      <c r="AB62" s="33"/>
    </row>
    <row r="63" spans="2:30" ht="8.85" customHeight="1" x14ac:dyDescent="0.15">
      <c r="R63" s="33"/>
      <c r="S63" s="33"/>
      <c r="T63" s="33"/>
      <c r="U63" s="33"/>
      <c r="V63" s="33"/>
      <c r="X63" s="33"/>
      <c r="Y63" s="33"/>
      <c r="Z63" s="33"/>
      <c r="AA63" s="33"/>
    </row>
    <row r="64" spans="2:30" ht="8.85" customHeight="1" x14ac:dyDescent="0.15">
      <c r="R64" s="33"/>
      <c r="S64" s="33"/>
      <c r="T64" s="33"/>
      <c r="U64" s="33"/>
      <c r="V64" s="33"/>
      <c r="X64" s="33"/>
      <c r="Y64" s="33"/>
      <c r="Z64" s="33"/>
      <c r="AA64" s="33"/>
    </row>
    <row r="65" spans="18:27" ht="8.85" customHeight="1" x14ac:dyDescent="0.15">
      <c r="R65" s="33"/>
      <c r="S65" s="33"/>
      <c r="T65" s="33"/>
      <c r="U65" s="33"/>
      <c r="V65" s="33"/>
      <c r="X65" s="33"/>
      <c r="Y65" s="33"/>
      <c r="Z65" s="33"/>
      <c r="AA65" s="33"/>
    </row>
    <row r="66" spans="18:27" ht="8.85" customHeight="1" x14ac:dyDescent="0.15">
      <c r="R66" s="32"/>
      <c r="S66" s="32"/>
      <c r="T66" s="32"/>
      <c r="U66" s="32"/>
      <c r="V66" s="32"/>
      <c r="X66" s="32"/>
      <c r="Y66" s="32"/>
      <c r="Z66" s="32"/>
      <c r="AA66" s="32"/>
    </row>
    <row r="67" spans="18:27" ht="8.85" customHeight="1" x14ac:dyDescent="0.15">
      <c r="R67" s="33"/>
      <c r="S67" s="33"/>
      <c r="T67" s="33"/>
      <c r="U67" s="33"/>
      <c r="V67" s="33"/>
      <c r="X67" s="33"/>
      <c r="Y67" s="33"/>
      <c r="Z67" s="33"/>
      <c r="AA67" s="33"/>
    </row>
    <row r="68" spans="18:27" ht="8.85" customHeight="1" x14ac:dyDescent="0.15">
      <c r="R68" s="33"/>
      <c r="S68" s="33"/>
      <c r="T68" s="33"/>
      <c r="U68" s="33"/>
      <c r="V68" s="33"/>
      <c r="X68" s="33"/>
      <c r="Y68" s="33"/>
      <c r="Z68" s="33"/>
      <c r="AA68" s="33"/>
    </row>
    <row r="69" spans="18:27" ht="8.85" customHeight="1" x14ac:dyDescent="0.15">
      <c r="R69" s="33"/>
      <c r="S69" s="33"/>
      <c r="T69" s="33"/>
      <c r="U69" s="33"/>
      <c r="V69" s="33"/>
      <c r="X69" s="33"/>
      <c r="Y69" s="33"/>
      <c r="Z69" s="33"/>
      <c r="AA69" s="33"/>
    </row>
    <row r="70" spans="18:27" ht="8.85" customHeight="1" x14ac:dyDescent="0.15">
      <c r="R70" s="32"/>
      <c r="S70" s="32"/>
      <c r="T70" s="32"/>
      <c r="U70" s="32"/>
      <c r="V70" s="32"/>
      <c r="X70" s="32"/>
      <c r="Y70" s="32"/>
      <c r="Z70" s="32"/>
      <c r="AA70" s="32"/>
    </row>
    <row r="71" spans="18:27" ht="8.85" customHeight="1" x14ac:dyDescent="0.15">
      <c r="R71" s="33"/>
      <c r="S71" s="33"/>
      <c r="T71" s="33"/>
      <c r="U71" s="33"/>
      <c r="V71" s="33"/>
      <c r="X71" s="33"/>
      <c r="Y71" s="33"/>
      <c r="Z71" s="33"/>
      <c r="AA71" s="33"/>
    </row>
    <row r="72" spans="18:27" ht="8.85" customHeight="1" x14ac:dyDescent="0.15">
      <c r="R72" s="33"/>
      <c r="S72" s="33"/>
      <c r="T72" s="33"/>
      <c r="U72" s="33"/>
      <c r="V72" s="33"/>
      <c r="X72" s="33"/>
      <c r="Y72" s="33"/>
      <c r="Z72" s="33"/>
      <c r="AA72" s="33"/>
    </row>
    <row r="73" spans="18:27" ht="8.85" customHeight="1" x14ac:dyDescent="0.15">
      <c r="R73" s="33"/>
      <c r="S73" s="33"/>
      <c r="T73" s="33"/>
      <c r="U73" s="33"/>
      <c r="V73" s="33"/>
      <c r="X73" s="33"/>
      <c r="Y73" s="33"/>
      <c r="Z73" s="33"/>
    </row>
    <row r="74" spans="18:27" ht="8.85" customHeight="1" x14ac:dyDescent="0.15">
      <c r="R74" s="33"/>
      <c r="S74" s="33"/>
      <c r="T74" s="33"/>
      <c r="U74" s="33"/>
      <c r="V74" s="33"/>
      <c r="X74" s="33"/>
      <c r="Y74" s="33"/>
      <c r="Z74" s="33"/>
    </row>
    <row r="75" spans="18:27" ht="8.85" customHeight="1" x14ac:dyDescent="0.15">
      <c r="R75" s="33"/>
      <c r="S75" s="33"/>
      <c r="T75" s="33"/>
      <c r="U75" s="33"/>
      <c r="V75" s="33"/>
      <c r="X75" s="33"/>
      <c r="Y75" s="33"/>
      <c r="Z75" s="33"/>
    </row>
    <row r="76" spans="18:27" ht="8.85" customHeight="1" x14ac:dyDescent="0.15">
      <c r="R76" s="32"/>
      <c r="S76" s="32"/>
      <c r="T76" s="32"/>
      <c r="U76" s="32"/>
      <c r="V76" s="32"/>
      <c r="X76" s="32"/>
      <c r="Y76" s="32"/>
      <c r="Z76" s="32"/>
    </row>
    <row r="77" spans="18:27" ht="8.85" customHeight="1" x14ac:dyDescent="0.15">
      <c r="R77" s="33"/>
      <c r="S77" s="33"/>
      <c r="T77" s="33"/>
      <c r="U77" s="33"/>
      <c r="V77" s="33"/>
      <c r="X77" s="33"/>
      <c r="Y77" s="33"/>
      <c r="Z77" s="33"/>
    </row>
    <row r="78" spans="18:27" ht="8.85" customHeight="1" x14ac:dyDescent="0.15">
      <c r="R78" s="33"/>
      <c r="S78" s="33"/>
      <c r="T78" s="33"/>
      <c r="U78" s="33"/>
      <c r="V78" s="33"/>
      <c r="X78" s="33"/>
      <c r="Y78" s="33"/>
      <c r="Z78" s="33"/>
    </row>
    <row r="79" spans="18:27" ht="8.85" customHeight="1" x14ac:dyDescent="0.15">
      <c r="R79" s="33"/>
      <c r="S79" s="33"/>
      <c r="T79" s="33"/>
      <c r="U79" s="33"/>
      <c r="V79" s="33"/>
      <c r="X79" s="33"/>
      <c r="Y79" s="33"/>
      <c r="Z79" s="33"/>
    </row>
    <row r="80" spans="18:27" ht="8.85" customHeight="1" x14ac:dyDescent="0.15">
      <c r="R80" s="32"/>
      <c r="S80" s="32"/>
      <c r="T80" s="32"/>
      <c r="U80" s="32"/>
      <c r="V80" s="32"/>
      <c r="X80" s="32"/>
      <c r="Y80" s="32"/>
      <c r="Z80" s="32"/>
    </row>
    <row r="81" spans="3:26" ht="8.85" customHeight="1" x14ac:dyDescent="0.15">
      <c r="R81" s="33"/>
      <c r="S81" s="33"/>
      <c r="T81" s="33"/>
      <c r="U81" s="33"/>
      <c r="V81" s="33"/>
      <c r="X81" s="33"/>
      <c r="Y81" s="33"/>
      <c r="Z81" s="33"/>
    </row>
    <row r="82" spans="3:26" ht="8.85" customHeight="1" x14ac:dyDescent="0.15">
      <c r="R82" s="33"/>
      <c r="S82" s="33"/>
      <c r="T82" s="33"/>
      <c r="U82" s="33"/>
      <c r="V82" s="33"/>
      <c r="X82" s="33"/>
      <c r="Y82" s="33"/>
      <c r="Z82" s="33"/>
    </row>
    <row r="83" spans="3:26" ht="8.85" customHeight="1" x14ac:dyDescent="0.15">
      <c r="R83" s="33"/>
      <c r="S83" s="33"/>
      <c r="T83" s="33"/>
      <c r="U83" s="33"/>
      <c r="V83" s="33"/>
      <c r="X83" s="33"/>
      <c r="Y83" s="33"/>
    </row>
    <row r="84" spans="3:26" ht="8.85" customHeight="1" x14ac:dyDescent="0.15">
      <c r="R84" s="33"/>
      <c r="S84" s="33"/>
      <c r="T84" s="33"/>
      <c r="U84" s="33"/>
      <c r="V84" s="33"/>
      <c r="X84" s="33"/>
      <c r="Y84" s="33"/>
    </row>
    <row r="85" spans="3:26" ht="8.85" customHeight="1" x14ac:dyDescent="0.15">
      <c r="M85" s="3" t="s">
        <v>76</v>
      </c>
      <c r="R85" s="33"/>
      <c r="S85" s="33"/>
      <c r="T85" s="33"/>
      <c r="U85" s="33"/>
      <c r="V85" s="33"/>
      <c r="X85" s="33"/>
      <c r="Y85" s="33"/>
    </row>
    <row r="86" spans="3:26" ht="5.4" customHeight="1" x14ac:dyDescent="0.15">
      <c r="R86" s="32"/>
      <c r="S86" s="32"/>
      <c r="T86" s="32"/>
      <c r="U86" s="32"/>
      <c r="V86" s="32"/>
      <c r="X86" s="32"/>
      <c r="Y86" s="32"/>
    </row>
    <row r="87" spans="3:26" ht="9.4499999999999993" customHeight="1" x14ac:dyDescent="0.15">
      <c r="R87" s="33"/>
      <c r="S87" s="33"/>
      <c r="T87" s="33"/>
      <c r="U87" s="33"/>
      <c r="V87" s="33"/>
      <c r="X87" s="33"/>
      <c r="Y87" s="33"/>
    </row>
    <row r="88" spans="3:26" ht="9.4499999999999993" customHeight="1" x14ac:dyDescent="0.15">
      <c r="R88" s="33"/>
      <c r="S88" s="33"/>
      <c r="T88" s="33"/>
      <c r="U88" s="33"/>
      <c r="V88" s="33"/>
      <c r="X88" s="33"/>
      <c r="Y88" s="33"/>
    </row>
    <row r="89" spans="3:26" x14ac:dyDescent="0.15"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3"/>
      <c r="S89" s="33"/>
      <c r="T89" s="33"/>
      <c r="U89" s="33"/>
      <c r="V89" s="33"/>
      <c r="X89" s="33"/>
      <c r="Y89" s="33"/>
    </row>
    <row r="90" spans="3:26" x14ac:dyDescent="0.15">
      <c r="R90" s="32"/>
      <c r="S90" s="32"/>
      <c r="T90" s="32"/>
      <c r="U90" s="32"/>
      <c r="V90" s="32"/>
      <c r="X90" s="32"/>
      <c r="Y90" s="32"/>
    </row>
    <row r="91" spans="3:26" x14ac:dyDescent="0.15">
      <c r="R91" s="33"/>
      <c r="S91" s="33"/>
      <c r="T91" s="33"/>
      <c r="U91" s="33"/>
      <c r="V91" s="33"/>
      <c r="X91" s="33"/>
      <c r="Y91" s="33"/>
    </row>
    <row r="92" spans="3:26" x14ac:dyDescent="0.15">
      <c r="R92" s="33"/>
      <c r="S92" s="33"/>
      <c r="T92" s="33"/>
      <c r="U92" s="33"/>
      <c r="V92" s="33"/>
      <c r="X92" s="33"/>
      <c r="Y92" s="33"/>
    </row>
    <row r="93" spans="3:26" x14ac:dyDescent="0.15">
      <c r="R93" s="33"/>
      <c r="S93" s="33"/>
      <c r="T93" s="33"/>
      <c r="U93" s="33"/>
      <c r="V93" s="33"/>
      <c r="X93" s="33"/>
    </row>
    <row r="94" spans="3:26" x14ac:dyDescent="0.15">
      <c r="R94" s="33"/>
      <c r="S94" s="33"/>
      <c r="T94" s="33"/>
      <c r="U94" s="33"/>
      <c r="V94" s="33"/>
      <c r="X94" s="33"/>
    </row>
    <row r="95" spans="3:26" x14ac:dyDescent="0.15">
      <c r="R95" s="33"/>
      <c r="S95" s="33"/>
      <c r="T95" s="33"/>
      <c r="U95" s="33"/>
      <c r="V95" s="33"/>
      <c r="X95" s="33"/>
    </row>
    <row r="96" spans="3:26" x14ac:dyDescent="0.15">
      <c r="R96" s="32"/>
      <c r="S96" s="32"/>
      <c r="T96" s="32"/>
      <c r="U96" s="32"/>
      <c r="V96" s="32"/>
      <c r="X96" s="32"/>
    </row>
    <row r="97" spans="18:24" x14ac:dyDescent="0.15">
      <c r="R97" s="33"/>
      <c r="S97" s="33"/>
      <c r="T97" s="33"/>
      <c r="U97" s="33"/>
      <c r="V97" s="33"/>
      <c r="X97" s="33"/>
    </row>
    <row r="98" spans="18:24" x14ac:dyDescent="0.15">
      <c r="R98" s="33"/>
      <c r="S98" s="33"/>
      <c r="T98" s="33"/>
      <c r="U98" s="33"/>
      <c r="V98" s="33"/>
      <c r="X98" s="33"/>
    </row>
    <row r="99" spans="18:24" x14ac:dyDescent="0.15">
      <c r="R99" s="33"/>
      <c r="S99" s="33"/>
      <c r="T99" s="33"/>
      <c r="U99" s="33"/>
      <c r="V99" s="33"/>
      <c r="X99" s="33"/>
    </row>
    <row r="100" spans="18:24" x14ac:dyDescent="0.15">
      <c r="R100" s="32"/>
      <c r="S100" s="32"/>
      <c r="T100" s="32"/>
      <c r="U100" s="32"/>
      <c r="V100" s="32"/>
      <c r="X100" s="32"/>
    </row>
    <row r="101" spans="18:24" x14ac:dyDescent="0.15">
      <c r="R101" s="33"/>
      <c r="S101" s="33"/>
      <c r="T101" s="33"/>
      <c r="U101" s="33"/>
      <c r="V101" s="33"/>
      <c r="X101" s="33"/>
    </row>
    <row r="102" spans="18:24" x14ac:dyDescent="0.15">
      <c r="R102" s="33"/>
      <c r="S102" s="33"/>
      <c r="T102" s="33"/>
      <c r="U102" s="33"/>
      <c r="V102" s="33"/>
      <c r="X102" s="33"/>
    </row>
    <row r="103" spans="18:24" x14ac:dyDescent="0.15">
      <c r="R103" s="33"/>
      <c r="S103" s="33"/>
      <c r="T103" s="33"/>
      <c r="U103" s="33"/>
      <c r="V103" s="33"/>
    </row>
    <row r="104" spans="18:24" x14ac:dyDescent="0.15">
      <c r="R104" s="33"/>
      <c r="S104" s="33"/>
      <c r="T104" s="33"/>
      <c r="U104" s="33"/>
      <c r="V104" s="33"/>
    </row>
    <row r="105" spans="18:24" x14ac:dyDescent="0.15">
      <c r="R105" s="33"/>
      <c r="S105" s="33"/>
      <c r="T105" s="33"/>
      <c r="U105" s="33"/>
      <c r="V105" s="33"/>
    </row>
    <row r="106" spans="18:24" x14ac:dyDescent="0.15">
      <c r="R106" s="32"/>
      <c r="S106" s="32"/>
      <c r="T106" s="32"/>
      <c r="U106" s="32"/>
      <c r="V106" s="32"/>
    </row>
    <row r="107" spans="18:24" x14ac:dyDescent="0.15">
      <c r="R107" s="33"/>
      <c r="S107" s="33"/>
      <c r="T107" s="33"/>
      <c r="U107" s="33"/>
      <c r="V107" s="33"/>
    </row>
    <row r="108" spans="18:24" x14ac:dyDescent="0.15">
      <c r="R108" s="33"/>
      <c r="S108" s="33"/>
      <c r="T108" s="33"/>
      <c r="U108" s="33"/>
      <c r="V108" s="33"/>
    </row>
    <row r="109" spans="18:24" x14ac:dyDescent="0.15">
      <c r="R109" s="33"/>
      <c r="S109" s="33"/>
      <c r="T109" s="33"/>
      <c r="U109" s="33"/>
      <c r="V109" s="33"/>
    </row>
    <row r="110" spans="18:24" x14ac:dyDescent="0.15">
      <c r="R110" s="32"/>
      <c r="S110" s="32"/>
      <c r="T110" s="32"/>
      <c r="U110" s="32"/>
      <c r="V110" s="32"/>
    </row>
    <row r="111" spans="18:24" x14ac:dyDescent="0.15">
      <c r="R111" s="33"/>
      <c r="S111" s="33"/>
      <c r="T111" s="33"/>
      <c r="U111" s="33"/>
      <c r="V111" s="33"/>
    </row>
    <row r="112" spans="18:24" x14ac:dyDescent="0.15">
      <c r="R112" s="33"/>
      <c r="S112" s="33"/>
      <c r="T112" s="33"/>
      <c r="U112" s="33"/>
      <c r="V112" s="33"/>
    </row>
    <row r="113" spans="18:22" x14ac:dyDescent="0.15">
      <c r="R113" s="33"/>
      <c r="S113" s="33"/>
      <c r="T113" s="33"/>
      <c r="U113" s="33"/>
      <c r="V113" s="33"/>
    </row>
    <row r="114" spans="18:22" x14ac:dyDescent="0.15">
      <c r="R114" s="33"/>
      <c r="S114" s="33"/>
      <c r="T114" s="33"/>
      <c r="U114" s="33"/>
      <c r="V114" s="33"/>
    </row>
    <row r="115" spans="18:22" x14ac:dyDescent="0.15">
      <c r="R115" s="33"/>
      <c r="S115" s="33"/>
      <c r="T115" s="33"/>
      <c r="U115" s="33"/>
      <c r="V115" s="33"/>
    </row>
    <row r="116" spans="18:22" x14ac:dyDescent="0.15">
      <c r="R116" s="32"/>
      <c r="S116" s="32"/>
      <c r="T116" s="32"/>
      <c r="U116" s="32"/>
      <c r="V116" s="32"/>
    </row>
    <row r="117" spans="18:22" x14ac:dyDescent="0.15">
      <c r="R117" s="33"/>
      <c r="S117" s="33"/>
      <c r="T117" s="33"/>
      <c r="U117" s="33"/>
      <c r="V117" s="33"/>
    </row>
    <row r="118" spans="18:22" x14ac:dyDescent="0.15">
      <c r="R118" s="33"/>
      <c r="S118" s="33"/>
      <c r="T118" s="33"/>
      <c r="U118" s="33"/>
      <c r="V118" s="33"/>
    </row>
    <row r="119" spans="18:22" x14ac:dyDescent="0.15">
      <c r="R119" s="33"/>
      <c r="S119" s="33"/>
      <c r="T119" s="33"/>
      <c r="U119" s="33"/>
      <c r="V119" s="33"/>
    </row>
    <row r="120" spans="18:22" x14ac:dyDescent="0.15">
      <c r="R120" s="32"/>
      <c r="S120" s="32"/>
      <c r="T120" s="32"/>
      <c r="U120" s="32"/>
      <c r="V120" s="32"/>
    </row>
    <row r="121" spans="18:22" x14ac:dyDescent="0.15">
      <c r="R121" s="33"/>
      <c r="S121" s="33"/>
      <c r="T121" s="33"/>
      <c r="U121" s="33"/>
      <c r="V121" s="33"/>
    </row>
    <row r="122" spans="18:22" x14ac:dyDescent="0.15">
      <c r="R122" s="33"/>
      <c r="S122" s="33"/>
      <c r="T122" s="33"/>
      <c r="U122" s="33"/>
      <c r="V122" s="33"/>
    </row>
    <row r="123" spans="18:22" x14ac:dyDescent="0.15">
      <c r="R123" s="33"/>
      <c r="S123" s="33"/>
      <c r="T123" s="33"/>
      <c r="U123" s="33"/>
    </row>
    <row r="124" spans="18:22" x14ac:dyDescent="0.15">
      <c r="R124" s="33"/>
      <c r="S124" s="33"/>
      <c r="T124" s="33"/>
      <c r="U124" s="33"/>
    </row>
    <row r="125" spans="18:22" x14ac:dyDescent="0.15">
      <c r="R125" s="33"/>
      <c r="S125" s="33"/>
      <c r="T125" s="33"/>
      <c r="U125" s="33"/>
    </row>
    <row r="126" spans="18:22" x14ac:dyDescent="0.15">
      <c r="R126" s="32"/>
      <c r="S126" s="32"/>
      <c r="T126" s="32"/>
      <c r="U126" s="32"/>
    </row>
    <row r="127" spans="18:22" x14ac:dyDescent="0.15">
      <c r="R127" s="33"/>
      <c r="S127" s="33"/>
      <c r="T127" s="33"/>
      <c r="U127" s="33"/>
    </row>
    <row r="128" spans="18:22" x14ac:dyDescent="0.15">
      <c r="R128" s="33"/>
      <c r="S128" s="33"/>
      <c r="T128" s="33"/>
      <c r="U128" s="33"/>
    </row>
    <row r="129" spans="18:29" x14ac:dyDescent="0.15">
      <c r="R129" s="33"/>
      <c r="S129" s="33"/>
      <c r="T129" s="33"/>
      <c r="U129" s="33"/>
    </row>
    <row r="130" spans="18:29" x14ac:dyDescent="0.15">
      <c r="R130" s="32"/>
      <c r="S130" s="32"/>
      <c r="T130" s="32"/>
      <c r="U130" s="32"/>
    </row>
    <row r="131" spans="18:29" x14ac:dyDescent="0.15">
      <c r="R131" s="33"/>
      <c r="S131" s="33"/>
      <c r="T131" s="33"/>
      <c r="U131" s="33"/>
    </row>
    <row r="132" spans="18:29" x14ac:dyDescent="0.15">
      <c r="R132" s="33"/>
      <c r="S132" s="33"/>
      <c r="T132" s="33"/>
      <c r="U132" s="33"/>
    </row>
    <row r="133" spans="18:29" x14ac:dyDescent="0.15">
      <c r="R133" s="33"/>
      <c r="S133" s="33"/>
      <c r="T133" s="33"/>
    </row>
    <row r="134" spans="18:29" x14ac:dyDescent="0.15">
      <c r="R134" s="33"/>
      <c r="S134" s="33"/>
      <c r="T134" s="33"/>
    </row>
    <row r="135" spans="18:29" x14ac:dyDescent="0.15">
      <c r="R135" s="33"/>
      <c r="S135" s="33"/>
      <c r="T135" s="33"/>
    </row>
    <row r="136" spans="18:29" x14ac:dyDescent="0.15">
      <c r="R136" s="32"/>
      <c r="S136" s="32"/>
      <c r="T136" s="32"/>
    </row>
    <row r="137" spans="18:29" x14ac:dyDescent="0.15">
      <c r="R137" s="33"/>
      <c r="S137" s="33"/>
      <c r="T137" s="33"/>
    </row>
    <row r="138" spans="18:29" x14ac:dyDescent="0.15">
      <c r="R138" s="33"/>
      <c r="S138" s="33"/>
      <c r="T138" s="33"/>
    </row>
    <row r="139" spans="18:29" x14ac:dyDescent="0.15">
      <c r="R139" s="33"/>
      <c r="S139" s="33"/>
      <c r="T139" s="33"/>
    </row>
    <row r="140" spans="18:29" x14ac:dyDescent="0.15">
      <c r="R140" s="32"/>
      <c r="S140" s="32"/>
      <c r="T140" s="32"/>
    </row>
    <row r="141" spans="18:29" x14ac:dyDescent="0.15">
      <c r="R141" s="33"/>
      <c r="S141" s="33"/>
      <c r="T141" s="33"/>
    </row>
    <row r="142" spans="18:29" x14ac:dyDescent="0.15">
      <c r="R142" s="33"/>
      <c r="S142" s="33"/>
      <c r="T142" s="33"/>
    </row>
    <row r="143" spans="18:29" x14ac:dyDescent="0.15">
      <c r="R143" s="33"/>
      <c r="S143" s="33"/>
      <c r="W143" s="33"/>
      <c r="X143" s="33"/>
      <c r="Y143" s="33"/>
      <c r="Z143" s="33"/>
      <c r="AA143" s="33"/>
      <c r="AB143" s="33"/>
      <c r="AC143" s="33"/>
    </row>
    <row r="144" spans="18:29" x14ac:dyDescent="0.15">
      <c r="R144" s="33"/>
      <c r="S144" s="33"/>
      <c r="W144" s="33"/>
      <c r="X144" s="33"/>
      <c r="Y144" s="33"/>
      <c r="Z144" s="33"/>
      <c r="AA144" s="33"/>
      <c r="AB144" s="33"/>
      <c r="AC144" s="33"/>
    </row>
    <row r="145" spans="18:28" x14ac:dyDescent="0.15">
      <c r="R145" s="33"/>
      <c r="S145" s="33"/>
    </row>
    <row r="146" spans="18:28" x14ac:dyDescent="0.15">
      <c r="R146" s="32"/>
      <c r="S146" s="32"/>
    </row>
    <row r="147" spans="18:28" x14ac:dyDescent="0.15">
      <c r="R147" s="33"/>
      <c r="S147" s="33"/>
    </row>
    <row r="148" spans="18:28" x14ac:dyDescent="0.15">
      <c r="R148" s="33"/>
      <c r="S148" s="33"/>
    </row>
    <row r="149" spans="18:28" x14ac:dyDescent="0.15">
      <c r="R149" s="33"/>
      <c r="S149" s="33"/>
    </row>
    <row r="150" spans="18:28" x14ac:dyDescent="0.15">
      <c r="R150" s="32"/>
      <c r="S150" s="32"/>
    </row>
    <row r="151" spans="18:28" x14ac:dyDescent="0.15">
      <c r="R151" s="33"/>
      <c r="S151" s="33"/>
    </row>
    <row r="152" spans="18:28" x14ac:dyDescent="0.15">
      <c r="R152" s="33"/>
      <c r="S152" s="33"/>
    </row>
    <row r="153" spans="18:28" x14ac:dyDescent="0.15">
      <c r="R153" s="33"/>
      <c r="V153" s="33"/>
    </row>
    <row r="154" spans="18:28" x14ac:dyDescent="0.15">
      <c r="R154" s="33"/>
      <c r="V154" s="33"/>
    </row>
    <row r="155" spans="18:28" x14ac:dyDescent="0.15">
      <c r="R155" s="33"/>
      <c r="V155" s="33"/>
      <c r="W155" s="33"/>
      <c r="X155" s="33"/>
      <c r="Y155" s="33"/>
      <c r="Z155" s="33"/>
      <c r="AA155" s="33"/>
      <c r="AB155" s="33"/>
    </row>
    <row r="156" spans="18:28" x14ac:dyDescent="0.15">
      <c r="R156" s="32"/>
      <c r="V156" s="32"/>
      <c r="W156" s="32"/>
      <c r="X156" s="32"/>
      <c r="Y156" s="32"/>
      <c r="Z156" s="32"/>
      <c r="AA156" s="32"/>
      <c r="AB156" s="32"/>
    </row>
    <row r="157" spans="18:28" x14ac:dyDescent="0.15">
      <c r="R157" s="33"/>
      <c r="V157" s="33"/>
      <c r="W157" s="33"/>
      <c r="X157" s="33"/>
      <c r="Y157" s="33"/>
      <c r="Z157" s="33"/>
      <c r="AA157" s="33"/>
      <c r="AB157" s="33"/>
    </row>
    <row r="158" spans="18:28" x14ac:dyDescent="0.15">
      <c r="R158" s="33"/>
      <c r="V158" s="33"/>
      <c r="W158" s="33"/>
      <c r="X158" s="33"/>
      <c r="Y158" s="33"/>
      <c r="Z158" s="33"/>
      <c r="AA158" s="33"/>
      <c r="AB158" s="33"/>
    </row>
    <row r="159" spans="18:28" x14ac:dyDescent="0.15">
      <c r="R159" s="33"/>
      <c r="V159" s="33"/>
      <c r="W159" s="33"/>
      <c r="X159" s="33"/>
      <c r="Y159" s="33"/>
      <c r="Z159" s="33"/>
      <c r="AA159" s="33"/>
      <c r="AB159" s="33"/>
    </row>
    <row r="160" spans="18:28" x14ac:dyDescent="0.15">
      <c r="R160" s="32"/>
      <c r="V160" s="32"/>
      <c r="W160" s="32"/>
      <c r="X160" s="32"/>
      <c r="Y160" s="32"/>
      <c r="Z160" s="32"/>
      <c r="AA160" s="32"/>
      <c r="AB160" s="32"/>
    </row>
    <row r="161" spans="18:28" x14ac:dyDescent="0.15">
      <c r="R161" s="33"/>
      <c r="V161" s="33"/>
      <c r="W161" s="33"/>
      <c r="X161" s="33"/>
      <c r="Y161" s="33"/>
      <c r="Z161" s="33"/>
      <c r="AA161" s="33"/>
      <c r="AB161" s="33"/>
    </row>
    <row r="162" spans="18:28" x14ac:dyDescent="0.15">
      <c r="R162" s="33"/>
      <c r="V162" s="33"/>
      <c r="W162" s="33"/>
      <c r="X162" s="33"/>
      <c r="Y162" s="33"/>
      <c r="Z162" s="33"/>
      <c r="AA162" s="33"/>
      <c r="AB162" s="33"/>
    </row>
    <row r="163" spans="18:28" x14ac:dyDescent="0.15">
      <c r="R163" s="33"/>
      <c r="S163" s="33"/>
      <c r="T163" s="33"/>
      <c r="U163" s="33"/>
    </row>
    <row r="164" spans="18:28" x14ac:dyDescent="0.15">
      <c r="R164" s="33"/>
      <c r="S164" s="33"/>
      <c r="T164" s="33"/>
      <c r="U164" s="33"/>
    </row>
    <row r="165" spans="18:28" x14ac:dyDescent="0.15">
      <c r="R165" s="33"/>
      <c r="S165" s="33"/>
      <c r="T165" s="33"/>
      <c r="U165" s="33"/>
    </row>
    <row r="166" spans="18:28" x14ac:dyDescent="0.15">
      <c r="R166" s="32"/>
      <c r="S166" s="32"/>
      <c r="T166" s="32"/>
      <c r="U166" s="32"/>
    </row>
    <row r="167" spans="18:28" x14ac:dyDescent="0.15">
      <c r="R167" s="33"/>
      <c r="S167" s="33"/>
      <c r="T167" s="33"/>
      <c r="U167" s="33"/>
    </row>
    <row r="168" spans="18:28" x14ac:dyDescent="0.15">
      <c r="R168" s="33"/>
      <c r="S168" s="33"/>
      <c r="T168" s="33"/>
      <c r="U168" s="33"/>
    </row>
    <row r="169" spans="18:28" x14ac:dyDescent="0.15">
      <c r="R169" s="33"/>
      <c r="S169" s="33"/>
      <c r="T169" s="33"/>
      <c r="U169" s="33"/>
    </row>
    <row r="170" spans="18:28" x14ac:dyDescent="0.15">
      <c r="R170" s="32"/>
      <c r="S170" s="32"/>
      <c r="T170" s="32"/>
      <c r="U170" s="32"/>
    </row>
    <row r="171" spans="18:28" x14ac:dyDescent="0.15">
      <c r="R171" s="33"/>
      <c r="S171" s="33"/>
      <c r="T171" s="33"/>
      <c r="U171" s="33"/>
    </row>
    <row r="172" spans="18:28" x14ac:dyDescent="0.15">
      <c r="R172" s="33"/>
      <c r="S172" s="33"/>
      <c r="T172" s="33"/>
      <c r="U172" s="33"/>
    </row>
  </sheetData>
  <mergeCells count="13">
    <mergeCell ref="C6:M6"/>
    <mergeCell ref="F1:J1"/>
    <mergeCell ref="F2:J2"/>
    <mergeCell ref="D3:F3"/>
    <mergeCell ref="H3:N3"/>
    <mergeCell ref="B5:C5"/>
    <mergeCell ref="C39:N39"/>
    <mergeCell ref="B7:C7"/>
    <mergeCell ref="B33:C33"/>
    <mergeCell ref="B34:C34"/>
    <mergeCell ref="B35:C35"/>
    <mergeCell ref="B36:C36"/>
    <mergeCell ref="B37:C37"/>
  </mergeCells>
  <hyperlinks>
    <hyperlink ref="A1" location="bkIndexATC1320" display="Index" xr:uid="{238A805C-2A82-4539-92C3-57ABF7CE29D6}"/>
  </hyperlinks>
  <pageMargins left="0.41" right="0.24" top="0.25" bottom="0.33" header="0.2" footer="0.21"/>
  <pageSetup paperSize="9" scale="98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F4971-BCFD-41B8-BB27-C7AF47C91FD5}">
  <sheetPr>
    <pageSetUpPr fitToPage="1"/>
  </sheetPr>
  <dimension ref="A1:AA88"/>
  <sheetViews>
    <sheetView zoomScale="90" workbookViewId="0"/>
  </sheetViews>
  <sheetFormatPr defaultColWidth="9.109375" defaultRowHeight="8.4" x14ac:dyDescent="0.15"/>
  <cols>
    <col min="1" max="1" width="5.88671875" style="3" customWidth="1"/>
    <col min="2" max="2" width="10.109375" style="3" customWidth="1"/>
    <col min="3" max="12" width="7.33203125" style="3" customWidth="1"/>
    <col min="13" max="13" width="9.88671875" style="3" customWidth="1"/>
    <col min="14" max="14" width="7.33203125" style="3" customWidth="1"/>
    <col min="15" max="15" width="9.109375" style="3"/>
    <col min="16" max="27" width="5.6640625" style="3" customWidth="1"/>
    <col min="28" max="16384" width="9.109375" style="3"/>
  </cols>
  <sheetData>
    <row r="1" spans="1:27" ht="14.4" x14ac:dyDescent="0.3">
      <c r="A1" s="34" t="s">
        <v>79</v>
      </c>
      <c r="E1" s="4"/>
      <c r="F1" s="39" t="s">
        <v>44</v>
      </c>
      <c r="G1" s="40"/>
      <c r="H1" s="40"/>
      <c r="I1" s="40"/>
      <c r="J1" s="40"/>
      <c r="P1" s="6"/>
    </row>
    <row r="2" spans="1:27" ht="13.2" x14ac:dyDescent="0.25">
      <c r="E2" s="4"/>
      <c r="F2" s="39" t="s">
        <v>45</v>
      </c>
      <c r="G2" s="40"/>
      <c r="H2" s="40"/>
      <c r="I2" s="40"/>
      <c r="J2" s="40"/>
      <c r="P2" s="7"/>
    </row>
    <row r="3" spans="1:27" ht="13.2" x14ac:dyDescent="0.25">
      <c r="D3" s="41" t="s">
        <v>99</v>
      </c>
      <c r="E3" s="40"/>
      <c r="F3" s="40"/>
      <c r="G3" s="4"/>
      <c r="H3" s="42" t="s">
        <v>25</v>
      </c>
      <c r="I3" s="40"/>
      <c r="J3" s="40"/>
      <c r="K3" s="40"/>
      <c r="L3" s="40"/>
      <c r="M3" s="40"/>
      <c r="N3" s="40"/>
      <c r="P3" s="6"/>
      <c r="Q3" s="8"/>
      <c r="R3" s="9" t="s">
        <v>46</v>
      </c>
    </row>
    <row r="4" spans="1:27" ht="24" customHeight="1" x14ac:dyDescent="0.15">
      <c r="Q4" s="8"/>
    </row>
    <row r="5" spans="1:27" ht="9.4499999999999993" customHeight="1" x14ac:dyDescent="0.2">
      <c r="A5" s="10"/>
      <c r="C5" s="10"/>
      <c r="D5" s="11"/>
      <c r="O5" s="12"/>
      <c r="P5" s="13" t="s">
        <v>47</v>
      </c>
      <c r="Q5" s="13" t="s">
        <v>48</v>
      </c>
      <c r="R5" s="13" t="s">
        <v>49</v>
      </c>
      <c r="S5" s="13" t="s">
        <v>50</v>
      </c>
      <c r="T5" s="13" t="s">
        <v>51</v>
      </c>
      <c r="U5" s="13" t="s">
        <v>52</v>
      </c>
      <c r="V5" s="13" t="s">
        <v>53</v>
      </c>
      <c r="W5" s="12"/>
      <c r="X5" s="12"/>
      <c r="Y5" s="12"/>
      <c r="Z5" s="12"/>
      <c r="AA5" s="12"/>
    </row>
    <row r="6" spans="1:27" ht="9.4499999999999993" customHeight="1" x14ac:dyDescent="0.15">
      <c r="C6" s="8"/>
      <c r="D6" s="8"/>
      <c r="E6" s="8"/>
      <c r="F6" s="8"/>
      <c r="G6" s="8"/>
      <c r="H6" s="8"/>
      <c r="O6" s="14" t="s">
        <v>54</v>
      </c>
      <c r="P6" s="15">
        <v>9138.8606060606071</v>
      </c>
      <c r="Q6" s="15">
        <v>9294.2803030303039</v>
      </c>
      <c r="R6" s="15">
        <v>9495.242424242424</v>
      </c>
      <c r="S6" s="15">
        <v>9592.4151515151534</v>
      </c>
      <c r="T6" s="15">
        <v>9828.0803030303014</v>
      </c>
      <c r="U6" s="15">
        <v>8656.5469696969703</v>
      </c>
      <c r="V6" s="15">
        <v>6976.7803030303039</v>
      </c>
      <c r="W6" s="12"/>
      <c r="X6" s="12"/>
      <c r="Y6" s="12"/>
      <c r="Z6" s="12"/>
      <c r="AA6" s="12"/>
    </row>
    <row r="7" spans="1:27" ht="9.4499999999999993" customHeight="1" x14ac:dyDescent="0.15"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O7" s="14" t="s">
        <v>55</v>
      </c>
      <c r="P7" s="15">
        <v>10186.62121212121</v>
      </c>
      <c r="Q7" s="15">
        <v>10234.575757575756</v>
      </c>
      <c r="R7" s="15">
        <v>10475.818181818182</v>
      </c>
      <c r="S7" s="15">
        <v>10622.930303030304</v>
      </c>
      <c r="T7" s="15">
        <v>10902.663636363635</v>
      </c>
      <c r="U7" s="15">
        <v>9521.5878787878773</v>
      </c>
      <c r="V7" s="15">
        <v>7677.3333333333339</v>
      </c>
      <c r="W7" s="12"/>
      <c r="X7" s="12"/>
      <c r="Y7" s="12"/>
      <c r="Z7" s="12"/>
      <c r="AA7" s="12"/>
    </row>
    <row r="8" spans="1:27" ht="9.4499999999999993" customHeight="1" x14ac:dyDescent="0.15">
      <c r="C8" s="17"/>
      <c r="O8" s="14" t="s">
        <v>56</v>
      </c>
      <c r="P8" s="15">
        <f>SUM(P6:P7)</f>
        <v>19325.481818181819</v>
      </c>
      <c r="Q8" s="15">
        <f t="shared" ref="Q8:V8" si="0">SUM(Q6:Q7)</f>
        <v>19528.85606060606</v>
      </c>
      <c r="R8" s="15">
        <f t="shared" si="0"/>
        <v>19971.060606060608</v>
      </c>
      <c r="S8" s="15">
        <f t="shared" si="0"/>
        <v>20215.345454545459</v>
      </c>
      <c r="T8" s="15">
        <f t="shared" si="0"/>
        <v>20730.743939393935</v>
      </c>
      <c r="U8" s="15">
        <f t="shared" si="0"/>
        <v>18178.134848484849</v>
      </c>
      <c r="V8" s="15">
        <f t="shared" si="0"/>
        <v>14654.113636363638</v>
      </c>
      <c r="W8" s="12"/>
      <c r="X8" s="12"/>
      <c r="Y8" s="12"/>
      <c r="Z8" s="12"/>
      <c r="AA8" s="12"/>
    </row>
    <row r="9" spans="1:27" ht="9.4499999999999993" customHeight="1" x14ac:dyDescent="0.15">
      <c r="C9" s="17"/>
      <c r="O9" s="18"/>
      <c r="P9" s="13" t="s">
        <v>57</v>
      </c>
      <c r="Q9" s="13" t="s">
        <v>58</v>
      </c>
      <c r="R9" s="13" t="s">
        <v>59</v>
      </c>
      <c r="S9" s="13" t="s">
        <v>60</v>
      </c>
      <c r="T9" s="13" t="s">
        <v>61</v>
      </c>
      <c r="U9" s="13" t="s">
        <v>62</v>
      </c>
      <c r="V9" s="13" t="s">
        <v>63</v>
      </c>
      <c r="W9" s="13" t="s">
        <v>64</v>
      </c>
      <c r="X9" s="13" t="s">
        <v>65</v>
      </c>
      <c r="Y9" s="13" t="s">
        <v>66</v>
      </c>
      <c r="Z9" s="13" t="s">
        <v>67</v>
      </c>
      <c r="AA9" s="13" t="s">
        <v>68</v>
      </c>
    </row>
    <row r="10" spans="1:27" ht="9.4499999999999993" customHeight="1" x14ac:dyDescent="0.15">
      <c r="C10" s="17"/>
      <c r="O10" s="14" t="s">
        <v>69</v>
      </c>
      <c r="P10" s="15">
        <v>9207.2666666666664</v>
      </c>
      <c r="Q10" s="15">
        <v>9476.1333333333332</v>
      </c>
      <c r="R10" s="15">
        <v>9598.6299999999992</v>
      </c>
      <c r="S10" s="15">
        <v>9712.9</v>
      </c>
      <c r="T10" s="15">
        <v>9634.5833333333339</v>
      </c>
      <c r="U10" s="15">
        <v>9633.4666666666653</v>
      </c>
      <c r="V10" s="15">
        <v>9542.5833333333358</v>
      </c>
      <c r="W10" s="15">
        <v>8935.1099999999969</v>
      </c>
      <c r="X10" s="15">
        <v>9199.510000000002</v>
      </c>
      <c r="Y10" s="15">
        <v>9644.25</v>
      </c>
      <c r="Z10" s="15">
        <v>9583.1</v>
      </c>
      <c r="AA10" s="15"/>
    </row>
    <row r="11" spans="1:27" ht="9.4499999999999993" customHeight="1" x14ac:dyDescent="0.15">
      <c r="C11" s="17"/>
      <c r="O11" s="14" t="s">
        <v>70</v>
      </c>
      <c r="P11" s="15">
        <v>10046.383333333333</v>
      </c>
      <c r="Q11" s="15">
        <v>10382.933333333334</v>
      </c>
      <c r="R11" s="15">
        <v>10556.63</v>
      </c>
      <c r="S11" s="15">
        <v>10712.4</v>
      </c>
      <c r="T11" s="15">
        <v>10736.55</v>
      </c>
      <c r="U11" s="15">
        <v>10609.133333333333</v>
      </c>
      <c r="V11" s="15">
        <v>10698.733333333334</v>
      </c>
      <c r="W11" s="15">
        <v>10069.160000000002</v>
      </c>
      <c r="X11" s="15">
        <v>10239.450000000001</v>
      </c>
      <c r="Y11" s="15">
        <v>10625.666666666666</v>
      </c>
      <c r="Z11" s="15">
        <v>10652.7</v>
      </c>
      <c r="AA11" s="15"/>
    </row>
    <row r="12" spans="1:27" ht="9.4499999999999993" customHeight="1" x14ac:dyDescent="0.15">
      <c r="C12" s="17"/>
      <c r="O12" s="14" t="s">
        <v>71</v>
      </c>
      <c r="P12" s="15">
        <f>SUM(P10:P11)</f>
        <v>19253.650000000001</v>
      </c>
      <c r="Q12" s="15">
        <f t="shared" ref="Q12:Z12" si="1">SUM(Q10:Q11)</f>
        <v>19859.066666666666</v>
      </c>
      <c r="R12" s="15">
        <f t="shared" si="1"/>
        <v>20155.259999999998</v>
      </c>
      <c r="S12" s="15">
        <f t="shared" si="1"/>
        <v>20425.3</v>
      </c>
      <c r="T12" s="15">
        <f t="shared" si="1"/>
        <v>20371.133333333331</v>
      </c>
      <c r="U12" s="15">
        <f t="shared" si="1"/>
        <v>20242.599999999999</v>
      </c>
      <c r="V12" s="15">
        <f t="shared" si="1"/>
        <v>20241.316666666669</v>
      </c>
      <c r="W12" s="15">
        <f t="shared" si="1"/>
        <v>19004.269999999997</v>
      </c>
      <c r="X12" s="15">
        <f t="shared" si="1"/>
        <v>19438.960000000003</v>
      </c>
      <c r="Y12" s="15">
        <f t="shared" si="1"/>
        <v>20269.916666666664</v>
      </c>
      <c r="Z12" s="15">
        <f t="shared" si="1"/>
        <v>20235.800000000003</v>
      </c>
      <c r="AA12" s="15"/>
    </row>
    <row r="13" spans="1:27" ht="9.4499999999999993" customHeight="1" x14ac:dyDescent="0.15">
      <c r="C13" s="17"/>
      <c r="O13" s="18"/>
      <c r="P13" s="18">
        <f t="shared" ref="P13:W13" si="2">Q13-1</f>
        <v>2010</v>
      </c>
      <c r="Q13" s="18">
        <f t="shared" si="2"/>
        <v>2011</v>
      </c>
      <c r="R13" s="18">
        <f t="shared" si="2"/>
        <v>2012</v>
      </c>
      <c r="S13" s="18">
        <f t="shared" si="2"/>
        <v>2013</v>
      </c>
      <c r="T13" s="18">
        <f t="shared" si="2"/>
        <v>2014</v>
      </c>
      <c r="U13" s="18">
        <f t="shared" si="2"/>
        <v>2015</v>
      </c>
      <c r="V13" s="18">
        <f t="shared" si="2"/>
        <v>2016</v>
      </c>
      <c r="W13" s="18">
        <f t="shared" si="2"/>
        <v>2017</v>
      </c>
      <c r="X13" s="18">
        <f>Y13-1</f>
        <v>2018</v>
      </c>
      <c r="Y13" s="19">
        <v>2019</v>
      </c>
      <c r="Z13" s="18"/>
      <c r="AA13" s="12"/>
    </row>
    <row r="14" spans="1:27" ht="9.4499999999999993" customHeight="1" x14ac:dyDescent="0.2">
      <c r="C14" s="17"/>
      <c r="O14" s="14" t="s">
        <v>72</v>
      </c>
      <c r="P14" s="20"/>
      <c r="Q14" s="20"/>
      <c r="R14" s="20"/>
      <c r="S14" s="20">
        <v>9337.927764</v>
      </c>
      <c r="T14" s="21">
        <v>9382.2147524000011</v>
      </c>
      <c r="U14" s="21">
        <v>9554.9292276000015</v>
      </c>
      <c r="V14" s="21">
        <v>9577.4941536000006</v>
      </c>
      <c r="W14" s="21">
        <v>9436.2608192000007</v>
      </c>
      <c r="X14" s="21">
        <v>9490.0399999999991</v>
      </c>
      <c r="Y14" s="15">
        <v>9469.7757575757569</v>
      </c>
      <c r="Z14" s="12"/>
      <c r="AA14" s="12"/>
    </row>
    <row r="15" spans="1:27" ht="9.4499999999999993" customHeight="1" x14ac:dyDescent="0.2">
      <c r="C15" s="17"/>
      <c r="O15" s="14" t="s">
        <v>73</v>
      </c>
      <c r="P15" s="22"/>
      <c r="Q15" s="20"/>
      <c r="R15" s="21"/>
      <c r="S15" s="21">
        <v>10342.113319600001</v>
      </c>
      <c r="T15" s="21">
        <v>10317.354672000003</v>
      </c>
      <c r="U15" s="21">
        <v>10579.895995799998</v>
      </c>
      <c r="V15" s="21">
        <v>10617.5483198</v>
      </c>
      <c r="W15" s="23">
        <v>10407.532486200002</v>
      </c>
      <c r="X15" s="23">
        <v>10334.256666666666</v>
      </c>
      <c r="Y15" s="15">
        <v>10484.521818181816</v>
      </c>
      <c r="Z15" s="12"/>
      <c r="AA15" s="12"/>
    </row>
    <row r="16" spans="1:27" ht="9.4499999999999993" customHeight="1" x14ac:dyDescent="0.15">
      <c r="C16" s="17"/>
      <c r="O16" s="14" t="s">
        <v>74</v>
      </c>
      <c r="P16" s="12"/>
      <c r="Q16" s="12"/>
      <c r="R16" s="15"/>
      <c r="S16" s="15">
        <f t="shared" ref="S16:X16" si="3">SUM(S14:S15)</f>
        <v>19680.041083600001</v>
      </c>
      <c r="T16" s="15">
        <f t="shared" si="3"/>
        <v>19699.569424400004</v>
      </c>
      <c r="U16" s="15">
        <f t="shared" si="3"/>
        <v>20134.825223399999</v>
      </c>
      <c r="V16" s="15">
        <f t="shared" si="3"/>
        <v>20195.042473400001</v>
      </c>
      <c r="W16" s="15">
        <f t="shared" si="3"/>
        <v>19843.793305400002</v>
      </c>
      <c r="X16" s="15">
        <f t="shared" si="3"/>
        <v>19824.296666666665</v>
      </c>
      <c r="Y16" s="15">
        <f>SUM(Y14:Y15)</f>
        <v>19954.297575757573</v>
      </c>
      <c r="Z16" s="12"/>
      <c r="AA16" s="12"/>
    </row>
    <row r="17" spans="3:21" ht="9.4499999999999993" customHeight="1" x14ac:dyDescent="0.15">
      <c r="C17" s="17"/>
    </row>
    <row r="18" spans="3:21" ht="9.4499999999999993" customHeight="1" x14ac:dyDescent="0.2">
      <c r="C18" s="17"/>
      <c r="P18" s="24"/>
      <c r="Q18" s="25"/>
    </row>
    <row r="19" spans="3:21" ht="9.4499999999999993" customHeight="1" x14ac:dyDescent="0.2">
      <c r="C19" s="17"/>
      <c r="P19" s="24"/>
      <c r="Q19" s="25"/>
    </row>
    <row r="20" spans="3:21" ht="9.4499999999999993" customHeight="1" x14ac:dyDescent="0.2">
      <c r="C20" s="17"/>
      <c r="P20" s="24"/>
      <c r="Q20" s="25"/>
    </row>
    <row r="21" spans="3:21" ht="9.4499999999999993" customHeight="1" x14ac:dyDescent="0.2">
      <c r="C21" s="17"/>
      <c r="P21" s="24"/>
      <c r="Q21" s="25"/>
      <c r="T21" s="24"/>
      <c r="U21" s="26"/>
    </row>
    <row r="22" spans="3:21" ht="9.4499999999999993" customHeight="1" x14ac:dyDescent="0.2">
      <c r="C22" s="17"/>
      <c r="P22" s="24"/>
      <c r="Q22" s="25"/>
      <c r="T22" s="24"/>
      <c r="U22" s="26"/>
    </row>
    <row r="23" spans="3:21" ht="9.4499999999999993" customHeight="1" x14ac:dyDescent="0.2">
      <c r="C23" s="17"/>
      <c r="P23" s="27"/>
      <c r="Q23" s="25"/>
      <c r="T23" s="27"/>
      <c r="U23" s="28"/>
    </row>
    <row r="24" spans="3:21" ht="9.4499999999999993" customHeight="1" x14ac:dyDescent="0.2">
      <c r="C24" s="17"/>
      <c r="P24" s="24"/>
      <c r="Q24" s="25"/>
      <c r="T24" s="24"/>
      <c r="U24" s="26"/>
    </row>
    <row r="25" spans="3:21" ht="9.4499999999999993" customHeight="1" x14ac:dyDescent="0.2">
      <c r="C25" s="17"/>
      <c r="P25" s="24"/>
      <c r="Q25" s="25"/>
      <c r="T25" s="24"/>
      <c r="U25" s="26"/>
    </row>
    <row r="26" spans="3:21" ht="9.4499999999999993" customHeight="1" x14ac:dyDescent="0.15">
      <c r="C26" s="17"/>
      <c r="P26" s="27"/>
    </row>
    <row r="27" spans="3:21" ht="9.4499999999999993" customHeight="1" x14ac:dyDescent="0.2">
      <c r="C27" s="17"/>
      <c r="P27" s="24"/>
      <c r="Q27" s="29"/>
    </row>
    <row r="28" spans="3:21" ht="9.4499999999999993" customHeight="1" x14ac:dyDescent="0.2">
      <c r="C28" s="17"/>
      <c r="P28" s="24"/>
      <c r="Q28" s="29"/>
    </row>
    <row r="29" spans="3:21" ht="19.2" customHeight="1" x14ac:dyDescent="0.15">
      <c r="C29" s="17"/>
    </row>
    <row r="30" spans="3:21" ht="9.4499999999999993" customHeight="1" x14ac:dyDescent="0.2">
      <c r="C30" s="17"/>
      <c r="P30" s="30"/>
      <c r="S30" s="29"/>
    </row>
    <row r="31" spans="3:21" ht="9.4499999999999993" customHeight="1" x14ac:dyDescent="0.2">
      <c r="C31" s="17"/>
      <c r="P31" s="30"/>
      <c r="S31" s="29"/>
    </row>
    <row r="32" spans="3:21" ht="9.4499999999999993" customHeight="1" x14ac:dyDescent="0.15">
      <c r="C32" s="31"/>
    </row>
    <row r="33" spans="2:20" ht="9.4499999999999993" customHeight="1" x14ac:dyDescent="0.15">
      <c r="C33" s="16"/>
    </row>
    <row r="34" spans="2:20" ht="9.4499999999999993" customHeight="1" x14ac:dyDescent="0.15">
      <c r="C34" s="16"/>
    </row>
    <row r="35" spans="2:20" ht="9.4499999999999993" customHeight="1" x14ac:dyDescent="0.15">
      <c r="C35" s="16"/>
    </row>
    <row r="36" spans="2:20" ht="9.4499999999999993" customHeight="1" x14ac:dyDescent="0.15">
      <c r="C36" s="16"/>
      <c r="T36" s="9"/>
    </row>
    <row r="37" spans="2:20" ht="9.4499999999999993" customHeight="1" x14ac:dyDescent="0.15">
      <c r="C37" s="16"/>
    </row>
    <row r="38" spans="2:20" ht="9.4499999999999993" customHeight="1" x14ac:dyDescent="0.15">
      <c r="C38" s="8"/>
    </row>
    <row r="39" spans="2:20" ht="9.4499999999999993" customHeight="1" x14ac:dyDescent="0.15"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</row>
    <row r="40" spans="2:20" ht="9.4499999999999993" customHeight="1" x14ac:dyDescent="0.15">
      <c r="B40" s="16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</row>
    <row r="41" spans="2:20" ht="9.4499999999999993" customHeight="1" x14ac:dyDescent="0.15">
      <c r="B41" s="16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</row>
    <row r="42" spans="2:20" ht="9.4499999999999993" customHeight="1" x14ac:dyDescent="0.15">
      <c r="B42" s="16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</row>
    <row r="43" spans="2:20" ht="9.4499999999999993" customHeight="1" x14ac:dyDescent="0.15">
      <c r="B43" s="16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</row>
    <row r="44" spans="2:20" ht="9.4499999999999993" customHeight="1" x14ac:dyDescent="0.15">
      <c r="B44" s="27"/>
    </row>
    <row r="45" spans="2:20" ht="9.4499999999999993" customHeight="1" x14ac:dyDescent="0.15">
      <c r="B45" s="27"/>
      <c r="C45" s="8"/>
    </row>
    <row r="46" spans="2:20" ht="9.4499999999999993" customHeight="1" x14ac:dyDescent="0.15">
      <c r="B46" s="27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</row>
    <row r="47" spans="2:20" ht="9.4499999999999993" customHeight="1" x14ac:dyDescent="0.15">
      <c r="B47" s="16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</row>
    <row r="48" spans="2:20" ht="9.4499999999999993" customHeight="1" x14ac:dyDescent="0.15"/>
    <row r="49" ht="9.4499999999999993" customHeight="1" x14ac:dyDescent="0.15"/>
    <row r="50" ht="9.4499999999999993" customHeight="1" x14ac:dyDescent="0.15"/>
    <row r="51" ht="9.4499999999999993" customHeight="1" x14ac:dyDescent="0.15"/>
    <row r="52" ht="9.4499999999999993" customHeight="1" x14ac:dyDescent="0.15"/>
    <row r="53" ht="9.4499999999999993" customHeight="1" x14ac:dyDescent="0.15"/>
    <row r="54" ht="19.2" customHeight="1" x14ac:dyDescent="0.15"/>
    <row r="55" ht="9.4499999999999993" customHeight="1" x14ac:dyDescent="0.15"/>
    <row r="56" ht="9.4499999999999993" customHeight="1" x14ac:dyDescent="0.15"/>
    <row r="57" ht="9.4499999999999993" customHeight="1" x14ac:dyDescent="0.15"/>
    <row r="58" ht="9.4499999999999993" customHeight="1" x14ac:dyDescent="0.15"/>
    <row r="59" ht="9.4499999999999993" customHeight="1" x14ac:dyDescent="0.15"/>
    <row r="60" ht="9.4499999999999993" customHeight="1" x14ac:dyDescent="0.15"/>
    <row r="61" ht="9.4499999999999993" customHeight="1" x14ac:dyDescent="0.15"/>
    <row r="62" ht="9.4499999999999993" customHeight="1" x14ac:dyDescent="0.15"/>
    <row r="63" ht="9.4499999999999993" customHeight="1" x14ac:dyDescent="0.15"/>
    <row r="64" ht="9.4499999999999993" customHeight="1" x14ac:dyDescent="0.15"/>
    <row r="65" ht="9.4499999999999993" customHeight="1" x14ac:dyDescent="0.15"/>
    <row r="66" ht="9.4499999999999993" customHeight="1" x14ac:dyDescent="0.15"/>
    <row r="67" ht="9.4499999999999993" customHeight="1" x14ac:dyDescent="0.15"/>
    <row r="68" ht="9.4499999999999993" customHeight="1" x14ac:dyDescent="0.15"/>
    <row r="69" ht="9.4499999999999993" customHeight="1" x14ac:dyDescent="0.15"/>
    <row r="70" ht="9.4499999999999993" customHeight="1" x14ac:dyDescent="0.15"/>
    <row r="71" ht="9.4499999999999993" customHeight="1" x14ac:dyDescent="0.15"/>
    <row r="72" ht="9.4499999999999993" customHeight="1" x14ac:dyDescent="0.15"/>
    <row r="73" ht="9.4499999999999993" customHeight="1" x14ac:dyDescent="0.15"/>
    <row r="74" ht="9.4499999999999993" customHeight="1" x14ac:dyDescent="0.15"/>
    <row r="75" ht="9.4499999999999993" customHeight="1" x14ac:dyDescent="0.15"/>
    <row r="76" ht="9.4499999999999993" customHeight="1" x14ac:dyDescent="0.15"/>
    <row r="77" ht="9.4499999999999993" customHeight="1" x14ac:dyDescent="0.15"/>
    <row r="78" ht="9.4499999999999993" customHeight="1" x14ac:dyDescent="0.15"/>
    <row r="79" ht="9.4499999999999993" customHeight="1" x14ac:dyDescent="0.15"/>
    <row r="80" ht="9.4499999999999993" customHeight="1" x14ac:dyDescent="0.15"/>
    <row r="81" spans="4:13" ht="9.4499999999999993" customHeight="1" x14ac:dyDescent="0.15"/>
    <row r="82" spans="4:13" ht="9.4499999999999993" customHeight="1" x14ac:dyDescent="0.15"/>
    <row r="83" spans="4:13" ht="9.4499999999999993" customHeight="1" x14ac:dyDescent="0.15">
      <c r="D83" s="27"/>
      <c r="F83" s="32"/>
      <c r="G83" s="33" t="s">
        <v>14</v>
      </c>
      <c r="I83" s="33" t="s">
        <v>13</v>
      </c>
      <c r="K83" s="32" t="s">
        <v>75</v>
      </c>
    </row>
    <row r="84" spans="4:13" ht="9.4499999999999993" customHeight="1" x14ac:dyDescent="0.15"/>
    <row r="85" spans="4:13" ht="9.4499999999999993" customHeight="1" x14ac:dyDescent="0.15">
      <c r="M85" s="3" t="s">
        <v>76</v>
      </c>
    </row>
    <row r="86" spans="4:13" ht="9.4499999999999993" customHeight="1" x14ac:dyDescent="0.15"/>
    <row r="87" spans="4:13" ht="9.4499999999999993" customHeight="1" x14ac:dyDescent="0.15"/>
    <row r="88" spans="4:13" ht="9.4499999999999993" customHeight="1" x14ac:dyDescent="0.15"/>
  </sheetData>
  <mergeCells count="4">
    <mergeCell ref="F1:J1"/>
    <mergeCell ref="F2:J2"/>
    <mergeCell ref="D3:F3"/>
    <mergeCell ref="H3:N3"/>
  </mergeCells>
  <hyperlinks>
    <hyperlink ref="A1" location="bkIndexATC1321" display="Index" xr:uid="{728E186F-63C4-4437-B5C9-2A4FF7750621}"/>
  </hyperlinks>
  <pageMargins left="0.24" right="0.19685039370078741" top="0.24" bottom="0.28999999999999998" header="0.18" footer="0.24"/>
  <pageSetup paperSize="9" scale="96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25DDE-30B2-4E43-B0F1-F8998757526C}">
  <sheetPr>
    <pageSetUpPr fitToPage="1"/>
  </sheetPr>
  <dimension ref="A1:AD172"/>
  <sheetViews>
    <sheetView zoomScale="90" zoomScaleNormal="90" workbookViewId="0"/>
  </sheetViews>
  <sheetFormatPr defaultColWidth="9.109375" defaultRowHeight="8.4" x14ac:dyDescent="0.15"/>
  <cols>
    <col min="1" max="1" width="5.88671875" style="3" customWidth="1"/>
    <col min="2" max="2" width="10.6640625" style="3" customWidth="1"/>
    <col min="3" max="13" width="7.33203125" style="3" customWidth="1"/>
    <col min="14" max="15" width="6.6640625" style="3" customWidth="1"/>
    <col min="16" max="16384" width="9.109375" style="3"/>
  </cols>
  <sheetData>
    <row r="1" spans="1:15" ht="14.4" x14ac:dyDescent="0.3">
      <c r="A1" s="34" t="s">
        <v>79</v>
      </c>
      <c r="E1" s="4"/>
      <c r="F1" s="39" t="s">
        <v>80</v>
      </c>
      <c r="G1" s="40"/>
      <c r="H1" s="40"/>
      <c r="I1" s="40"/>
      <c r="J1" s="40"/>
    </row>
    <row r="2" spans="1:15" ht="13.2" x14ac:dyDescent="0.25">
      <c r="E2" s="4"/>
      <c r="F2" s="39" t="s">
        <v>45</v>
      </c>
      <c r="G2" s="40"/>
      <c r="H2" s="40"/>
      <c r="I2" s="40"/>
      <c r="J2" s="40"/>
    </row>
    <row r="3" spans="1:15" ht="13.2" x14ac:dyDescent="0.25">
      <c r="D3" s="41" t="s">
        <v>99</v>
      </c>
      <c r="E3" s="40"/>
      <c r="F3" s="40"/>
      <c r="G3" s="4"/>
      <c r="H3" s="42" t="s">
        <v>25</v>
      </c>
      <c r="I3" s="40"/>
      <c r="J3" s="40"/>
      <c r="K3" s="40"/>
      <c r="L3" s="40"/>
      <c r="M3" s="40"/>
      <c r="N3" s="40"/>
    </row>
    <row r="4" spans="1:15" ht="24" customHeight="1" x14ac:dyDescent="0.15"/>
    <row r="5" spans="1:15" ht="9.4499999999999993" customHeight="1" x14ac:dyDescent="0.2">
      <c r="B5" s="45" t="s">
        <v>14</v>
      </c>
      <c r="C5" s="46"/>
      <c r="D5" s="11"/>
      <c r="O5" s="27"/>
    </row>
    <row r="6" spans="1:15" ht="9.4499999999999993" customHeight="1" x14ac:dyDescent="0.25">
      <c r="C6" s="43" t="s">
        <v>81</v>
      </c>
      <c r="D6" s="40"/>
      <c r="E6" s="40"/>
      <c r="F6" s="40"/>
      <c r="G6" s="40"/>
      <c r="H6" s="40"/>
      <c r="I6" s="40"/>
      <c r="J6" s="40"/>
      <c r="K6" s="40"/>
      <c r="L6" s="40"/>
      <c r="M6" s="40"/>
      <c r="O6" s="27"/>
    </row>
    <row r="7" spans="1:15" ht="9.4499999999999993" customHeight="1" x14ac:dyDescent="0.25">
      <c r="B7" s="44" t="s">
        <v>82</v>
      </c>
      <c r="C7" s="40"/>
      <c r="D7" s="16" t="s">
        <v>47</v>
      </c>
      <c r="E7" s="16" t="s">
        <v>48</v>
      </c>
      <c r="F7" s="16" t="s">
        <v>49</v>
      </c>
      <c r="G7" s="16" t="s">
        <v>50</v>
      </c>
      <c r="H7" s="16" t="s">
        <v>51</v>
      </c>
      <c r="I7" s="16" t="s">
        <v>52</v>
      </c>
      <c r="J7" s="16" t="s">
        <v>53</v>
      </c>
      <c r="K7" s="16"/>
      <c r="L7" s="16" t="s">
        <v>83</v>
      </c>
      <c r="M7" s="16" t="s">
        <v>84</v>
      </c>
      <c r="O7" s="27"/>
    </row>
    <row r="8" spans="1:15" ht="9.4499999999999993" customHeight="1" x14ac:dyDescent="0.15">
      <c r="C8" s="17">
        <v>0</v>
      </c>
      <c r="D8" s="38">
        <v>45.81818181818182</v>
      </c>
      <c r="E8" s="38">
        <v>46.022727272727273</v>
      </c>
      <c r="F8" s="38">
        <v>43.719696969696969</v>
      </c>
      <c r="G8" s="38">
        <v>47.296969696969697</v>
      </c>
      <c r="H8" s="38">
        <v>57.922727272727272</v>
      </c>
      <c r="I8" s="38">
        <v>129.43939393939397</v>
      </c>
      <c r="J8" s="38">
        <v>162.5151515151515</v>
      </c>
      <c r="L8" s="38">
        <f>AVERAGE(D8:H8)</f>
        <v>48.156060606060613</v>
      </c>
      <c r="M8" s="38">
        <f>AVERAGE(D8:J8)</f>
        <v>76.104978354978357</v>
      </c>
      <c r="O8" s="27"/>
    </row>
    <row r="9" spans="1:15" ht="9.4499999999999993" customHeight="1" x14ac:dyDescent="0.15">
      <c r="C9" s="17">
        <v>1</v>
      </c>
      <c r="D9" s="38">
        <v>27.331818181818186</v>
      </c>
      <c r="E9" s="38">
        <v>23.893939393939391</v>
      </c>
      <c r="F9" s="38">
        <v>23.780303030303028</v>
      </c>
      <c r="G9" s="38">
        <v>23.903030303030299</v>
      </c>
      <c r="H9" s="38">
        <v>30.734848484848484</v>
      </c>
      <c r="I9" s="38">
        <v>86.227272727272734</v>
      </c>
      <c r="J9" s="38">
        <v>117.93939393939395</v>
      </c>
      <c r="L9" s="38">
        <f t="shared" ref="L9:L31" si="0">AVERAGE(D9:H9)</f>
        <v>25.928787878787876</v>
      </c>
      <c r="M9" s="38">
        <f t="shared" ref="M9:M31" si="1">AVERAGE(D9:J9)</f>
        <v>47.687229437229441</v>
      </c>
      <c r="O9" s="27"/>
    </row>
    <row r="10" spans="1:15" ht="9.4499999999999993" customHeight="1" x14ac:dyDescent="0.15">
      <c r="C10" s="17">
        <v>2</v>
      </c>
      <c r="D10" s="38">
        <v>17.843939393939394</v>
      </c>
      <c r="E10" s="38">
        <v>14.287878787878787</v>
      </c>
      <c r="F10" s="38">
        <v>17.795454545454547</v>
      </c>
      <c r="G10" s="38">
        <v>16.91060606060606</v>
      </c>
      <c r="H10" s="38">
        <v>22.022727272727273</v>
      </c>
      <c r="I10" s="38">
        <v>54.856060606060616</v>
      </c>
      <c r="J10" s="38">
        <v>79.492424242424249</v>
      </c>
      <c r="L10" s="38">
        <f t="shared" si="0"/>
        <v>17.772121212121213</v>
      </c>
      <c r="M10" s="38">
        <f t="shared" si="1"/>
        <v>31.887012987012991</v>
      </c>
      <c r="O10" s="27"/>
    </row>
    <row r="11" spans="1:15" ht="9.4499999999999993" customHeight="1" x14ac:dyDescent="0.15">
      <c r="C11" s="17">
        <v>3</v>
      </c>
      <c r="D11" s="38">
        <v>19.621212121212121</v>
      </c>
      <c r="E11" s="38">
        <v>19.15909090909091</v>
      </c>
      <c r="F11" s="38">
        <v>20.598484848484848</v>
      </c>
      <c r="G11" s="38">
        <v>19.915151515151518</v>
      </c>
      <c r="H11" s="38">
        <v>23.977272727272727</v>
      </c>
      <c r="I11" s="38">
        <v>43.518181818181816</v>
      </c>
      <c r="J11" s="38">
        <v>50.439393939393931</v>
      </c>
      <c r="L11" s="38">
        <f t="shared" si="0"/>
        <v>20.654242424242426</v>
      </c>
      <c r="M11" s="38">
        <f t="shared" si="1"/>
        <v>28.175541125541127</v>
      </c>
      <c r="O11" s="27"/>
    </row>
    <row r="12" spans="1:15" ht="9.4499999999999993" customHeight="1" x14ac:dyDescent="0.15">
      <c r="C12" s="17">
        <v>4</v>
      </c>
      <c r="D12" s="38">
        <v>21.995454545454546</v>
      </c>
      <c r="E12" s="38">
        <v>18.204545454545453</v>
      </c>
      <c r="F12" s="38">
        <v>21.924242424242426</v>
      </c>
      <c r="G12" s="38">
        <v>22.65757575757576</v>
      </c>
      <c r="H12" s="38">
        <v>27.546969696969697</v>
      </c>
      <c r="I12" s="38">
        <v>39.728787878787877</v>
      </c>
      <c r="J12" s="38">
        <v>43.93181818181818</v>
      </c>
      <c r="L12" s="38">
        <f t="shared" si="0"/>
        <v>22.465757575757575</v>
      </c>
      <c r="M12" s="38">
        <f t="shared" si="1"/>
        <v>27.99848484848485</v>
      </c>
    </row>
    <row r="13" spans="1:15" ht="9.4499999999999993" customHeight="1" x14ac:dyDescent="0.15">
      <c r="C13" s="17">
        <v>5</v>
      </c>
      <c r="D13" s="38">
        <v>68.130303030303025</v>
      </c>
      <c r="E13" s="38">
        <v>68.446969696969688</v>
      </c>
      <c r="F13" s="38">
        <v>66.015151515151516</v>
      </c>
      <c r="G13" s="38">
        <v>69.428787878787887</v>
      </c>
      <c r="H13" s="38">
        <v>69.812121212121212</v>
      </c>
      <c r="I13" s="38">
        <v>41.553030303030297</v>
      </c>
      <c r="J13" s="38">
        <v>35.371212121212125</v>
      </c>
      <c r="L13" s="38">
        <f t="shared" si="0"/>
        <v>68.36666666666666</v>
      </c>
      <c r="M13" s="38">
        <f t="shared" si="1"/>
        <v>59.822510822510822</v>
      </c>
    </row>
    <row r="14" spans="1:15" ht="9.4499999999999993" customHeight="1" x14ac:dyDescent="0.15">
      <c r="C14" s="17">
        <v>6</v>
      </c>
      <c r="D14" s="38">
        <v>166.59090909090909</v>
      </c>
      <c r="E14" s="38">
        <v>184.48484848484847</v>
      </c>
      <c r="F14" s="38">
        <v>179.84848484848487</v>
      </c>
      <c r="G14" s="38">
        <v>175.33636363636364</v>
      </c>
      <c r="H14" s="38">
        <v>170.16060606060609</v>
      </c>
      <c r="I14" s="38">
        <v>80.649999999999991</v>
      </c>
      <c r="J14" s="38">
        <v>55.848484848484844</v>
      </c>
      <c r="L14" s="38">
        <f t="shared" si="0"/>
        <v>175.28424242424245</v>
      </c>
      <c r="M14" s="38">
        <f t="shared" si="1"/>
        <v>144.70281385281388</v>
      </c>
    </row>
    <row r="15" spans="1:15" ht="9.4499999999999993" customHeight="1" x14ac:dyDescent="0.15">
      <c r="C15" s="17">
        <v>7</v>
      </c>
      <c r="D15" s="38">
        <v>405.66060606060603</v>
      </c>
      <c r="E15" s="38">
        <v>437.71969696969694</v>
      </c>
      <c r="F15" s="38">
        <v>436.40909090909093</v>
      </c>
      <c r="G15" s="38">
        <v>430.01666666666659</v>
      </c>
      <c r="H15" s="38">
        <v>413.93636363636364</v>
      </c>
      <c r="I15" s="38">
        <v>178.62727272727273</v>
      </c>
      <c r="J15" s="38">
        <v>106.21969696969698</v>
      </c>
      <c r="L15" s="38">
        <f t="shared" si="0"/>
        <v>424.74848484848479</v>
      </c>
      <c r="M15" s="38">
        <f t="shared" si="1"/>
        <v>344.08419913419908</v>
      </c>
    </row>
    <row r="16" spans="1:15" ht="9.4499999999999993" customHeight="1" x14ac:dyDescent="0.15">
      <c r="C16" s="17">
        <v>8</v>
      </c>
      <c r="D16" s="38">
        <v>566.64242424242423</v>
      </c>
      <c r="E16" s="38">
        <v>573.77272727272725</v>
      </c>
      <c r="F16" s="38">
        <v>593.14393939393949</v>
      </c>
      <c r="G16" s="38">
        <v>584.13636363636363</v>
      </c>
      <c r="H16" s="38">
        <v>582.81818181818176</v>
      </c>
      <c r="I16" s="38">
        <v>294.88333333333333</v>
      </c>
      <c r="J16" s="38">
        <v>154.26515151515153</v>
      </c>
      <c r="L16" s="38">
        <f t="shared" si="0"/>
        <v>580.10272727272729</v>
      </c>
      <c r="M16" s="38">
        <f t="shared" si="1"/>
        <v>478.52316017316019</v>
      </c>
    </row>
    <row r="17" spans="3:13" ht="9.4499999999999993" customHeight="1" x14ac:dyDescent="0.15">
      <c r="C17" s="17">
        <v>9</v>
      </c>
      <c r="D17" s="38">
        <v>490.38939393939398</v>
      </c>
      <c r="E17" s="38">
        <v>503.55303030303025</v>
      </c>
      <c r="F17" s="38">
        <v>513.63636363636363</v>
      </c>
      <c r="G17" s="38">
        <v>521.03030303030312</v>
      </c>
      <c r="H17" s="38">
        <v>524.05303030303025</v>
      </c>
      <c r="I17" s="38">
        <v>457.6</v>
      </c>
      <c r="J17" s="38">
        <v>283.53787878787875</v>
      </c>
      <c r="L17" s="38">
        <f t="shared" si="0"/>
        <v>510.53242424242416</v>
      </c>
      <c r="M17" s="38">
        <f t="shared" si="1"/>
        <v>470.54285714285703</v>
      </c>
    </row>
    <row r="18" spans="3:13" ht="9.4499999999999993" customHeight="1" x14ac:dyDescent="0.15">
      <c r="C18" s="17">
        <v>10</v>
      </c>
      <c r="D18" s="38">
        <v>504.92727272727274</v>
      </c>
      <c r="E18" s="38">
        <v>520.27272727272725</v>
      </c>
      <c r="F18" s="38">
        <v>511.95454545454544</v>
      </c>
      <c r="G18" s="38">
        <v>527.63939393939393</v>
      </c>
      <c r="H18" s="38">
        <v>538.18939393939388</v>
      </c>
      <c r="I18" s="38">
        <v>548.07575757575751</v>
      </c>
      <c r="J18" s="38">
        <v>391.01515151515156</v>
      </c>
      <c r="L18" s="38">
        <f t="shared" si="0"/>
        <v>520.59666666666669</v>
      </c>
      <c r="M18" s="38">
        <f t="shared" si="1"/>
        <v>506.01060606060611</v>
      </c>
    </row>
    <row r="19" spans="3:13" ht="9.4499999999999993" customHeight="1" x14ac:dyDescent="0.15">
      <c r="C19" s="17">
        <v>11</v>
      </c>
      <c r="D19" s="38">
        <v>553.92272727272723</v>
      </c>
      <c r="E19" s="38">
        <v>553.18181818181813</v>
      </c>
      <c r="F19" s="38">
        <v>557.65909090909088</v>
      </c>
      <c r="G19" s="38">
        <v>574.70606060606065</v>
      </c>
      <c r="H19" s="38">
        <v>603.24242424242425</v>
      </c>
      <c r="I19" s="38">
        <v>667.59545454545457</v>
      </c>
      <c r="J19" s="38">
        <v>527.67424242424249</v>
      </c>
      <c r="L19" s="38">
        <f t="shared" si="0"/>
        <v>568.5424242424242</v>
      </c>
      <c r="M19" s="38">
        <f t="shared" si="1"/>
        <v>576.85454545454547</v>
      </c>
    </row>
    <row r="20" spans="3:13" ht="9.4499999999999993" customHeight="1" x14ac:dyDescent="0.15">
      <c r="C20" s="17">
        <v>12</v>
      </c>
      <c r="D20" s="38">
        <v>612.15454545454543</v>
      </c>
      <c r="E20" s="38">
        <v>594.530303030303</v>
      </c>
      <c r="F20" s="38">
        <v>631.18939393939388</v>
      </c>
      <c r="G20" s="38">
        <v>615.38181818181818</v>
      </c>
      <c r="H20" s="38">
        <v>667.75454545454545</v>
      </c>
      <c r="I20" s="38">
        <v>710.29090909090905</v>
      </c>
      <c r="J20" s="38">
        <v>640.14393939393949</v>
      </c>
      <c r="L20" s="38">
        <f t="shared" si="0"/>
        <v>624.20212121212114</v>
      </c>
      <c r="M20" s="38">
        <f t="shared" si="1"/>
        <v>638.77792207792197</v>
      </c>
    </row>
    <row r="21" spans="3:13" ht="9.4499999999999993" customHeight="1" x14ac:dyDescent="0.15">
      <c r="C21" s="17">
        <v>13</v>
      </c>
      <c r="D21" s="38">
        <v>594.29848484848492</v>
      </c>
      <c r="E21" s="38">
        <v>591.7954545454545</v>
      </c>
      <c r="F21" s="38">
        <v>597.38636363636363</v>
      </c>
      <c r="G21" s="38">
        <v>603.07878787878792</v>
      </c>
      <c r="H21" s="38">
        <v>678.38636363636363</v>
      </c>
      <c r="I21" s="38">
        <v>690.64848484848483</v>
      </c>
      <c r="J21" s="38">
        <v>646.65151515151513</v>
      </c>
      <c r="L21" s="38">
        <f t="shared" si="0"/>
        <v>612.98909090909081</v>
      </c>
      <c r="M21" s="38">
        <f t="shared" si="1"/>
        <v>628.89220779220773</v>
      </c>
    </row>
    <row r="22" spans="3:13" ht="9.4499999999999993" customHeight="1" x14ac:dyDescent="0.15">
      <c r="C22" s="17">
        <v>14</v>
      </c>
      <c r="D22" s="38">
        <v>688.4545454545455</v>
      </c>
      <c r="E22" s="38">
        <v>681.06060606060612</v>
      </c>
      <c r="F22" s="38">
        <v>694.4545454545455</v>
      </c>
      <c r="G22" s="38">
        <v>708.36363636363637</v>
      </c>
      <c r="H22" s="38">
        <v>748.32272727272721</v>
      </c>
      <c r="I22" s="38">
        <v>665.0181818181818</v>
      </c>
      <c r="J22" s="38">
        <v>628.07575757575751</v>
      </c>
      <c r="L22" s="38">
        <f t="shared" si="0"/>
        <v>704.13121212121212</v>
      </c>
      <c r="M22" s="38">
        <f t="shared" si="1"/>
        <v>687.67857142857144</v>
      </c>
    </row>
    <row r="23" spans="3:13" ht="9.4499999999999993" customHeight="1" x14ac:dyDescent="0.15">
      <c r="C23" s="17">
        <v>15</v>
      </c>
      <c r="D23" s="38">
        <v>718.70303030303023</v>
      </c>
      <c r="E23" s="38">
        <v>714.2348484848485</v>
      </c>
      <c r="F23" s="38">
        <v>739.18939393939399</v>
      </c>
      <c r="G23" s="38">
        <v>735.4545454545455</v>
      </c>
      <c r="H23" s="38">
        <v>748.9</v>
      </c>
      <c r="I23" s="38">
        <v>649.79090909090917</v>
      </c>
      <c r="J23" s="38">
        <v>604</v>
      </c>
      <c r="L23" s="38">
        <f t="shared" si="0"/>
        <v>731.29636363636359</v>
      </c>
      <c r="M23" s="38">
        <f t="shared" si="1"/>
        <v>701.46753246753246</v>
      </c>
    </row>
    <row r="24" spans="3:13" ht="9.4499999999999993" customHeight="1" x14ac:dyDescent="0.15">
      <c r="C24" s="17">
        <v>16</v>
      </c>
      <c r="D24" s="38">
        <v>799.9757575757576</v>
      </c>
      <c r="E24" s="38">
        <v>803.68939393939388</v>
      </c>
      <c r="F24" s="38">
        <v>827.59090909090912</v>
      </c>
      <c r="G24" s="38">
        <v>814.66363636363633</v>
      </c>
      <c r="H24" s="38">
        <v>807.06212121212127</v>
      </c>
      <c r="I24" s="38">
        <v>634.06060606060612</v>
      </c>
      <c r="J24" s="38">
        <v>563.63636363636363</v>
      </c>
      <c r="L24" s="38">
        <f t="shared" si="0"/>
        <v>810.59636363636366</v>
      </c>
      <c r="M24" s="38">
        <f t="shared" si="1"/>
        <v>750.09696969696972</v>
      </c>
    </row>
    <row r="25" spans="3:13" ht="9.4499999999999993" customHeight="1" x14ac:dyDescent="0.15">
      <c r="C25" s="17">
        <v>17</v>
      </c>
      <c r="D25" s="38">
        <v>801.15909090909088</v>
      </c>
      <c r="E25" s="38">
        <v>815.5454545454545</v>
      </c>
      <c r="F25" s="38">
        <v>815.32575757575751</v>
      </c>
      <c r="G25" s="38">
        <v>814.01515151515162</v>
      </c>
      <c r="H25" s="38">
        <v>795.59242424242427</v>
      </c>
      <c r="I25" s="38">
        <v>631.82727272727266</v>
      </c>
      <c r="J25" s="38">
        <v>437.780303030303</v>
      </c>
      <c r="L25" s="38">
        <f t="shared" si="0"/>
        <v>808.3275757575758</v>
      </c>
      <c r="M25" s="38">
        <f t="shared" si="1"/>
        <v>730.17792207792206</v>
      </c>
    </row>
    <row r="26" spans="3:13" ht="9.4499999999999993" customHeight="1" x14ac:dyDescent="0.15">
      <c r="C26" s="17">
        <v>18</v>
      </c>
      <c r="D26" s="38">
        <v>677.25151515151526</v>
      </c>
      <c r="E26" s="38">
        <v>689.90909090909088</v>
      </c>
      <c r="F26" s="38">
        <v>713.24242424242425</v>
      </c>
      <c r="G26" s="38">
        <v>715.22727272727263</v>
      </c>
      <c r="H26" s="38">
        <v>666.26666666666665</v>
      </c>
      <c r="I26" s="38">
        <v>529.69242424242429</v>
      </c>
      <c r="J26" s="38">
        <v>394.80303030303037</v>
      </c>
      <c r="L26" s="38">
        <f t="shared" si="0"/>
        <v>692.37939393939394</v>
      </c>
      <c r="M26" s="38">
        <f t="shared" si="1"/>
        <v>626.62748917748922</v>
      </c>
    </row>
    <row r="27" spans="3:13" ht="9.4499999999999993" customHeight="1" x14ac:dyDescent="0.15">
      <c r="C27" s="17">
        <v>19</v>
      </c>
      <c r="D27" s="38">
        <v>498.05757575757576</v>
      </c>
      <c r="E27" s="38">
        <v>520.24242424242414</v>
      </c>
      <c r="F27" s="38">
        <v>533.30303030303037</v>
      </c>
      <c r="G27" s="38">
        <v>567.55606060606067</v>
      </c>
      <c r="H27" s="38">
        <v>537.04090909090905</v>
      </c>
      <c r="I27" s="38">
        <v>461.10606060606057</v>
      </c>
      <c r="J27" s="38">
        <v>360.4848484848485</v>
      </c>
      <c r="L27" s="38">
        <f t="shared" si="0"/>
        <v>531.24</v>
      </c>
      <c r="M27" s="38">
        <f t="shared" si="1"/>
        <v>496.82727272727271</v>
      </c>
    </row>
    <row r="28" spans="3:13" ht="9.4499999999999993" customHeight="1" x14ac:dyDescent="0.15">
      <c r="C28" s="17">
        <v>20</v>
      </c>
      <c r="D28" s="38">
        <v>364.7469696969697</v>
      </c>
      <c r="E28" s="38">
        <v>378.69696969696963</v>
      </c>
      <c r="F28" s="38">
        <v>392.35606060606057</v>
      </c>
      <c r="G28" s="38">
        <v>422.07272727272726</v>
      </c>
      <c r="H28" s="38">
        <v>402.19545454545454</v>
      </c>
      <c r="I28" s="38">
        <v>343.56515151515151</v>
      </c>
      <c r="J28" s="38">
        <v>280.10606060606057</v>
      </c>
      <c r="L28" s="38">
        <f t="shared" si="0"/>
        <v>392.01363636363635</v>
      </c>
      <c r="M28" s="38">
        <f t="shared" si="1"/>
        <v>369.10562770562768</v>
      </c>
    </row>
    <row r="29" spans="3:13" ht="9.4499999999999993" customHeight="1" x14ac:dyDescent="0.15">
      <c r="C29" s="17">
        <v>21</v>
      </c>
      <c r="D29" s="38">
        <v>260.52878787878791</v>
      </c>
      <c r="E29" s="38">
        <v>276.63636363636363</v>
      </c>
      <c r="F29" s="38">
        <v>289.62878787878793</v>
      </c>
      <c r="G29" s="38">
        <v>289.85757575757577</v>
      </c>
      <c r="H29" s="38">
        <v>294.69696969696975</v>
      </c>
      <c r="I29" s="38">
        <v>275.48030303030305</v>
      </c>
      <c r="J29" s="38">
        <v>197.31060606060603</v>
      </c>
      <c r="L29" s="38">
        <f t="shared" si="0"/>
        <v>282.26969696969707</v>
      </c>
      <c r="M29" s="38">
        <f t="shared" si="1"/>
        <v>269.16277056277062</v>
      </c>
    </row>
    <row r="30" spans="3:13" ht="9.4499999999999993" customHeight="1" x14ac:dyDescent="0.15">
      <c r="C30" s="17">
        <v>22</v>
      </c>
      <c r="D30" s="38">
        <v>153.94696969696972</v>
      </c>
      <c r="E30" s="38">
        <v>176.15151515151516</v>
      </c>
      <c r="F30" s="38">
        <v>181.45454545454547</v>
      </c>
      <c r="G30" s="38">
        <v>188.7257575757576</v>
      </c>
      <c r="H30" s="38">
        <v>239.45606060606059</v>
      </c>
      <c r="I30" s="38">
        <v>236.65757575757573</v>
      </c>
      <c r="J30" s="38">
        <v>132.15151515151513</v>
      </c>
      <c r="L30" s="38">
        <f t="shared" si="0"/>
        <v>187.94696969696969</v>
      </c>
      <c r="M30" s="38">
        <f t="shared" si="1"/>
        <v>186.93484848484846</v>
      </c>
    </row>
    <row r="31" spans="3:13" ht="9.4499999999999993" customHeight="1" x14ac:dyDescent="0.15">
      <c r="C31" s="17">
        <v>23</v>
      </c>
      <c r="D31" s="38">
        <v>80.709090909090918</v>
      </c>
      <c r="E31" s="38">
        <v>88.787878787878782</v>
      </c>
      <c r="F31" s="38">
        <v>93.63636363636364</v>
      </c>
      <c r="G31" s="38">
        <v>105.04090909090907</v>
      </c>
      <c r="H31" s="38">
        <v>177.98939393939395</v>
      </c>
      <c r="I31" s="38">
        <v>205.65454545454543</v>
      </c>
      <c r="J31" s="38">
        <v>83.38636363636364</v>
      </c>
      <c r="L31" s="38">
        <f t="shared" si="0"/>
        <v>109.23272727272726</v>
      </c>
      <c r="M31" s="38">
        <f t="shared" si="1"/>
        <v>119.31493506493506</v>
      </c>
    </row>
    <row r="32" spans="3:13" ht="9.4499999999999993" customHeight="1" x14ac:dyDescent="0.15">
      <c r="C32" s="31" t="s">
        <v>85</v>
      </c>
    </row>
    <row r="33" spans="2:30" ht="9.4499999999999993" customHeight="1" x14ac:dyDescent="0.25">
      <c r="B33" s="44" t="s">
        <v>86</v>
      </c>
      <c r="C33" s="40"/>
      <c r="D33" s="38">
        <f>SUM(D15:D26)</f>
        <v>7413.5393939393944</v>
      </c>
      <c r="E33" s="38">
        <f t="shared" ref="E33:J33" si="2">SUM(E15:E26)</f>
        <v>7479.265151515151</v>
      </c>
      <c r="F33" s="38">
        <f t="shared" si="2"/>
        <v>7631.181818181818</v>
      </c>
      <c r="G33" s="38">
        <f t="shared" si="2"/>
        <v>7643.7136363636364</v>
      </c>
      <c r="H33" s="38">
        <f t="shared" si="2"/>
        <v>7774.5242424242415</v>
      </c>
      <c r="I33" s="38">
        <f t="shared" si="2"/>
        <v>6658.1106060606053</v>
      </c>
      <c r="J33" s="38">
        <f t="shared" si="2"/>
        <v>5377.80303030303</v>
      </c>
      <c r="L33" s="38">
        <f>SUM(L15:L26)</f>
        <v>7588.4448484848481</v>
      </c>
      <c r="M33" s="38">
        <f>SUM(M15:M26)</f>
        <v>7139.7339826839825</v>
      </c>
      <c r="O33" s="38"/>
      <c r="P33" s="38"/>
    </row>
    <row r="34" spans="2:30" ht="9.4499999999999993" customHeight="1" x14ac:dyDescent="0.25">
      <c r="B34" s="44" t="s">
        <v>87</v>
      </c>
      <c r="C34" s="40"/>
      <c r="D34" s="38">
        <f>SUM(D15:D17)</f>
        <v>1462.6924242424243</v>
      </c>
      <c r="E34" s="38">
        <f t="shared" ref="E34:J34" si="3">SUM(E15:E17)</f>
        <v>1515.0454545454545</v>
      </c>
      <c r="F34" s="38">
        <f t="shared" si="3"/>
        <v>1543.189393939394</v>
      </c>
      <c r="G34" s="38">
        <f t="shared" si="3"/>
        <v>1535.1833333333334</v>
      </c>
      <c r="H34" s="38">
        <f t="shared" si="3"/>
        <v>1520.8075757575757</v>
      </c>
      <c r="I34" s="38">
        <f t="shared" si="3"/>
        <v>931.11060606060607</v>
      </c>
      <c r="J34" s="38">
        <f t="shared" si="3"/>
        <v>544.02272727272725</v>
      </c>
      <c r="L34" s="38">
        <f>SUM(L15:L17)</f>
        <v>1515.3836363636362</v>
      </c>
      <c r="M34" s="38">
        <f>SUM(M15:M17)</f>
        <v>1293.1502164502162</v>
      </c>
      <c r="O34" s="38"/>
      <c r="P34" s="38"/>
    </row>
    <row r="35" spans="2:30" ht="9.4499999999999993" customHeight="1" x14ac:dyDescent="0.25">
      <c r="B35" s="44" t="s">
        <v>88</v>
      </c>
      <c r="C35" s="40"/>
      <c r="D35" s="38">
        <f>SUM(D18:D23)</f>
        <v>3672.4606060606056</v>
      </c>
      <c r="E35" s="38">
        <f t="shared" ref="E35:J35" si="4">SUM(E18:E23)</f>
        <v>3655.0757575757575</v>
      </c>
      <c r="F35" s="38">
        <f t="shared" si="4"/>
        <v>3731.833333333333</v>
      </c>
      <c r="G35" s="38">
        <f t="shared" si="4"/>
        <v>3764.6242424242428</v>
      </c>
      <c r="H35" s="38">
        <f t="shared" si="4"/>
        <v>3984.7954545454545</v>
      </c>
      <c r="I35" s="38">
        <f t="shared" si="4"/>
        <v>3931.4196969696973</v>
      </c>
      <c r="J35" s="38">
        <f t="shared" si="4"/>
        <v>3437.560606060606</v>
      </c>
      <c r="L35" s="38">
        <f>SUM(L18:L23)</f>
        <v>3761.7578787878792</v>
      </c>
      <c r="M35" s="38">
        <f>SUM(M18:M23)</f>
        <v>3739.6813852813857</v>
      </c>
      <c r="O35" s="38"/>
      <c r="P35" s="38"/>
    </row>
    <row r="36" spans="2:30" ht="9.4499999999999993" customHeight="1" x14ac:dyDescent="0.25">
      <c r="B36" s="44" t="s">
        <v>89</v>
      </c>
      <c r="C36" s="40"/>
      <c r="D36" s="38">
        <f>SUM(D24:D26)</f>
        <v>2278.386363636364</v>
      </c>
      <c r="E36" s="38">
        <f t="shared" ref="E36:J36" si="5">SUM(E24:E26)</f>
        <v>2309.1439393939395</v>
      </c>
      <c r="F36" s="38">
        <f t="shared" si="5"/>
        <v>2356.159090909091</v>
      </c>
      <c r="G36" s="38">
        <f t="shared" si="5"/>
        <v>2343.9060606060607</v>
      </c>
      <c r="H36" s="38">
        <f t="shared" si="5"/>
        <v>2268.9212121212122</v>
      </c>
      <c r="I36" s="38">
        <f t="shared" si="5"/>
        <v>1795.5803030303032</v>
      </c>
      <c r="J36" s="38">
        <f t="shared" si="5"/>
        <v>1396.219696969697</v>
      </c>
      <c r="L36" s="38">
        <f>SUM(L24:L26)</f>
        <v>2311.3033333333333</v>
      </c>
      <c r="M36" s="38">
        <f>SUM(M24:M26)</f>
        <v>2106.902380952381</v>
      </c>
      <c r="O36" s="38"/>
      <c r="P36" s="38"/>
    </row>
    <row r="37" spans="2:30" ht="9.4499999999999993" customHeight="1" x14ac:dyDescent="0.25">
      <c r="B37" s="44" t="s">
        <v>90</v>
      </c>
      <c r="C37" s="40"/>
      <c r="D37" s="38">
        <f>SUM(D8:D31)</f>
        <v>9138.8606060606071</v>
      </c>
      <c r="E37" s="38">
        <f t="shared" ref="E37:J37" si="6">SUM(E8:E31)</f>
        <v>9294.2803030303039</v>
      </c>
      <c r="F37" s="38">
        <f t="shared" si="6"/>
        <v>9495.242424242424</v>
      </c>
      <c r="G37" s="38">
        <f t="shared" si="6"/>
        <v>9592.4151515151534</v>
      </c>
      <c r="H37" s="38">
        <f t="shared" si="6"/>
        <v>9828.0803030303014</v>
      </c>
      <c r="I37" s="38">
        <f t="shared" si="6"/>
        <v>8656.5469696969703</v>
      </c>
      <c r="J37" s="38">
        <f t="shared" si="6"/>
        <v>6976.7803030303039</v>
      </c>
      <c r="L37" s="38">
        <f>SUM(L8:L31)</f>
        <v>9469.7757575757569</v>
      </c>
      <c r="M37" s="38">
        <f>SUM(M8:M31)</f>
        <v>8997.4580086580081</v>
      </c>
      <c r="O37" s="38"/>
      <c r="P37" s="38"/>
    </row>
    <row r="38" spans="2:30" ht="24" customHeight="1" x14ac:dyDescent="0.15">
      <c r="C38" s="8"/>
    </row>
    <row r="39" spans="2:30" ht="9.4499999999999993" customHeight="1" x14ac:dyDescent="0.25">
      <c r="C39" s="43" t="str">
        <f>C6</f>
        <v>Average traffic flows (excluding Bank Holidays etc)</v>
      </c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</row>
    <row r="40" spans="2:30" ht="9.4499999999999993" customHeight="1" x14ac:dyDescent="0.15">
      <c r="C40" s="8"/>
    </row>
    <row r="41" spans="2:30" ht="9.4499999999999993" customHeight="1" x14ac:dyDescent="0.15">
      <c r="C41" s="31" t="s">
        <v>57</v>
      </c>
      <c r="D41" s="31" t="s">
        <v>58</v>
      </c>
      <c r="E41" s="31" t="s">
        <v>59</v>
      </c>
      <c r="F41" s="31" t="s">
        <v>60</v>
      </c>
      <c r="G41" s="31" t="s">
        <v>61</v>
      </c>
      <c r="H41" s="31" t="s">
        <v>62</v>
      </c>
      <c r="I41" s="31" t="s">
        <v>63</v>
      </c>
      <c r="J41" s="31" t="s">
        <v>64</v>
      </c>
      <c r="K41" s="31" t="s">
        <v>65</v>
      </c>
      <c r="L41" s="31" t="s">
        <v>66</v>
      </c>
      <c r="M41" s="31" t="s">
        <v>67</v>
      </c>
      <c r="N41" s="31" t="s">
        <v>68</v>
      </c>
    </row>
    <row r="42" spans="2:30" ht="9.4499999999999993" customHeight="1" x14ac:dyDescent="0.15">
      <c r="B42" s="8" t="s">
        <v>91</v>
      </c>
    </row>
    <row r="43" spans="2:30" ht="9.4499999999999993" customHeight="1" x14ac:dyDescent="0.15">
      <c r="B43" s="16" t="s">
        <v>92</v>
      </c>
      <c r="C43" s="33">
        <v>7478.6333333333332</v>
      </c>
      <c r="D43" s="33">
        <v>7634.3333333333339</v>
      </c>
      <c r="E43" s="33">
        <v>7729.5400000000009</v>
      </c>
      <c r="F43" s="33">
        <v>7781.6</v>
      </c>
      <c r="G43" s="33">
        <v>7688.2999999999993</v>
      </c>
      <c r="H43" s="33">
        <v>7674.7999999999993</v>
      </c>
      <c r="I43" s="33">
        <v>7585.6333333333341</v>
      </c>
      <c r="J43" s="33">
        <v>7104.0166666666664</v>
      </c>
      <c r="K43" s="33">
        <v>7334.47</v>
      </c>
      <c r="L43" s="33">
        <v>7757.8666666666659</v>
      </c>
      <c r="M43" s="33">
        <v>7703.6999999999989</v>
      </c>
      <c r="N43" s="33"/>
      <c r="O43" s="38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</row>
    <row r="44" spans="2:30" ht="9.4499999999999993" customHeight="1" x14ac:dyDescent="0.15">
      <c r="B44" s="16" t="s">
        <v>93</v>
      </c>
      <c r="C44" s="33">
        <v>9207.2666666666664</v>
      </c>
      <c r="D44" s="33">
        <v>9476.1333333333332</v>
      </c>
      <c r="E44" s="33">
        <v>9598.6299999999992</v>
      </c>
      <c r="F44" s="33">
        <v>9712.9</v>
      </c>
      <c r="G44" s="33">
        <v>9634.5833333333339</v>
      </c>
      <c r="H44" s="33">
        <v>9633.4666666666653</v>
      </c>
      <c r="I44" s="33">
        <v>9542.5833333333358</v>
      </c>
      <c r="J44" s="33">
        <v>8935.1099999999969</v>
      </c>
      <c r="K44" s="33">
        <v>9199.510000000002</v>
      </c>
      <c r="L44" s="33">
        <v>9644.25</v>
      </c>
      <c r="M44" s="33">
        <v>9583.1</v>
      </c>
      <c r="N44" s="33"/>
      <c r="P44" s="38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</row>
    <row r="45" spans="2:30" ht="9.4499999999999993" customHeight="1" x14ac:dyDescent="0.15">
      <c r="B45" s="16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</row>
    <row r="46" spans="2:30" ht="9.4499999999999993" customHeight="1" x14ac:dyDescent="0.15">
      <c r="B46" s="8" t="s">
        <v>94</v>
      </c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</row>
    <row r="47" spans="2:30" ht="9.4499999999999993" customHeight="1" x14ac:dyDescent="0.15">
      <c r="B47" s="16" t="s">
        <v>92</v>
      </c>
      <c r="C47" s="33">
        <v>6740.6666666666661</v>
      </c>
      <c r="D47" s="33">
        <v>6427</v>
      </c>
      <c r="E47" s="33">
        <v>6785</v>
      </c>
      <c r="F47" s="33">
        <v>6798</v>
      </c>
      <c r="G47" s="33">
        <v>6957.3333333333321</v>
      </c>
      <c r="H47" s="33">
        <v>6688</v>
      </c>
      <c r="I47" s="33">
        <v>6631.666666666667</v>
      </c>
      <c r="J47" s="33">
        <v>6372.7999999999993</v>
      </c>
      <c r="K47" s="33">
        <v>6199.25</v>
      </c>
      <c r="L47" s="33">
        <v>6806.5</v>
      </c>
      <c r="M47" s="33">
        <v>6833</v>
      </c>
      <c r="N47" s="33"/>
      <c r="O47" s="38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</row>
    <row r="48" spans="2:30" ht="9.4499999999999993" customHeight="1" x14ac:dyDescent="0.15">
      <c r="B48" s="16" t="s">
        <v>93</v>
      </c>
      <c r="C48" s="33">
        <v>8592.9999999999982</v>
      </c>
      <c r="D48" s="33">
        <v>8307</v>
      </c>
      <c r="E48" s="33">
        <v>8765.8000000000011</v>
      </c>
      <c r="F48" s="33">
        <v>8821</v>
      </c>
      <c r="G48" s="33">
        <v>8952</v>
      </c>
      <c r="H48" s="33">
        <v>8855</v>
      </c>
      <c r="I48" s="33">
        <v>8754.6666666666679</v>
      </c>
      <c r="J48" s="33">
        <v>8375.7999999999993</v>
      </c>
      <c r="K48" s="33">
        <v>8181.75</v>
      </c>
      <c r="L48" s="33">
        <v>8782.5</v>
      </c>
      <c r="M48" s="33">
        <v>8833.5</v>
      </c>
      <c r="N48" s="33"/>
      <c r="P48" s="38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</row>
    <row r="49" spans="2:30" ht="9.4499999999999993" customHeight="1" x14ac:dyDescent="0.15">
      <c r="B49" s="16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P49" s="38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</row>
    <row r="50" spans="2:30" ht="9.4499999999999993" customHeight="1" x14ac:dyDescent="0.15">
      <c r="B50" s="8" t="s">
        <v>95</v>
      </c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</row>
    <row r="51" spans="2:30" ht="9.4499999999999993" customHeight="1" x14ac:dyDescent="0.15">
      <c r="B51" s="16" t="s">
        <v>92</v>
      </c>
      <c r="C51" s="33">
        <v>5203.6666666666661</v>
      </c>
      <c r="D51" s="33">
        <v>5262.5</v>
      </c>
      <c r="E51" s="33">
        <v>5298.75</v>
      </c>
      <c r="F51" s="33">
        <v>5549</v>
      </c>
      <c r="G51" s="33">
        <v>5624.333333333333</v>
      </c>
      <c r="H51" s="33">
        <v>5552.5</v>
      </c>
      <c r="I51" s="33">
        <v>5518.3333333333339</v>
      </c>
      <c r="J51" s="33">
        <v>5075</v>
      </c>
      <c r="K51" s="33">
        <v>5241.75</v>
      </c>
      <c r="L51" s="33">
        <v>5372</v>
      </c>
      <c r="M51" s="33">
        <v>5458</v>
      </c>
      <c r="N51" s="33"/>
      <c r="O51" s="38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</row>
    <row r="52" spans="2:30" ht="9.4499999999999993" customHeight="1" x14ac:dyDescent="0.15">
      <c r="B52" s="16" t="s">
        <v>93</v>
      </c>
      <c r="C52" s="33">
        <v>6602.6666666666661</v>
      </c>
      <c r="D52" s="33">
        <v>6777.5</v>
      </c>
      <c r="E52" s="33">
        <v>6798.5</v>
      </c>
      <c r="F52" s="33">
        <v>7144</v>
      </c>
      <c r="G52" s="33">
        <v>7332.6666666666661</v>
      </c>
      <c r="H52" s="33">
        <v>7251.75</v>
      </c>
      <c r="I52" s="33">
        <v>7237</v>
      </c>
      <c r="J52" s="33">
        <v>6777.75</v>
      </c>
      <c r="K52" s="33">
        <v>6798.25</v>
      </c>
      <c r="L52" s="33">
        <v>6993</v>
      </c>
      <c r="M52" s="33">
        <v>7031.5</v>
      </c>
      <c r="N52" s="33"/>
      <c r="P52" s="38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</row>
    <row r="53" spans="2:30" ht="9.4499999999999993" customHeight="1" x14ac:dyDescent="0.15">
      <c r="B53" s="16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R53" s="33"/>
      <c r="S53" s="33"/>
      <c r="T53" s="33"/>
      <c r="U53" s="33"/>
      <c r="V53" s="33"/>
      <c r="X53" s="33"/>
      <c r="Y53" s="33"/>
      <c r="Z53" s="33"/>
      <c r="AA53" s="33"/>
      <c r="AB53" s="33"/>
    </row>
    <row r="54" spans="2:30" ht="24" customHeight="1" x14ac:dyDescent="0.15">
      <c r="R54" s="33"/>
      <c r="S54" s="33"/>
      <c r="T54" s="33"/>
      <c r="U54" s="33"/>
      <c r="V54" s="33"/>
      <c r="X54" s="33"/>
      <c r="Y54" s="33"/>
      <c r="Z54" s="33"/>
      <c r="AA54" s="33"/>
      <c r="AB54" s="33"/>
    </row>
    <row r="55" spans="2:30" ht="8.85" customHeight="1" x14ac:dyDescent="0.15">
      <c r="R55" s="33"/>
      <c r="S55" s="33"/>
      <c r="T55" s="33"/>
      <c r="U55" s="33"/>
      <c r="V55" s="33"/>
      <c r="X55" s="33"/>
      <c r="Y55" s="33"/>
      <c r="Z55" s="33"/>
      <c r="AA55" s="33"/>
      <c r="AB55" s="33"/>
    </row>
    <row r="56" spans="2:30" ht="8.85" customHeight="1" x14ac:dyDescent="0.15">
      <c r="R56" s="32"/>
      <c r="S56" s="32"/>
      <c r="T56" s="32"/>
      <c r="U56" s="32"/>
      <c r="V56" s="32"/>
      <c r="X56" s="32"/>
      <c r="Y56" s="32"/>
      <c r="Z56" s="32"/>
      <c r="AA56" s="32"/>
      <c r="AB56" s="32"/>
    </row>
    <row r="57" spans="2:30" ht="8.85" customHeight="1" x14ac:dyDescent="0.15">
      <c r="R57" s="33"/>
      <c r="S57" s="33"/>
      <c r="T57" s="33"/>
      <c r="U57" s="33"/>
      <c r="V57" s="33"/>
      <c r="X57" s="33"/>
      <c r="Y57" s="33"/>
      <c r="Z57" s="33"/>
      <c r="AA57" s="33"/>
      <c r="AB57" s="33"/>
    </row>
    <row r="58" spans="2:30" ht="8.85" customHeight="1" x14ac:dyDescent="0.15">
      <c r="R58" s="33"/>
      <c r="S58" s="33"/>
      <c r="T58" s="33"/>
      <c r="U58" s="33"/>
      <c r="V58" s="33"/>
      <c r="X58" s="33"/>
      <c r="Y58" s="33"/>
      <c r="Z58" s="33"/>
      <c r="AA58" s="33"/>
      <c r="AB58" s="33"/>
    </row>
    <row r="59" spans="2:30" ht="8.85" customHeight="1" x14ac:dyDescent="0.15">
      <c r="R59" s="33"/>
      <c r="S59" s="33"/>
      <c r="T59" s="33"/>
      <c r="U59" s="33"/>
      <c r="V59" s="33"/>
      <c r="X59" s="33"/>
      <c r="Y59" s="33"/>
      <c r="Z59" s="33"/>
      <c r="AA59" s="33"/>
      <c r="AB59" s="33"/>
    </row>
    <row r="60" spans="2:30" ht="8.85" customHeight="1" x14ac:dyDescent="0.15">
      <c r="R60" s="32"/>
      <c r="S60" s="32"/>
      <c r="T60" s="32"/>
      <c r="U60" s="32"/>
      <c r="V60" s="32"/>
      <c r="X60" s="32"/>
      <c r="Y60" s="32"/>
      <c r="Z60" s="32"/>
      <c r="AA60" s="32"/>
      <c r="AB60" s="32"/>
    </row>
    <row r="61" spans="2:30" ht="8.85" customHeight="1" x14ac:dyDescent="0.15">
      <c r="R61" s="33"/>
      <c r="S61" s="33"/>
      <c r="T61" s="33"/>
      <c r="U61" s="33"/>
      <c r="V61" s="33"/>
      <c r="X61" s="33"/>
      <c r="Y61" s="33"/>
      <c r="Z61" s="33"/>
      <c r="AA61" s="33"/>
      <c r="AB61" s="33"/>
    </row>
    <row r="62" spans="2:30" ht="8.85" customHeight="1" x14ac:dyDescent="0.15">
      <c r="R62" s="33"/>
      <c r="S62" s="33"/>
      <c r="T62" s="33"/>
      <c r="U62" s="33"/>
      <c r="V62" s="33"/>
      <c r="X62" s="33"/>
      <c r="Y62" s="33"/>
      <c r="Z62" s="33"/>
      <c r="AA62" s="33"/>
      <c r="AB62" s="33"/>
    </row>
    <row r="63" spans="2:30" ht="8.85" customHeight="1" x14ac:dyDescent="0.15">
      <c r="R63" s="33"/>
      <c r="S63" s="33"/>
      <c r="T63" s="33"/>
      <c r="U63" s="33"/>
      <c r="V63" s="33"/>
      <c r="X63" s="33"/>
      <c r="Y63" s="33"/>
      <c r="Z63" s="33"/>
      <c r="AA63" s="33"/>
    </row>
    <row r="64" spans="2:30" ht="8.85" customHeight="1" x14ac:dyDescent="0.15">
      <c r="R64" s="33"/>
      <c r="S64" s="33"/>
      <c r="T64" s="33"/>
      <c r="U64" s="33"/>
      <c r="V64" s="33"/>
      <c r="X64" s="33"/>
      <c r="Y64" s="33"/>
      <c r="Z64" s="33"/>
      <c r="AA64" s="33"/>
    </row>
    <row r="65" spans="18:27" ht="8.85" customHeight="1" x14ac:dyDescent="0.15">
      <c r="R65" s="33"/>
      <c r="S65" s="33"/>
      <c r="T65" s="33"/>
      <c r="U65" s="33"/>
      <c r="V65" s="33"/>
      <c r="X65" s="33"/>
      <c r="Y65" s="33"/>
      <c r="Z65" s="33"/>
      <c r="AA65" s="33"/>
    </row>
    <row r="66" spans="18:27" ht="8.85" customHeight="1" x14ac:dyDescent="0.15">
      <c r="R66" s="32"/>
      <c r="S66" s="32"/>
      <c r="T66" s="32"/>
      <c r="U66" s="32"/>
      <c r="V66" s="32"/>
      <c r="X66" s="32"/>
      <c r="Y66" s="32"/>
      <c r="Z66" s="32"/>
      <c r="AA66" s="32"/>
    </row>
    <row r="67" spans="18:27" ht="8.85" customHeight="1" x14ac:dyDescent="0.15">
      <c r="R67" s="33"/>
      <c r="S67" s="33"/>
      <c r="T67" s="33"/>
      <c r="U67" s="33"/>
      <c r="V67" s="33"/>
      <c r="X67" s="33"/>
      <c r="Y67" s="33"/>
      <c r="Z67" s="33"/>
      <c r="AA67" s="33"/>
    </row>
    <row r="68" spans="18:27" ht="8.85" customHeight="1" x14ac:dyDescent="0.15">
      <c r="R68" s="33"/>
      <c r="S68" s="33"/>
      <c r="T68" s="33"/>
      <c r="U68" s="33"/>
      <c r="V68" s="33"/>
      <c r="X68" s="33"/>
      <c r="Y68" s="33"/>
      <c r="Z68" s="33"/>
      <c r="AA68" s="33"/>
    </row>
    <row r="69" spans="18:27" ht="8.85" customHeight="1" x14ac:dyDescent="0.15">
      <c r="R69" s="33"/>
      <c r="S69" s="33"/>
      <c r="T69" s="33"/>
      <c r="U69" s="33"/>
      <c r="V69" s="33"/>
      <c r="X69" s="33"/>
      <c r="Y69" s="33"/>
      <c r="Z69" s="33"/>
      <c r="AA69" s="33"/>
    </row>
    <row r="70" spans="18:27" ht="8.85" customHeight="1" x14ac:dyDescent="0.15">
      <c r="R70" s="32"/>
      <c r="S70" s="32"/>
      <c r="T70" s="32"/>
      <c r="U70" s="32"/>
      <c r="V70" s="32"/>
      <c r="X70" s="32"/>
      <c r="Y70" s="32"/>
      <c r="Z70" s="32"/>
      <c r="AA70" s="32"/>
    </row>
    <row r="71" spans="18:27" ht="8.85" customHeight="1" x14ac:dyDescent="0.15">
      <c r="R71" s="33"/>
      <c r="S71" s="33"/>
      <c r="T71" s="33"/>
      <c r="U71" s="33"/>
      <c r="V71" s="33"/>
      <c r="X71" s="33"/>
      <c r="Y71" s="33"/>
      <c r="Z71" s="33"/>
      <c r="AA71" s="33"/>
    </row>
    <row r="72" spans="18:27" ht="8.85" customHeight="1" x14ac:dyDescent="0.15">
      <c r="R72" s="33"/>
      <c r="S72" s="33"/>
      <c r="T72" s="33"/>
      <c r="U72" s="33"/>
      <c r="V72" s="33"/>
      <c r="X72" s="33"/>
      <c r="Y72" s="33"/>
      <c r="Z72" s="33"/>
      <c r="AA72" s="33"/>
    </row>
    <row r="73" spans="18:27" ht="8.85" customHeight="1" x14ac:dyDescent="0.15">
      <c r="R73" s="33"/>
      <c r="S73" s="33"/>
      <c r="T73" s="33"/>
      <c r="U73" s="33"/>
      <c r="V73" s="33"/>
      <c r="X73" s="33"/>
      <c r="Y73" s="33"/>
      <c r="Z73" s="33"/>
    </row>
    <row r="74" spans="18:27" ht="8.85" customHeight="1" x14ac:dyDescent="0.15">
      <c r="R74" s="33"/>
      <c r="S74" s="33"/>
      <c r="T74" s="33"/>
      <c r="U74" s="33"/>
      <c r="V74" s="33"/>
      <c r="X74" s="33"/>
      <c r="Y74" s="33"/>
      <c r="Z74" s="33"/>
    </row>
    <row r="75" spans="18:27" ht="8.85" customHeight="1" x14ac:dyDescent="0.15">
      <c r="R75" s="33"/>
      <c r="S75" s="33"/>
      <c r="T75" s="33"/>
      <c r="U75" s="33"/>
      <c r="V75" s="33"/>
      <c r="X75" s="33"/>
      <c r="Y75" s="33"/>
      <c r="Z75" s="33"/>
    </row>
    <row r="76" spans="18:27" ht="8.85" customHeight="1" x14ac:dyDescent="0.15">
      <c r="R76" s="32"/>
      <c r="S76" s="32"/>
      <c r="T76" s="32"/>
      <c r="U76" s="32"/>
      <c r="V76" s="32"/>
      <c r="X76" s="32"/>
      <c r="Y76" s="32"/>
      <c r="Z76" s="32"/>
    </row>
    <row r="77" spans="18:27" ht="8.85" customHeight="1" x14ac:dyDescent="0.15">
      <c r="R77" s="33"/>
      <c r="S77" s="33"/>
      <c r="T77" s="33"/>
      <c r="U77" s="33"/>
      <c r="V77" s="33"/>
      <c r="X77" s="33"/>
      <c r="Y77" s="33"/>
      <c r="Z77" s="33"/>
    </row>
    <row r="78" spans="18:27" ht="8.85" customHeight="1" x14ac:dyDescent="0.15">
      <c r="R78" s="33"/>
      <c r="S78" s="33"/>
      <c r="T78" s="33"/>
      <c r="U78" s="33"/>
      <c r="V78" s="33"/>
      <c r="X78" s="33"/>
      <c r="Y78" s="33"/>
      <c r="Z78" s="33"/>
    </row>
    <row r="79" spans="18:27" ht="8.85" customHeight="1" x14ac:dyDescent="0.15">
      <c r="R79" s="33"/>
      <c r="S79" s="33"/>
      <c r="T79" s="33"/>
      <c r="U79" s="33"/>
      <c r="V79" s="33"/>
      <c r="X79" s="33"/>
      <c r="Y79" s="33"/>
      <c r="Z79" s="33"/>
    </row>
    <row r="80" spans="18:27" ht="8.85" customHeight="1" x14ac:dyDescent="0.15">
      <c r="R80" s="32"/>
      <c r="S80" s="32"/>
      <c r="T80" s="32"/>
      <c r="U80" s="32"/>
      <c r="V80" s="32"/>
      <c r="X80" s="32"/>
      <c r="Y80" s="32"/>
      <c r="Z80" s="32"/>
    </row>
    <row r="81" spans="3:26" ht="8.85" customHeight="1" x14ac:dyDescent="0.15">
      <c r="R81" s="33"/>
      <c r="S81" s="33"/>
      <c r="T81" s="33"/>
      <c r="U81" s="33"/>
      <c r="V81" s="33"/>
      <c r="X81" s="33"/>
      <c r="Y81" s="33"/>
      <c r="Z81" s="33"/>
    </row>
    <row r="82" spans="3:26" ht="8.85" customHeight="1" x14ac:dyDescent="0.15">
      <c r="R82" s="33"/>
      <c r="S82" s="33"/>
      <c r="T82" s="33"/>
      <c r="U82" s="33"/>
      <c r="V82" s="33"/>
      <c r="X82" s="33"/>
      <c r="Y82" s="33"/>
      <c r="Z82" s="33"/>
    </row>
    <row r="83" spans="3:26" ht="8.85" customHeight="1" x14ac:dyDescent="0.15">
      <c r="R83" s="33"/>
      <c r="S83" s="33"/>
      <c r="T83" s="33"/>
      <c r="U83" s="33"/>
      <c r="V83" s="33"/>
      <c r="X83" s="33"/>
      <c r="Y83" s="33"/>
    </row>
    <row r="84" spans="3:26" ht="8.85" customHeight="1" x14ac:dyDescent="0.15">
      <c r="R84" s="33"/>
      <c r="S84" s="33"/>
      <c r="T84" s="33"/>
      <c r="U84" s="33"/>
      <c r="V84" s="33"/>
      <c r="X84" s="33"/>
      <c r="Y84" s="33"/>
    </row>
    <row r="85" spans="3:26" ht="8.85" customHeight="1" x14ac:dyDescent="0.15">
      <c r="M85" s="3" t="s">
        <v>76</v>
      </c>
      <c r="R85" s="33"/>
      <c r="S85" s="33"/>
      <c r="T85" s="33"/>
      <c r="U85" s="33"/>
      <c r="V85" s="33"/>
      <c r="X85" s="33"/>
      <c r="Y85" s="33"/>
    </row>
    <row r="86" spans="3:26" ht="5.4" customHeight="1" x14ac:dyDescent="0.15">
      <c r="R86" s="32"/>
      <c r="S86" s="32"/>
      <c r="T86" s="32"/>
      <c r="U86" s="32"/>
      <c r="V86" s="32"/>
      <c r="X86" s="32"/>
      <c r="Y86" s="32"/>
    </row>
    <row r="87" spans="3:26" ht="9.4499999999999993" customHeight="1" x14ac:dyDescent="0.15">
      <c r="R87" s="33"/>
      <c r="S87" s="33"/>
      <c r="T87" s="33"/>
      <c r="U87" s="33"/>
      <c r="V87" s="33"/>
      <c r="X87" s="33"/>
      <c r="Y87" s="33"/>
    </row>
    <row r="88" spans="3:26" ht="9.4499999999999993" customHeight="1" x14ac:dyDescent="0.15">
      <c r="R88" s="33"/>
      <c r="S88" s="33"/>
      <c r="T88" s="33"/>
      <c r="U88" s="33"/>
      <c r="V88" s="33"/>
      <c r="X88" s="33"/>
      <c r="Y88" s="33"/>
    </row>
    <row r="89" spans="3:26" x14ac:dyDescent="0.15"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3"/>
      <c r="S89" s="33"/>
      <c r="T89" s="33"/>
      <c r="U89" s="33"/>
      <c r="V89" s="33"/>
      <c r="X89" s="33"/>
      <c r="Y89" s="33"/>
    </row>
    <row r="90" spans="3:26" x14ac:dyDescent="0.15">
      <c r="R90" s="32"/>
      <c r="S90" s="32"/>
      <c r="T90" s="32"/>
      <c r="U90" s="32"/>
      <c r="V90" s="32"/>
      <c r="X90" s="32"/>
      <c r="Y90" s="32"/>
    </row>
    <row r="91" spans="3:26" x14ac:dyDescent="0.15">
      <c r="R91" s="33"/>
      <c r="S91" s="33"/>
      <c r="T91" s="33"/>
      <c r="U91" s="33"/>
      <c r="V91" s="33"/>
      <c r="X91" s="33"/>
      <c r="Y91" s="33"/>
    </row>
    <row r="92" spans="3:26" x14ac:dyDescent="0.15">
      <c r="R92" s="33"/>
      <c r="S92" s="33"/>
      <c r="T92" s="33"/>
      <c r="U92" s="33"/>
      <c r="V92" s="33"/>
      <c r="X92" s="33"/>
      <c r="Y92" s="33"/>
    </row>
    <row r="93" spans="3:26" x14ac:dyDescent="0.15">
      <c r="R93" s="33"/>
      <c r="S93" s="33"/>
      <c r="T93" s="33"/>
      <c r="U93" s="33"/>
      <c r="V93" s="33"/>
      <c r="X93" s="33"/>
    </row>
    <row r="94" spans="3:26" x14ac:dyDescent="0.15">
      <c r="R94" s="33"/>
      <c r="S94" s="33"/>
      <c r="T94" s="33"/>
      <c r="U94" s="33"/>
      <c r="V94" s="33"/>
      <c r="X94" s="33"/>
    </row>
    <row r="95" spans="3:26" x14ac:dyDescent="0.15">
      <c r="R95" s="33"/>
      <c r="S95" s="33"/>
      <c r="T95" s="33"/>
      <c r="U95" s="33"/>
      <c r="V95" s="33"/>
      <c r="X95" s="33"/>
    </row>
    <row r="96" spans="3:26" x14ac:dyDescent="0.15">
      <c r="R96" s="32"/>
      <c r="S96" s="32"/>
      <c r="T96" s="32"/>
      <c r="U96" s="32"/>
      <c r="V96" s="32"/>
      <c r="X96" s="32"/>
    </row>
    <row r="97" spans="18:24" x14ac:dyDescent="0.15">
      <c r="R97" s="33"/>
      <c r="S97" s="33"/>
      <c r="T97" s="33"/>
      <c r="U97" s="33"/>
      <c r="V97" s="33"/>
      <c r="X97" s="33"/>
    </row>
    <row r="98" spans="18:24" x14ac:dyDescent="0.15">
      <c r="R98" s="33"/>
      <c r="S98" s="33"/>
      <c r="T98" s="33"/>
      <c r="U98" s="33"/>
      <c r="V98" s="33"/>
      <c r="X98" s="33"/>
    </row>
    <row r="99" spans="18:24" x14ac:dyDescent="0.15">
      <c r="R99" s="33"/>
      <c r="S99" s="33"/>
      <c r="T99" s="33"/>
      <c r="U99" s="33"/>
      <c r="V99" s="33"/>
      <c r="X99" s="33"/>
    </row>
    <row r="100" spans="18:24" x14ac:dyDescent="0.15">
      <c r="R100" s="32"/>
      <c r="S100" s="32"/>
      <c r="T100" s="32"/>
      <c r="U100" s="32"/>
      <c r="V100" s="32"/>
      <c r="X100" s="32"/>
    </row>
    <row r="101" spans="18:24" x14ac:dyDescent="0.15">
      <c r="R101" s="33"/>
      <c r="S101" s="33"/>
      <c r="T101" s="33"/>
      <c r="U101" s="33"/>
      <c r="V101" s="33"/>
      <c r="X101" s="33"/>
    </row>
    <row r="102" spans="18:24" x14ac:dyDescent="0.15">
      <c r="R102" s="33"/>
      <c r="S102" s="33"/>
      <c r="T102" s="33"/>
      <c r="U102" s="33"/>
      <c r="V102" s="33"/>
      <c r="X102" s="33"/>
    </row>
    <row r="103" spans="18:24" x14ac:dyDescent="0.15">
      <c r="R103" s="33"/>
      <c r="S103" s="33"/>
      <c r="T103" s="33"/>
      <c r="U103" s="33"/>
      <c r="V103" s="33"/>
    </row>
    <row r="104" spans="18:24" x14ac:dyDescent="0.15">
      <c r="R104" s="33"/>
      <c r="S104" s="33"/>
      <c r="T104" s="33"/>
      <c r="U104" s="33"/>
      <c r="V104" s="33"/>
    </row>
    <row r="105" spans="18:24" x14ac:dyDescent="0.15">
      <c r="R105" s="33"/>
      <c r="S105" s="33"/>
      <c r="T105" s="33"/>
      <c r="U105" s="33"/>
      <c r="V105" s="33"/>
    </row>
    <row r="106" spans="18:24" x14ac:dyDescent="0.15">
      <c r="R106" s="32"/>
      <c r="S106" s="32"/>
      <c r="T106" s="32"/>
      <c r="U106" s="32"/>
      <c r="V106" s="32"/>
    </row>
    <row r="107" spans="18:24" x14ac:dyDescent="0.15">
      <c r="R107" s="33"/>
      <c r="S107" s="33"/>
      <c r="T107" s="33"/>
      <c r="U107" s="33"/>
      <c r="V107" s="33"/>
    </row>
    <row r="108" spans="18:24" x14ac:dyDescent="0.15">
      <c r="R108" s="33"/>
      <c r="S108" s="33"/>
      <c r="T108" s="33"/>
      <c r="U108" s="33"/>
      <c r="V108" s="33"/>
    </row>
    <row r="109" spans="18:24" x14ac:dyDescent="0.15">
      <c r="R109" s="33"/>
      <c r="S109" s="33"/>
      <c r="T109" s="33"/>
      <c r="U109" s="33"/>
      <c r="V109" s="33"/>
    </row>
    <row r="110" spans="18:24" x14ac:dyDescent="0.15">
      <c r="R110" s="32"/>
      <c r="S110" s="32"/>
      <c r="T110" s="32"/>
      <c r="U110" s="32"/>
      <c r="V110" s="32"/>
    </row>
    <row r="111" spans="18:24" x14ac:dyDescent="0.15">
      <c r="R111" s="33"/>
      <c r="S111" s="33"/>
      <c r="T111" s="33"/>
      <c r="U111" s="33"/>
      <c r="V111" s="33"/>
    </row>
    <row r="112" spans="18:24" x14ac:dyDescent="0.15">
      <c r="R112" s="33"/>
      <c r="S112" s="33"/>
      <c r="T112" s="33"/>
      <c r="U112" s="33"/>
      <c r="V112" s="33"/>
    </row>
    <row r="113" spans="18:22" x14ac:dyDescent="0.15">
      <c r="R113" s="33"/>
      <c r="S113" s="33"/>
      <c r="T113" s="33"/>
      <c r="U113" s="33"/>
      <c r="V113" s="33"/>
    </row>
    <row r="114" spans="18:22" x14ac:dyDescent="0.15">
      <c r="R114" s="33"/>
      <c r="S114" s="33"/>
      <c r="T114" s="33"/>
      <c r="U114" s="33"/>
      <c r="V114" s="33"/>
    </row>
    <row r="115" spans="18:22" x14ac:dyDescent="0.15">
      <c r="R115" s="33"/>
      <c r="S115" s="33"/>
      <c r="T115" s="33"/>
      <c r="U115" s="33"/>
      <c r="V115" s="33"/>
    </row>
    <row r="116" spans="18:22" x14ac:dyDescent="0.15">
      <c r="R116" s="32"/>
      <c r="S116" s="32"/>
      <c r="T116" s="32"/>
      <c r="U116" s="32"/>
      <c r="V116" s="32"/>
    </row>
    <row r="117" spans="18:22" x14ac:dyDescent="0.15">
      <c r="R117" s="33"/>
      <c r="S117" s="33"/>
      <c r="T117" s="33"/>
      <c r="U117" s="33"/>
      <c r="V117" s="33"/>
    </row>
    <row r="118" spans="18:22" x14ac:dyDescent="0.15">
      <c r="R118" s="33"/>
      <c r="S118" s="33"/>
      <c r="T118" s="33"/>
      <c r="U118" s="33"/>
      <c r="V118" s="33"/>
    </row>
    <row r="119" spans="18:22" x14ac:dyDescent="0.15">
      <c r="R119" s="33"/>
      <c r="S119" s="33"/>
      <c r="T119" s="33"/>
      <c r="U119" s="33"/>
      <c r="V119" s="33"/>
    </row>
    <row r="120" spans="18:22" x14ac:dyDescent="0.15">
      <c r="R120" s="32"/>
      <c r="S120" s="32"/>
      <c r="T120" s="32"/>
      <c r="U120" s="32"/>
      <c r="V120" s="32"/>
    </row>
    <row r="121" spans="18:22" x14ac:dyDescent="0.15">
      <c r="R121" s="33"/>
      <c r="S121" s="33"/>
      <c r="T121" s="33"/>
      <c r="U121" s="33"/>
      <c r="V121" s="33"/>
    </row>
    <row r="122" spans="18:22" x14ac:dyDescent="0.15">
      <c r="R122" s="33"/>
      <c r="S122" s="33"/>
      <c r="T122" s="33"/>
      <c r="U122" s="33"/>
      <c r="V122" s="33"/>
    </row>
    <row r="123" spans="18:22" x14ac:dyDescent="0.15">
      <c r="R123" s="33"/>
      <c r="S123" s="33"/>
      <c r="T123" s="33"/>
      <c r="U123" s="33"/>
    </row>
    <row r="124" spans="18:22" x14ac:dyDescent="0.15">
      <c r="R124" s="33"/>
      <c r="S124" s="33"/>
      <c r="T124" s="33"/>
      <c r="U124" s="33"/>
    </row>
    <row r="125" spans="18:22" x14ac:dyDescent="0.15">
      <c r="R125" s="33"/>
      <c r="S125" s="33"/>
      <c r="T125" s="33"/>
      <c r="U125" s="33"/>
    </row>
    <row r="126" spans="18:22" x14ac:dyDescent="0.15">
      <c r="R126" s="32"/>
      <c r="S126" s="32"/>
      <c r="T126" s="32"/>
      <c r="U126" s="32"/>
    </row>
    <row r="127" spans="18:22" x14ac:dyDescent="0.15">
      <c r="R127" s="33"/>
      <c r="S127" s="33"/>
      <c r="T127" s="33"/>
      <c r="U127" s="33"/>
    </row>
    <row r="128" spans="18:22" x14ac:dyDescent="0.15">
      <c r="R128" s="33"/>
      <c r="S128" s="33"/>
      <c r="T128" s="33"/>
      <c r="U128" s="33"/>
    </row>
    <row r="129" spans="18:29" x14ac:dyDescent="0.15">
      <c r="R129" s="33"/>
      <c r="S129" s="33"/>
      <c r="T129" s="33"/>
      <c r="U129" s="33"/>
    </row>
    <row r="130" spans="18:29" x14ac:dyDescent="0.15">
      <c r="R130" s="32"/>
      <c r="S130" s="32"/>
      <c r="T130" s="32"/>
      <c r="U130" s="32"/>
    </row>
    <row r="131" spans="18:29" x14ac:dyDescent="0.15">
      <c r="R131" s="33"/>
      <c r="S131" s="33"/>
      <c r="T131" s="33"/>
      <c r="U131" s="33"/>
    </row>
    <row r="132" spans="18:29" x14ac:dyDescent="0.15">
      <c r="R132" s="33"/>
      <c r="S132" s="33"/>
      <c r="T132" s="33"/>
      <c r="U132" s="33"/>
    </row>
    <row r="133" spans="18:29" x14ac:dyDescent="0.15">
      <c r="R133" s="33"/>
      <c r="S133" s="33"/>
      <c r="T133" s="33"/>
    </row>
    <row r="134" spans="18:29" x14ac:dyDescent="0.15">
      <c r="R134" s="33"/>
      <c r="S134" s="33"/>
      <c r="T134" s="33"/>
    </row>
    <row r="135" spans="18:29" x14ac:dyDescent="0.15">
      <c r="R135" s="33"/>
      <c r="S135" s="33"/>
      <c r="T135" s="33"/>
    </row>
    <row r="136" spans="18:29" x14ac:dyDescent="0.15">
      <c r="R136" s="32"/>
      <c r="S136" s="32"/>
      <c r="T136" s="32"/>
    </row>
    <row r="137" spans="18:29" x14ac:dyDescent="0.15">
      <c r="R137" s="33"/>
      <c r="S137" s="33"/>
      <c r="T137" s="33"/>
    </row>
    <row r="138" spans="18:29" x14ac:dyDescent="0.15">
      <c r="R138" s="33"/>
      <c r="S138" s="33"/>
      <c r="T138" s="33"/>
    </row>
    <row r="139" spans="18:29" x14ac:dyDescent="0.15">
      <c r="R139" s="33"/>
      <c r="S139" s="33"/>
      <c r="T139" s="33"/>
    </row>
    <row r="140" spans="18:29" x14ac:dyDescent="0.15">
      <c r="R140" s="32"/>
      <c r="S140" s="32"/>
      <c r="T140" s="32"/>
    </row>
    <row r="141" spans="18:29" x14ac:dyDescent="0.15">
      <c r="R141" s="33"/>
      <c r="S141" s="33"/>
      <c r="T141" s="33"/>
    </row>
    <row r="142" spans="18:29" x14ac:dyDescent="0.15">
      <c r="R142" s="33"/>
      <c r="S142" s="33"/>
      <c r="T142" s="33"/>
    </row>
    <row r="143" spans="18:29" x14ac:dyDescent="0.15">
      <c r="R143" s="33"/>
      <c r="S143" s="33"/>
      <c r="W143" s="33"/>
      <c r="X143" s="33"/>
      <c r="Y143" s="33"/>
      <c r="Z143" s="33"/>
      <c r="AA143" s="33"/>
      <c r="AB143" s="33"/>
      <c r="AC143" s="33"/>
    </row>
    <row r="144" spans="18:29" x14ac:dyDescent="0.15">
      <c r="R144" s="33"/>
      <c r="S144" s="33"/>
      <c r="W144" s="33"/>
      <c r="X144" s="33"/>
      <c r="Y144" s="33"/>
      <c r="Z144" s="33"/>
      <c r="AA144" s="33"/>
      <c r="AB144" s="33"/>
      <c r="AC144" s="33"/>
    </row>
    <row r="145" spans="18:28" x14ac:dyDescent="0.15">
      <c r="R145" s="33"/>
      <c r="S145" s="33"/>
    </row>
    <row r="146" spans="18:28" x14ac:dyDescent="0.15">
      <c r="R146" s="32"/>
      <c r="S146" s="32"/>
    </row>
    <row r="147" spans="18:28" x14ac:dyDescent="0.15">
      <c r="R147" s="33"/>
      <c r="S147" s="33"/>
    </row>
    <row r="148" spans="18:28" x14ac:dyDescent="0.15">
      <c r="R148" s="33"/>
      <c r="S148" s="33"/>
    </row>
    <row r="149" spans="18:28" x14ac:dyDescent="0.15">
      <c r="R149" s="33"/>
      <c r="S149" s="33"/>
    </row>
    <row r="150" spans="18:28" x14ac:dyDescent="0.15">
      <c r="R150" s="32"/>
      <c r="S150" s="32"/>
    </row>
    <row r="151" spans="18:28" x14ac:dyDescent="0.15">
      <c r="R151" s="33"/>
      <c r="S151" s="33"/>
    </row>
    <row r="152" spans="18:28" x14ac:dyDescent="0.15">
      <c r="R152" s="33"/>
      <c r="S152" s="33"/>
    </row>
    <row r="153" spans="18:28" x14ac:dyDescent="0.15">
      <c r="R153" s="33"/>
      <c r="V153" s="33"/>
    </row>
    <row r="154" spans="18:28" x14ac:dyDescent="0.15">
      <c r="R154" s="33"/>
      <c r="V154" s="33"/>
    </row>
    <row r="155" spans="18:28" x14ac:dyDescent="0.15">
      <c r="R155" s="33"/>
      <c r="V155" s="33"/>
      <c r="W155" s="33"/>
      <c r="X155" s="33"/>
      <c r="Y155" s="33"/>
      <c r="Z155" s="33"/>
      <c r="AA155" s="33"/>
      <c r="AB155" s="33"/>
    </row>
    <row r="156" spans="18:28" x14ac:dyDescent="0.15">
      <c r="R156" s="32"/>
      <c r="V156" s="32"/>
      <c r="W156" s="32"/>
      <c r="X156" s="32"/>
      <c r="Y156" s="32"/>
      <c r="Z156" s="32"/>
      <c r="AA156" s="32"/>
      <c r="AB156" s="32"/>
    </row>
    <row r="157" spans="18:28" x14ac:dyDescent="0.15">
      <c r="R157" s="33"/>
      <c r="V157" s="33"/>
      <c r="W157" s="33"/>
      <c r="X157" s="33"/>
      <c r="Y157" s="33"/>
      <c r="Z157" s="33"/>
      <c r="AA157" s="33"/>
      <c r="AB157" s="33"/>
    </row>
    <row r="158" spans="18:28" x14ac:dyDescent="0.15">
      <c r="R158" s="33"/>
      <c r="V158" s="33"/>
      <c r="W158" s="33"/>
      <c r="X158" s="33"/>
      <c r="Y158" s="33"/>
      <c r="Z158" s="33"/>
      <c r="AA158" s="33"/>
      <c r="AB158" s="33"/>
    </row>
    <row r="159" spans="18:28" x14ac:dyDescent="0.15">
      <c r="R159" s="33"/>
      <c r="V159" s="33"/>
      <c r="W159" s="33"/>
      <c r="X159" s="33"/>
      <c r="Y159" s="33"/>
      <c r="Z159" s="33"/>
      <c r="AA159" s="33"/>
      <c r="AB159" s="33"/>
    </row>
    <row r="160" spans="18:28" x14ac:dyDescent="0.15">
      <c r="R160" s="32"/>
      <c r="V160" s="32"/>
      <c r="W160" s="32"/>
      <c r="X160" s="32"/>
      <c r="Y160" s="32"/>
      <c r="Z160" s="32"/>
      <c r="AA160" s="32"/>
      <c r="AB160" s="32"/>
    </row>
    <row r="161" spans="18:28" x14ac:dyDescent="0.15">
      <c r="R161" s="33"/>
      <c r="V161" s="33"/>
      <c r="W161" s="33"/>
      <c r="X161" s="33"/>
      <c r="Y161" s="33"/>
      <c r="Z161" s="33"/>
      <c r="AA161" s="33"/>
      <c r="AB161" s="33"/>
    </row>
    <row r="162" spans="18:28" x14ac:dyDescent="0.15">
      <c r="R162" s="33"/>
      <c r="V162" s="33"/>
      <c r="W162" s="33"/>
      <c r="X162" s="33"/>
      <c r="Y162" s="33"/>
      <c r="Z162" s="33"/>
      <c r="AA162" s="33"/>
      <c r="AB162" s="33"/>
    </row>
    <row r="163" spans="18:28" x14ac:dyDescent="0.15">
      <c r="R163" s="33"/>
      <c r="S163" s="33"/>
      <c r="T163" s="33"/>
      <c r="U163" s="33"/>
    </row>
    <row r="164" spans="18:28" x14ac:dyDescent="0.15">
      <c r="R164" s="33"/>
      <c r="S164" s="33"/>
      <c r="T164" s="33"/>
      <c r="U164" s="33"/>
    </row>
    <row r="165" spans="18:28" x14ac:dyDescent="0.15">
      <c r="R165" s="33"/>
      <c r="S165" s="33"/>
      <c r="T165" s="33"/>
      <c r="U165" s="33"/>
    </row>
    <row r="166" spans="18:28" x14ac:dyDescent="0.15">
      <c r="R166" s="32"/>
      <c r="S166" s="32"/>
      <c r="T166" s="32"/>
      <c r="U166" s="32"/>
    </row>
    <row r="167" spans="18:28" x14ac:dyDescent="0.15">
      <c r="R167" s="33"/>
      <c r="S167" s="33"/>
      <c r="T167" s="33"/>
      <c r="U167" s="33"/>
    </row>
    <row r="168" spans="18:28" x14ac:dyDescent="0.15">
      <c r="R168" s="33"/>
      <c r="S168" s="33"/>
      <c r="T168" s="33"/>
      <c r="U168" s="33"/>
    </row>
    <row r="169" spans="18:28" x14ac:dyDescent="0.15">
      <c r="R169" s="33"/>
      <c r="S169" s="33"/>
      <c r="T169" s="33"/>
      <c r="U169" s="33"/>
    </row>
    <row r="170" spans="18:28" x14ac:dyDescent="0.15">
      <c r="R170" s="32"/>
      <c r="S170" s="32"/>
      <c r="T170" s="32"/>
      <c r="U170" s="32"/>
    </row>
    <row r="171" spans="18:28" x14ac:dyDescent="0.15">
      <c r="R171" s="33"/>
      <c r="S171" s="33"/>
      <c r="T171" s="33"/>
      <c r="U171" s="33"/>
    </row>
    <row r="172" spans="18:28" x14ac:dyDescent="0.15">
      <c r="R172" s="33"/>
      <c r="S172" s="33"/>
      <c r="T172" s="33"/>
      <c r="U172" s="33"/>
    </row>
  </sheetData>
  <mergeCells count="13">
    <mergeCell ref="C6:M6"/>
    <mergeCell ref="F1:J1"/>
    <mergeCell ref="F2:J2"/>
    <mergeCell ref="D3:F3"/>
    <mergeCell ref="H3:N3"/>
    <mergeCell ref="B5:C5"/>
    <mergeCell ref="C39:N39"/>
    <mergeCell ref="B7:C7"/>
    <mergeCell ref="B33:C33"/>
    <mergeCell ref="B34:C34"/>
    <mergeCell ref="B35:C35"/>
    <mergeCell ref="B36:C36"/>
    <mergeCell ref="B37:C37"/>
  </mergeCells>
  <hyperlinks>
    <hyperlink ref="A1" location="bkIndexATC1321" display="Index" xr:uid="{18F39DE0-E60E-4DDA-9CCD-35946D96DA56}"/>
  </hyperlinks>
  <pageMargins left="0.41" right="0.24" top="0.25" bottom="0.33" header="0.2" footer="0.21"/>
  <pageSetup paperSize="9" scale="98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84E73-939A-45E8-A6E2-C1E50AA51666}">
  <sheetPr>
    <pageSetUpPr fitToPage="1"/>
  </sheetPr>
  <dimension ref="A1:AD172"/>
  <sheetViews>
    <sheetView zoomScale="90" zoomScaleNormal="90" workbookViewId="0"/>
  </sheetViews>
  <sheetFormatPr defaultColWidth="9.109375" defaultRowHeight="8.4" x14ac:dyDescent="0.15"/>
  <cols>
    <col min="1" max="1" width="5.88671875" style="3" customWidth="1"/>
    <col min="2" max="2" width="10.6640625" style="3" customWidth="1"/>
    <col min="3" max="13" width="7.33203125" style="3" customWidth="1"/>
    <col min="14" max="15" width="6.6640625" style="3" customWidth="1"/>
    <col min="16" max="16384" width="9.109375" style="3"/>
  </cols>
  <sheetData>
    <row r="1" spans="1:15" ht="14.4" x14ac:dyDescent="0.3">
      <c r="A1" s="34" t="s">
        <v>79</v>
      </c>
      <c r="E1" s="4"/>
      <c r="F1" s="39" t="s">
        <v>80</v>
      </c>
      <c r="G1" s="40"/>
      <c r="H1" s="40"/>
      <c r="I1" s="40"/>
      <c r="J1" s="40"/>
    </row>
    <row r="2" spans="1:15" ht="13.2" x14ac:dyDescent="0.25">
      <c r="E2" s="4"/>
      <c r="F2" s="39" t="s">
        <v>45</v>
      </c>
      <c r="G2" s="40"/>
      <c r="H2" s="40"/>
      <c r="I2" s="40"/>
      <c r="J2" s="40"/>
    </row>
    <row r="3" spans="1:15" ht="13.2" x14ac:dyDescent="0.25">
      <c r="D3" s="41" t="s">
        <v>99</v>
      </c>
      <c r="E3" s="40"/>
      <c r="F3" s="40"/>
      <c r="G3" s="4"/>
      <c r="H3" s="42" t="s">
        <v>25</v>
      </c>
      <c r="I3" s="40"/>
      <c r="J3" s="40"/>
      <c r="K3" s="40"/>
      <c r="L3" s="40"/>
      <c r="M3" s="40"/>
      <c r="N3" s="40"/>
    </row>
    <row r="4" spans="1:15" ht="24" customHeight="1" x14ac:dyDescent="0.15"/>
    <row r="5" spans="1:15" ht="9.4499999999999993" customHeight="1" x14ac:dyDescent="0.2">
      <c r="B5" s="45" t="s">
        <v>13</v>
      </c>
      <c r="C5" s="46"/>
      <c r="D5" s="11"/>
      <c r="O5" s="27"/>
    </row>
    <row r="6" spans="1:15" ht="9.4499999999999993" customHeight="1" x14ac:dyDescent="0.25">
      <c r="C6" s="43" t="s">
        <v>81</v>
      </c>
      <c r="D6" s="40"/>
      <c r="E6" s="40"/>
      <c r="F6" s="40"/>
      <c r="G6" s="40"/>
      <c r="H6" s="40"/>
      <c r="I6" s="40"/>
      <c r="J6" s="40"/>
      <c r="K6" s="40"/>
      <c r="L6" s="40"/>
      <c r="M6" s="40"/>
      <c r="O6" s="27"/>
    </row>
    <row r="7" spans="1:15" ht="9.4499999999999993" customHeight="1" x14ac:dyDescent="0.25">
      <c r="B7" s="44" t="s">
        <v>82</v>
      </c>
      <c r="C7" s="40"/>
      <c r="D7" s="16" t="s">
        <v>47</v>
      </c>
      <c r="E7" s="16" t="s">
        <v>48</v>
      </c>
      <c r="F7" s="16" t="s">
        <v>49</v>
      </c>
      <c r="G7" s="16" t="s">
        <v>50</v>
      </c>
      <c r="H7" s="16" t="s">
        <v>51</v>
      </c>
      <c r="I7" s="16" t="s">
        <v>52</v>
      </c>
      <c r="J7" s="16" t="s">
        <v>53</v>
      </c>
      <c r="K7" s="16"/>
      <c r="L7" s="16" t="s">
        <v>83</v>
      </c>
      <c r="M7" s="16" t="s">
        <v>84</v>
      </c>
      <c r="O7" s="27"/>
    </row>
    <row r="8" spans="1:15" ht="9.4499999999999993" customHeight="1" x14ac:dyDescent="0.15">
      <c r="C8" s="17">
        <v>0</v>
      </c>
      <c r="D8" s="38">
        <v>58.483333333333341</v>
      </c>
      <c r="E8" s="38">
        <v>51.212121212121204</v>
      </c>
      <c r="F8" s="38">
        <v>50.492424242424249</v>
      </c>
      <c r="G8" s="38">
        <v>58.133333333333333</v>
      </c>
      <c r="H8" s="38">
        <v>68.874242424242425</v>
      </c>
      <c r="I8" s="38">
        <v>158.75454545454542</v>
      </c>
      <c r="J8" s="38">
        <v>193.75757575757578</v>
      </c>
      <c r="L8" s="38">
        <f>AVERAGE(D8:H8)</f>
        <v>57.439090909090908</v>
      </c>
      <c r="M8" s="38">
        <f>AVERAGE(D8:J8)</f>
        <v>91.386796536796524</v>
      </c>
      <c r="O8" s="27"/>
    </row>
    <row r="9" spans="1:15" ht="9.4499999999999993" customHeight="1" x14ac:dyDescent="0.15">
      <c r="C9" s="17">
        <v>1</v>
      </c>
      <c r="D9" s="38">
        <v>34.754545454545458</v>
      </c>
      <c r="E9" s="38">
        <v>30.053030303030301</v>
      </c>
      <c r="F9" s="38">
        <v>29.893939393939398</v>
      </c>
      <c r="G9" s="38">
        <v>31.060606060606062</v>
      </c>
      <c r="H9" s="38">
        <v>40.062121212121212</v>
      </c>
      <c r="I9" s="38">
        <v>114.34696969696969</v>
      </c>
      <c r="J9" s="38">
        <v>154.54545454545453</v>
      </c>
      <c r="L9" s="38">
        <f t="shared" ref="L9:L31" si="0">AVERAGE(D9:H9)</f>
        <v>33.164848484848491</v>
      </c>
      <c r="M9" s="38">
        <f t="shared" ref="M9:M31" si="1">AVERAGE(D9:J9)</f>
        <v>62.102380952380955</v>
      </c>
      <c r="O9" s="27"/>
    </row>
    <row r="10" spans="1:15" ht="9.4499999999999993" customHeight="1" x14ac:dyDescent="0.15">
      <c r="C10" s="17">
        <v>2</v>
      </c>
      <c r="D10" s="38">
        <v>18.65909090909091</v>
      </c>
      <c r="E10" s="38">
        <v>17.075757575757574</v>
      </c>
      <c r="F10" s="38">
        <v>16.719696969696972</v>
      </c>
      <c r="G10" s="38">
        <v>18.203030303030303</v>
      </c>
      <c r="H10" s="38">
        <v>22.334848484848486</v>
      </c>
      <c r="I10" s="38">
        <v>74.216666666666669</v>
      </c>
      <c r="J10" s="38">
        <v>100.60606060606059</v>
      </c>
      <c r="L10" s="38">
        <f t="shared" si="0"/>
        <v>18.598484848484851</v>
      </c>
      <c r="M10" s="38">
        <f t="shared" si="1"/>
        <v>38.259307359307357</v>
      </c>
      <c r="O10" s="27"/>
    </row>
    <row r="11" spans="1:15" ht="9.4499999999999993" customHeight="1" x14ac:dyDescent="0.15">
      <c r="C11" s="17">
        <v>3</v>
      </c>
      <c r="D11" s="38">
        <v>28.790909090909089</v>
      </c>
      <c r="E11" s="38">
        <v>23.704545454545453</v>
      </c>
      <c r="F11" s="38">
        <v>24.560606060606059</v>
      </c>
      <c r="G11" s="38">
        <v>25.707575757575754</v>
      </c>
      <c r="H11" s="38">
        <v>27.242424242424239</v>
      </c>
      <c r="I11" s="38">
        <v>51.833333333333329</v>
      </c>
      <c r="J11" s="38">
        <v>66.901515151515142</v>
      </c>
      <c r="L11" s="38">
        <f t="shared" si="0"/>
        <v>26.00121212121212</v>
      </c>
      <c r="M11" s="38">
        <f t="shared" si="1"/>
        <v>35.534415584415576</v>
      </c>
      <c r="O11" s="27"/>
    </row>
    <row r="12" spans="1:15" ht="9.4499999999999993" customHeight="1" x14ac:dyDescent="0.15">
      <c r="C12" s="17">
        <v>4</v>
      </c>
      <c r="D12" s="38">
        <v>46.856060606060616</v>
      </c>
      <c r="E12" s="38">
        <v>45.143939393939391</v>
      </c>
      <c r="F12" s="38">
        <v>43.772727272727273</v>
      </c>
      <c r="G12" s="38">
        <v>49.507575757575758</v>
      </c>
      <c r="H12" s="38">
        <v>51.281818181818181</v>
      </c>
      <c r="I12" s="38">
        <v>52.704545454545453</v>
      </c>
      <c r="J12" s="38">
        <v>52.856060606060616</v>
      </c>
      <c r="L12" s="38">
        <f t="shared" si="0"/>
        <v>47.312424242424242</v>
      </c>
      <c r="M12" s="38">
        <f t="shared" si="1"/>
        <v>48.874675324675323</v>
      </c>
    </row>
    <row r="13" spans="1:15" ht="9.4499999999999993" customHeight="1" x14ac:dyDescent="0.15">
      <c r="C13" s="17">
        <v>5</v>
      </c>
      <c r="D13" s="38">
        <v>167.83787878787879</v>
      </c>
      <c r="E13" s="38">
        <v>163.84848484848484</v>
      </c>
      <c r="F13" s="38">
        <v>169.48484848484847</v>
      </c>
      <c r="G13" s="38">
        <v>162.79999999999998</v>
      </c>
      <c r="H13" s="38">
        <v>157.94545454545454</v>
      </c>
      <c r="I13" s="38">
        <v>79.195454545454538</v>
      </c>
      <c r="J13" s="38">
        <v>56.56818181818182</v>
      </c>
      <c r="L13" s="38">
        <f t="shared" si="0"/>
        <v>164.3833333333333</v>
      </c>
      <c r="M13" s="38">
        <f t="shared" si="1"/>
        <v>136.81147186147186</v>
      </c>
    </row>
    <row r="14" spans="1:15" ht="9.4499999999999993" customHeight="1" x14ac:dyDescent="0.15">
      <c r="C14" s="17">
        <v>6</v>
      </c>
      <c r="D14" s="38">
        <v>489.81212121212121</v>
      </c>
      <c r="E14" s="38">
        <v>509.62121212121218</v>
      </c>
      <c r="F14" s="38">
        <v>509.24242424242425</v>
      </c>
      <c r="G14" s="38">
        <v>494.17424242424244</v>
      </c>
      <c r="H14" s="38">
        <v>470.55909090909097</v>
      </c>
      <c r="I14" s="38">
        <v>132.4787878787879</v>
      </c>
      <c r="J14" s="38">
        <v>79.818181818181813</v>
      </c>
      <c r="L14" s="38">
        <f t="shared" si="0"/>
        <v>494.68181818181819</v>
      </c>
      <c r="M14" s="38">
        <f t="shared" si="1"/>
        <v>383.6722943722944</v>
      </c>
    </row>
    <row r="15" spans="1:15" ht="9.4499999999999993" customHeight="1" x14ac:dyDescent="0.15">
      <c r="C15" s="17">
        <v>7</v>
      </c>
      <c r="D15" s="38">
        <v>895.17878787878794</v>
      </c>
      <c r="E15" s="38">
        <v>900.37121212121212</v>
      </c>
      <c r="F15" s="38">
        <v>906.50757575757564</v>
      </c>
      <c r="G15" s="38">
        <v>908.70606060606053</v>
      </c>
      <c r="H15" s="38">
        <v>852.80909090909086</v>
      </c>
      <c r="I15" s="38">
        <v>250.97878787878787</v>
      </c>
      <c r="J15" s="38">
        <v>138.28030303030303</v>
      </c>
      <c r="L15" s="38">
        <f t="shared" si="0"/>
        <v>892.71454545454549</v>
      </c>
      <c r="M15" s="38">
        <f t="shared" si="1"/>
        <v>693.2616883116882</v>
      </c>
    </row>
    <row r="16" spans="1:15" ht="9.4499999999999993" customHeight="1" x14ac:dyDescent="0.15">
      <c r="C16" s="17">
        <v>8</v>
      </c>
      <c r="D16" s="38">
        <v>785.14393939393926</v>
      </c>
      <c r="E16" s="38">
        <v>797.5</v>
      </c>
      <c r="F16" s="38">
        <v>793.21969696969711</v>
      </c>
      <c r="G16" s="38">
        <v>793.45</v>
      </c>
      <c r="H16" s="38">
        <v>796.38939393939393</v>
      </c>
      <c r="I16" s="38">
        <v>515.03484848484845</v>
      </c>
      <c r="J16" s="38">
        <v>210.65151515151518</v>
      </c>
      <c r="L16" s="38">
        <f t="shared" si="0"/>
        <v>793.14060606060616</v>
      </c>
      <c r="M16" s="38">
        <f t="shared" si="1"/>
        <v>670.19848484848478</v>
      </c>
    </row>
    <row r="17" spans="3:13" ht="9.4499999999999993" customHeight="1" x14ac:dyDescent="0.15">
      <c r="C17" s="17">
        <v>9</v>
      </c>
      <c r="D17" s="38">
        <v>780.23030303030293</v>
      </c>
      <c r="E17" s="38">
        <v>770.96212121212113</v>
      </c>
      <c r="F17" s="38">
        <v>786.33333333333348</v>
      </c>
      <c r="G17" s="38">
        <v>799.06060606060612</v>
      </c>
      <c r="H17" s="38">
        <v>797.41363636363633</v>
      </c>
      <c r="I17" s="38">
        <v>640.23939393939395</v>
      </c>
      <c r="J17" s="38">
        <v>381.47727272727275</v>
      </c>
      <c r="L17" s="38">
        <f t="shared" si="0"/>
        <v>786.8</v>
      </c>
      <c r="M17" s="38">
        <f t="shared" si="1"/>
        <v>707.95952380952383</v>
      </c>
    </row>
    <row r="18" spans="3:13" ht="9.4499999999999993" customHeight="1" x14ac:dyDescent="0.15">
      <c r="C18" s="17">
        <v>10</v>
      </c>
      <c r="D18" s="38">
        <v>664.41969696969704</v>
      </c>
      <c r="E18" s="38">
        <v>658.82575757575751</v>
      </c>
      <c r="F18" s="38">
        <v>661.5454545454545</v>
      </c>
      <c r="G18" s="38">
        <v>681.17121212121208</v>
      </c>
      <c r="H18" s="38">
        <v>713.72727272727263</v>
      </c>
      <c r="I18" s="38">
        <v>757.76666666666677</v>
      </c>
      <c r="J18" s="38">
        <v>616.40151515151513</v>
      </c>
      <c r="L18" s="38">
        <f t="shared" si="0"/>
        <v>675.93787878787873</v>
      </c>
      <c r="M18" s="38">
        <f t="shared" si="1"/>
        <v>679.12251082251078</v>
      </c>
    </row>
    <row r="19" spans="3:13" ht="9.4499999999999993" customHeight="1" x14ac:dyDescent="0.15">
      <c r="C19" s="17">
        <v>11</v>
      </c>
      <c r="D19" s="38">
        <v>655.9606060606061</v>
      </c>
      <c r="E19" s="38">
        <v>636.22727272727275</v>
      </c>
      <c r="F19" s="38">
        <v>636.42424242424238</v>
      </c>
      <c r="G19" s="38">
        <v>650.05000000000007</v>
      </c>
      <c r="H19" s="38">
        <v>693.07727272727277</v>
      </c>
      <c r="I19" s="38">
        <v>784.07424242424236</v>
      </c>
      <c r="J19" s="38">
        <v>636.90151515151513</v>
      </c>
      <c r="L19" s="38">
        <f t="shared" si="0"/>
        <v>654.34787878787881</v>
      </c>
      <c r="M19" s="38">
        <f t="shared" si="1"/>
        <v>670.38787878787878</v>
      </c>
    </row>
    <row r="20" spans="3:13" ht="9.4499999999999993" customHeight="1" x14ac:dyDescent="0.15">
      <c r="C20" s="17">
        <v>12</v>
      </c>
      <c r="D20" s="38">
        <v>647.19696969696975</v>
      </c>
      <c r="E20" s="38">
        <v>640.5151515151515</v>
      </c>
      <c r="F20" s="38">
        <v>648.52272727272725</v>
      </c>
      <c r="G20" s="38">
        <v>666.60909090909092</v>
      </c>
      <c r="H20" s="38">
        <v>704.95151515151508</v>
      </c>
      <c r="I20" s="38">
        <v>789.5030303030303</v>
      </c>
      <c r="J20" s="38">
        <v>706.31818181818187</v>
      </c>
      <c r="L20" s="38">
        <f t="shared" si="0"/>
        <v>661.55909090909086</v>
      </c>
      <c r="M20" s="38">
        <f t="shared" si="1"/>
        <v>686.23095238095243</v>
      </c>
    </row>
    <row r="21" spans="3:13" ht="9.4499999999999993" customHeight="1" x14ac:dyDescent="0.15">
      <c r="C21" s="17">
        <v>13</v>
      </c>
      <c r="D21" s="38">
        <v>657.76666666666665</v>
      </c>
      <c r="E21" s="38">
        <v>637.69696969696975</v>
      </c>
      <c r="F21" s="38">
        <v>667.46212121212125</v>
      </c>
      <c r="G21" s="38">
        <v>651.0060606060606</v>
      </c>
      <c r="H21" s="38">
        <v>680.9727272727273</v>
      </c>
      <c r="I21" s="38">
        <v>781.7742424242424</v>
      </c>
      <c r="J21" s="38">
        <v>702.9848484848485</v>
      </c>
      <c r="L21" s="38">
        <f t="shared" si="0"/>
        <v>658.98090909090911</v>
      </c>
      <c r="M21" s="38">
        <f t="shared" si="1"/>
        <v>682.80909090909086</v>
      </c>
    </row>
    <row r="22" spans="3:13" ht="9.4499999999999993" customHeight="1" x14ac:dyDescent="0.15">
      <c r="C22" s="17">
        <v>14</v>
      </c>
      <c r="D22" s="38">
        <v>626.4666666666667</v>
      </c>
      <c r="E22" s="38">
        <v>611.06818181818187</v>
      </c>
      <c r="F22" s="38">
        <v>641.27272727272725</v>
      </c>
      <c r="G22" s="38">
        <v>624.15151515151513</v>
      </c>
      <c r="H22" s="38">
        <v>694.97424242424245</v>
      </c>
      <c r="I22" s="38">
        <v>679.05606060606067</v>
      </c>
      <c r="J22" s="38">
        <v>609.75</v>
      </c>
      <c r="L22" s="38">
        <f t="shared" si="0"/>
        <v>639.5866666666667</v>
      </c>
      <c r="M22" s="38">
        <f t="shared" si="1"/>
        <v>640.96277056277063</v>
      </c>
    </row>
    <row r="23" spans="3:13" ht="9.4499999999999993" customHeight="1" x14ac:dyDescent="0.15">
      <c r="C23" s="17">
        <v>15</v>
      </c>
      <c r="D23" s="38">
        <v>723.13030303030314</v>
      </c>
      <c r="E23" s="38">
        <v>740.08333333333337</v>
      </c>
      <c r="F23" s="38">
        <v>737.87121212121212</v>
      </c>
      <c r="G23" s="38">
        <v>756.35303030303044</v>
      </c>
      <c r="H23" s="38">
        <v>764.34242424242427</v>
      </c>
      <c r="I23" s="38">
        <v>597.18636363636358</v>
      </c>
      <c r="J23" s="38">
        <v>536.2651515151515</v>
      </c>
      <c r="L23" s="38">
        <f t="shared" si="0"/>
        <v>744.35606060606062</v>
      </c>
      <c r="M23" s="38">
        <f t="shared" si="1"/>
        <v>693.60454545454536</v>
      </c>
    </row>
    <row r="24" spans="3:13" ht="9.4499999999999993" customHeight="1" x14ac:dyDescent="0.15">
      <c r="C24" s="17">
        <v>16</v>
      </c>
      <c r="D24" s="38">
        <v>632.2045454545455</v>
      </c>
      <c r="E24" s="38">
        <v>628.63636363636363</v>
      </c>
      <c r="F24" s="38">
        <v>634.13636363636363</v>
      </c>
      <c r="G24" s="38">
        <v>653.2954545454545</v>
      </c>
      <c r="H24" s="38">
        <v>645.66515151515148</v>
      </c>
      <c r="I24" s="38">
        <v>579.00606060606071</v>
      </c>
      <c r="J24" s="38">
        <v>500.28030303030306</v>
      </c>
      <c r="L24" s="38">
        <f t="shared" si="0"/>
        <v>638.78757575757572</v>
      </c>
      <c r="M24" s="38">
        <f t="shared" si="1"/>
        <v>610.46060606060598</v>
      </c>
    </row>
    <row r="25" spans="3:13" ht="9.4499999999999993" customHeight="1" x14ac:dyDescent="0.15">
      <c r="C25" s="17">
        <v>17</v>
      </c>
      <c r="D25" s="38">
        <v>599.30303030303025</v>
      </c>
      <c r="E25" s="38">
        <v>621.56060606060601</v>
      </c>
      <c r="F25" s="38">
        <v>637.33333333333326</v>
      </c>
      <c r="G25" s="38">
        <v>639.5030303030303</v>
      </c>
      <c r="H25" s="38">
        <v>610.82272727272721</v>
      </c>
      <c r="I25" s="38">
        <v>525.99242424242425</v>
      </c>
      <c r="J25" s="38">
        <v>435.19696969696963</v>
      </c>
      <c r="L25" s="38">
        <f t="shared" si="0"/>
        <v>621.70454545454538</v>
      </c>
      <c r="M25" s="38">
        <f t="shared" si="1"/>
        <v>581.38744588744578</v>
      </c>
    </row>
    <row r="26" spans="3:13" ht="9.4499999999999993" customHeight="1" x14ac:dyDescent="0.15">
      <c r="C26" s="17">
        <v>18</v>
      </c>
      <c r="D26" s="38">
        <v>523.33939393939386</v>
      </c>
      <c r="E26" s="38">
        <v>556.03787878787875</v>
      </c>
      <c r="F26" s="38">
        <v>603.84848484848487</v>
      </c>
      <c r="G26" s="38">
        <v>582.29848484848492</v>
      </c>
      <c r="H26" s="38">
        <v>596.90909090909099</v>
      </c>
      <c r="I26" s="38">
        <v>472.45151515151514</v>
      </c>
      <c r="J26" s="38">
        <v>405.48484848484856</v>
      </c>
      <c r="L26" s="38">
        <f t="shared" si="0"/>
        <v>572.48666666666668</v>
      </c>
      <c r="M26" s="38">
        <f t="shared" si="1"/>
        <v>534.3385281385282</v>
      </c>
    </row>
    <row r="27" spans="3:13" ht="9.4499999999999993" customHeight="1" x14ac:dyDescent="0.15">
      <c r="C27" s="17">
        <v>19</v>
      </c>
      <c r="D27" s="38">
        <v>423.19393939393944</v>
      </c>
      <c r="E27" s="38">
        <v>427.09090909090907</v>
      </c>
      <c r="F27" s="38">
        <v>446.62121212121207</v>
      </c>
      <c r="G27" s="38">
        <v>470.63787878787878</v>
      </c>
      <c r="H27" s="38">
        <v>473.92121212121219</v>
      </c>
      <c r="I27" s="38">
        <v>423.31818181818181</v>
      </c>
      <c r="J27" s="38">
        <v>349.67424242424244</v>
      </c>
      <c r="L27" s="38">
        <f t="shared" si="0"/>
        <v>448.29303030303026</v>
      </c>
      <c r="M27" s="38">
        <f t="shared" si="1"/>
        <v>430.63679653679657</v>
      </c>
    </row>
    <row r="28" spans="3:13" ht="9.4499999999999993" customHeight="1" x14ac:dyDescent="0.15">
      <c r="C28" s="17">
        <v>20</v>
      </c>
      <c r="D28" s="38">
        <v>286.05757575757576</v>
      </c>
      <c r="E28" s="38">
        <v>297.87121212121207</v>
      </c>
      <c r="F28" s="38">
        <v>317.86363636363637</v>
      </c>
      <c r="G28" s="38">
        <v>339.39242424242423</v>
      </c>
      <c r="H28" s="38">
        <v>333.74545454545455</v>
      </c>
      <c r="I28" s="38">
        <v>323.08787878787876</v>
      </c>
      <c r="J28" s="38">
        <v>279.280303030303</v>
      </c>
      <c r="L28" s="38">
        <f t="shared" si="0"/>
        <v>314.98606060606056</v>
      </c>
      <c r="M28" s="38">
        <f t="shared" si="1"/>
        <v>311.0426406926407</v>
      </c>
    </row>
    <row r="29" spans="3:13" ht="9.4499999999999993" customHeight="1" x14ac:dyDescent="0.15">
      <c r="C29" s="17">
        <v>21</v>
      </c>
      <c r="D29" s="38">
        <v>216.95151515151511</v>
      </c>
      <c r="E29" s="38">
        <v>217.35606060606062</v>
      </c>
      <c r="F29" s="38">
        <v>240.96212121212122</v>
      </c>
      <c r="G29" s="38">
        <v>262.65151515151513</v>
      </c>
      <c r="H29" s="38">
        <v>274.96515151515155</v>
      </c>
      <c r="I29" s="38">
        <v>266.16666666666669</v>
      </c>
      <c r="J29" s="38">
        <v>202.63636363636363</v>
      </c>
      <c r="L29" s="38">
        <f t="shared" si="0"/>
        <v>242.57727272727271</v>
      </c>
      <c r="M29" s="38">
        <f t="shared" si="1"/>
        <v>240.24134199134201</v>
      </c>
    </row>
    <row r="30" spans="3:13" ht="9.4499999999999993" customHeight="1" x14ac:dyDescent="0.15">
      <c r="C30" s="17">
        <v>22</v>
      </c>
      <c r="D30" s="38">
        <v>143.11818181818182</v>
      </c>
      <c r="E30" s="38">
        <v>156.81060606060603</v>
      </c>
      <c r="F30" s="38">
        <v>170.94696969696972</v>
      </c>
      <c r="G30" s="38">
        <v>189.06969696969693</v>
      </c>
      <c r="H30" s="38">
        <v>234.23030303030302</v>
      </c>
      <c r="I30" s="38">
        <v>254.66666666666669</v>
      </c>
      <c r="J30" s="38">
        <v>159.7651515151515</v>
      </c>
      <c r="L30" s="38">
        <f t="shared" si="0"/>
        <v>178.83515151515149</v>
      </c>
      <c r="M30" s="38">
        <f t="shared" si="1"/>
        <v>186.94393939393939</v>
      </c>
    </row>
    <row r="31" spans="3:13" ht="9.4499999999999993" customHeight="1" x14ac:dyDescent="0.15">
      <c r="C31" s="17">
        <v>23</v>
      </c>
      <c r="D31" s="38">
        <v>81.765151515151516</v>
      </c>
      <c r="E31" s="38">
        <v>95.303030303030312</v>
      </c>
      <c r="F31" s="38">
        <v>100.78030303030302</v>
      </c>
      <c r="G31" s="38">
        <v>115.93787878787879</v>
      </c>
      <c r="H31" s="38">
        <v>195.44696969696969</v>
      </c>
      <c r="I31" s="38">
        <v>217.75454545454548</v>
      </c>
      <c r="J31" s="38">
        <v>100.93181818181819</v>
      </c>
      <c r="L31" s="38">
        <f t="shared" si="0"/>
        <v>117.84666666666666</v>
      </c>
      <c r="M31" s="38">
        <f t="shared" si="1"/>
        <v>129.70281385281388</v>
      </c>
    </row>
    <row r="32" spans="3:13" ht="9.4499999999999993" customHeight="1" x14ac:dyDescent="0.15">
      <c r="C32" s="31" t="s">
        <v>85</v>
      </c>
    </row>
    <row r="33" spans="2:30" ht="9.4499999999999993" customHeight="1" x14ac:dyDescent="0.25">
      <c r="B33" s="44" t="s">
        <v>86</v>
      </c>
      <c r="C33" s="40"/>
      <c r="D33" s="38">
        <f>SUM(D15:D26)</f>
        <v>8190.3409090909081</v>
      </c>
      <c r="E33" s="38">
        <f t="shared" ref="E33:J33" si="2">SUM(E15:E26)</f>
        <v>8199.484848484848</v>
      </c>
      <c r="F33" s="38">
        <f t="shared" si="2"/>
        <v>8354.4772727272721</v>
      </c>
      <c r="G33" s="38">
        <f t="shared" si="2"/>
        <v>8405.6545454545467</v>
      </c>
      <c r="H33" s="38">
        <f t="shared" si="2"/>
        <v>8552.0545454545445</v>
      </c>
      <c r="I33" s="38">
        <f t="shared" si="2"/>
        <v>7373.0636363636359</v>
      </c>
      <c r="J33" s="38">
        <f t="shared" si="2"/>
        <v>5879.9924242424249</v>
      </c>
      <c r="L33" s="38">
        <f>SUM(L15:L26)</f>
        <v>8340.4024242424239</v>
      </c>
      <c r="M33" s="38">
        <f>SUM(M15:M26)</f>
        <v>7850.7240259740256</v>
      </c>
      <c r="O33" s="38"/>
      <c r="P33" s="38"/>
    </row>
    <row r="34" spans="2:30" ht="9.4499999999999993" customHeight="1" x14ac:dyDescent="0.25">
      <c r="B34" s="44" t="s">
        <v>87</v>
      </c>
      <c r="C34" s="40"/>
      <c r="D34" s="38">
        <f>SUM(D15:D17)</f>
        <v>2460.55303030303</v>
      </c>
      <c r="E34" s="38">
        <f t="shared" ref="E34:J34" si="3">SUM(E15:E17)</f>
        <v>2468.833333333333</v>
      </c>
      <c r="F34" s="38">
        <f t="shared" si="3"/>
        <v>2486.060606060606</v>
      </c>
      <c r="G34" s="38">
        <f t="shared" si="3"/>
        <v>2501.2166666666667</v>
      </c>
      <c r="H34" s="38">
        <f t="shared" si="3"/>
        <v>2446.6121212121211</v>
      </c>
      <c r="I34" s="38">
        <f t="shared" si="3"/>
        <v>1406.2530303030303</v>
      </c>
      <c r="J34" s="38">
        <f t="shared" si="3"/>
        <v>730.40909090909099</v>
      </c>
      <c r="L34" s="38">
        <f>SUM(L15:L17)</f>
        <v>2472.6551515151514</v>
      </c>
      <c r="M34" s="38">
        <f>SUM(M15:M17)</f>
        <v>2071.4196969696968</v>
      </c>
      <c r="O34" s="38"/>
      <c r="P34" s="38"/>
    </row>
    <row r="35" spans="2:30" ht="9.4499999999999993" customHeight="1" x14ac:dyDescent="0.25">
      <c r="B35" s="44" t="s">
        <v>88</v>
      </c>
      <c r="C35" s="40"/>
      <c r="D35" s="38">
        <f>SUM(D18:D23)</f>
        <v>3974.9409090909094</v>
      </c>
      <c r="E35" s="38">
        <f t="shared" ref="E35:J35" si="4">SUM(E18:E23)</f>
        <v>3924.416666666667</v>
      </c>
      <c r="F35" s="38">
        <f t="shared" si="4"/>
        <v>3993.098484848485</v>
      </c>
      <c r="G35" s="38">
        <f t="shared" si="4"/>
        <v>4029.340909090909</v>
      </c>
      <c r="H35" s="38">
        <f t="shared" si="4"/>
        <v>4252.045454545455</v>
      </c>
      <c r="I35" s="38">
        <f t="shared" si="4"/>
        <v>4389.3606060606062</v>
      </c>
      <c r="J35" s="38">
        <f t="shared" si="4"/>
        <v>3808.621212121212</v>
      </c>
      <c r="L35" s="38">
        <f>SUM(L18:L23)</f>
        <v>4034.7684848484846</v>
      </c>
      <c r="M35" s="38">
        <f>SUM(M18:M23)</f>
        <v>4053.1177489177489</v>
      </c>
      <c r="O35" s="38"/>
      <c r="P35" s="38"/>
    </row>
    <row r="36" spans="2:30" ht="9.4499999999999993" customHeight="1" x14ac:dyDescent="0.25">
      <c r="B36" s="44" t="s">
        <v>89</v>
      </c>
      <c r="C36" s="40"/>
      <c r="D36" s="38">
        <f>SUM(D24:D26)</f>
        <v>1754.8469696969696</v>
      </c>
      <c r="E36" s="38">
        <f t="shared" ref="E36:J36" si="5">SUM(E24:E26)</f>
        <v>1806.2348484848483</v>
      </c>
      <c r="F36" s="38">
        <f t="shared" si="5"/>
        <v>1875.318181818182</v>
      </c>
      <c r="G36" s="38">
        <f t="shared" si="5"/>
        <v>1875.0969696969696</v>
      </c>
      <c r="H36" s="38">
        <f t="shared" si="5"/>
        <v>1853.3969696969698</v>
      </c>
      <c r="I36" s="38">
        <f t="shared" si="5"/>
        <v>1577.4500000000003</v>
      </c>
      <c r="J36" s="38">
        <f t="shared" si="5"/>
        <v>1340.9621212121212</v>
      </c>
      <c r="L36" s="38">
        <f>SUM(L24:L26)</f>
        <v>1832.9787878787879</v>
      </c>
      <c r="M36" s="38">
        <f>SUM(M24:M26)</f>
        <v>1726.1865800865799</v>
      </c>
      <c r="O36" s="38"/>
      <c r="P36" s="38"/>
    </row>
    <row r="37" spans="2:30" ht="9.4499999999999993" customHeight="1" x14ac:dyDescent="0.25">
      <c r="B37" s="44" t="s">
        <v>90</v>
      </c>
      <c r="C37" s="40"/>
      <c r="D37" s="38">
        <f>SUM(D8:D31)</f>
        <v>10186.62121212121</v>
      </c>
      <c r="E37" s="38">
        <f t="shared" ref="E37:J37" si="6">SUM(E8:E31)</f>
        <v>10234.575757575756</v>
      </c>
      <c r="F37" s="38">
        <f t="shared" si="6"/>
        <v>10475.818181818182</v>
      </c>
      <c r="G37" s="38">
        <f t="shared" si="6"/>
        <v>10622.930303030304</v>
      </c>
      <c r="H37" s="38">
        <f t="shared" si="6"/>
        <v>10902.663636363635</v>
      </c>
      <c r="I37" s="38">
        <f t="shared" si="6"/>
        <v>9521.5878787878773</v>
      </c>
      <c r="J37" s="38">
        <f t="shared" si="6"/>
        <v>7677.3333333333339</v>
      </c>
      <c r="L37" s="38">
        <f>SUM(L8:L31)</f>
        <v>10484.521818181816</v>
      </c>
      <c r="M37" s="38">
        <f>SUM(M8:M31)</f>
        <v>9945.9329004329011</v>
      </c>
      <c r="O37" s="38"/>
      <c r="P37" s="38"/>
    </row>
    <row r="38" spans="2:30" ht="24" customHeight="1" x14ac:dyDescent="0.15">
      <c r="C38" s="8"/>
    </row>
    <row r="39" spans="2:30" ht="9.4499999999999993" customHeight="1" x14ac:dyDescent="0.25">
      <c r="C39" s="43" t="str">
        <f>C6</f>
        <v>Average traffic flows (excluding Bank Holidays etc)</v>
      </c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</row>
    <row r="40" spans="2:30" ht="9.4499999999999993" customHeight="1" x14ac:dyDescent="0.15">
      <c r="C40" s="8"/>
    </row>
    <row r="41" spans="2:30" ht="9.4499999999999993" customHeight="1" x14ac:dyDescent="0.15">
      <c r="C41" s="31" t="s">
        <v>57</v>
      </c>
      <c r="D41" s="31" t="s">
        <v>58</v>
      </c>
      <c r="E41" s="31" t="s">
        <v>59</v>
      </c>
      <c r="F41" s="31" t="s">
        <v>60</v>
      </c>
      <c r="G41" s="31" t="s">
        <v>61</v>
      </c>
      <c r="H41" s="31" t="s">
        <v>62</v>
      </c>
      <c r="I41" s="31" t="s">
        <v>63</v>
      </c>
      <c r="J41" s="31" t="s">
        <v>64</v>
      </c>
      <c r="K41" s="31" t="s">
        <v>65</v>
      </c>
      <c r="L41" s="31" t="s">
        <v>66</v>
      </c>
      <c r="M41" s="31" t="s">
        <v>67</v>
      </c>
      <c r="N41" s="31" t="s">
        <v>68</v>
      </c>
    </row>
    <row r="42" spans="2:30" ht="9.4499999999999993" customHeight="1" x14ac:dyDescent="0.15">
      <c r="B42" s="8" t="s">
        <v>91</v>
      </c>
    </row>
    <row r="43" spans="2:30" ht="9.4499999999999993" customHeight="1" x14ac:dyDescent="0.15">
      <c r="B43" s="16" t="s">
        <v>92</v>
      </c>
      <c r="C43" s="33">
        <v>8057.2333333333345</v>
      </c>
      <c r="D43" s="33">
        <v>8322.8000000000011</v>
      </c>
      <c r="E43" s="33">
        <v>8451.0400000000009</v>
      </c>
      <c r="F43" s="33">
        <v>8519.9</v>
      </c>
      <c r="G43" s="33">
        <v>8499.8000000000011</v>
      </c>
      <c r="H43" s="33">
        <v>8356.7999999999993</v>
      </c>
      <c r="I43" s="33">
        <v>8455.1333333333332</v>
      </c>
      <c r="J43" s="33">
        <v>7963.3033333333342</v>
      </c>
      <c r="K43" s="33">
        <v>8098.95</v>
      </c>
      <c r="L43" s="33">
        <v>8487.5666666666657</v>
      </c>
      <c r="M43" s="33">
        <v>8531.9000000000015</v>
      </c>
      <c r="N43" s="33"/>
      <c r="O43" s="38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</row>
    <row r="44" spans="2:30" ht="9.4499999999999993" customHeight="1" x14ac:dyDescent="0.15">
      <c r="B44" s="16" t="s">
        <v>93</v>
      </c>
      <c r="C44" s="33">
        <v>10046.383333333333</v>
      </c>
      <c r="D44" s="33">
        <v>10382.933333333334</v>
      </c>
      <c r="E44" s="33">
        <v>10556.63</v>
      </c>
      <c r="F44" s="33">
        <v>10712.4</v>
      </c>
      <c r="G44" s="33">
        <v>10736.55</v>
      </c>
      <c r="H44" s="33">
        <v>10609.133333333333</v>
      </c>
      <c r="I44" s="33">
        <v>10698.733333333334</v>
      </c>
      <c r="J44" s="33">
        <v>10069.160000000002</v>
      </c>
      <c r="K44" s="33">
        <v>10239.450000000001</v>
      </c>
      <c r="L44" s="33">
        <v>10625.666666666666</v>
      </c>
      <c r="M44" s="33">
        <v>10652.7</v>
      </c>
      <c r="N44" s="33"/>
      <c r="P44" s="38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</row>
    <row r="45" spans="2:30" ht="9.4499999999999993" customHeight="1" x14ac:dyDescent="0.15">
      <c r="B45" s="16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</row>
    <row r="46" spans="2:30" ht="9.4499999999999993" customHeight="1" x14ac:dyDescent="0.15">
      <c r="B46" s="8" t="s">
        <v>94</v>
      </c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</row>
    <row r="47" spans="2:30" ht="9.4499999999999993" customHeight="1" x14ac:dyDescent="0.15">
      <c r="B47" s="16" t="s">
        <v>92</v>
      </c>
      <c r="C47" s="33">
        <v>7403.333333333333</v>
      </c>
      <c r="D47" s="33">
        <v>7138</v>
      </c>
      <c r="E47" s="33">
        <v>7606.6</v>
      </c>
      <c r="F47" s="33">
        <v>7427</v>
      </c>
      <c r="G47" s="33">
        <v>7671.9999999999991</v>
      </c>
      <c r="H47" s="33">
        <v>7379.333333333333</v>
      </c>
      <c r="I47" s="33">
        <v>7320.333333333333</v>
      </c>
      <c r="J47" s="33">
        <v>6804.5999999999995</v>
      </c>
      <c r="K47" s="33">
        <v>7189</v>
      </c>
      <c r="L47" s="33">
        <v>7595</v>
      </c>
      <c r="M47" s="33">
        <v>7568.5</v>
      </c>
      <c r="N47" s="33"/>
      <c r="O47" s="38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</row>
    <row r="48" spans="2:30" ht="9.4499999999999993" customHeight="1" x14ac:dyDescent="0.15">
      <c r="B48" s="16" t="s">
        <v>93</v>
      </c>
      <c r="C48" s="33">
        <v>9321.3333333333339</v>
      </c>
      <c r="D48" s="33">
        <v>9101</v>
      </c>
      <c r="E48" s="33">
        <v>9706.8000000000011</v>
      </c>
      <c r="F48" s="33">
        <v>9567</v>
      </c>
      <c r="G48" s="33">
        <v>9844</v>
      </c>
      <c r="H48" s="33">
        <v>9753.6666666666661</v>
      </c>
      <c r="I48" s="33">
        <v>9623.6666666666661</v>
      </c>
      <c r="J48" s="33">
        <v>9031.9999999999982</v>
      </c>
      <c r="K48" s="33">
        <v>9332</v>
      </c>
      <c r="L48" s="33">
        <v>9711.5</v>
      </c>
      <c r="M48" s="33">
        <v>9744.5</v>
      </c>
      <c r="N48" s="33"/>
      <c r="P48" s="38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</row>
    <row r="49" spans="2:30" ht="9.4499999999999993" customHeight="1" x14ac:dyDescent="0.15">
      <c r="B49" s="16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P49" s="38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</row>
    <row r="50" spans="2:30" ht="9.4499999999999993" customHeight="1" x14ac:dyDescent="0.15">
      <c r="B50" s="8" t="s">
        <v>95</v>
      </c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</row>
    <row r="51" spans="2:30" ht="9.4499999999999993" customHeight="1" x14ac:dyDescent="0.15">
      <c r="B51" s="16" t="s">
        <v>92</v>
      </c>
      <c r="C51" s="33">
        <v>5720</v>
      </c>
      <c r="D51" s="33">
        <v>5751</v>
      </c>
      <c r="E51" s="33">
        <v>5916.5</v>
      </c>
      <c r="F51" s="33">
        <v>6176</v>
      </c>
      <c r="G51" s="33">
        <v>6072.666666666667</v>
      </c>
      <c r="H51" s="33">
        <v>6049.25</v>
      </c>
      <c r="I51" s="33">
        <v>5964</v>
      </c>
      <c r="J51" s="33">
        <v>5465</v>
      </c>
      <c r="K51" s="33">
        <v>5769</v>
      </c>
      <c r="L51" s="33">
        <v>5837.5</v>
      </c>
      <c r="M51" s="33">
        <v>5959</v>
      </c>
      <c r="N51" s="33"/>
      <c r="O51" s="38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</row>
    <row r="52" spans="2:30" ht="9.4499999999999993" customHeight="1" x14ac:dyDescent="0.15">
      <c r="B52" s="16" t="s">
        <v>93</v>
      </c>
      <c r="C52" s="33">
        <v>7288.3333333333348</v>
      </c>
      <c r="D52" s="33">
        <v>7369</v>
      </c>
      <c r="E52" s="33">
        <v>7574.5</v>
      </c>
      <c r="F52" s="33">
        <v>7989</v>
      </c>
      <c r="G52" s="33">
        <v>8019.9999999999991</v>
      </c>
      <c r="H52" s="33">
        <v>7965.5</v>
      </c>
      <c r="I52" s="33">
        <v>7943.3333333333321</v>
      </c>
      <c r="J52" s="33">
        <v>7436.5</v>
      </c>
      <c r="K52" s="33">
        <v>7521.5</v>
      </c>
      <c r="L52" s="33">
        <v>7606.5</v>
      </c>
      <c r="M52" s="33">
        <v>7736.5</v>
      </c>
      <c r="N52" s="33"/>
      <c r="P52" s="38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</row>
    <row r="53" spans="2:30" ht="9.4499999999999993" customHeight="1" x14ac:dyDescent="0.15">
      <c r="B53" s="16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R53" s="33"/>
      <c r="S53" s="33"/>
      <c r="T53" s="33"/>
      <c r="U53" s="33"/>
      <c r="V53" s="33"/>
      <c r="X53" s="33"/>
      <c r="Y53" s="33"/>
      <c r="Z53" s="33"/>
      <c r="AA53" s="33"/>
      <c r="AB53" s="33"/>
    </row>
    <row r="54" spans="2:30" ht="24" customHeight="1" x14ac:dyDescent="0.15">
      <c r="R54" s="33"/>
      <c r="S54" s="33"/>
      <c r="T54" s="33"/>
      <c r="U54" s="33"/>
      <c r="V54" s="33"/>
      <c r="X54" s="33"/>
      <c r="Y54" s="33"/>
      <c r="Z54" s="33"/>
      <c r="AA54" s="33"/>
      <c r="AB54" s="33"/>
    </row>
    <row r="55" spans="2:30" ht="8.85" customHeight="1" x14ac:dyDescent="0.15">
      <c r="R55" s="33"/>
      <c r="S55" s="33"/>
      <c r="T55" s="33"/>
      <c r="U55" s="33"/>
      <c r="V55" s="33"/>
      <c r="X55" s="33"/>
      <c r="Y55" s="33"/>
      <c r="Z55" s="33"/>
      <c r="AA55" s="33"/>
      <c r="AB55" s="33"/>
    </row>
    <row r="56" spans="2:30" ht="8.85" customHeight="1" x14ac:dyDescent="0.15">
      <c r="R56" s="32"/>
      <c r="S56" s="32"/>
      <c r="T56" s="32"/>
      <c r="U56" s="32"/>
      <c r="V56" s="32"/>
      <c r="X56" s="32"/>
      <c r="Y56" s="32"/>
      <c r="Z56" s="32"/>
      <c r="AA56" s="32"/>
      <c r="AB56" s="32"/>
    </row>
    <row r="57" spans="2:30" ht="8.85" customHeight="1" x14ac:dyDescent="0.15">
      <c r="R57" s="33"/>
      <c r="S57" s="33"/>
      <c r="T57" s="33"/>
      <c r="U57" s="33"/>
      <c r="V57" s="33"/>
      <c r="X57" s="33"/>
      <c r="Y57" s="33"/>
      <c r="Z57" s="33"/>
      <c r="AA57" s="33"/>
      <c r="AB57" s="33"/>
    </row>
    <row r="58" spans="2:30" ht="8.85" customHeight="1" x14ac:dyDescent="0.15">
      <c r="R58" s="33"/>
      <c r="S58" s="33"/>
      <c r="T58" s="33"/>
      <c r="U58" s="33"/>
      <c r="V58" s="33"/>
      <c r="X58" s="33"/>
      <c r="Y58" s="33"/>
      <c r="Z58" s="33"/>
      <c r="AA58" s="33"/>
      <c r="AB58" s="33"/>
    </row>
    <row r="59" spans="2:30" ht="8.85" customHeight="1" x14ac:dyDescent="0.15">
      <c r="R59" s="33"/>
      <c r="S59" s="33"/>
      <c r="T59" s="33"/>
      <c r="U59" s="33"/>
      <c r="V59" s="33"/>
      <c r="X59" s="33"/>
      <c r="Y59" s="33"/>
      <c r="Z59" s="33"/>
      <c r="AA59" s="33"/>
      <c r="AB59" s="33"/>
    </row>
    <row r="60" spans="2:30" ht="8.85" customHeight="1" x14ac:dyDescent="0.15">
      <c r="R60" s="32"/>
      <c r="S60" s="32"/>
      <c r="T60" s="32"/>
      <c r="U60" s="32"/>
      <c r="V60" s="32"/>
      <c r="X60" s="32"/>
      <c r="Y60" s="32"/>
      <c r="Z60" s="32"/>
      <c r="AA60" s="32"/>
      <c r="AB60" s="32"/>
    </row>
    <row r="61" spans="2:30" ht="8.85" customHeight="1" x14ac:dyDescent="0.15">
      <c r="R61" s="33"/>
      <c r="S61" s="33"/>
      <c r="T61" s="33"/>
      <c r="U61" s="33"/>
      <c r="V61" s="33"/>
      <c r="X61" s="33"/>
      <c r="Y61" s="33"/>
      <c r="Z61" s="33"/>
      <c r="AA61" s="33"/>
      <c r="AB61" s="33"/>
    </row>
    <row r="62" spans="2:30" ht="8.85" customHeight="1" x14ac:dyDescent="0.15">
      <c r="R62" s="33"/>
      <c r="S62" s="33"/>
      <c r="T62" s="33"/>
      <c r="U62" s="33"/>
      <c r="V62" s="33"/>
      <c r="X62" s="33"/>
      <c r="Y62" s="33"/>
      <c r="Z62" s="33"/>
      <c r="AA62" s="33"/>
      <c r="AB62" s="33"/>
    </row>
    <row r="63" spans="2:30" ht="8.85" customHeight="1" x14ac:dyDescent="0.15">
      <c r="R63" s="33"/>
      <c r="S63" s="33"/>
      <c r="T63" s="33"/>
      <c r="U63" s="33"/>
      <c r="V63" s="33"/>
      <c r="X63" s="33"/>
      <c r="Y63" s="33"/>
      <c r="Z63" s="33"/>
      <c r="AA63" s="33"/>
    </row>
    <row r="64" spans="2:30" ht="8.85" customHeight="1" x14ac:dyDescent="0.15">
      <c r="R64" s="33"/>
      <c r="S64" s="33"/>
      <c r="T64" s="33"/>
      <c r="U64" s="33"/>
      <c r="V64" s="33"/>
      <c r="X64" s="33"/>
      <c r="Y64" s="33"/>
      <c r="Z64" s="33"/>
      <c r="AA64" s="33"/>
    </row>
    <row r="65" spans="18:27" ht="8.85" customHeight="1" x14ac:dyDescent="0.15">
      <c r="R65" s="33"/>
      <c r="S65" s="33"/>
      <c r="T65" s="33"/>
      <c r="U65" s="33"/>
      <c r="V65" s="33"/>
      <c r="X65" s="33"/>
      <c r="Y65" s="33"/>
      <c r="Z65" s="33"/>
      <c r="AA65" s="33"/>
    </row>
    <row r="66" spans="18:27" ht="8.85" customHeight="1" x14ac:dyDescent="0.15">
      <c r="R66" s="32"/>
      <c r="S66" s="32"/>
      <c r="T66" s="32"/>
      <c r="U66" s="32"/>
      <c r="V66" s="32"/>
      <c r="X66" s="32"/>
      <c r="Y66" s="32"/>
      <c r="Z66" s="32"/>
      <c r="AA66" s="32"/>
    </row>
    <row r="67" spans="18:27" ht="8.85" customHeight="1" x14ac:dyDescent="0.15">
      <c r="R67" s="33"/>
      <c r="S67" s="33"/>
      <c r="T67" s="33"/>
      <c r="U67" s="33"/>
      <c r="V67" s="33"/>
      <c r="X67" s="33"/>
      <c r="Y67" s="33"/>
      <c r="Z67" s="33"/>
      <c r="AA67" s="33"/>
    </row>
    <row r="68" spans="18:27" ht="8.85" customHeight="1" x14ac:dyDescent="0.15">
      <c r="R68" s="33"/>
      <c r="S68" s="33"/>
      <c r="T68" s="33"/>
      <c r="U68" s="33"/>
      <c r="V68" s="33"/>
      <c r="X68" s="33"/>
      <c r="Y68" s="33"/>
      <c r="Z68" s="33"/>
      <c r="AA68" s="33"/>
    </row>
    <row r="69" spans="18:27" ht="8.85" customHeight="1" x14ac:dyDescent="0.15">
      <c r="R69" s="33"/>
      <c r="S69" s="33"/>
      <c r="T69" s="33"/>
      <c r="U69" s="33"/>
      <c r="V69" s="33"/>
      <c r="X69" s="33"/>
      <c r="Y69" s="33"/>
      <c r="Z69" s="33"/>
      <c r="AA69" s="33"/>
    </row>
    <row r="70" spans="18:27" ht="8.85" customHeight="1" x14ac:dyDescent="0.15">
      <c r="R70" s="32"/>
      <c r="S70" s="32"/>
      <c r="T70" s="32"/>
      <c r="U70" s="32"/>
      <c r="V70" s="32"/>
      <c r="X70" s="32"/>
      <c r="Y70" s="32"/>
      <c r="Z70" s="32"/>
      <c r="AA70" s="32"/>
    </row>
    <row r="71" spans="18:27" ht="8.85" customHeight="1" x14ac:dyDescent="0.15">
      <c r="R71" s="33"/>
      <c r="S71" s="33"/>
      <c r="T71" s="33"/>
      <c r="U71" s="33"/>
      <c r="V71" s="33"/>
      <c r="X71" s="33"/>
      <c r="Y71" s="33"/>
      <c r="Z71" s="33"/>
      <c r="AA71" s="33"/>
    </row>
    <row r="72" spans="18:27" ht="8.85" customHeight="1" x14ac:dyDescent="0.15">
      <c r="R72" s="33"/>
      <c r="S72" s="33"/>
      <c r="T72" s="33"/>
      <c r="U72" s="33"/>
      <c r="V72" s="33"/>
      <c r="X72" s="33"/>
      <c r="Y72" s="33"/>
      <c r="Z72" s="33"/>
      <c r="AA72" s="33"/>
    </row>
    <row r="73" spans="18:27" ht="8.85" customHeight="1" x14ac:dyDescent="0.15">
      <c r="R73" s="33"/>
      <c r="S73" s="33"/>
      <c r="T73" s="33"/>
      <c r="U73" s="33"/>
      <c r="V73" s="33"/>
      <c r="X73" s="33"/>
      <c r="Y73" s="33"/>
      <c r="Z73" s="33"/>
    </row>
    <row r="74" spans="18:27" ht="8.85" customHeight="1" x14ac:dyDescent="0.15">
      <c r="R74" s="33"/>
      <c r="S74" s="33"/>
      <c r="T74" s="33"/>
      <c r="U74" s="33"/>
      <c r="V74" s="33"/>
      <c r="X74" s="33"/>
      <c r="Y74" s="33"/>
      <c r="Z74" s="33"/>
    </row>
    <row r="75" spans="18:27" ht="8.85" customHeight="1" x14ac:dyDescent="0.15">
      <c r="R75" s="33"/>
      <c r="S75" s="33"/>
      <c r="T75" s="33"/>
      <c r="U75" s="33"/>
      <c r="V75" s="33"/>
      <c r="X75" s="33"/>
      <c r="Y75" s="33"/>
      <c r="Z75" s="33"/>
    </row>
    <row r="76" spans="18:27" ht="8.85" customHeight="1" x14ac:dyDescent="0.15">
      <c r="R76" s="32"/>
      <c r="S76" s="32"/>
      <c r="T76" s="32"/>
      <c r="U76" s="32"/>
      <c r="V76" s="32"/>
      <c r="X76" s="32"/>
      <c r="Y76" s="32"/>
      <c r="Z76" s="32"/>
    </row>
    <row r="77" spans="18:27" ht="8.85" customHeight="1" x14ac:dyDescent="0.15">
      <c r="R77" s="33"/>
      <c r="S77" s="33"/>
      <c r="T77" s="33"/>
      <c r="U77" s="33"/>
      <c r="V77" s="33"/>
      <c r="X77" s="33"/>
      <c r="Y77" s="33"/>
      <c r="Z77" s="33"/>
    </row>
    <row r="78" spans="18:27" ht="8.85" customHeight="1" x14ac:dyDescent="0.15">
      <c r="R78" s="33"/>
      <c r="S78" s="33"/>
      <c r="T78" s="33"/>
      <c r="U78" s="33"/>
      <c r="V78" s="33"/>
      <c r="X78" s="33"/>
      <c r="Y78" s="33"/>
      <c r="Z78" s="33"/>
    </row>
    <row r="79" spans="18:27" ht="8.85" customHeight="1" x14ac:dyDescent="0.15">
      <c r="R79" s="33"/>
      <c r="S79" s="33"/>
      <c r="T79" s="33"/>
      <c r="U79" s="33"/>
      <c r="V79" s="33"/>
      <c r="X79" s="33"/>
      <c r="Y79" s="33"/>
      <c r="Z79" s="33"/>
    </row>
    <row r="80" spans="18:27" ht="8.85" customHeight="1" x14ac:dyDescent="0.15">
      <c r="R80" s="32"/>
      <c r="S80" s="32"/>
      <c r="T80" s="32"/>
      <c r="U80" s="32"/>
      <c r="V80" s="32"/>
      <c r="X80" s="32"/>
      <c r="Y80" s="32"/>
      <c r="Z80" s="32"/>
    </row>
    <row r="81" spans="3:26" ht="8.85" customHeight="1" x14ac:dyDescent="0.15">
      <c r="R81" s="33"/>
      <c r="S81" s="33"/>
      <c r="T81" s="33"/>
      <c r="U81" s="33"/>
      <c r="V81" s="33"/>
      <c r="X81" s="33"/>
      <c r="Y81" s="33"/>
      <c r="Z81" s="33"/>
    </row>
    <row r="82" spans="3:26" ht="8.85" customHeight="1" x14ac:dyDescent="0.15">
      <c r="R82" s="33"/>
      <c r="S82" s="33"/>
      <c r="T82" s="33"/>
      <c r="U82" s="33"/>
      <c r="V82" s="33"/>
      <c r="X82" s="33"/>
      <c r="Y82" s="33"/>
      <c r="Z82" s="33"/>
    </row>
    <row r="83" spans="3:26" ht="8.85" customHeight="1" x14ac:dyDescent="0.15">
      <c r="R83" s="33"/>
      <c r="S83" s="33"/>
      <c r="T83" s="33"/>
      <c r="U83" s="33"/>
      <c r="V83" s="33"/>
      <c r="X83" s="33"/>
      <c r="Y83" s="33"/>
    </row>
    <row r="84" spans="3:26" ht="8.85" customHeight="1" x14ac:dyDescent="0.15">
      <c r="R84" s="33"/>
      <c r="S84" s="33"/>
      <c r="T84" s="33"/>
      <c r="U84" s="33"/>
      <c r="V84" s="33"/>
      <c r="X84" s="33"/>
      <c r="Y84" s="33"/>
    </row>
    <row r="85" spans="3:26" ht="8.85" customHeight="1" x14ac:dyDescent="0.15">
      <c r="M85" s="3" t="s">
        <v>76</v>
      </c>
      <c r="R85" s="33"/>
      <c r="S85" s="33"/>
      <c r="T85" s="33"/>
      <c r="U85" s="33"/>
      <c r="V85" s="33"/>
      <c r="X85" s="33"/>
      <c r="Y85" s="33"/>
    </row>
    <row r="86" spans="3:26" ht="5.4" customHeight="1" x14ac:dyDescent="0.15">
      <c r="R86" s="32"/>
      <c r="S86" s="32"/>
      <c r="T86" s="32"/>
      <c r="U86" s="32"/>
      <c r="V86" s="32"/>
      <c r="X86" s="32"/>
      <c r="Y86" s="32"/>
    </row>
    <row r="87" spans="3:26" ht="9.4499999999999993" customHeight="1" x14ac:dyDescent="0.15">
      <c r="R87" s="33"/>
      <c r="S87" s="33"/>
      <c r="T87" s="33"/>
      <c r="U87" s="33"/>
      <c r="V87" s="33"/>
      <c r="X87" s="33"/>
      <c r="Y87" s="33"/>
    </row>
    <row r="88" spans="3:26" ht="9.4499999999999993" customHeight="1" x14ac:dyDescent="0.15">
      <c r="R88" s="33"/>
      <c r="S88" s="33"/>
      <c r="T88" s="33"/>
      <c r="U88" s="33"/>
      <c r="V88" s="33"/>
      <c r="X88" s="33"/>
      <c r="Y88" s="33"/>
    </row>
    <row r="89" spans="3:26" x14ac:dyDescent="0.15"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3"/>
      <c r="S89" s="33"/>
      <c r="T89" s="33"/>
      <c r="U89" s="33"/>
      <c r="V89" s="33"/>
      <c r="X89" s="33"/>
      <c r="Y89" s="33"/>
    </row>
    <row r="90" spans="3:26" x14ac:dyDescent="0.15">
      <c r="R90" s="32"/>
      <c r="S90" s="32"/>
      <c r="T90" s="32"/>
      <c r="U90" s="32"/>
      <c r="V90" s="32"/>
      <c r="X90" s="32"/>
      <c r="Y90" s="32"/>
    </row>
    <row r="91" spans="3:26" x14ac:dyDescent="0.15">
      <c r="R91" s="33"/>
      <c r="S91" s="33"/>
      <c r="T91" s="33"/>
      <c r="U91" s="33"/>
      <c r="V91" s="33"/>
      <c r="X91" s="33"/>
      <c r="Y91" s="33"/>
    </row>
    <row r="92" spans="3:26" x14ac:dyDescent="0.15">
      <c r="R92" s="33"/>
      <c r="S92" s="33"/>
      <c r="T92" s="33"/>
      <c r="U92" s="33"/>
      <c r="V92" s="33"/>
      <c r="X92" s="33"/>
      <c r="Y92" s="33"/>
    </row>
    <row r="93" spans="3:26" x14ac:dyDescent="0.15">
      <c r="R93" s="33"/>
      <c r="S93" s="33"/>
      <c r="T93" s="33"/>
      <c r="U93" s="33"/>
      <c r="V93" s="33"/>
      <c r="X93" s="33"/>
    </row>
    <row r="94" spans="3:26" x14ac:dyDescent="0.15">
      <c r="R94" s="33"/>
      <c r="S94" s="33"/>
      <c r="T94" s="33"/>
      <c r="U94" s="33"/>
      <c r="V94" s="33"/>
      <c r="X94" s="33"/>
    </row>
    <row r="95" spans="3:26" x14ac:dyDescent="0.15">
      <c r="R95" s="33"/>
      <c r="S95" s="33"/>
      <c r="T95" s="33"/>
      <c r="U95" s="33"/>
      <c r="V95" s="33"/>
      <c r="X95" s="33"/>
    </row>
    <row r="96" spans="3:26" x14ac:dyDescent="0.15">
      <c r="R96" s="32"/>
      <c r="S96" s="32"/>
      <c r="T96" s="32"/>
      <c r="U96" s="32"/>
      <c r="V96" s="32"/>
      <c r="X96" s="32"/>
    </row>
    <row r="97" spans="18:24" x14ac:dyDescent="0.15">
      <c r="R97" s="33"/>
      <c r="S97" s="33"/>
      <c r="T97" s="33"/>
      <c r="U97" s="33"/>
      <c r="V97" s="33"/>
      <c r="X97" s="33"/>
    </row>
    <row r="98" spans="18:24" x14ac:dyDescent="0.15">
      <c r="R98" s="33"/>
      <c r="S98" s="33"/>
      <c r="T98" s="33"/>
      <c r="U98" s="33"/>
      <c r="V98" s="33"/>
      <c r="X98" s="33"/>
    </row>
    <row r="99" spans="18:24" x14ac:dyDescent="0.15">
      <c r="R99" s="33"/>
      <c r="S99" s="33"/>
      <c r="T99" s="33"/>
      <c r="U99" s="33"/>
      <c r="V99" s="33"/>
      <c r="X99" s="33"/>
    </row>
    <row r="100" spans="18:24" x14ac:dyDescent="0.15">
      <c r="R100" s="32"/>
      <c r="S100" s="32"/>
      <c r="T100" s="32"/>
      <c r="U100" s="32"/>
      <c r="V100" s="32"/>
      <c r="X100" s="32"/>
    </row>
    <row r="101" spans="18:24" x14ac:dyDescent="0.15">
      <c r="R101" s="33"/>
      <c r="S101" s="33"/>
      <c r="T101" s="33"/>
      <c r="U101" s="33"/>
      <c r="V101" s="33"/>
      <c r="X101" s="33"/>
    </row>
    <row r="102" spans="18:24" x14ac:dyDescent="0.15">
      <c r="R102" s="33"/>
      <c r="S102" s="33"/>
      <c r="T102" s="33"/>
      <c r="U102" s="33"/>
      <c r="V102" s="33"/>
      <c r="X102" s="33"/>
    </row>
    <row r="103" spans="18:24" x14ac:dyDescent="0.15">
      <c r="R103" s="33"/>
      <c r="S103" s="33"/>
      <c r="T103" s="33"/>
      <c r="U103" s="33"/>
      <c r="V103" s="33"/>
    </row>
    <row r="104" spans="18:24" x14ac:dyDescent="0.15">
      <c r="R104" s="33"/>
      <c r="S104" s="33"/>
      <c r="T104" s="33"/>
      <c r="U104" s="33"/>
      <c r="V104" s="33"/>
    </row>
    <row r="105" spans="18:24" x14ac:dyDescent="0.15">
      <c r="R105" s="33"/>
      <c r="S105" s="33"/>
      <c r="T105" s="33"/>
      <c r="U105" s="33"/>
      <c r="V105" s="33"/>
    </row>
    <row r="106" spans="18:24" x14ac:dyDescent="0.15">
      <c r="R106" s="32"/>
      <c r="S106" s="32"/>
      <c r="T106" s="32"/>
      <c r="U106" s="32"/>
      <c r="V106" s="32"/>
    </row>
    <row r="107" spans="18:24" x14ac:dyDescent="0.15">
      <c r="R107" s="33"/>
      <c r="S107" s="33"/>
      <c r="T107" s="33"/>
      <c r="U107" s="33"/>
      <c r="V107" s="33"/>
    </row>
    <row r="108" spans="18:24" x14ac:dyDescent="0.15">
      <c r="R108" s="33"/>
      <c r="S108" s="33"/>
      <c r="T108" s="33"/>
      <c r="U108" s="33"/>
      <c r="V108" s="33"/>
    </row>
    <row r="109" spans="18:24" x14ac:dyDescent="0.15">
      <c r="R109" s="33"/>
      <c r="S109" s="33"/>
      <c r="T109" s="33"/>
      <c r="U109" s="33"/>
      <c r="V109" s="33"/>
    </row>
    <row r="110" spans="18:24" x14ac:dyDescent="0.15">
      <c r="R110" s="32"/>
      <c r="S110" s="32"/>
      <c r="T110" s="32"/>
      <c r="U110" s="32"/>
      <c r="V110" s="32"/>
    </row>
    <row r="111" spans="18:24" x14ac:dyDescent="0.15">
      <c r="R111" s="33"/>
      <c r="S111" s="33"/>
      <c r="T111" s="33"/>
      <c r="U111" s="33"/>
      <c r="V111" s="33"/>
    </row>
    <row r="112" spans="18:24" x14ac:dyDescent="0.15">
      <c r="R112" s="33"/>
      <c r="S112" s="33"/>
      <c r="T112" s="33"/>
      <c r="U112" s="33"/>
      <c r="V112" s="33"/>
    </row>
    <row r="113" spans="18:22" x14ac:dyDescent="0.15">
      <c r="R113" s="33"/>
      <c r="S113" s="33"/>
      <c r="T113" s="33"/>
      <c r="U113" s="33"/>
      <c r="V113" s="33"/>
    </row>
    <row r="114" spans="18:22" x14ac:dyDescent="0.15">
      <c r="R114" s="33"/>
      <c r="S114" s="33"/>
      <c r="T114" s="33"/>
      <c r="U114" s="33"/>
      <c r="V114" s="33"/>
    </row>
    <row r="115" spans="18:22" x14ac:dyDescent="0.15">
      <c r="R115" s="33"/>
      <c r="S115" s="33"/>
      <c r="T115" s="33"/>
      <c r="U115" s="33"/>
      <c r="V115" s="33"/>
    </row>
    <row r="116" spans="18:22" x14ac:dyDescent="0.15">
      <c r="R116" s="32"/>
      <c r="S116" s="32"/>
      <c r="T116" s="32"/>
      <c r="U116" s="32"/>
      <c r="V116" s="32"/>
    </row>
    <row r="117" spans="18:22" x14ac:dyDescent="0.15">
      <c r="R117" s="33"/>
      <c r="S117" s="33"/>
      <c r="T117" s="33"/>
      <c r="U117" s="33"/>
      <c r="V117" s="33"/>
    </row>
    <row r="118" spans="18:22" x14ac:dyDescent="0.15">
      <c r="R118" s="33"/>
      <c r="S118" s="33"/>
      <c r="T118" s="33"/>
      <c r="U118" s="33"/>
      <c r="V118" s="33"/>
    </row>
    <row r="119" spans="18:22" x14ac:dyDescent="0.15">
      <c r="R119" s="33"/>
      <c r="S119" s="33"/>
      <c r="T119" s="33"/>
      <c r="U119" s="33"/>
      <c r="V119" s="33"/>
    </row>
    <row r="120" spans="18:22" x14ac:dyDescent="0.15">
      <c r="R120" s="32"/>
      <c r="S120" s="32"/>
      <c r="T120" s="32"/>
      <c r="U120" s="32"/>
      <c r="V120" s="32"/>
    </row>
    <row r="121" spans="18:22" x14ac:dyDescent="0.15">
      <c r="R121" s="33"/>
      <c r="S121" s="33"/>
      <c r="T121" s="33"/>
      <c r="U121" s="33"/>
      <c r="V121" s="33"/>
    </row>
    <row r="122" spans="18:22" x14ac:dyDescent="0.15">
      <c r="R122" s="33"/>
      <c r="S122" s="33"/>
      <c r="T122" s="33"/>
      <c r="U122" s="33"/>
      <c r="V122" s="33"/>
    </row>
    <row r="123" spans="18:22" x14ac:dyDescent="0.15">
      <c r="R123" s="33"/>
      <c r="S123" s="33"/>
      <c r="T123" s="33"/>
      <c r="U123" s="33"/>
    </row>
    <row r="124" spans="18:22" x14ac:dyDescent="0.15">
      <c r="R124" s="33"/>
      <c r="S124" s="33"/>
      <c r="T124" s="33"/>
      <c r="U124" s="33"/>
    </row>
    <row r="125" spans="18:22" x14ac:dyDescent="0.15">
      <c r="R125" s="33"/>
      <c r="S125" s="33"/>
      <c r="T125" s="33"/>
      <c r="U125" s="33"/>
    </row>
    <row r="126" spans="18:22" x14ac:dyDescent="0.15">
      <c r="R126" s="32"/>
      <c r="S126" s="32"/>
      <c r="T126" s="32"/>
      <c r="U126" s="32"/>
    </row>
    <row r="127" spans="18:22" x14ac:dyDescent="0.15">
      <c r="R127" s="33"/>
      <c r="S127" s="33"/>
      <c r="T127" s="33"/>
      <c r="U127" s="33"/>
    </row>
    <row r="128" spans="18:22" x14ac:dyDescent="0.15">
      <c r="R128" s="33"/>
      <c r="S128" s="33"/>
      <c r="T128" s="33"/>
      <c r="U128" s="33"/>
    </row>
    <row r="129" spans="18:29" x14ac:dyDescent="0.15">
      <c r="R129" s="33"/>
      <c r="S129" s="33"/>
      <c r="T129" s="33"/>
      <c r="U129" s="33"/>
    </row>
    <row r="130" spans="18:29" x14ac:dyDescent="0.15">
      <c r="R130" s="32"/>
      <c r="S130" s="32"/>
      <c r="T130" s="32"/>
      <c r="U130" s="32"/>
    </row>
    <row r="131" spans="18:29" x14ac:dyDescent="0.15">
      <c r="R131" s="33"/>
      <c r="S131" s="33"/>
      <c r="T131" s="33"/>
      <c r="U131" s="33"/>
    </row>
    <row r="132" spans="18:29" x14ac:dyDescent="0.15">
      <c r="R132" s="33"/>
      <c r="S132" s="33"/>
      <c r="T132" s="33"/>
      <c r="U132" s="33"/>
    </row>
    <row r="133" spans="18:29" x14ac:dyDescent="0.15">
      <c r="R133" s="33"/>
      <c r="S133" s="33"/>
      <c r="T133" s="33"/>
    </row>
    <row r="134" spans="18:29" x14ac:dyDescent="0.15">
      <c r="R134" s="33"/>
      <c r="S134" s="33"/>
      <c r="T134" s="33"/>
    </row>
    <row r="135" spans="18:29" x14ac:dyDescent="0.15">
      <c r="R135" s="33"/>
      <c r="S135" s="33"/>
      <c r="T135" s="33"/>
    </row>
    <row r="136" spans="18:29" x14ac:dyDescent="0.15">
      <c r="R136" s="32"/>
      <c r="S136" s="32"/>
      <c r="T136" s="32"/>
    </row>
    <row r="137" spans="18:29" x14ac:dyDescent="0.15">
      <c r="R137" s="33"/>
      <c r="S137" s="33"/>
      <c r="T137" s="33"/>
    </row>
    <row r="138" spans="18:29" x14ac:dyDescent="0.15">
      <c r="R138" s="33"/>
      <c r="S138" s="33"/>
      <c r="T138" s="33"/>
    </row>
    <row r="139" spans="18:29" x14ac:dyDescent="0.15">
      <c r="R139" s="33"/>
      <c r="S139" s="33"/>
      <c r="T139" s="33"/>
    </row>
    <row r="140" spans="18:29" x14ac:dyDescent="0.15">
      <c r="R140" s="32"/>
      <c r="S140" s="32"/>
      <c r="T140" s="32"/>
    </row>
    <row r="141" spans="18:29" x14ac:dyDescent="0.15">
      <c r="R141" s="33"/>
      <c r="S141" s="33"/>
      <c r="T141" s="33"/>
    </row>
    <row r="142" spans="18:29" x14ac:dyDescent="0.15">
      <c r="R142" s="33"/>
      <c r="S142" s="33"/>
      <c r="T142" s="33"/>
    </row>
    <row r="143" spans="18:29" x14ac:dyDescent="0.15">
      <c r="R143" s="33"/>
      <c r="S143" s="33"/>
      <c r="W143" s="33"/>
      <c r="X143" s="33"/>
      <c r="Y143" s="33"/>
      <c r="Z143" s="33"/>
      <c r="AA143" s="33"/>
      <c r="AB143" s="33"/>
      <c r="AC143" s="33"/>
    </row>
    <row r="144" spans="18:29" x14ac:dyDescent="0.15">
      <c r="R144" s="33"/>
      <c r="S144" s="33"/>
      <c r="W144" s="33"/>
      <c r="X144" s="33"/>
      <c r="Y144" s="33"/>
      <c r="Z144" s="33"/>
      <c r="AA144" s="33"/>
      <c r="AB144" s="33"/>
      <c r="AC144" s="33"/>
    </row>
    <row r="145" spans="18:28" x14ac:dyDescent="0.15">
      <c r="R145" s="33"/>
      <c r="S145" s="33"/>
    </row>
    <row r="146" spans="18:28" x14ac:dyDescent="0.15">
      <c r="R146" s="32"/>
      <c r="S146" s="32"/>
    </row>
    <row r="147" spans="18:28" x14ac:dyDescent="0.15">
      <c r="R147" s="33"/>
      <c r="S147" s="33"/>
    </row>
    <row r="148" spans="18:28" x14ac:dyDescent="0.15">
      <c r="R148" s="33"/>
      <c r="S148" s="33"/>
    </row>
    <row r="149" spans="18:28" x14ac:dyDescent="0.15">
      <c r="R149" s="33"/>
      <c r="S149" s="33"/>
    </row>
    <row r="150" spans="18:28" x14ac:dyDescent="0.15">
      <c r="R150" s="32"/>
      <c r="S150" s="32"/>
    </row>
    <row r="151" spans="18:28" x14ac:dyDescent="0.15">
      <c r="R151" s="33"/>
      <c r="S151" s="33"/>
    </row>
    <row r="152" spans="18:28" x14ac:dyDescent="0.15">
      <c r="R152" s="33"/>
      <c r="S152" s="33"/>
    </row>
    <row r="153" spans="18:28" x14ac:dyDescent="0.15">
      <c r="R153" s="33"/>
      <c r="V153" s="33"/>
    </row>
    <row r="154" spans="18:28" x14ac:dyDescent="0.15">
      <c r="R154" s="33"/>
      <c r="V154" s="33"/>
    </row>
    <row r="155" spans="18:28" x14ac:dyDescent="0.15">
      <c r="R155" s="33"/>
      <c r="V155" s="33"/>
      <c r="W155" s="33"/>
      <c r="X155" s="33"/>
      <c r="Y155" s="33"/>
      <c r="Z155" s="33"/>
      <c r="AA155" s="33"/>
      <c r="AB155" s="33"/>
    </row>
    <row r="156" spans="18:28" x14ac:dyDescent="0.15">
      <c r="R156" s="32"/>
      <c r="V156" s="32"/>
      <c r="W156" s="32"/>
      <c r="X156" s="32"/>
      <c r="Y156" s="32"/>
      <c r="Z156" s="32"/>
      <c r="AA156" s="32"/>
      <c r="AB156" s="32"/>
    </row>
    <row r="157" spans="18:28" x14ac:dyDescent="0.15">
      <c r="R157" s="33"/>
      <c r="V157" s="33"/>
      <c r="W157" s="33"/>
      <c r="X157" s="33"/>
      <c r="Y157" s="33"/>
      <c r="Z157" s="33"/>
      <c r="AA157" s="33"/>
      <c r="AB157" s="33"/>
    </row>
    <row r="158" spans="18:28" x14ac:dyDescent="0.15">
      <c r="R158" s="33"/>
      <c r="V158" s="33"/>
      <c r="W158" s="33"/>
      <c r="X158" s="33"/>
      <c r="Y158" s="33"/>
      <c r="Z158" s="33"/>
      <c r="AA158" s="33"/>
      <c r="AB158" s="33"/>
    </row>
    <row r="159" spans="18:28" x14ac:dyDescent="0.15">
      <c r="R159" s="33"/>
      <c r="V159" s="33"/>
      <c r="W159" s="33"/>
      <c r="X159" s="33"/>
      <c r="Y159" s="33"/>
      <c r="Z159" s="33"/>
      <c r="AA159" s="33"/>
      <c r="AB159" s="33"/>
    </row>
    <row r="160" spans="18:28" x14ac:dyDescent="0.15">
      <c r="R160" s="32"/>
      <c r="V160" s="32"/>
      <c r="W160" s="32"/>
      <c r="X160" s="32"/>
      <c r="Y160" s="32"/>
      <c r="Z160" s="32"/>
      <c r="AA160" s="32"/>
      <c r="AB160" s="32"/>
    </row>
    <row r="161" spans="18:28" x14ac:dyDescent="0.15">
      <c r="R161" s="33"/>
      <c r="V161" s="33"/>
      <c r="W161" s="33"/>
      <c r="X161" s="33"/>
      <c r="Y161" s="33"/>
      <c r="Z161" s="33"/>
      <c r="AA161" s="33"/>
      <c r="AB161" s="33"/>
    </row>
    <row r="162" spans="18:28" x14ac:dyDescent="0.15">
      <c r="R162" s="33"/>
      <c r="V162" s="33"/>
      <c r="W162" s="33"/>
      <c r="X162" s="33"/>
      <c r="Y162" s="33"/>
      <c r="Z162" s="33"/>
      <c r="AA162" s="33"/>
      <c r="AB162" s="33"/>
    </row>
    <row r="163" spans="18:28" x14ac:dyDescent="0.15">
      <c r="R163" s="33"/>
      <c r="S163" s="33"/>
      <c r="T163" s="33"/>
      <c r="U163" s="33"/>
    </row>
    <row r="164" spans="18:28" x14ac:dyDescent="0.15">
      <c r="R164" s="33"/>
      <c r="S164" s="33"/>
      <c r="T164" s="33"/>
      <c r="U164" s="33"/>
    </row>
    <row r="165" spans="18:28" x14ac:dyDescent="0.15">
      <c r="R165" s="33"/>
      <c r="S165" s="33"/>
      <c r="T165" s="33"/>
      <c r="U165" s="33"/>
    </row>
    <row r="166" spans="18:28" x14ac:dyDescent="0.15">
      <c r="R166" s="32"/>
      <c r="S166" s="32"/>
      <c r="T166" s="32"/>
      <c r="U166" s="32"/>
    </row>
    <row r="167" spans="18:28" x14ac:dyDescent="0.15">
      <c r="R167" s="33"/>
      <c r="S167" s="33"/>
      <c r="T167" s="33"/>
      <c r="U167" s="33"/>
    </row>
    <row r="168" spans="18:28" x14ac:dyDescent="0.15">
      <c r="R168" s="33"/>
      <c r="S168" s="33"/>
      <c r="T168" s="33"/>
      <c r="U168" s="33"/>
    </row>
    <row r="169" spans="18:28" x14ac:dyDescent="0.15">
      <c r="R169" s="33"/>
      <c r="S169" s="33"/>
      <c r="T169" s="33"/>
      <c r="U169" s="33"/>
    </row>
    <row r="170" spans="18:28" x14ac:dyDescent="0.15">
      <c r="R170" s="32"/>
      <c r="S170" s="32"/>
      <c r="T170" s="32"/>
      <c r="U170" s="32"/>
    </row>
    <row r="171" spans="18:28" x14ac:dyDescent="0.15">
      <c r="R171" s="33"/>
      <c r="S171" s="33"/>
      <c r="T171" s="33"/>
      <c r="U171" s="33"/>
    </row>
    <row r="172" spans="18:28" x14ac:dyDescent="0.15">
      <c r="R172" s="33"/>
      <c r="S172" s="33"/>
      <c r="T172" s="33"/>
      <c r="U172" s="33"/>
    </row>
  </sheetData>
  <mergeCells count="13">
    <mergeCell ref="C6:M6"/>
    <mergeCell ref="F1:J1"/>
    <mergeCell ref="F2:J2"/>
    <mergeCell ref="D3:F3"/>
    <mergeCell ref="H3:N3"/>
    <mergeCell ref="B5:C5"/>
    <mergeCell ref="C39:N39"/>
    <mergeCell ref="B7:C7"/>
    <mergeCell ref="B33:C33"/>
    <mergeCell ref="B34:C34"/>
    <mergeCell ref="B35:C35"/>
    <mergeCell ref="B36:C36"/>
    <mergeCell ref="B37:C37"/>
  </mergeCells>
  <hyperlinks>
    <hyperlink ref="A1" location="bkIndexATC1321" display="Index" xr:uid="{9BBBDF45-5A5C-426F-A22A-B93F6E64FB3A}"/>
  </hyperlinks>
  <pageMargins left="0.41" right="0.24" top="0.25" bottom="0.33" header="0.2" footer="0.21"/>
  <pageSetup paperSize="9" scale="98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5A02D-A153-4015-B775-A22A741B6529}">
  <sheetPr>
    <pageSetUpPr fitToPage="1"/>
  </sheetPr>
  <dimension ref="A1:AA88"/>
  <sheetViews>
    <sheetView zoomScale="90" workbookViewId="0"/>
  </sheetViews>
  <sheetFormatPr defaultColWidth="9.109375" defaultRowHeight="8.4" x14ac:dyDescent="0.15"/>
  <cols>
    <col min="1" max="1" width="5.88671875" style="3" customWidth="1"/>
    <col min="2" max="2" width="10.109375" style="3" customWidth="1"/>
    <col min="3" max="12" width="7.33203125" style="3" customWidth="1"/>
    <col min="13" max="13" width="9.88671875" style="3" customWidth="1"/>
    <col min="14" max="14" width="7.33203125" style="3" customWidth="1"/>
    <col min="15" max="15" width="9.109375" style="3"/>
    <col min="16" max="27" width="5.6640625" style="3" customWidth="1"/>
    <col min="28" max="16384" width="9.109375" style="3"/>
  </cols>
  <sheetData>
    <row r="1" spans="1:27" ht="14.4" x14ac:dyDescent="0.3">
      <c r="A1" s="34" t="s">
        <v>79</v>
      </c>
      <c r="E1" s="4"/>
      <c r="F1" s="39" t="s">
        <v>44</v>
      </c>
      <c r="G1" s="40"/>
      <c r="H1" s="40"/>
      <c r="I1" s="40"/>
      <c r="J1" s="40"/>
      <c r="P1" s="6"/>
    </row>
    <row r="2" spans="1:27" ht="13.2" x14ac:dyDescent="0.25">
      <c r="E2" s="4"/>
      <c r="F2" s="39" t="s">
        <v>45</v>
      </c>
      <c r="G2" s="40"/>
      <c r="H2" s="40"/>
      <c r="I2" s="40"/>
      <c r="J2" s="40"/>
      <c r="P2" s="7"/>
    </row>
    <row r="3" spans="1:27" ht="13.2" x14ac:dyDescent="0.25">
      <c r="D3" s="41" t="s">
        <v>100</v>
      </c>
      <c r="E3" s="40"/>
      <c r="F3" s="40"/>
      <c r="G3" s="4"/>
      <c r="H3" s="42" t="s">
        <v>27</v>
      </c>
      <c r="I3" s="40"/>
      <c r="J3" s="40"/>
      <c r="K3" s="40"/>
      <c r="L3" s="40"/>
      <c r="M3" s="40"/>
      <c r="N3" s="40"/>
      <c r="P3" s="6"/>
      <c r="Q3" s="8"/>
      <c r="R3" s="9" t="s">
        <v>46</v>
      </c>
    </row>
    <row r="4" spans="1:27" ht="24" customHeight="1" x14ac:dyDescent="0.15">
      <c r="Q4" s="8"/>
    </row>
    <row r="5" spans="1:27" ht="9.4499999999999993" customHeight="1" x14ac:dyDescent="0.2">
      <c r="A5" s="10"/>
      <c r="C5" s="10"/>
      <c r="D5" s="11"/>
      <c r="O5" s="12"/>
      <c r="P5" s="13" t="s">
        <v>47</v>
      </c>
      <c r="Q5" s="13" t="s">
        <v>48</v>
      </c>
      <c r="R5" s="13" t="s">
        <v>49</v>
      </c>
      <c r="S5" s="13" t="s">
        <v>50</v>
      </c>
      <c r="T5" s="13" t="s">
        <v>51</v>
      </c>
      <c r="U5" s="13" t="s">
        <v>52</v>
      </c>
      <c r="V5" s="13" t="s">
        <v>53</v>
      </c>
      <c r="W5" s="12"/>
      <c r="X5" s="12"/>
      <c r="Y5" s="12"/>
      <c r="Z5" s="12"/>
      <c r="AA5" s="12"/>
    </row>
    <row r="6" spans="1:27" ht="9.4499999999999993" customHeight="1" x14ac:dyDescent="0.15">
      <c r="C6" s="8"/>
      <c r="D6" s="8"/>
      <c r="E6" s="8"/>
      <c r="F6" s="8"/>
      <c r="G6" s="8"/>
      <c r="H6" s="8"/>
      <c r="O6" s="14" t="s">
        <v>54</v>
      </c>
      <c r="P6" s="15">
        <v>2502.8075757575757</v>
      </c>
      <c r="Q6" s="15">
        <v>2553.5666666666671</v>
      </c>
      <c r="R6" s="15">
        <v>2555.962121212121</v>
      </c>
      <c r="S6" s="15">
        <v>2657.560606060606</v>
      </c>
      <c r="T6" s="15">
        <v>2651.3954545454544</v>
      </c>
      <c r="U6" s="15">
        <v>1815.0590909090909</v>
      </c>
      <c r="V6" s="15">
        <v>1825.2196969696968</v>
      </c>
      <c r="W6" s="12"/>
      <c r="X6" s="12"/>
      <c r="Y6" s="12"/>
      <c r="Z6" s="12"/>
      <c r="AA6" s="12"/>
    </row>
    <row r="7" spans="1:27" ht="9.4499999999999993" customHeight="1" x14ac:dyDescent="0.15"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O7" s="14" t="s">
        <v>55</v>
      </c>
      <c r="P7" s="15">
        <v>2349.2363636363634</v>
      </c>
      <c r="Q7" s="15">
        <v>2387.3500000000004</v>
      </c>
      <c r="R7" s="15">
        <v>2380.1969696969695</v>
      </c>
      <c r="S7" s="15">
        <v>2424.1439393939395</v>
      </c>
      <c r="T7" s="15">
        <v>2452.5424242424247</v>
      </c>
      <c r="U7" s="15">
        <v>1758.8909090909092</v>
      </c>
      <c r="V7" s="15">
        <v>1798.9393939393942</v>
      </c>
      <c r="W7" s="12"/>
      <c r="X7" s="12"/>
      <c r="Y7" s="12"/>
      <c r="Z7" s="12"/>
      <c r="AA7" s="12"/>
    </row>
    <row r="8" spans="1:27" ht="9.4499999999999993" customHeight="1" x14ac:dyDescent="0.15">
      <c r="C8" s="17"/>
      <c r="O8" s="14" t="s">
        <v>56</v>
      </c>
      <c r="P8" s="15">
        <f>SUM(P6:P7)</f>
        <v>4852.0439393939396</v>
      </c>
      <c r="Q8" s="15">
        <f t="shared" ref="Q8:V8" si="0">SUM(Q6:Q7)</f>
        <v>4940.9166666666679</v>
      </c>
      <c r="R8" s="15">
        <f t="shared" si="0"/>
        <v>4936.1590909090901</v>
      </c>
      <c r="S8" s="15">
        <f t="shared" si="0"/>
        <v>5081.704545454546</v>
      </c>
      <c r="T8" s="15">
        <f t="shared" si="0"/>
        <v>5103.9378787878795</v>
      </c>
      <c r="U8" s="15">
        <f t="shared" si="0"/>
        <v>3573.95</v>
      </c>
      <c r="V8" s="15">
        <f t="shared" si="0"/>
        <v>3624.159090909091</v>
      </c>
      <c r="W8" s="12"/>
      <c r="X8" s="12"/>
      <c r="Y8" s="12"/>
      <c r="Z8" s="12"/>
      <c r="AA8" s="12"/>
    </row>
    <row r="9" spans="1:27" ht="9.4499999999999993" customHeight="1" x14ac:dyDescent="0.15">
      <c r="C9" s="17"/>
      <c r="O9" s="18"/>
      <c r="P9" s="13" t="s">
        <v>57</v>
      </c>
      <c r="Q9" s="13" t="s">
        <v>58</v>
      </c>
      <c r="R9" s="13" t="s">
        <v>59</v>
      </c>
      <c r="S9" s="13" t="s">
        <v>60</v>
      </c>
      <c r="T9" s="13" t="s">
        <v>61</v>
      </c>
      <c r="U9" s="13" t="s">
        <v>62</v>
      </c>
      <c r="V9" s="13" t="s">
        <v>63</v>
      </c>
      <c r="W9" s="13" t="s">
        <v>64</v>
      </c>
      <c r="X9" s="13" t="s">
        <v>65</v>
      </c>
      <c r="Y9" s="13" t="s">
        <v>66</v>
      </c>
      <c r="Z9" s="13" t="s">
        <v>67</v>
      </c>
      <c r="AA9" s="13" t="s">
        <v>68</v>
      </c>
    </row>
    <row r="10" spans="1:27" ht="9.4499999999999993" customHeight="1" x14ac:dyDescent="0.15">
      <c r="C10" s="17"/>
      <c r="O10" s="14" t="s">
        <v>69</v>
      </c>
      <c r="P10" s="15">
        <v>2207.7999999999997</v>
      </c>
      <c r="Q10" s="15">
        <v>2438</v>
      </c>
      <c r="R10" s="15">
        <v>2500.6200000000003</v>
      </c>
      <c r="S10" s="15">
        <v>2629.6000000000008</v>
      </c>
      <c r="T10" s="15">
        <v>2644.7999999999993</v>
      </c>
      <c r="U10" s="15">
        <v>2630</v>
      </c>
      <c r="V10" s="15"/>
      <c r="W10" s="15">
        <v>2589.7000000000003</v>
      </c>
      <c r="X10" s="15">
        <v>2868.9933333333338</v>
      </c>
      <c r="Y10" s="15">
        <v>2764.0499999999997</v>
      </c>
      <c r="Z10" s="15">
        <v>2604.9</v>
      </c>
      <c r="AA10" s="15">
        <v>2563.6666666666661</v>
      </c>
    </row>
    <row r="11" spans="1:27" ht="9.4499999999999993" customHeight="1" x14ac:dyDescent="0.15">
      <c r="C11" s="17"/>
      <c r="O11" s="14" t="s">
        <v>70</v>
      </c>
      <c r="P11" s="15">
        <v>2048.333333333333</v>
      </c>
      <c r="Q11" s="15">
        <v>2286.9333333333334</v>
      </c>
      <c r="R11" s="15">
        <v>2349.41</v>
      </c>
      <c r="S11" s="15">
        <v>2500.2000000000007</v>
      </c>
      <c r="T11" s="15">
        <v>2453.1999999999998</v>
      </c>
      <c r="U11" s="15">
        <v>2395.5</v>
      </c>
      <c r="V11" s="15"/>
      <c r="W11" s="15">
        <v>2453.3999999999996</v>
      </c>
      <c r="X11" s="15">
        <v>2590.036666666666</v>
      </c>
      <c r="Y11" s="15">
        <v>2506.9333333333334</v>
      </c>
      <c r="Z11" s="15">
        <v>2414.0500000000006</v>
      </c>
      <c r="AA11" s="15">
        <v>2389.2666666666664</v>
      </c>
    </row>
    <row r="12" spans="1:27" ht="9.4499999999999993" customHeight="1" x14ac:dyDescent="0.15">
      <c r="C12" s="17"/>
      <c r="O12" s="14" t="s">
        <v>71</v>
      </c>
      <c r="P12" s="15">
        <f>SUM(P10:P11)</f>
        <v>4256.1333333333332</v>
      </c>
      <c r="Q12" s="15">
        <f t="shared" ref="Q12:AA12" si="1">SUM(Q10:Q11)</f>
        <v>4724.9333333333334</v>
      </c>
      <c r="R12" s="15">
        <f t="shared" si="1"/>
        <v>4850.0300000000007</v>
      </c>
      <c r="S12" s="15">
        <f t="shared" si="1"/>
        <v>5129.8000000000011</v>
      </c>
      <c r="T12" s="15">
        <f t="shared" si="1"/>
        <v>5097.9999999999991</v>
      </c>
      <c r="U12" s="15">
        <f t="shared" si="1"/>
        <v>5025.5</v>
      </c>
      <c r="V12" s="15"/>
      <c r="W12" s="15">
        <f t="shared" si="1"/>
        <v>5043.1000000000004</v>
      </c>
      <c r="X12" s="15">
        <f t="shared" si="1"/>
        <v>5459.03</v>
      </c>
      <c r="Y12" s="15">
        <f t="shared" si="1"/>
        <v>5270.9833333333336</v>
      </c>
      <c r="Z12" s="15">
        <f t="shared" si="1"/>
        <v>5018.9500000000007</v>
      </c>
      <c r="AA12" s="15">
        <f t="shared" si="1"/>
        <v>4952.9333333333325</v>
      </c>
    </row>
    <row r="13" spans="1:27" ht="9.4499999999999993" customHeight="1" x14ac:dyDescent="0.15">
      <c r="C13" s="17"/>
      <c r="O13" s="18"/>
      <c r="P13" s="18">
        <f t="shared" ref="P13:W13" si="2">Q13-1</f>
        <v>2010</v>
      </c>
      <c r="Q13" s="18">
        <f t="shared" si="2"/>
        <v>2011</v>
      </c>
      <c r="R13" s="18">
        <f t="shared" si="2"/>
        <v>2012</v>
      </c>
      <c r="S13" s="18">
        <f t="shared" si="2"/>
        <v>2013</v>
      </c>
      <c r="T13" s="18">
        <f t="shared" si="2"/>
        <v>2014</v>
      </c>
      <c r="U13" s="18">
        <f t="shared" si="2"/>
        <v>2015</v>
      </c>
      <c r="V13" s="18">
        <f t="shared" si="2"/>
        <v>2016</v>
      </c>
      <c r="W13" s="18">
        <f t="shared" si="2"/>
        <v>2017</v>
      </c>
      <c r="X13" s="18">
        <f>Y13-1</f>
        <v>2018</v>
      </c>
      <c r="Y13" s="19">
        <v>2019</v>
      </c>
      <c r="Z13" s="18"/>
      <c r="AA13" s="12"/>
    </row>
    <row r="14" spans="1:27" ht="9.4499999999999993" customHeight="1" x14ac:dyDescent="0.2">
      <c r="C14" s="17"/>
      <c r="O14" s="14" t="s">
        <v>72</v>
      </c>
      <c r="P14" s="20"/>
      <c r="Q14" s="20"/>
      <c r="R14" s="20"/>
      <c r="S14" s="20">
        <v>2095.4870814000001</v>
      </c>
      <c r="T14" s="21">
        <v>2128.9042831999996</v>
      </c>
      <c r="U14" s="21">
        <v>2271.0521081999996</v>
      </c>
      <c r="V14" s="21">
        <v>2417.1924690000001</v>
      </c>
      <c r="W14" s="21">
        <v>2486.1926520000002</v>
      </c>
      <c r="X14" s="21">
        <v>2612.163333333333</v>
      </c>
      <c r="Y14" s="15">
        <v>2584.2584848484848</v>
      </c>
      <c r="Z14" s="12"/>
      <c r="AA14" s="12"/>
    </row>
    <row r="15" spans="1:27" ht="9.4499999999999993" customHeight="1" x14ac:dyDescent="0.2">
      <c r="C15" s="17"/>
      <c r="O15" s="14" t="s">
        <v>73</v>
      </c>
      <c r="P15" s="22"/>
      <c r="Q15" s="20"/>
      <c r="R15" s="21"/>
      <c r="S15" s="21">
        <v>1953.4121928</v>
      </c>
      <c r="T15" s="21">
        <v>1974.5182295999996</v>
      </c>
      <c r="U15" s="21">
        <v>2115.9936227999997</v>
      </c>
      <c r="V15" s="21">
        <v>2203.1598398000001</v>
      </c>
      <c r="W15" s="21">
        <v>2286.3231078000008</v>
      </c>
      <c r="X15" s="21">
        <v>2422.6766666666663</v>
      </c>
      <c r="Y15" s="15">
        <v>2398.6939393939397</v>
      </c>
      <c r="Z15" s="12"/>
      <c r="AA15" s="12"/>
    </row>
    <row r="16" spans="1:27" ht="9.4499999999999993" customHeight="1" x14ac:dyDescent="0.15">
      <c r="C16" s="17"/>
      <c r="O16" s="14" t="s">
        <v>74</v>
      </c>
      <c r="P16" s="12"/>
      <c r="Q16" s="12"/>
      <c r="R16" s="15"/>
      <c r="S16" s="15">
        <v>4048.8992742</v>
      </c>
      <c r="T16" s="15">
        <v>4103.4225127999989</v>
      </c>
      <c r="U16" s="15">
        <v>4387.0457309999993</v>
      </c>
      <c r="V16" s="15">
        <v>4620.3523088000002</v>
      </c>
      <c r="W16" s="15">
        <v>4772.5157598000005</v>
      </c>
      <c r="X16" s="15">
        <v>5034.8399999999992</v>
      </c>
      <c r="Y16" s="15">
        <f>SUM(Y14:Y15)</f>
        <v>4982.952424242425</v>
      </c>
      <c r="Z16" s="12"/>
      <c r="AA16" s="12"/>
    </row>
    <row r="17" spans="3:21" ht="9.4499999999999993" customHeight="1" x14ac:dyDescent="0.15">
      <c r="C17" s="17"/>
    </row>
    <row r="18" spans="3:21" ht="9.4499999999999993" customHeight="1" x14ac:dyDescent="0.2">
      <c r="C18" s="17"/>
      <c r="P18" s="24"/>
      <c r="Q18" s="25"/>
    </row>
    <row r="19" spans="3:21" ht="9.4499999999999993" customHeight="1" x14ac:dyDescent="0.2">
      <c r="C19" s="17"/>
      <c r="P19" s="24"/>
      <c r="Q19" s="25"/>
    </row>
    <row r="20" spans="3:21" ht="9.4499999999999993" customHeight="1" x14ac:dyDescent="0.2">
      <c r="C20" s="17"/>
      <c r="P20" s="24"/>
      <c r="Q20" s="25"/>
    </row>
    <row r="21" spans="3:21" ht="9.4499999999999993" customHeight="1" x14ac:dyDescent="0.2">
      <c r="C21" s="17"/>
      <c r="P21" s="24"/>
      <c r="Q21" s="25"/>
      <c r="T21" s="24"/>
      <c r="U21" s="26"/>
    </row>
    <row r="22" spans="3:21" ht="9.4499999999999993" customHeight="1" x14ac:dyDescent="0.2">
      <c r="C22" s="17"/>
      <c r="P22" s="24"/>
      <c r="Q22" s="25"/>
      <c r="T22" s="24"/>
      <c r="U22" s="26"/>
    </row>
    <row r="23" spans="3:21" ht="9.4499999999999993" customHeight="1" x14ac:dyDescent="0.2">
      <c r="C23" s="17"/>
      <c r="P23" s="27"/>
      <c r="Q23" s="25"/>
      <c r="T23" s="27"/>
      <c r="U23" s="28"/>
    </row>
    <row r="24" spans="3:21" ht="9.4499999999999993" customHeight="1" x14ac:dyDescent="0.2">
      <c r="C24" s="17"/>
      <c r="P24" s="24"/>
      <c r="Q24" s="25"/>
      <c r="T24" s="24"/>
      <c r="U24" s="26"/>
    </row>
    <row r="25" spans="3:21" ht="9.4499999999999993" customHeight="1" x14ac:dyDescent="0.2">
      <c r="C25" s="17"/>
      <c r="P25" s="24"/>
      <c r="Q25" s="25"/>
      <c r="T25" s="24"/>
      <c r="U25" s="26"/>
    </row>
    <row r="26" spans="3:21" ht="9.4499999999999993" customHeight="1" x14ac:dyDescent="0.15">
      <c r="C26" s="17"/>
      <c r="P26" s="27"/>
    </row>
    <row r="27" spans="3:21" ht="9.4499999999999993" customHeight="1" x14ac:dyDescent="0.2">
      <c r="C27" s="17"/>
      <c r="P27" s="24"/>
      <c r="Q27" s="29"/>
    </row>
    <row r="28" spans="3:21" ht="9.4499999999999993" customHeight="1" x14ac:dyDescent="0.2">
      <c r="C28" s="17"/>
      <c r="P28" s="24"/>
      <c r="Q28" s="29"/>
    </row>
    <row r="29" spans="3:21" ht="19.2" customHeight="1" x14ac:dyDescent="0.15">
      <c r="C29" s="17"/>
    </row>
    <row r="30" spans="3:21" ht="9.4499999999999993" customHeight="1" x14ac:dyDescent="0.2">
      <c r="C30" s="17"/>
      <c r="P30" s="30"/>
      <c r="S30" s="29"/>
    </row>
    <row r="31" spans="3:21" ht="9.4499999999999993" customHeight="1" x14ac:dyDescent="0.2">
      <c r="C31" s="17"/>
      <c r="P31" s="30"/>
      <c r="S31" s="29"/>
    </row>
    <row r="32" spans="3:21" ht="9.4499999999999993" customHeight="1" x14ac:dyDescent="0.15">
      <c r="C32" s="31"/>
    </row>
    <row r="33" spans="2:20" ht="9.4499999999999993" customHeight="1" x14ac:dyDescent="0.15">
      <c r="C33" s="16"/>
    </row>
    <row r="34" spans="2:20" ht="9.4499999999999993" customHeight="1" x14ac:dyDescent="0.15">
      <c r="C34" s="16"/>
    </row>
    <row r="35" spans="2:20" ht="9.4499999999999993" customHeight="1" x14ac:dyDescent="0.15">
      <c r="C35" s="16"/>
    </row>
    <row r="36" spans="2:20" ht="9.4499999999999993" customHeight="1" x14ac:dyDescent="0.15">
      <c r="C36" s="16"/>
      <c r="T36" s="9"/>
    </row>
    <row r="37" spans="2:20" ht="9.4499999999999993" customHeight="1" x14ac:dyDescent="0.15">
      <c r="C37" s="16"/>
    </row>
    <row r="38" spans="2:20" ht="9.4499999999999993" customHeight="1" x14ac:dyDescent="0.15">
      <c r="C38" s="8"/>
    </row>
    <row r="39" spans="2:20" ht="9.4499999999999993" customHeight="1" x14ac:dyDescent="0.15"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</row>
    <row r="40" spans="2:20" ht="9.4499999999999993" customHeight="1" x14ac:dyDescent="0.15">
      <c r="B40" s="16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</row>
    <row r="41" spans="2:20" ht="9.4499999999999993" customHeight="1" x14ac:dyDescent="0.15">
      <c r="B41" s="16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</row>
    <row r="42" spans="2:20" ht="9.4499999999999993" customHeight="1" x14ac:dyDescent="0.15">
      <c r="B42" s="16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</row>
    <row r="43" spans="2:20" ht="9.4499999999999993" customHeight="1" x14ac:dyDescent="0.15">
      <c r="B43" s="16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</row>
    <row r="44" spans="2:20" ht="9.4499999999999993" customHeight="1" x14ac:dyDescent="0.15">
      <c r="B44" s="27"/>
    </row>
    <row r="45" spans="2:20" ht="9.4499999999999993" customHeight="1" x14ac:dyDescent="0.15">
      <c r="B45" s="27"/>
      <c r="C45" s="8"/>
    </row>
    <row r="46" spans="2:20" ht="9.4499999999999993" customHeight="1" x14ac:dyDescent="0.15">
      <c r="B46" s="27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</row>
    <row r="47" spans="2:20" ht="9.4499999999999993" customHeight="1" x14ac:dyDescent="0.15">
      <c r="B47" s="16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</row>
    <row r="48" spans="2:20" ht="9.4499999999999993" customHeight="1" x14ac:dyDescent="0.15"/>
    <row r="49" ht="9.4499999999999993" customHeight="1" x14ac:dyDescent="0.15"/>
    <row r="50" ht="9.4499999999999993" customHeight="1" x14ac:dyDescent="0.15"/>
    <row r="51" ht="9.4499999999999993" customHeight="1" x14ac:dyDescent="0.15"/>
    <row r="52" ht="9.4499999999999993" customHeight="1" x14ac:dyDescent="0.15"/>
    <row r="53" ht="9.4499999999999993" customHeight="1" x14ac:dyDescent="0.15"/>
    <row r="54" ht="19.2" customHeight="1" x14ac:dyDescent="0.15"/>
    <row r="55" ht="9.4499999999999993" customHeight="1" x14ac:dyDescent="0.15"/>
    <row r="56" ht="9.4499999999999993" customHeight="1" x14ac:dyDescent="0.15"/>
    <row r="57" ht="9.4499999999999993" customHeight="1" x14ac:dyDescent="0.15"/>
    <row r="58" ht="9.4499999999999993" customHeight="1" x14ac:dyDescent="0.15"/>
    <row r="59" ht="9.4499999999999993" customHeight="1" x14ac:dyDescent="0.15"/>
    <row r="60" ht="9.4499999999999993" customHeight="1" x14ac:dyDescent="0.15"/>
    <row r="61" ht="9.4499999999999993" customHeight="1" x14ac:dyDescent="0.15"/>
    <row r="62" ht="9.4499999999999993" customHeight="1" x14ac:dyDescent="0.15"/>
    <row r="63" ht="9.4499999999999993" customHeight="1" x14ac:dyDescent="0.15"/>
    <row r="64" ht="9.4499999999999993" customHeight="1" x14ac:dyDescent="0.15"/>
    <row r="65" ht="9.4499999999999993" customHeight="1" x14ac:dyDescent="0.15"/>
    <row r="66" ht="9.4499999999999993" customHeight="1" x14ac:dyDescent="0.15"/>
    <row r="67" ht="9.4499999999999993" customHeight="1" x14ac:dyDescent="0.15"/>
    <row r="68" ht="9.4499999999999993" customHeight="1" x14ac:dyDescent="0.15"/>
    <row r="69" ht="9.4499999999999993" customHeight="1" x14ac:dyDescent="0.15"/>
    <row r="70" ht="9.4499999999999993" customHeight="1" x14ac:dyDescent="0.15"/>
    <row r="71" ht="9.4499999999999993" customHeight="1" x14ac:dyDescent="0.15"/>
    <row r="72" ht="9.4499999999999993" customHeight="1" x14ac:dyDescent="0.15"/>
    <row r="73" ht="9.4499999999999993" customHeight="1" x14ac:dyDescent="0.15"/>
    <row r="74" ht="9.4499999999999993" customHeight="1" x14ac:dyDescent="0.15"/>
    <row r="75" ht="9.4499999999999993" customHeight="1" x14ac:dyDescent="0.15"/>
    <row r="76" ht="9.4499999999999993" customHeight="1" x14ac:dyDescent="0.15"/>
    <row r="77" ht="9.4499999999999993" customHeight="1" x14ac:dyDescent="0.15"/>
    <row r="78" ht="9.4499999999999993" customHeight="1" x14ac:dyDescent="0.15"/>
    <row r="79" ht="9.4499999999999993" customHeight="1" x14ac:dyDescent="0.15"/>
    <row r="80" ht="9.4499999999999993" customHeight="1" x14ac:dyDescent="0.15"/>
    <row r="81" spans="4:13" ht="9.4499999999999993" customHeight="1" x14ac:dyDescent="0.15"/>
    <row r="82" spans="4:13" ht="9.4499999999999993" customHeight="1" x14ac:dyDescent="0.15"/>
    <row r="83" spans="4:13" ht="9.4499999999999993" customHeight="1" x14ac:dyDescent="0.15">
      <c r="D83" s="27"/>
      <c r="F83" s="32"/>
      <c r="G83" s="33" t="s">
        <v>10</v>
      </c>
      <c r="I83" s="33" t="s">
        <v>11</v>
      </c>
      <c r="K83" s="32" t="s">
        <v>75</v>
      </c>
    </row>
    <row r="84" spans="4:13" ht="9.4499999999999993" customHeight="1" x14ac:dyDescent="0.15"/>
    <row r="85" spans="4:13" ht="9.4499999999999993" customHeight="1" x14ac:dyDescent="0.15">
      <c r="M85" s="3" t="s">
        <v>76</v>
      </c>
    </row>
    <row r="86" spans="4:13" ht="9.4499999999999993" customHeight="1" x14ac:dyDescent="0.15"/>
    <row r="87" spans="4:13" ht="9.4499999999999993" customHeight="1" x14ac:dyDescent="0.15"/>
    <row r="88" spans="4:13" ht="9.4499999999999993" customHeight="1" x14ac:dyDescent="0.15"/>
  </sheetData>
  <mergeCells count="4">
    <mergeCell ref="F1:J1"/>
    <mergeCell ref="F2:J2"/>
    <mergeCell ref="D3:F3"/>
    <mergeCell ref="H3:N3"/>
  </mergeCells>
  <hyperlinks>
    <hyperlink ref="A1" location="bkIndexATC1327" display="Index" xr:uid="{95F4EEDA-A830-4B0E-9DFD-745C01354C02}"/>
  </hyperlinks>
  <pageMargins left="0.24" right="0.19685039370078741" top="0.24" bottom="0.28999999999999998" header="0.18" footer="0.24"/>
  <pageSetup paperSize="9" scale="96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76E53-2B68-4465-8D2B-102F2788F54B}">
  <sheetPr>
    <pageSetUpPr fitToPage="1"/>
  </sheetPr>
  <dimension ref="A1:AD172"/>
  <sheetViews>
    <sheetView zoomScale="90" zoomScaleNormal="90" workbookViewId="0"/>
  </sheetViews>
  <sheetFormatPr defaultColWidth="9.109375" defaultRowHeight="8.4" x14ac:dyDescent="0.15"/>
  <cols>
    <col min="1" max="1" width="5.88671875" style="3" customWidth="1"/>
    <col min="2" max="2" width="10.6640625" style="3" customWidth="1"/>
    <col min="3" max="13" width="7.33203125" style="3" customWidth="1"/>
    <col min="14" max="15" width="6.6640625" style="3" customWidth="1"/>
    <col min="16" max="16384" width="9.109375" style="3"/>
  </cols>
  <sheetData>
    <row r="1" spans="1:15" ht="14.4" x14ac:dyDescent="0.3">
      <c r="A1" s="34" t="s">
        <v>79</v>
      </c>
      <c r="E1" s="4"/>
      <c r="F1" s="39" t="s">
        <v>80</v>
      </c>
      <c r="G1" s="40"/>
      <c r="H1" s="40"/>
      <c r="I1" s="40"/>
      <c r="J1" s="40"/>
    </row>
    <row r="2" spans="1:15" ht="13.2" x14ac:dyDescent="0.25">
      <c r="E2" s="4"/>
      <c r="F2" s="39" t="s">
        <v>45</v>
      </c>
      <c r="G2" s="40"/>
      <c r="H2" s="40"/>
      <c r="I2" s="40"/>
      <c r="J2" s="40"/>
    </row>
    <row r="3" spans="1:15" ht="13.2" x14ac:dyDescent="0.25">
      <c r="D3" s="41" t="s">
        <v>100</v>
      </c>
      <c r="E3" s="40"/>
      <c r="F3" s="40"/>
      <c r="G3" s="4"/>
      <c r="H3" s="42" t="s">
        <v>27</v>
      </c>
      <c r="I3" s="40"/>
      <c r="J3" s="40"/>
      <c r="K3" s="40"/>
      <c r="L3" s="40"/>
      <c r="M3" s="40"/>
      <c r="N3" s="40"/>
    </row>
    <row r="4" spans="1:15" ht="24" customHeight="1" x14ac:dyDescent="0.15"/>
    <row r="5" spans="1:15" ht="9.4499999999999993" customHeight="1" x14ac:dyDescent="0.2">
      <c r="B5" s="45" t="s">
        <v>10</v>
      </c>
      <c r="C5" s="46"/>
      <c r="D5" s="11"/>
      <c r="O5" s="27"/>
    </row>
    <row r="6" spans="1:15" ht="9.4499999999999993" customHeight="1" x14ac:dyDescent="0.25">
      <c r="C6" s="43" t="s">
        <v>81</v>
      </c>
      <c r="D6" s="40"/>
      <c r="E6" s="40"/>
      <c r="F6" s="40"/>
      <c r="G6" s="40"/>
      <c r="H6" s="40"/>
      <c r="I6" s="40"/>
      <c r="J6" s="40"/>
      <c r="K6" s="40"/>
      <c r="L6" s="40"/>
      <c r="M6" s="40"/>
      <c r="O6" s="27"/>
    </row>
    <row r="7" spans="1:15" ht="9.4499999999999993" customHeight="1" x14ac:dyDescent="0.25">
      <c r="B7" s="44" t="s">
        <v>82</v>
      </c>
      <c r="C7" s="40"/>
      <c r="D7" s="16" t="s">
        <v>47</v>
      </c>
      <c r="E7" s="16" t="s">
        <v>48</v>
      </c>
      <c r="F7" s="16" t="s">
        <v>49</v>
      </c>
      <c r="G7" s="16" t="s">
        <v>50</v>
      </c>
      <c r="H7" s="16" t="s">
        <v>51</v>
      </c>
      <c r="I7" s="16" t="s">
        <v>52</v>
      </c>
      <c r="J7" s="16" t="s">
        <v>53</v>
      </c>
      <c r="K7" s="16"/>
      <c r="L7" s="16" t="s">
        <v>83</v>
      </c>
      <c r="M7" s="16" t="s">
        <v>84</v>
      </c>
      <c r="O7" s="27"/>
    </row>
    <row r="8" spans="1:15" ht="9.4499999999999993" customHeight="1" x14ac:dyDescent="0.15">
      <c r="C8" s="17">
        <v>0</v>
      </c>
      <c r="D8" s="38">
        <v>8.1712121212121218</v>
      </c>
      <c r="E8" s="38">
        <v>9.3249999999999993</v>
      </c>
      <c r="F8" s="38">
        <v>9.7272727272727266</v>
      </c>
      <c r="G8" s="38">
        <v>13.613636363636367</v>
      </c>
      <c r="H8" s="38">
        <v>13.339393939393942</v>
      </c>
      <c r="I8" s="38">
        <v>15.2</v>
      </c>
      <c r="J8" s="38">
        <v>15.227272727272727</v>
      </c>
      <c r="L8" s="38">
        <f>AVERAGE(D8:H8)</f>
        <v>10.835303030303033</v>
      </c>
      <c r="M8" s="38">
        <f>AVERAGE(D8:J8)</f>
        <v>12.086255411255413</v>
      </c>
      <c r="O8" s="27"/>
    </row>
    <row r="9" spans="1:15" ht="9.4499999999999993" customHeight="1" x14ac:dyDescent="0.15">
      <c r="C9" s="17">
        <v>1</v>
      </c>
      <c r="D9" s="38">
        <v>4.6333333333333337</v>
      </c>
      <c r="E9" s="38">
        <v>6.4833333333333343</v>
      </c>
      <c r="F9" s="38">
        <v>6.6818181818181817</v>
      </c>
      <c r="G9" s="38">
        <v>6.6666666666666679</v>
      </c>
      <c r="H9" s="38">
        <v>9.1378787878787886</v>
      </c>
      <c r="I9" s="38">
        <v>7.4378787878787884</v>
      </c>
      <c r="J9" s="38">
        <v>8.0757575757575761</v>
      </c>
      <c r="L9" s="38">
        <f t="shared" ref="L9:L31" si="0">AVERAGE(D9:H9)</f>
        <v>6.7206060606060607</v>
      </c>
      <c r="M9" s="38">
        <f t="shared" ref="M9:M31" si="1">AVERAGE(D9:J9)</f>
        <v>7.0166666666666666</v>
      </c>
      <c r="O9" s="27"/>
    </row>
    <row r="10" spans="1:15" ht="9.4499999999999993" customHeight="1" x14ac:dyDescent="0.15">
      <c r="C10" s="17">
        <v>2</v>
      </c>
      <c r="D10" s="38">
        <v>4.8893939393939396</v>
      </c>
      <c r="E10" s="38">
        <v>6.9083333333333332</v>
      </c>
      <c r="F10" s="38">
        <v>7.0227272727272725</v>
      </c>
      <c r="G10" s="38">
        <v>9.1969696969696972</v>
      </c>
      <c r="H10" s="38">
        <v>8.9681818181818187</v>
      </c>
      <c r="I10" s="38">
        <v>6.7757575757575754</v>
      </c>
      <c r="J10" s="38">
        <v>6.7272727272727275</v>
      </c>
      <c r="L10" s="38">
        <f t="shared" si="0"/>
        <v>7.3971212121212115</v>
      </c>
      <c r="M10" s="38">
        <f t="shared" si="1"/>
        <v>7.2126623376623371</v>
      </c>
      <c r="O10" s="27"/>
    </row>
    <row r="11" spans="1:15" ht="9.4499999999999993" customHeight="1" x14ac:dyDescent="0.15">
      <c r="C11" s="17">
        <v>3</v>
      </c>
      <c r="D11" s="38">
        <v>7.9863636363636354</v>
      </c>
      <c r="E11" s="38">
        <v>14.125</v>
      </c>
      <c r="F11" s="38">
        <v>12.378787878787877</v>
      </c>
      <c r="G11" s="38">
        <v>14.954545454545455</v>
      </c>
      <c r="H11" s="38">
        <v>14.509090909090908</v>
      </c>
      <c r="I11" s="38">
        <v>8.8060606060606048</v>
      </c>
      <c r="J11" s="38">
        <v>8.5757575757575761</v>
      </c>
      <c r="L11" s="38">
        <f t="shared" si="0"/>
        <v>12.790757575757574</v>
      </c>
      <c r="M11" s="38">
        <f t="shared" si="1"/>
        <v>11.619372294372294</v>
      </c>
      <c r="O11" s="27"/>
    </row>
    <row r="12" spans="1:15" ht="9.4499999999999993" customHeight="1" x14ac:dyDescent="0.15">
      <c r="C12" s="17">
        <v>4</v>
      </c>
      <c r="D12" s="38">
        <v>16.396969696969698</v>
      </c>
      <c r="E12" s="38">
        <v>19.533333333333335</v>
      </c>
      <c r="F12" s="38">
        <v>17.537878787878785</v>
      </c>
      <c r="G12" s="38">
        <v>21.242424242424246</v>
      </c>
      <c r="H12" s="38">
        <v>18.756060606060608</v>
      </c>
      <c r="I12" s="38">
        <v>10.524242424242424</v>
      </c>
      <c r="J12" s="38">
        <v>8.3484848484848477</v>
      </c>
      <c r="L12" s="38">
        <f t="shared" si="0"/>
        <v>18.693333333333335</v>
      </c>
      <c r="M12" s="38">
        <f t="shared" si="1"/>
        <v>16.048484848484851</v>
      </c>
    </row>
    <row r="13" spans="1:15" ht="9.4499999999999993" customHeight="1" x14ac:dyDescent="0.15">
      <c r="C13" s="17">
        <v>5</v>
      </c>
      <c r="D13" s="38">
        <v>56.951515151515153</v>
      </c>
      <c r="E13" s="38">
        <v>55.283333333333324</v>
      </c>
      <c r="F13" s="38">
        <v>54.242424242424249</v>
      </c>
      <c r="G13" s="38">
        <v>58.121212121212118</v>
      </c>
      <c r="H13" s="38">
        <v>50.456060606060618</v>
      </c>
      <c r="I13" s="38">
        <v>16.045454545454547</v>
      </c>
      <c r="J13" s="38">
        <v>11.962121212121213</v>
      </c>
      <c r="L13" s="38">
        <f t="shared" si="0"/>
        <v>55.010909090909095</v>
      </c>
      <c r="M13" s="38">
        <f t="shared" si="1"/>
        <v>43.294588744588744</v>
      </c>
    </row>
    <row r="14" spans="1:15" ht="9.4499999999999993" customHeight="1" x14ac:dyDescent="0.15">
      <c r="C14" s="17">
        <v>6</v>
      </c>
      <c r="D14" s="38">
        <v>223.05606060606061</v>
      </c>
      <c r="E14" s="38">
        <v>222.86666666666665</v>
      </c>
      <c r="F14" s="38">
        <v>217.43181818181813</v>
      </c>
      <c r="G14" s="38">
        <v>212.09090909090909</v>
      </c>
      <c r="H14" s="38">
        <v>176.89242424242425</v>
      </c>
      <c r="I14" s="38">
        <v>31.816666666666666</v>
      </c>
      <c r="J14" s="38">
        <v>20.007575757575758</v>
      </c>
      <c r="L14" s="38">
        <f t="shared" si="0"/>
        <v>210.46757575757573</v>
      </c>
      <c r="M14" s="38">
        <f t="shared" si="1"/>
        <v>157.73744588744586</v>
      </c>
    </row>
    <row r="15" spans="1:15" ht="9.4499999999999993" customHeight="1" x14ac:dyDescent="0.15">
      <c r="C15" s="17">
        <v>7</v>
      </c>
      <c r="D15" s="38">
        <v>336.54393939393935</v>
      </c>
      <c r="E15" s="38">
        <v>334.73333333333335</v>
      </c>
      <c r="F15" s="38">
        <v>324.83333333333331</v>
      </c>
      <c r="G15" s="38">
        <v>317.72727272727269</v>
      </c>
      <c r="H15" s="38">
        <v>264.78939393939396</v>
      </c>
      <c r="I15" s="38">
        <v>52.557575757575755</v>
      </c>
      <c r="J15" s="38">
        <v>32.916666666666664</v>
      </c>
      <c r="L15" s="38">
        <f t="shared" si="0"/>
        <v>315.72545454545451</v>
      </c>
      <c r="M15" s="38">
        <f t="shared" si="1"/>
        <v>237.72878787878787</v>
      </c>
    </row>
    <row r="16" spans="1:15" ht="9.4499999999999993" customHeight="1" x14ac:dyDescent="0.15">
      <c r="C16" s="17">
        <v>8</v>
      </c>
      <c r="D16" s="38">
        <v>264.81818181818181</v>
      </c>
      <c r="E16" s="38">
        <v>253.44166666666669</v>
      </c>
      <c r="F16" s="38">
        <v>250.43939393939391</v>
      </c>
      <c r="G16" s="38">
        <v>246.9545454545455</v>
      </c>
      <c r="H16" s="38">
        <v>203.22272727272727</v>
      </c>
      <c r="I16" s="38">
        <v>80.274242424242416</v>
      </c>
      <c r="J16" s="38">
        <v>51.484848484848477</v>
      </c>
      <c r="L16" s="38">
        <f t="shared" si="0"/>
        <v>243.77530303030304</v>
      </c>
      <c r="M16" s="38">
        <f t="shared" si="1"/>
        <v>192.94794372294373</v>
      </c>
    </row>
    <row r="17" spans="3:13" ht="9.4499999999999993" customHeight="1" x14ac:dyDescent="0.15">
      <c r="C17" s="17">
        <v>9</v>
      </c>
      <c r="D17" s="38">
        <v>186.37272727272727</v>
      </c>
      <c r="E17" s="38">
        <v>173.04999999999998</v>
      </c>
      <c r="F17" s="38">
        <v>173.64393939393938</v>
      </c>
      <c r="G17" s="38">
        <v>179.55303030303031</v>
      </c>
      <c r="H17" s="38">
        <v>157.60606060606059</v>
      </c>
      <c r="I17" s="38">
        <v>108.4560606060606</v>
      </c>
      <c r="J17" s="38">
        <v>90.446969696969703</v>
      </c>
      <c r="L17" s="38">
        <f t="shared" si="0"/>
        <v>174.0451515151515</v>
      </c>
      <c r="M17" s="38">
        <f t="shared" si="1"/>
        <v>152.73268398268397</v>
      </c>
    </row>
    <row r="18" spans="3:13" ht="9.4499999999999993" customHeight="1" x14ac:dyDescent="0.15">
      <c r="C18" s="17">
        <v>10</v>
      </c>
      <c r="D18" s="38">
        <v>126.9590909090909</v>
      </c>
      <c r="E18" s="38">
        <v>125.72500000000002</v>
      </c>
      <c r="F18" s="38">
        <v>121.37121212121211</v>
      </c>
      <c r="G18" s="38">
        <v>133.31060606060606</v>
      </c>
      <c r="H18" s="38">
        <v>125.10454545454544</v>
      </c>
      <c r="I18" s="38">
        <v>133.90303030303031</v>
      </c>
      <c r="J18" s="38">
        <v>139.63636363636363</v>
      </c>
      <c r="L18" s="38">
        <f t="shared" si="0"/>
        <v>126.49409090909091</v>
      </c>
      <c r="M18" s="38">
        <f t="shared" si="1"/>
        <v>129.42997835497835</v>
      </c>
    </row>
    <row r="19" spans="3:13" ht="9.4499999999999993" customHeight="1" x14ac:dyDescent="0.15">
      <c r="C19" s="17">
        <v>11</v>
      </c>
      <c r="D19" s="38">
        <v>112.75757575757575</v>
      </c>
      <c r="E19" s="38">
        <v>106.05</v>
      </c>
      <c r="F19" s="38">
        <v>112.34090909090911</v>
      </c>
      <c r="G19" s="38">
        <v>112.77272727272727</v>
      </c>
      <c r="H19" s="38">
        <v>119.39696969696969</v>
      </c>
      <c r="I19" s="38">
        <v>153.31212121212121</v>
      </c>
      <c r="J19" s="38">
        <v>151.03787878787878</v>
      </c>
      <c r="L19" s="38">
        <f t="shared" si="0"/>
        <v>112.66363636363637</v>
      </c>
      <c r="M19" s="38">
        <f t="shared" si="1"/>
        <v>123.95259740259742</v>
      </c>
    </row>
    <row r="20" spans="3:13" ht="9.4499999999999993" customHeight="1" x14ac:dyDescent="0.15">
      <c r="C20" s="17">
        <v>12</v>
      </c>
      <c r="D20" s="38">
        <v>110.78636363636362</v>
      </c>
      <c r="E20" s="38">
        <v>104.61666666666667</v>
      </c>
      <c r="F20" s="38">
        <v>108.04545454545452</v>
      </c>
      <c r="G20" s="38">
        <v>112.57575757575759</v>
      </c>
      <c r="H20" s="38">
        <v>128.26818181818183</v>
      </c>
      <c r="I20" s="38">
        <v>161.58181818181819</v>
      </c>
      <c r="J20" s="38">
        <v>163.00757575757578</v>
      </c>
      <c r="L20" s="38">
        <f t="shared" si="0"/>
        <v>112.85848484848484</v>
      </c>
      <c r="M20" s="38">
        <f t="shared" si="1"/>
        <v>126.98311688311688</v>
      </c>
    </row>
    <row r="21" spans="3:13" ht="9.4499999999999993" customHeight="1" x14ac:dyDescent="0.15">
      <c r="C21" s="17">
        <v>13</v>
      </c>
      <c r="D21" s="38">
        <v>113.37575757575759</v>
      </c>
      <c r="E21" s="38">
        <v>116.95000000000002</v>
      </c>
      <c r="F21" s="38">
        <v>116.34848484848484</v>
      </c>
      <c r="G21" s="38">
        <v>116.96969696969695</v>
      </c>
      <c r="H21" s="38">
        <v>147.36818181818182</v>
      </c>
      <c r="I21" s="38">
        <v>170.26212121212123</v>
      </c>
      <c r="J21" s="38">
        <v>166.81818181818181</v>
      </c>
      <c r="L21" s="38">
        <f t="shared" si="0"/>
        <v>122.20242424242424</v>
      </c>
      <c r="M21" s="38">
        <f t="shared" si="1"/>
        <v>135.44177489177488</v>
      </c>
    </row>
    <row r="22" spans="3:13" ht="9.4499999999999993" customHeight="1" x14ac:dyDescent="0.15">
      <c r="C22" s="17">
        <v>14</v>
      </c>
      <c r="D22" s="38">
        <v>123.72272727272728</v>
      </c>
      <c r="E22" s="38">
        <v>122.67500000000003</v>
      </c>
      <c r="F22" s="38">
        <v>131.14393939393941</v>
      </c>
      <c r="G22" s="38">
        <v>131.53787878787878</v>
      </c>
      <c r="H22" s="38">
        <v>177.62575757575758</v>
      </c>
      <c r="I22" s="38">
        <v>148.88787878787878</v>
      </c>
      <c r="J22" s="38">
        <v>173.52272727272728</v>
      </c>
      <c r="L22" s="38">
        <f t="shared" si="0"/>
        <v>137.34106060606061</v>
      </c>
      <c r="M22" s="38">
        <f t="shared" si="1"/>
        <v>144.1594155844156</v>
      </c>
    </row>
    <row r="23" spans="3:13" ht="9.4499999999999993" customHeight="1" x14ac:dyDescent="0.15">
      <c r="C23" s="17">
        <v>15</v>
      </c>
      <c r="D23" s="38">
        <v>131.56666666666666</v>
      </c>
      <c r="E23" s="38">
        <v>138.81666666666666</v>
      </c>
      <c r="F23" s="38">
        <v>141.80303030303031</v>
      </c>
      <c r="G23" s="38">
        <v>145.86363636363637</v>
      </c>
      <c r="H23" s="38">
        <v>200.03787878787881</v>
      </c>
      <c r="I23" s="38">
        <v>144.68030303030307</v>
      </c>
      <c r="J23" s="38">
        <v>168.35606060606062</v>
      </c>
      <c r="L23" s="38">
        <f t="shared" si="0"/>
        <v>151.61757575757574</v>
      </c>
      <c r="M23" s="38">
        <f t="shared" si="1"/>
        <v>153.01774891774889</v>
      </c>
    </row>
    <row r="24" spans="3:13" ht="9.4499999999999993" customHeight="1" x14ac:dyDescent="0.15">
      <c r="C24" s="17">
        <v>16</v>
      </c>
      <c r="D24" s="38">
        <v>163.36969696969697</v>
      </c>
      <c r="E24" s="38">
        <v>180.18333333333334</v>
      </c>
      <c r="F24" s="38">
        <v>184.10606060606062</v>
      </c>
      <c r="G24" s="38">
        <v>187.15909090909091</v>
      </c>
      <c r="H24" s="38">
        <v>221.90909090909088</v>
      </c>
      <c r="I24" s="38">
        <v>137.74090909090907</v>
      </c>
      <c r="J24" s="38">
        <v>159.83333333333331</v>
      </c>
      <c r="L24" s="38">
        <f t="shared" si="0"/>
        <v>187.34545454545454</v>
      </c>
      <c r="M24" s="38">
        <f t="shared" si="1"/>
        <v>176.32878787878786</v>
      </c>
    </row>
    <row r="25" spans="3:13" ht="9.4499999999999993" customHeight="1" x14ac:dyDescent="0.15">
      <c r="C25" s="17">
        <v>17</v>
      </c>
      <c r="D25" s="38">
        <v>186.85909090909092</v>
      </c>
      <c r="E25" s="38">
        <v>195.18333333333334</v>
      </c>
      <c r="F25" s="38">
        <v>194.97727272727272</v>
      </c>
      <c r="G25" s="38">
        <v>210.8787878787879</v>
      </c>
      <c r="H25" s="38">
        <v>213.68181818181819</v>
      </c>
      <c r="I25" s="38">
        <v>117.73333333333335</v>
      </c>
      <c r="J25" s="38">
        <v>131.77272727272728</v>
      </c>
      <c r="L25" s="38">
        <f t="shared" si="0"/>
        <v>200.3160606060606</v>
      </c>
      <c r="M25" s="38">
        <f t="shared" si="1"/>
        <v>178.72662337662337</v>
      </c>
    </row>
    <row r="26" spans="3:13" ht="9.4499999999999993" customHeight="1" x14ac:dyDescent="0.15">
      <c r="C26" s="17">
        <v>18</v>
      </c>
      <c r="D26" s="38">
        <v>123.15454545454546</v>
      </c>
      <c r="E26" s="38">
        <v>138.08333333333334</v>
      </c>
      <c r="F26" s="38">
        <v>133.98484848484847</v>
      </c>
      <c r="G26" s="38">
        <v>148.71212121212119</v>
      </c>
      <c r="H26" s="38">
        <v>155.06818181818181</v>
      </c>
      <c r="I26" s="38">
        <v>95.433333333333309</v>
      </c>
      <c r="J26" s="38">
        <v>105.14393939393939</v>
      </c>
      <c r="L26" s="38">
        <f t="shared" si="0"/>
        <v>139.80060606060607</v>
      </c>
      <c r="M26" s="38">
        <f t="shared" si="1"/>
        <v>128.51147186147185</v>
      </c>
    </row>
    <row r="27" spans="3:13" ht="9.4499999999999993" customHeight="1" x14ac:dyDescent="0.15">
      <c r="C27" s="17">
        <v>19</v>
      </c>
      <c r="D27" s="38">
        <v>68.978787878787884</v>
      </c>
      <c r="E27" s="38">
        <v>70.983333333333334</v>
      </c>
      <c r="F27" s="38">
        <v>74.234848484848484</v>
      </c>
      <c r="G27" s="38">
        <v>86.053030303030297</v>
      </c>
      <c r="H27" s="38">
        <v>91.157575757575756</v>
      </c>
      <c r="I27" s="38">
        <v>69.184848484848487</v>
      </c>
      <c r="J27" s="38">
        <v>81.053030303030297</v>
      </c>
      <c r="L27" s="38">
        <f t="shared" si="0"/>
        <v>78.281515151515151</v>
      </c>
      <c r="M27" s="38">
        <f t="shared" si="1"/>
        <v>77.377922077922079</v>
      </c>
    </row>
    <row r="28" spans="3:13" ht="9.4499999999999993" customHeight="1" x14ac:dyDescent="0.15">
      <c r="C28" s="17">
        <v>20</v>
      </c>
      <c r="D28" s="38">
        <v>45.154545454545456</v>
      </c>
      <c r="E28" s="38">
        <v>53.674999999999997</v>
      </c>
      <c r="F28" s="38">
        <v>58.113636363636353</v>
      </c>
      <c r="G28" s="38">
        <v>70.462121212121218</v>
      </c>
      <c r="H28" s="38">
        <v>52.103030303030302</v>
      </c>
      <c r="I28" s="38">
        <v>46.325757575757571</v>
      </c>
      <c r="J28" s="38">
        <v>58.560606060606055</v>
      </c>
      <c r="L28" s="38">
        <f t="shared" si="0"/>
        <v>55.901666666666664</v>
      </c>
      <c r="M28" s="38">
        <f t="shared" si="1"/>
        <v>54.913528138528136</v>
      </c>
    </row>
    <row r="29" spans="3:13" ht="9.4499999999999993" customHeight="1" x14ac:dyDescent="0.15">
      <c r="C29" s="17">
        <v>21</v>
      </c>
      <c r="D29" s="38">
        <v>39.851515151515152</v>
      </c>
      <c r="E29" s="38">
        <v>46.583333333333336</v>
      </c>
      <c r="F29" s="38">
        <v>49.704545454545453</v>
      </c>
      <c r="G29" s="38">
        <v>56.234848484848477</v>
      </c>
      <c r="H29" s="38">
        <v>39.948484848484846</v>
      </c>
      <c r="I29" s="38">
        <v>36.045454545454547</v>
      </c>
      <c r="J29" s="38">
        <v>36.356060606060609</v>
      </c>
      <c r="L29" s="38">
        <f t="shared" si="0"/>
        <v>46.464545454545444</v>
      </c>
      <c r="M29" s="38">
        <f t="shared" si="1"/>
        <v>43.53203463203463</v>
      </c>
    </row>
    <row r="30" spans="3:13" ht="9.4499999999999993" customHeight="1" x14ac:dyDescent="0.15">
      <c r="C30" s="17">
        <v>22</v>
      </c>
      <c r="D30" s="38">
        <v>29.725757575757576</v>
      </c>
      <c r="E30" s="38">
        <v>37.616666666666667</v>
      </c>
      <c r="F30" s="38">
        <v>33.280303030303031</v>
      </c>
      <c r="G30" s="38">
        <v>39.893939393939391</v>
      </c>
      <c r="H30" s="38">
        <v>33.9</v>
      </c>
      <c r="I30" s="38">
        <v>30.275757575757577</v>
      </c>
      <c r="J30" s="38">
        <v>21.651515151515152</v>
      </c>
      <c r="L30" s="38">
        <f t="shared" si="0"/>
        <v>34.883333333333333</v>
      </c>
      <c r="M30" s="38">
        <f t="shared" si="1"/>
        <v>32.334848484848486</v>
      </c>
    </row>
    <row r="31" spans="3:13" ht="9.4499999999999993" customHeight="1" x14ac:dyDescent="0.15">
      <c r="C31" s="17">
        <v>23</v>
      </c>
      <c r="D31" s="38">
        <v>16.725757575757576</v>
      </c>
      <c r="E31" s="38">
        <v>20.675000000000001</v>
      </c>
      <c r="F31" s="38">
        <v>22.568181818181817</v>
      </c>
      <c r="G31" s="38">
        <v>25.015151515151516</v>
      </c>
      <c r="H31" s="38">
        <v>28.148484848484848</v>
      </c>
      <c r="I31" s="38">
        <v>31.798484848484847</v>
      </c>
      <c r="J31" s="38">
        <v>14.696969696969695</v>
      </c>
      <c r="L31" s="38">
        <f t="shared" si="0"/>
        <v>22.62651515151515</v>
      </c>
      <c r="M31" s="38">
        <f t="shared" si="1"/>
        <v>22.804004329004329</v>
      </c>
    </row>
    <row r="32" spans="3:13" ht="9.4499999999999993" customHeight="1" x14ac:dyDescent="0.15">
      <c r="C32" s="31" t="s">
        <v>85</v>
      </c>
    </row>
    <row r="33" spans="2:30" ht="9.4499999999999993" customHeight="1" x14ac:dyDescent="0.25">
      <c r="B33" s="44" t="s">
        <v>86</v>
      </c>
      <c r="C33" s="40"/>
      <c r="D33" s="38">
        <f>SUM(D15:D26)</f>
        <v>1980.2863636363638</v>
      </c>
      <c r="E33" s="38">
        <f t="shared" ref="E33:J33" si="2">SUM(E15:E26)</f>
        <v>1989.5083333333334</v>
      </c>
      <c r="F33" s="38">
        <f t="shared" si="2"/>
        <v>1993.0378787878788</v>
      </c>
      <c r="G33" s="38">
        <f t="shared" si="2"/>
        <v>2044.0151515151517</v>
      </c>
      <c r="H33" s="38">
        <f t="shared" si="2"/>
        <v>2114.0787878787878</v>
      </c>
      <c r="I33" s="38">
        <f t="shared" si="2"/>
        <v>1504.8227272727274</v>
      </c>
      <c r="J33" s="38">
        <f t="shared" si="2"/>
        <v>1533.9772727272725</v>
      </c>
      <c r="L33" s="38">
        <f>SUM(L15:L26)</f>
        <v>2024.1853030303027</v>
      </c>
      <c r="M33" s="38">
        <f>SUM(M15:M26)</f>
        <v>1879.9609307359306</v>
      </c>
      <c r="O33" s="38"/>
      <c r="P33" s="38"/>
    </row>
    <row r="34" spans="2:30" ht="9.4499999999999993" customHeight="1" x14ac:dyDescent="0.25">
      <c r="B34" s="44" t="s">
        <v>87</v>
      </c>
      <c r="C34" s="40"/>
      <c r="D34" s="38">
        <f>SUM(D15:D17)</f>
        <v>787.73484848484838</v>
      </c>
      <c r="E34" s="38">
        <f t="shared" ref="E34:J34" si="3">SUM(E15:E17)</f>
        <v>761.22500000000002</v>
      </c>
      <c r="F34" s="38">
        <f t="shared" si="3"/>
        <v>748.91666666666663</v>
      </c>
      <c r="G34" s="38">
        <f t="shared" si="3"/>
        <v>744.2348484848485</v>
      </c>
      <c r="H34" s="38">
        <f t="shared" si="3"/>
        <v>625.61818181818182</v>
      </c>
      <c r="I34" s="38">
        <f t="shared" si="3"/>
        <v>241.28787878787875</v>
      </c>
      <c r="J34" s="38">
        <f t="shared" si="3"/>
        <v>174.84848484848484</v>
      </c>
      <c r="L34" s="38">
        <f>SUM(L15:L17)</f>
        <v>733.54590909090905</v>
      </c>
      <c r="M34" s="38">
        <f>SUM(M15:M17)</f>
        <v>583.40941558441557</v>
      </c>
      <c r="O34" s="38"/>
      <c r="P34" s="38"/>
    </row>
    <row r="35" spans="2:30" ht="9.4499999999999993" customHeight="1" x14ac:dyDescent="0.25">
      <c r="B35" s="44" t="s">
        <v>88</v>
      </c>
      <c r="C35" s="40"/>
      <c r="D35" s="38">
        <f>SUM(D18:D23)</f>
        <v>719.16818181818167</v>
      </c>
      <c r="E35" s="38">
        <f t="shared" ref="E35:J35" si="4">SUM(E18:E23)</f>
        <v>714.83333333333348</v>
      </c>
      <c r="F35" s="38">
        <f t="shared" si="4"/>
        <v>731.05303030303025</v>
      </c>
      <c r="G35" s="38">
        <f t="shared" si="4"/>
        <v>753.030303030303</v>
      </c>
      <c r="H35" s="38">
        <f t="shared" si="4"/>
        <v>897.8015151515151</v>
      </c>
      <c r="I35" s="38">
        <f t="shared" si="4"/>
        <v>912.62727272727284</v>
      </c>
      <c r="J35" s="38">
        <f t="shared" si="4"/>
        <v>962.37878787878788</v>
      </c>
      <c r="L35" s="38">
        <f>SUM(L18:L23)</f>
        <v>763.17727272727268</v>
      </c>
      <c r="M35" s="38">
        <f>SUM(M18:M23)</f>
        <v>812.984632034632</v>
      </c>
      <c r="O35" s="38"/>
      <c r="P35" s="38"/>
    </row>
    <row r="36" spans="2:30" ht="9.4499999999999993" customHeight="1" x14ac:dyDescent="0.25">
      <c r="B36" s="44" t="s">
        <v>89</v>
      </c>
      <c r="C36" s="40"/>
      <c r="D36" s="38">
        <f>SUM(D24:D26)</f>
        <v>473.38333333333333</v>
      </c>
      <c r="E36" s="38">
        <f t="shared" ref="E36:J36" si="5">SUM(E24:E26)</f>
        <v>513.45000000000005</v>
      </c>
      <c r="F36" s="38">
        <f t="shared" si="5"/>
        <v>513.06818181818187</v>
      </c>
      <c r="G36" s="38">
        <f t="shared" si="5"/>
        <v>546.75</v>
      </c>
      <c r="H36" s="38">
        <f t="shared" si="5"/>
        <v>590.65909090909088</v>
      </c>
      <c r="I36" s="38">
        <f t="shared" si="5"/>
        <v>350.90757575757573</v>
      </c>
      <c r="J36" s="38">
        <f t="shared" si="5"/>
        <v>396.75</v>
      </c>
      <c r="L36" s="38">
        <f>SUM(L24:L26)</f>
        <v>527.46212121212125</v>
      </c>
      <c r="M36" s="38">
        <f>SUM(M24:M26)</f>
        <v>483.5668831168831</v>
      </c>
      <c r="O36" s="38"/>
      <c r="P36" s="38"/>
    </row>
    <row r="37" spans="2:30" ht="9.4499999999999993" customHeight="1" x14ac:dyDescent="0.25">
      <c r="B37" s="44" t="s">
        <v>90</v>
      </c>
      <c r="C37" s="40"/>
      <c r="D37" s="38">
        <f>SUM(D8:D31)</f>
        <v>2502.8075757575757</v>
      </c>
      <c r="E37" s="38">
        <f t="shared" ref="E37:J37" si="6">SUM(E8:E31)</f>
        <v>2553.5666666666671</v>
      </c>
      <c r="F37" s="38">
        <f t="shared" si="6"/>
        <v>2555.962121212121</v>
      </c>
      <c r="G37" s="38">
        <f t="shared" si="6"/>
        <v>2657.560606060606</v>
      </c>
      <c r="H37" s="38">
        <f t="shared" si="6"/>
        <v>2651.3954545454544</v>
      </c>
      <c r="I37" s="38">
        <f t="shared" si="6"/>
        <v>1815.0590909090909</v>
      </c>
      <c r="J37" s="38">
        <f t="shared" si="6"/>
        <v>1825.2196969696968</v>
      </c>
      <c r="L37" s="38">
        <f>SUM(L8:L31)</f>
        <v>2584.2584848484848</v>
      </c>
      <c r="M37" s="38">
        <f>SUM(M8:M31)</f>
        <v>2365.9387445887442</v>
      </c>
      <c r="O37" s="38"/>
      <c r="P37" s="38"/>
    </row>
    <row r="38" spans="2:30" ht="24" customHeight="1" x14ac:dyDescent="0.15">
      <c r="C38" s="8"/>
    </row>
    <row r="39" spans="2:30" ht="9.4499999999999993" customHeight="1" x14ac:dyDescent="0.25">
      <c r="C39" s="43" t="str">
        <f>C6</f>
        <v>Average traffic flows (excluding Bank Holidays etc)</v>
      </c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</row>
    <row r="40" spans="2:30" ht="9.4499999999999993" customHeight="1" x14ac:dyDescent="0.15">
      <c r="C40" s="8"/>
    </row>
    <row r="41" spans="2:30" ht="9.4499999999999993" customHeight="1" x14ac:dyDescent="0.15">
      <c r="C41" s="31" t="s">
        <v>57</v>
      </c>
      <c r="D41" s="31" t="s">
        <v>58</v>
      </c>
      <c r="E41" s="31" t="s">
        <v>59</v>
      </c>
      <c r="F41" s="31" t="s">
        <v>60</v>
      </c>
      <c r="G41" s="31" t="s">
        <v>61</v>
      </c>
      <c r="H41" s="31" t="s">
        <v>62</v>
      </c>
      <c r="I41" s="31" t="s">
        <v>63</v>
      </c>
      <c r="J41" s="31" t="s">
        <v>64</v>
      </c>
      <c r="K41" s="31" t="s">
        <v>65</v>
      </c>
      <c r="L41" s="31" t="s">
        <v>66</v>
      </c>
      <c r="M41" s="31" t="s">
        <v>67</v>
      </c>
      <c r="N41" s="31" t="s">
        <v>68</v>
      </c>
    </row>
    <row r="42" spans="2:30" ht="9.4499999999999993" customHeight="1" x14ac:dyDescent="0.15">
      <c r="B42" s="8" t="s">
        <v>91</v>
      </c>
    </row>
    <row r="43" spans="2:30" ht="9.4499999999999993" customHeight="1" x14ac:dyDescent="0.15">
      <c r="B43" s="16" t="s">
        <v>92</v>
      </c>
      <c r="C43" s="33">
        <v>1774.75</v>
      </c>
      <c r="D43" s="33">
        <v>1973.7999999999997</v>
      </c>
      <c r="E43" s="33">
        <v>2000.2900000000002</v>
      </c>
      <c r="F43" s="33">
        <v>2111.2999999999997</v>
      </c>
      <c r="G43" s="33">
        <v>2097.3000000000002</v>
      </c>
      <c r="H43" s="33">
        <v>2080.25</v>
      </c>
      <c r="I43" s="33"/>
      <c r="J43" s="33">
        <v>2003.4999999999998</v>
      </c>
      <c r="K43" s="33">
        <v>2058.8800000000006</v>
      </c>
      <c r="L43" s="33">
        <v>2080.6499999999996</v>
      </c>
      <c r="M43" s="33">
        <v>2037.8</v>
      </c>
      <c r="N43" s="33">
        <v>2065.6666666666665</v>
      </c>
      <c r="O43" s="38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</row>
    <row r="44" spans="2:30" ht="9.4499999999999993" customHeight="1" x14ac:dyDescent="0.15">
      <c r="B44" s="16" t="s">
        <v>93</v>
      </c>
      <c r="C44" s="33">
        <v>2207.7999999999997</v>
      </c>
      <c r="D44" s="33">
        <v>2438</v>
      </c>
      <c r="E44" s="33">
        <v>2500.6200000000003</v>
      </c>
      <c r="F44" s="33">
        <v>2629.6000000000008</v>
      </c>
      <c r="G44" s="33">
        <v>2644.7999999999993</v>
      </c>
      <c r="H44" s="33">
        <v>2630</v>
      </c>
      <c r="I44" s="33"/>
      <c r="J44" s="33">
        <v>2589.7000000000003</v>
      </c>
      <c r="K44" s="33">
        <v>2868.9933333333338</v>
      </c>
      <c r="L44" s="33">
        <v>2764.0499999999997</v>
      </c>
      <c r="M44" s="33">
        <v>2604.9</v>
      </c>
      <c r="N44" s="33">
        <v>2563.6666666666661</v>
      </c>
      <c r="P44" s="38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</row>
    <row r="45" spans="2:30" ht="9.4499999999999993" customHeight="1" x14ac:dyDescent="0.15">
      <c r="B45" s="16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</row>
    <row r="46" spans="2:30" ht="9.4499999999999993" customHeight="1" x14ac:dyDescent="0.15">
      <c r="B46" s="8" t="s">
        <v>94</v>
      </c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</row>
    <row r="47" spans="2:30" ht="9.4499999999999993" customHeight="1" x14ac:dyDescent="0.15">
      <c r="B47" s="16" t="s">
        <v>92</v>
      </c>
      <c r="C47" s="33">
        <v>1470.6666666666667</v>
      </c>
      <c r="D47" s="33">
        <v>1376.5</v>
      </c>
      <c r="E47" s="33">
        <v>1511.8</v>
      </c>
      <c r="F47" s="33">
        <v>1355</v>
      </c>
      <c r="G47" s="33">
        <v>1479.6666666666667</v>
      </c>
      <c r="H47" s="33">
        <v>1470</v>
      </c>
      <c r="I47" s="33"/>
      <c r="J47" s="33">
        <v>1691.6666666666667</v>
      </c>
      <c r="K47" s="33">
        <v>1688.25</v>
      </c>
      <c r="L47" s="33">
        <v>1636.5</v>
      </c>
      <c r="M47" s="33">
        <v>1437.0000000000002</v>
      </c>
      <c r="N47" s="33">
        <v>1436</v>
      </c>
      <c r="O47" s="38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</row>
    <row r="48" spans="2:30" ht="9.4499999999999993" customHeight="1" x14ac:dyDescent="0.15">
      <c r="B48" s="16" t="s">
        <v>93</v>
      </c>
      <c r="C48" s="33">
        <v>1716.0000000000002</v>
      </c>
      <c r="D48" s="33">
        <v>1594</v>
      </c>
      <c r="E48" s="33">
        <v>1797.1999999999996</v>
      </c>
      <c r="F48" s="33">
        <v>1672</v>
      </c>
      <c r="G48" s="33">
        <v>1837.3333333333333</v>
      </c>
      <c r="H48" s="33">
        <v>1884</v>
      </c>
      <c r="I48" s="33"/>
      <c r="J48" s="33">
        <v>2075.666666666667</v>
      </c>
      <c r="K48" s="33">
        <v>2038.75</v>
      </c>
      <c r="L48" s="33">
        <v>1934</v>
      </c>
      <c r="M48" s="33">
        <v>1713.2000000000003</v>
      </c>
      <c r="N48" s="33">
        <v>1703.5</v>
      </c>
      <c r="P48" s="38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</row>
    <row r="49" spans="2:30" ht="9.4499999999999993" customHeight="1" x14ac:dyDescent="0.15">
      <c r="B49" s="16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P49" s="38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</row>
    <row r="50" spans="2:30" ht="9.4499999999999993" customHeight="1" x14ac:dyDescent="0.15">
      <c r="B50" s="8" t="s">
        <v>95</v>
      </c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</row>
    <row r="51" spans="2:30" ht="9.4499999999999993" customHeight="1" x14ac:dyDescent="0.15">
      <c r="B51" s="16" t="s">
        <v>92</v>
      </c>
      <c r="C51" s="33">
        <v>1421.3333333333333</v>
      </c>
      <c r="D51" s="33">
        <v>1394.5</v>
      </c>
      <c r="E51" s="33">
        <v>1387.25</v>
      </c>
      <c r="F51" s="33">
        <v>1707</v>
      </c>
      <c r="G51" s="33">
        <v>1649.6666666666667</v>
      </c>
      <c r="H51" s="33">
        <v>1626</v>
      </c>
      <c r="I51" s="33"/>
      <c r="J51" s="33">
        <v>1725.5</v>
      </c>
      <c r="K51" s="33">
        <v>1724.25</v>
      </c>
      <c r="L51" s="33">
        <v>1411.5</v>
      </c>
      <c r="M51" s="33">
        <v>1440.75</v>
      </c>
      <c r="N51" s="33">
        <v>1385.9999999999998</v>
      </c>
      <c r="O51" s="38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</row>
    <row r="52" spans="2:30" ht="9.4499999999999993" customHeight="1" x14ac:dyDescent="0.15">
      <c r="B52" s="16" t="s">
        <v>93</v>
      </c>
      <c r="C52" s="33">
        <v>1657.3333333333335</v>
      </c>
      <c r="D52" s="33">
        <v>1644</v>
      </c>
      <c r="E52" s="33">
        <v>1633.75</v>
      </c>
      <c r="F52" s="33">
        <v>2006</v>
      </c>
      <c r="G52" s="33">
        <v>2007</v>
      </c>
      <c r="H52" s="33">
        <v>1994.5</v>
      </c>
      <c r="I52" s="33"/>
      <c r="J52" s="33">
        <v>2058.5</v>
      </c>
      <c r="K52" s="33">
        <v>2055.5</v>
      </c>
      <c r="L52" s="33">
        <v>1682.5</v>
      </c>
      <c r="M52" s="33">
        <v>1698</v>
      </c>
      <c r="N52" s="33">
        <v>1640.333333333333</v>
      </c>
      <c r="P52" s="38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</row>
    <row r="53" spans="2:30" ht="9.4499999999999993" customHeight="1" x14ac:dyDescent="0.15">
      <c r="B53" s="16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R53" s="33"/>
      <c r="S53" s="33"/>
      <c r="T53" s="33"/>
      <c r="U53" s="33"/>
      <c r="V53" s="33"/>
      <c r="X53" s="33"/>
      <c r="Y53" s="33"/>
      <c r="Z53" s="33"/>
      <c r="AA53" s="33"/>
      <c r="AB53" s="33"/>
    </row>
    <row r="54" spans="2:30" ht="24" customHeight="1" x14ac:dyDescent="0.15">
      <c r="R54" s="33"/>
      <c r="S54" s="33"/>
      <c r="T54" s="33"/>
      <c r="U54" s="33"/>
      <c r="V54" s="33"/>
      <c r="X54" s="33"/>
      <c r="Y54" s="33"/>
      <c r="Z54" s="33"/>
      <c r="AA54" s="33"/>
      <c r="AB54" s="33"/>
    </row>
    <row r="55" spans="2:30" ht="8.85" customHeight="1" x14ac:dyDescent="0.15">
      <c r="R55" s="33"/>
      <c r="S55" s="33"/>
      <c r="T55" s="33"/>
      <c r="U55" s="33"/>
      <c r="V55" s="33"/>
      <c r="X55" s="33"/>
      <c r="Y55" s="33"/>
      <c r="Z55" s="33"/>
      <c r="AA55" s="33"/>
      <c r="AB55" s="33"/>
    </row>
    <row r="56" spans="2:30" ht="8.85" customHeight="1" x14ac:dyDescent="0.15">
      <c r="R56" s="32"/>
      <c r="S56" s="32"/>
      <c r="T56" s="32"/>
      <c r="U56" s="32"/>
      <c r="V56" s="32"/>
      <c r="X56" s="32"/>
      <c r="Y56" s="32"/>
      <c r="Z56" s="32"/>
      <c r="AA56" s="32"/>
      <c r="AB56" s="32"/>
    </row>
    <row r="57" spans="2:30" ht="8.85" customHeight="1" x14ac:dyDescent="0.15">
      <c r="R57" s="33"/>
      <c r="S57" s="33"/>
      <c r="T57" s="33"/>
      <c r="U57" s="33"/>
      <c r="V57" s="33"/>
      <c r="X57" s="33"/>
      <c r="Y57" s="33"/>
      <c r="Z57" s="33"/>
      <c r="AA57" s="33"/>
      <c r="AB57" s="33"/>
    </row>
    <row r="58" spans="2:30" ht="8.85" customHeight="1" x14ac:dyDescent="0.15">
      <c r="R58" s="33"/>
      <c r="S58" s="33"/>
      <c r="T58" s="33"/>
      <c r="U58" s="33"/>
      <c r="V58" s="33"/>
      <c r="X58" s="33"/>
      <c r="Y58" s="33"/>
      <c r="Z58" s="33"/>
      <c r="AA58" s="33"/>
      <c r="AB58" s="33"/>
    </row>
    <row r="59" spans="2:30" ht="8.85" customHeight="1" x14ac:dyDescent="0.15">
      <c r="R59" s="33"/>
      <c r="S59" s="33"/>
      <c r="T59" s="33"/>
      <c r="U59" s="33"/>
      <c r="V59" s="33"/>
      <c r="X59" s="33"/>
      <c r="Y59" s="33"/>
      <c r="Z59" s="33"/>
      <c r="AA59" s="33"/>
      <c r="AB59" s="33"/>
    </row>
    <row r="60" spans="2:30" ht="8.85" customHeight="1" x14ac:dyDescent="0.15">
      <c r="R60" s="32"/>
      <c r="S60" s="32"/>
      <c r="T60" s="32"/>
      <c r="U60" s="32"/>
      <c r="V60" s="32"/>
      <c r="X60" s="32"/>
      <c r="Y60" s="32"/>
      <c r="Z60" s="32"/>
      <c r="AA60" s="32"/>
      <c r="AB60" s="32"/>
    </row>
    <row r="61" spans="2:30" ht="8.85" customHeight="1" x14ac:dyDescent="0.15">
      <c r="R61" s="33"/>
      <c r="S61" s="33"/>
      <c r="T61" s="33"/>
      <c r="U61" s="33"/>
      <c r="V61" s="33"/>
      <c r="X61" s="33"/>
      <c r="Y61" s="33"/>
      <c r="Z61" s="33"/>
      <c r="AA61" s="33"/>
      <c r="AB61" s="33"/>
    </row>
    <row r="62" spans="2:30" ht="8.85" customHeight="1" x14ac:dyDescent="0.15">
      <c r="R62" s="33"/>
      <c r="S62" s="33"/>
      <c r="T62" s="33"/>
      <c r="U62" s="33"/>
      <c r="V62" s="33"/>
      <c r="X62" s="33"/>
      <c r="Y62" s="33"/>
      <c r="Z62" s="33"/>
      <c r="AA62" s="33"/>
      <c r="AB62" s="33"/>
    </row>
    <row r="63" spans="2:30" ht="8.85" customHeight="1" x14ac:dyDescent="0.15">
      <c r="R63" s="33"/>
      <c r="S63" s="33"/>
      <c r="T63" s="33"/>
      <c r="U63" s="33"/>
      <c r="V63" s="33"/>
      <c r="X63" s="33"/>
      <c r="Y63" s="33"/>
      <c r="Z63" s="33"/>
      <c r="AA63" s="33"/>
    </row>
    <row r="64" spans="2:30" ht="8.85" customHeight="1" x14ac:dyDescent="0.15">
      <c r="R64" s="33"/>
      <c r="S64" s="33"/>
      <c r="T64" s="33"/>
      <c r="U64" s="33"/>
      <c r="V64" s="33"/>
      <c r="X64" s="33"/>
      <c r="Y64" s="33"/>
      <c r="Z64" s="33"/>
      <c r="AA64" s="33"/>
    </row>
    <row r="65" spans="18:27" ht="8.85" customHeight="1" x14ac:dyDescent="0.15">
      <c r="R65" s="33"/>
      <c r="S65" s="33"/>
      <c r="T65" s="33"/>
      <c r="U65" s="33"/>
      <c r="V65" s="33"/>
      <c r="X65" s="33"/>
      <c r="Y65" s="33"/>
      <c r="Z65" s="33"/>
      <c r="AA65" s="33"/>
    </row>
    <row r="66" spans="18:27" ht="8.85" customHeight="1" x14ac:dyDescent="0.15">
      <c r="R66" s="32"/>
      <c r="S66" s="32"/>
      <c r="T66" s="32"/>
      <c r="U66" s="32"/>
      <c r="V66" s="32"/>
      <c r="X66" s="32"/>
      <c r="Y66" s="32"/>
      <c r="Z66" s="32"/>
      <c r="AA66" s="32"/>
    </row>
    <row r="67" spans="18:27" ht="8.85" customHeight="1" x14ac:dyDescent="0.15">
      <c r="R67" s="33"/>
      <c r="S67" s="33"/>
      <c r="T67" s="33"/>
      <c r="U67" s="33"/>
      <c r="V67" s="33"/>
      <c r="X67" s="33"/>
      <c r="Y67" s="33"/>
      <c r="Z67" s="33"/>
      <c r="AA67" s="33"/>
    </row>
    <row r="68" spans="18:27" ht="8.85" customHeight="1" x14ac:dyDescent="0.15">
      <c r="R68" s="33"/>
      <c r="S68" s="33"/>
      <c r="T68" s="33"/>
      <c r="U68" s="33"/>
      <c r="V68" s="33"/>
      <c r="X68" s="33"/>
      <c r="Y68" s="33"/>
      <c r="Z68" s="33"/>
      <c r="AA68" s="33"/>
    </row>
    <row r="69" spans="18:27" ht="8.85" customHeight="1" x14ac:dyDescent="0.15">
      <c r="R69" s="33"/>
      <c r="S69" s="33"/>
      <c r="T69" s="33"/>
      <c r="U69" s="33"/>
      <c r="V69" s="33"/>
      <c r="X69" s="33"/>
      <c r="Y69" s="33"/>
      <c r="Z69" s="33"/>
      <c r="AA69" s="33"/>
    </row>
    <row r="70" spans="18:27" ht="8.85" customHeight="1" x14ac:dyDescent="0.15">
      <c r="R70" s="32"/>
      <c r="S70" s="32"/>
      <c r="T70" s="32"/>
      <c r="U70" s="32"/>
      <c r="V70" s="32"/>
      <c r="X70" s="32"/>
      <c r="Y70" s="32"/>
      <c r="Z70" s="32"/>
      <c r="AA70" s="32"/>
    </row>
    <row r="71" spans="18:27" ht="8.85" customHeight="1" x14ac:dyDescent="0.15">
      <c r="R71" s="33"/>
      <c r="S71" s="33"/>
      <c r="T71" s="33"/>
      <c r="U71" s="33"/>
      <c r="V71" s="33"/>
      <c r="X71" s="33"/>
      <c r="Y71" s="33"/>
      <c r="Z71" s="33"/>
      <c r="AA71" s="33"/>
    </row>
    <row r="72" spans="18:27" ht="8.85" customHeight="1" x14ac:dyDescent="0.15">
      <c r="R72" s="33"/>
      <c r="S72" s="33"/>
      <c r="T72" s="33"/>
      <c r="U72" s="33"/>
      <c r="V72" s="33"/>
      <c r="X72" s="33"/>
      <c r="Y72" s="33"/>
      <c r="Z72" s="33"/>
      <c r="AA72" s="33"/>
    </row>
    <row r="73" spans="18:27" ht="8.85" customHeight="1" x14ac:dyDescent="0.15">
      <c r="R73" s="33"/>
      <c r="S73" s="33"/>
      <c r="T73" s="33"/>
      <c r="U73" s="33"/>
      <c r="V73" s="33"/>
      <c r="X73" s="33"/>
      <c r="Y73" s="33"/>
      <c r="Z73" s="33"/>
    </row>
    <row r="74" spans="18:27" ht="8.85" customHeight="1" x14ac:dyDescent="0.15">
      <c r="R74" s="33"/>
      <c r="S74" s="33"/>
      <c r="T74" s="33"/>
      <c r="U74" s="33"/>
      <c r="V74" s="33"/>
      <c r="X74" s="33"/>
      <c r="Y74" s="33"/>
      <c r="Z74" s="33"/>
    </row>
    <row r="75" spans="18:27" ht="8.85" customHeight="1" x14ac:dyDescent="0.15">
      <c r="R75" s="33"/>
      <c r="S75" s="33"/>
      <c r="T75" s="33"/>
      <c r="U75" s="33"/>
      <c r="V75" s="33"/>
      <c r="X75" s="33"/>
      <c r="Y75" s="33"/>
      <c r="Z75" s="33"/>
    </row>
    <row r="76" spans="18:27" ht="8.85" customHeight="1" x14ac:dyDescent="0.15">
      <c r="R76" s="32"/>
      <c r="S76" s="32"/>
      <c r="T76" s="32"/>
      <c r="U76" s="32"/>
      <c r="V76" s="32"/>
      <c r="X76" s="32"/>
      <c r="Y76" s="32"/>
      <c r="Z76" s="32"/>
    </row>
    <row r="77" spans="18:27" ht="8.85" customHeight="1" x14ac:dyDescent="0.15">
      <c r="R77" s="33"/>
      <c r="S77" s="33"/>
      <c r="T77" s="33"/>
      <c r="U77" s="33"/>
      <c r="V77" s="33"/>
      <c r="X77" s="33"/>
      <c r="Y77" s="33"/>
      <c r="Z77" s="33"/>
    </row>
    <row r="78" spans="18:27" ht="8.85" customHeight="1" x14ac:dyDescent="0.15">
      <c r="R78" s="33"/>
      <c r="S78" s="33"/>
      <c r="T78" s="33"/>
      <c r="U78" s="33"/>
      <c r="V78" s="33"/>
      <c r="X78" s="33"/>
      <c r="Y78" s="33"/>
      <c r="Z78" s="33"/>
    </row>
    <row r="79" spans="18:27" ht="8.85" customHeight="1" x14ac:dyDescent="0.15">
      <c r="R79" s="33"/>
      <c r="S79" s="33"/>
      <c r="T79" s="33"/>
      <c r="U79" s="33"/>
      <c r="V79" s="33"/>
      <c r="X79" s="33"/>
      <c r="Y79" s="33"/>
      <c r="Z79" s="33"/>
    </row>
    <row r="80" spans="18:27" ht="8.85" customHeight="1" x14ac:dyDescent="0.15">
      <c r="R80" s="32"/>
      <c r="S80" s="32"/>
      <c r="T80" s="32"/>
      <c r="U80" s="32"/>
      <c r="V80" s="32"/>
      <c r="X80" s="32"/>
      <c r="Y80" s="32"/>
      <c r="Z80" s="32"/>
    </row>
    <row r="81" spans="3:26" ht="8.85" customHeight="1" x14ac:dyDescent="0.15">
      <c r="R81" s="33"/>
      <c r="S81" s="33"/>
      <c r="T81" s="33"/>
      <c r="U81" s="33"/>
      <c r="V81" s="33"/>
      <c r="X81" s="33"/>
      <c r="Y81" s="33"/>
      <c r="Z81" s="33"/>
    </row>
    <row r="82" spans="3:26" ht="8.85" customHeight="1" x14ac:dyDescent="0.15">
      <c r="R82" s="33"/>
      <c r="S82" s="33"/>
      <c r="T82" s="33"/>
      <c r="U82" s="33"/>
      <c r="V82" s="33"/>
      <c r="X82" s="33"/>
      <c r="Y82" s="33"/>
      <c r="Z82" s="33"/>
    </row>
    <row r="83" spans="3:26" ht="8.85" customHeight="1" x14ac:dyDescent="0.15">
      <c r="R83" s="33"/>
      <c r="S83" s="33"/>
      <c r="T83" s="33"/>
      <c r="U83" s="33"/>
      <c r="V83" s="33"/>
      <c r="X83" s="33"/>
      <c r="Y83" s="33"/>
    </row>
    <row r="84" spans="3:26" ht="8.85" customHeight="1" x14ac:dyDescent="0.15">
      <c r="R84" s="33"/>
      <c r="S84" s="33"/>
      <c r="T84" s="33"/>
      <c r="U84" s="33"/>
      <c r="V84" s="33"/>
      <c r="X84" s="33"/>
      <c r="Y84" s="33"/>
    </row>
    <row r="85" spans="3:26" ht="8.85" customHeight="1" x14ac:dyDescent="0.15">
      <c r="M85" s="3" t="s">
        <v>76</v>
      </c>
      <c r="R85" s="33"/>
      <c r="S85" s="33"/>
      <c r="T85" s="33"/>
      <c r="U85" s="33"/>
      <c r="V85" s="33"/>
      <c r="X85" s="33"/>
      <c r="Y85" s="33"/>
    </row>
    <row r="86" spans="3:26" ht="5.4" customHeight="1" x14ac:dyDescent="0.15">
      <c r="R86" s="32"/>
      <c r="S86" s="32"/>
      <c r="T86" s="32"/>
      <c r="U86" s="32"/>
      <c r="V86" s="32"/>
      <c r="X86" s="32"/>
      <c r="Y86" s="32"/>
    </row>
    <row r="87" spans="3:26" ht="9.4499999999999993" customHeight="1" x14ac:dyDescent="0.15">
      <c r="R87" s="33"/>
      <c r="S87" s="33"/>
      <c r="T87" s="33"/>
      <c r="U87" s="33"/>
      <c r="V87" s="33"/>
      <c r="X87" s="33"/>
      <c r="Y87" s="33"/>
    </row>
    <row r="88" spans="3:26" ht="9.4499999999999993" customHeight="1" x14ac:dyDescent="0.15">
      <c r="R88" s="33"/>
      <c r="S88" s="33"/>
      <c r="T88" s="33"/>
      <c r="U88" s="33"/>
      <c r="V88" s="33"/>
      <c r="X88" s="33"/>
      <c r="Y88" s="33"/>
    </row>
    <row r="89" spans="3:26" x14ac:dyDescent="0.15"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3"/>
      <c r="S89" s="33"/>
      <c r="T89" s="33"/>
      <c r="U89" s="33"/>
      <c r="V89" s="33"/>
      <c r="X89" s="33"/>
      <c r="Y89" s="33"/>
    </row>
    <row r="90" spans="3:26" x14ac:dyDescent="0.15">
      <c r="R90" s="32"/>
      <c r="S90" s="32"/>
      <c r="T90" s="32"/>
      <c r="U90" s="32"/>
      <c r="V90" s="32"/>
      <c r="X90" s="32"/>
      <c r="Y90" s="32"/>
    </row>
    <row r="91" spans="3:26" x14ac:dyDescent="0.15">
      <c r="R91" s="33"/>
      <c r="S91" s="33"/>
      <c r="T91" s="33"/>
      <c r="U91" s="33"/>
      <c r="V91" s="33"/>
      <c r="X91" s="33"/>
      <c r="Y91" s="33"/>
    </row>
    <row r="92" spans="3:26" x14ac:dyDescent="0.15">
      <c r="R92" s="33"/>
      <c r="S92" s="33"/>
      <c r="T92" s="33"/>
      <c r="U92" s="33"/>
      <c r="V92" s="33"/>
      <c r="X92" s="33"/>
      <c r="Y92" s="33"/>
    </row>
    <row r="93" spans="3:26" x14ac:dyDescent="0.15">
      <c r="R93" s="33"/>
      <c r="S93" s="33"/>
      <c r="T93" s="33"/>
      <c r="U93" s="33"/>
      <c r="V93" s="33"/>
      <c r="X93" s="33"/>
    </row>
    <row r="94" spans="3:26" x14ac:dyDescent="0.15">
      <c r="R94" s="33"/>
      <c r="S94" s="33"/>
      <c r="T94" s="33"/>
      <c r="U94" s="33"/>
      <c r="V94" s="33"/>
      <c r="X94" s="33"/>
    </row>
    <row r="95" spans="3:26" x14ac:dyDescent="0.15">
      <c r="R95" s="33"/>
      <c r="S95" s="33"/>
      <c r="T95" s="33"/>
      <c r="U95" s="33"/>
      <c r="V95" s="33"/>
      <c r="X95" s="33"/>
    </row>
    <row r="96" spans="3:26" x14ac:dyDescent="0.15">
      <c r="R96" s="32"/>
      <c r="S96" s="32"/>
      <c r="T96" s="32"/>
      <c r="U96" s="32"/>
      <c r="V96" s="32"/>
      <c r="X96" s="32"/>
    </row>
    <row r="97" spans="18:24" x14ac:dyDescent="0.15">
      <c r="R97" s="33"/>
      <c r="S97" s="33"/>
      <c r="T97" s="33"/>
      <c r="U97" s="33"/>
      <c r="V97" s="33"/>
      <c r="X97" s="33"/>
    </row>
    <row r="98" spans="18:24" x14ac:dyDescent="0.15">
      <c r="R98" s="33"/>
      <c r="S98" s="33"/>
      <c r="T98" s="33"/>
      <c r="U98" s="33"/>
      <c r="V98" s="33"/>
      <c r="X98" s="33"/>
    </row>
    <row r="99" spans="18:24" x14ac:dyDescent="0.15">
      <c r="R99" s="33"/>
      <c r="S99" s="33"/>
      <c r="T99" s="33"/>
      <c r="U99" s="33"/>
      <c r="V99" s="33"/>
      <c r="X99" s="33"/>
    </row>
    <row r="100" spans="18:24" x14ac:dyDescent="0.15">
      <c r="R100" s="32"/>
      <c r="S100" s="32"/>
      <c r="T100" s="32"/>
      <c r="U100" s="32"/>
      <c r="V100" s="32"/>
      <c r="X100" s="32"/>
    </row>
    <row r="101" spans="18:24" x14ac:dyDescent="0.15">
      <c r="R101" s="33"/>
      <c r="S101" s="33"/>
      <c r="T101" s="33"/>
      <c r="U101" s="33"/>
      <c r="V101" s="33"/>
      <c r="X101" s="33"/>
    </row>
    <row r="102" spans="18:24" x14ac:dyDescent="0.15">
      <c r="R102" s="33"/>
      <c r="S102" s="33"/>
      <c r="T102" s="33"/>
      <c r="U102" s="33"/>
      <c r="V102" s="33"/>
      <c r="X102" s="33"/>
    </row>
    <row r="103" spans="18:24" x14ac:dyDescent="0.15">
      <c r="R103" s="33"/>
      <c r="S103" s="33"/>
      <c r="T103" s="33"/>
      <c r="U103" s="33"/>
      <c r="V103" s="33"/>
    </row>
    <row r="104" spans="18:24" x14ac:dyDescent="0.15">
      <c r="R104" s="33"/>
      <c r="S104" s="33"/>
      <c r="T104" s="33"/>
      <c r="U104" s="33"/>
      <c r="V104" s="33"/>
    </row>
    <row r="105" spans="18:24" x14ac:dyDescent="0.15">
      <c r="R105" s="33"/>
      <c r="S105" s="33"/>
      <c r="T105" s="33"/>
      <c r="U105" s="33"/>
      <c r="V105" s="33"/>
    </row>
    <row r="106" spans="18:24" x14ac:dyDescent="0.15">
      <c r="R106" s="32"/>
      <c r="S106" s="32"/>
      <c r="T106" s="32"/>
      <c r="U106" s="32"/>
      <c r="V106" s="32"/>
    </row>
    <row r="107" spans="18:24" x14ac:dyDescent="0.15">
      <c r="R107" s="33"/>
      <c r="S107" s="33"/>
      <c r="T107" s="33"/>
      <c r="U107" s="33"/>
      <c r="V107" s="33"/>
    </row>
    <row r="108" spans="18:24" x14ac:dyDescent="0.15">
      <c r="R108" s="33"/>
      <c r="S108" s="33"/>
      <c r="T108" s="33"/>
      <c r="U108" s="33"/>
      <c r="V108" s="33"/>
    </row>
    <row r="109" spans="18:24" x14ac:dyDescent="0.15">
      <c r="R109" s="33"/>
      <c r="S109" s="33"/>
      <c r="T109" s="33"/>
      <c r="U109" s="33"/>
      <c r="V109" s="33"/>
    </row>
    <row r="110" spans="18:24" x14ac:dyDescent="0.15">
      <c r="R110" s="32"/>
      <c r="S110" s="32"/>
      <c r="T110" s="32"/>
      <c r="U110" s="32"/>
      <c r="V110" s="32"/>
    </row>
    <row r="111" spans="18:24" x14ac:dyDescent="0.15">
      <c r="R111" s="33"/>
      <c r="S111" s="33"/>
      <c r="T111" s="33"/>
      <c r="U111" s="33"/>
      <c r="V111" s="33"/>
    </row>
    <row r="112" spans="18:24" x14ac:dyDescent="0.15">
      <c r="R112" s="33"/>
      <c r="S112" s="33"/>
      <c r="T112" s="33"/>
      <c r="U112" s="33"/>
      <c r="V112" s="33"/>
    </row>
    <row r="113" spans="18:22" x14ac:dyDescent="0.15">
      <c r="R113" s="33"/>
      <c r="S113" s="33"/>
      <c r="T113" s="33"/>
      <c r="U113" s="33"/>
      <c r="V113" s="33"/>
    </row>
    <row r="114" spans="18:22" x14ac:dyDescent="0.15">
      <c r="R114" s="33"/>
      <c r="S114" s="33"/>
      <c r="T114" s="33"/>
      <c r="U114" s="33"/>
      <c r="V114" s="33"/>
    </row>
    <row r="115" spans="18:22" x14ac:dyDescent="0.15">
      <c r="R115" s="33"/>
      <c r="S115" s="33"/>
      <c r="T115" s="33"/>
      <c r="U115" s="33"/>
      <c r="V115" s="33"/>
    </row>
    <row r="116" spans="18:22" x14ac:dyDescent="0.15">
      <c r="R116" s="32"/>
      <c r="S116" s="32"/>
      <c r="T116" s="32"/>
      <c r="U116" s="32"/>
      <c r="V116" s="32"/>
    </row>
    <row r="117" spans="18:22" x14ac:dyDescent="0.15">
      <c r="R117" s="33"/>
      <c r="S117" s="33"/>
      <c r="T117" s="33"/>
      <c r="U117" s="33"/>
      <c r="V117" s="33"/>
    </row>
    <row r="118" spans="18:22" x14ac:dyDescent="0.15">
      <c r="R118" s="33"/>
      <c r="S118" s="33"/>
      <c r="T118" s="33"/>
      <c r="U118" s="33"/>
      <c r="V118" s="33"/>
    </row>
    <row r="119" spans="18:22" x14ac:dyDescent="0.15">
      <c r="R119" s="33"/>
      <c r="S119" s="33"/>
      <c r="T119" s="33"/>
      <c r="U119" s="33"/>
      <c r="V119" s="33"/>
    </row>
    <row r="120" spans="18:22" x14ac:dyDescent="0.15">
      <c r="R120" s="32"/>
      <c r="S120" s="32"/>
      <c r="T120" s="32"/>
      <c r="U120" s="32"/>
      <c r="V120" s="32"/>
    </row>
    <row r="121" spans="18:22" x14ac:dyDescent="0.15">
      <c r="R121" s="33"/>
      <c r="S121" s="33"/>
      <c r="T121" s="33"/>
      <c r="U121" s="33"/>
      <c r="V121" s="33"/>
    </row>
    <row r="122" spans="18:22" x14ac:dyDescent="0.15">
      <c r="R122" s="33"/>
      <c r="S122" s="33"/>
      <c r="T122" s="33"/>
      <c r="U122" s="33"/>
      <c r="V122" s="33"/>
    </row>
    <row r="123" spans="18:22" x14ac:dyDescent="0.15">
      <c r="R123" s="33"/>
      <c r="S123" s="33"/>
      <c r="T123" s="33"/>
      <c r="U123" s="33"/>
    </row>
    <row r="124" spans="18:22" x14ac:dyDescent="0.15">
      <c r="R124" s="33"/>
      <c r="S124" s="33"/>
      <c r="T124" s="33"/>
      <c r="U124" s="33"/>
    </row>
    <row r="125" spans="18:22" x14ac:dyDescent="0.15">
      <c r="R125" s="33"/>
      <c r="S125" s="33"/>
      <c r="T125" s="33"/>
      <c r="U125" s="33"/>
    </row>
    <row r="126" spans="18:22" x14ac:dyDescent="0.15">
      <c r="R126" s="32"/>
      <c r="S126" s="32"/>
      <c r="T126" s="32"/>
      <c r="U126" s="32"/>
    </row>
    <row r="127" spans="18:22" x14ac:dyDescent="0.15">
      <c r="R127" s="33"/>
      <c r="S127" s="33"/>
      <c r="T127" s="33"/>
      <c r="U127" s="33"/>
    </row>
    <row r="128" spans="18:22" x14ac:dyDescent="0.15">
      <c r="R128" s="33"/>
      <c r="S128" s="33"/>
      <c r="T128" s="33"/>
      <c r="U128" s="33"/>
    </row>
    <row r="129" spans="18:29" x14ac:dyDescent="0.15">
      <c r="R129" s="33"/>
      <c r="S129" s="33"/>
      <c r="T129" s="33"/>
      <c r="U129" s="33"/>
    </row>
    <row r="130" spans="18:29" x14ac:dyDescent="0.15">
      <c r="R130" s="32"/>
      <c r="S130" s="32"/>
      <c r="T130" s="32"/>
      <c r="U130" s="32"/>
    </row>
    <row r="131" spans="18:29" x14ac:dyDescent="0.15">
      <c r="R131" s="33"/>
      <c r="S131" s="33"/>
      <c r="T131" s="33"/>
      <c r="U131" s="33"/>
    </row>
    <row r="132" spans="18:29" x14ac:dyDescent="0.15">
      <c r="R132" s="33"/>
      <c r="S132" s="33"/>
      <c r="T132" s="33"/>
      <c r="U132" s="33"/>
    </row>
    <row r="133" spans="18:29" x14ac:dyDescent="0.15">
      <c r="R133" s="33"/>
      <c r="S133" s="33"/>
      <c r="T133" s="33"/>
    </row>
    <row r="134" spans="18:29" x14ac:dyDescent="0.15">
      <c r="R134" s="33"/>
      <c r="S134" s="33"/>
      <c r="T134" s="33"/>
    </row>
    <row r="135" spans="18:29" x14ac:dyDescent="0.15">
      <c r="R135" s="33"/>
      <c r="S135" s="33"/>
      <c r="T135" s="33"/>
    </row>
    <row r="136" spans="18:29" x14ac:dyDescent="0.15">
      <c r="R136" s="32"/>
      <c r="S136" s="32"/>
      <c r="T136" s="32"/>
    </row>
    <row r="137" spans="18:29" x14ac:dyDescent="0.15">
      <c r="R137" s="33"/>
      <c r="S137" s="33"/>
      <c r="T137" s="33"/>
    </row>
    <row r="138" spans="18:29" x14ac:dyDescent="0.15">
      <c r="R138" s="33"/>
      <c r="S138" s="33"/>
      <c r="T138" s="33"/>
    </row>
    <row r="139" spans="18:29" x14ac:dyDescent="0.15">
      <c r="R139" s="33"/>
      <c r="S139" s="33"/>
      <c r="T139" s="33"/>
    </row>
    <row r="140" spans="18:29" x14ac:dyDescent="0.15">
      <c r="R140" s="32"/>
      <c r="S140" s="32"/>
      <c r="T140" s="32"/>
    </row>
    <row r="141" spans="18:29" x14ac:dyDescent="0.15">
      <c r="R141" s="33"/>
      <c r="S141" s="33"/>
      <c r="T141" s="33"/>
    </row>
    <row r="142" spans="18:29" x14ac:dyDescent="0.15">
      <c r="R142" s="33"/>
      <c r="S142" s="33"/>
      <c r="T142" s="33"/>
    </row>
    <row r="143" spans="18:29" x14ac:dyDescent="0.15">
      <c r="R143" s="33"/>
      <c r="S143" s="33"/>
      <c r="W143" s="33"/>
      <c r="X143" s="33"/>
      <c r="Y143" s="33"/>
      <c r="Z143" s="33"/>
      <c r="AA143" s="33"/>
      <c r="AB143" s="33"/>
      <c r="AC143" s="33"/>
    </row>
    <row r="144" spans="18:29" x14ac:dyDescent="0.15">
      <c r="R144" s="33"/>
      <c r="S144" s="33"/>
      <c r="W144" s="33"/>
      <c r="X144" s="33"/>
      <c r="Y144" s="33"/>
      <c r="Z144" s="33"/>
      <c r="AA144" s="33"/>
      <c r="AB144" s="33"/>
      <c r="AC144" s="33"/>
    </row>
    <row r="145" spans="18:28" x14ac:dyDescent="0.15">
      <c r="R145" s="33"/>
      <c r="S145" s="33"/>
    </row>
    <row r="146" spans="18:28" x14ac:dyDescent="0.15">
      <c r="R146" s="32"/>
      <c r="S146" s="32"/>
    </row>
    <row r="147" spans="18:28" x14ac:dyDescent="0.15">
      <c r="R147" s="33"/>
      <c r="S147" s="33"/>
    </row>
    <row r="148" spans="18:28" x14ac:dyDescent="0.15">
      <c r="R148" s="33"/>
      <c r="S148" s="33"/>
    </row>
    <row r="149" spans="18:28" x14ac:dyDescent="0.15">
      <c r="R149" s="33"/>
      <c r="S149" s="33"/>
    </row>
    <row r="150" spans="18:28" x14ac:dyDescent="0.15">
      <c r="R150" s="32"/>
      <c r="S150" s="32"/>
    </row>
    <row r="151" spans="18:28" x14ac:dyDescent="0.15">
      <c r="R151" s="33"/>
      <c r="S151" s="33"/>
    </row>
    <row r="152" spans="18:28" x14ac:dyDescent="0.15">
      <c r="R152" s="33"/>
      <c r="S152" s="33"/>
    </row>
    <row r="153" spans="18:28" x14ac:dyDescent="0.15">
      <c r="R153" s="33"/>
      <c r="V153" s="33"/>
    </row>
    <row r="154" spans="18:28" x14ac:dyDescent="0.15">
      <c r="R154" s="33"/>
      <c r="V154" s="33"/>
    </row>
    <row r="155" spans="18:28" x14ac:dyDescent="0.15">
      <c r="R155" s="33"/>
      <c r="V155" s="33"/>
      <c r="W155" s="33"/>
      <c r="X155" s="33"/>
      <c r="Y155" s="33"/>
      <c r="Z155" s="33"/>
      <c r="AA155" s="33"/>
      <c r="AB155" s="33"/>
    </row>
    <row r="156" spans="18:28" x14ac:dyDescent="0.15">
      <c r="R156" s="32"/>
      <c r="V156" s="32"/>
      <c r="W156" s="32"/>
      <c r="X156" s="32"/>
      <c r="Y156" s="32"/>
      <c r="Z156" s="32"/>
      <c r="AA156" s="32"/>
      <c r="AB156" s="32"/>
    </row>
    <row r="157" spans="18:28" x14ac:dyDescent="0.15">
      <c r="R157" s="33"/>
      <c r="V157" s="33"/>
      <c r="W157" s="33"/>
      <c r="X157" s="33"/>
      <c r="Y157" s="33"/>
      <c r="Z157" s="33"/>
      <c r="AA157" s="33"/>
      <c r="AB157" s="33"/>
    </row>
    <row r="158" spans="18:28" x14ac:dyDescent="0.15">
      <c r="R158" s="33"/>
      <c r="V158" s="33"/>
      <c r="W158" s="33"/>
      <c r="X158" s="33"/>
      <c r="Y158" s="33"/>
      <c r="Z158" s="33"/>
      <c r="AA158" s="33"/>
      <c r="AB158" s="33"/>
    </row>
    <row r="159" spans="18:28" x14ac:dyDescent="0.15">
      <c r="R159" s="33"/>
      <c r="V159" s="33"/>
      <c r="W159" s="33"/>
      <c r="X159" s="33"/>
      <c r="Y159" s="33"/>
      <c r="Z159" s="33"/>
      <c r="AA159" s="33"/>
      <c r="AB159" s="33"/>
    </row>
    <row r="160" spans="18:28" x14ac:dyDescent="0.15">
      <c r="R160" s="32"/>
      <c r="V160" s="32"/>
      <c r="W160" s="32"/>
      <c r="X160" s="32"/>
      <c r="Y160" s="32"/>
      <c r="Z160" s="32"/>
      <c r="AA160" s="32"/>
      <c r="AB160" s="32"/>
    </row>
    <row r="161" spans="18:28" x14ac:dyDescent="0.15">
      <c r="R161" s="33"/>
      <c r="V161" s="33"/>
      <c r="W161" s="33"/>
      <c r="X161" s="33"/>
      <c r="Y161" s="33"/>
      <c r="Z161" s="33"/>
      <c r="AA161" s="33"/>
      <c r="AB161" s="33"/>
    </row>
    <row r="162" spans="18:28" x14ac:dyDescent="0.15">
      <c r="R162" s="33"/>
      <c r="V162" s="33"/>
      <c r="W162" s="33"/>
      <c r="X162" s="33"/>
      <c r="Y162" s="33"/>
      <c r="Z162" s="33"/>
      <c r="AA162" s="33"/>
      <c r="AB162" s="33"/>
    </row>
    <row r="163" spans="18:28" x14ac:dyDescent="0.15">
      <c r="R163" s="33"/>
      <c r="S163" s="33"/>
      <c r="T163" s="33"/>
      <c r="U163" s="33"/>
    </row>
    <row r="164" spans="18:28" x14ac:dyDescent="0.15">
      <c r="R164" s="33"/>
      <c r="S164" s="33"/>
      <c r="T164" s="33"/>
      <c r="U164" s="33"/>
    </row>
    <row r="165" spans="18:28" x14ac:dyDescent="0.15">
      <c r="R165" s="33"/>
      <c r="S165" s="33"/>
      <c r="T165" s="33"/>
      <c r="U165" s="33"/>
    </row>
    <row r="166" spans="18:28" x14ac:dyDescent="0.15">
      <c r="R166" s="32"/>
      <c r="S166" s="32"/>
      <c r="T166" s="32"/>
      <c r="U166" s="32"/>
    </row>
    <row r="167" spans="18:28" x14ac:dyDescent="0.15">
      <c r="R167" s="33"/>
      <c r="S167" s="33"/>
      <c r="T167" s="33"/>
      <c r="U167" s="33"/>
    </row>
    <row r="168" spans="18:28" x14ac:dyDescent="0.15">
      <c r="R168" s="33"/>
      <c r="S168" s="33"/>
      <c r="T168" s="33"/>
      <c r="U168" s="33"/>
    </row>
    <row r="169" spans="18:28" x14ac:dyDescent="0.15">
      <c r="R169" s="33"/>
      <c r="S169" s="33"/>
      <c r="T169" s="33"/>
      <c r="U169" s="33"/>
    </row>
    <row r="170" spans="18:28" x14ac:dyDescent="0.15">
      <c r="R170" s="32"/>
      <c r="S170" s="32"/>
      <c r="T170" s="32"/>
      <c r="U170" s="32"/>
    </row>
    <row r="171" spans="18:28" x14ac:dyDescent="0.15">
      <c r="R171" s="33"/>
      <c r="S171" s="33"/>
      <c r="T171" s="33"/>
      <c r="U171" s="33"/>
    </row>
    <row r="172" spans="18:28" x14ac:dyDescent="0.15">
      <c r="R172" s="33"/>
      <c r="S172" s="33"/>
      <c r="T172" s="33"/>
      <c r="U172" s="33"/>
    </row>
  </sheetData>
  <mergeCells count="13">
    <mergeCell ref="C6:M6"/>
    <mergeCell ref="F1:J1"/>
    <mergeCell ref="F2:J2"/>
    <mergeCell ref="D3:F3"/>
    <mergeCell ref="H3:N3"/>
    <mergeCell ref="B5:C5"/>
    <mergeCell ref="C39:N39"/>
    <mergeCell ref="B7:C7"/>
    <mergeCell ref="B33:C33"/>
    <mergeCell ref="B34:C34"/>
    <mergeCell ref="B35:C35"/>
    <mergeCell ref="B36:C36"/>
    <mergeCell ref="B37:C37"/>
  </mergeCells>
  <hyperlinks>
    <hyperlink ref="A1" location="bkIndexATC1327" display="Index" xr:uid="{2B991688-6DA9-451C-A1F9-E3131F0FB37F}"/>
  </hyperlinks>
  <pageMargins left="0.41" right="0.24" top="0.25" bottom="0.33" header="0.2" footer="0.21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"/>
  <sheetViews>
    <sheetView zoomScaleNormal="100" workbookViewId="0"/>
  </sheetViews>
  <sheetFormatPr defaultRowHeight="14.4" x14ac:dyDescent="0.3"/>
  <cols>
    <col min="1" max="1" width="4.109375" customWidth="1"/>
    <col min="2" max="2" width="3.6640625" customWidth="1"/>
  </cols>
  <sheetData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6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C4277-0D6A-4626-9FA1-842F202671DA}">
  <sheetPr>
    <pageSetUpPr fitToPage="1"/>
  </sheetPr>
  <dimension ref="A1:AD172"/>
  <sheetViews>
    <sheetView zoomScale="90" zoomScaleNormal="90" workbookViewId="0"/>
  </sheetViews>
  <sheetFormatPr defaultColWidth="9.109375" defaultRowHeight="8.4" x14ac:dyDescent="0.15"/>
  <cols>
    <col min="1" max="1" width="5.88671875" style="3" customWidth="1"/>
    <col min="2" max="2" width="10.6640625" style="3" customWidth="1"/>
    <col min="3" max="13" width="7.33203125" style="3" customWidth="1"/>
    <col min="14" max="15" width="6.6640625" style="3" customWidth="1"/>
    <col min="16" max="16384" width="9.109375" style="3"/>
  </cols>
  <sheetData>
    <row r="1" spans="1:15" ht="14.4" x14ac:dyDescent="0.3">
      <c r="A1" s="34" t="s">
        <v>79</v>
      </c>
      <c r="E1" s="4"/>
      <c r="F1" s="39" t="s">
        <v>80</v>
      </c>
      <c r="G1" s="40"/>
      <c r="H1" s="40"/>
      <c r="I1" s="40"/>
      <c r="J1" s="40"/>
    </row>
    <row r="2" spans="1:15" ht="13.2" x14ac:dyDescent="0.25">
      <c r="E2" s="4"/>
      <c r="F2" s="39" t="s">
        <v>45</v>
      </c>
      <c r="G2" s="40"/>
      <c r="H2" s="40"/>
      <c r="I2" s="40"/>
      <c r="J2" s="40"/>
    </row>
    <row r="3" spans="1:15" ht="13.2" x14ac:dyDescent="0.25">
      <c r="D3" s="41" t="s">
        <v>100</v>
      </c>
      <c r="E3" s="40"/>
      <c r="F3" s="40"/>
      <c r="G3" s="4"/>
      <c r="H3" s="42" t="s">
        <v>27</v>
      </c>
      <c r="I3" s="40"/>
      <c r="J3" s="40"/>
      <c r="K3" s="40"/>
      <c r="L3" s="40"/>
      <c r="M3" s="40"/>
      <c r="N3" s="40"/>
    </row>
    <row r="4" spans="1:15" ht="24" customHeight="1" x14ac:dyDescent="0.15"/>
    <row r="5" spans="1:15" ht="9.4499999999999993" customHeight="1" x14ac:dyDescent="0.2">
      <c r="B5" s="45" t="s">
        <v>11</v>
      </c>
      <c r="C5" s="46"/>
      <c r="D5" s="11"/>
      <c r="O5" s="27"/>
    </row>
    <row r="6" spans="1:15" ht="9.4499999999999993" customHeight="1" x14ac:dyDescent="0.25">
      <c r="C6" s="43" t="s">
        <v>81</v>
      </c>
      <c r="D6" s="40"/>
      <c r="E6" s="40"/>
      <c r="F6" s="40"/>
      <c r="G6" s="40"/>
      <c r="H6" s="40"/>
      <c r="I6" s="40"/>
      <c r="J6" s="40"/>
      <c r="K6" s="40"/>
      <c r="L6" s="40"/>
      <c r="M6" s="40"/>
      <c r="O6" s="27"/>
    </row>
    <row r="7" spans="1:15" ht="9.4499999999999993" customHeight="1" x14ac:dyDescent="0.25">
      <c r="B7" s="44" t="s">
        <v>82</v>
      </c>
      <c r="C7" s="40"/>
      <c r="D7" s="16" t="s">
        <v>47</v>
      </c>
      <c r="E7" s="16" t="s">
        <v>48</v>
      </c>
      <c r="F7" s="16" t="s">
        <v>49</v>
      </c>
      <c r="G7" s="16" t="s">
        <v>50</v>
      </c>
      <c r="H7" s="16" t="s">
        <v>51</v>
      </c>
      <c r="I7" s="16" t="s">
        <v>52</v>
      </c>
      <c r="J7" s="16" t="s">
        <v>53</v>
      </c>
      <c r="K7" s="16"/>
      <c r="L7" s="16" t="s">
        <v>83</v>
      </c>
      <c r="M7" s="16" t="s">
        <v>84</v>
      </c>
      <c r="O7" s="27"/>
    </row>
    <row r="8" spans="1:15" ht="9.4499999999999993" customHeight="1" x14ac:dyDescent="0.15">
      <c r="C8" s="17">
        <v>0</v>
      </c>
      <c r="D8" s="38">
        <v>11.33181818181818</v>
      </c>
      <c r="E8" s="38">
        <v>11.1</v>
      </c>
      <c r="F8" s="38">
        <v>11.742424242424242</v>
      </c>
      <c r="G8" s="38">
        <v>13.507575757575756</v>
      </c>
      <c r="H8" s="38">
        <v>16.493939393939392</v>
      </c>
      <c r="I8" s="38">
        <v>19.618181818181821</v>
      </c>
      <c r="J8" s="38">
        <v>19.939393939393941</v>
      </c>
      <c r="L8" s="38">
        <f>AVERAGE(D8:H8)</f>
        <v>12.835151515151514</v>
      </c>
      <c r="M8" s="38">
        <f>AVERAGE(D8:J8)</f>
        <v>14.81904761904762</v>
      </c>
      <c r="O8" s="27"/>
    </row>
    <row r="9" spans="1:15" ht="9.4499999999999993" customHeight="1" x14ac:dyDescent="0.15">
      <c r="C9" s="17">
        <v>1</v>
      </c>
      <c r="D9" s="38">
        <v>6.6863636363636365</v>
      </c>
      <c r="E9" s="38">
        <v>7.9666666666666659</v>
      </c>
      <c r="F9" s="38">
        <v>8.0909090909090917</v>
      </c>
      <c r="G9" s="38">
        <v>7.4469696969696964</v>
      </c>
      <c r="H9" s="38">
        <v>11.036363636363637</v>
      </c>
      <c r="I9" s="38">
        <v>9.9803030303030305</v>
      </c>
      <c r="J9" s="38">
        <v>13.196969696969695</v>
      </c>
      <c r="L9" s="38">
        <f t="shared" ref="L9:L31" si="0">AVERAGE(D9:H9)</f>
        <v>8.245454545454546</v>
      </c>
      <c r="M9" s="38">
        <f t="shared" ref="M9:M31" si="1">AVERAGE(D9:J9)</f>
        <v>9.2006493506493516</v>
      </c>
      <c r="O9" s="27"/>
    </row>
    <row r="10" spans="1:15" ht="9.4499999999999993" customHeight="1" x14ac:dyDescent="0.15">
      <c r="C10" s="17">
        <v>2</v>
      </c>
      <c r="D10" s="38">
        <v>6.5363636363636353</v>
      </c>
      <c r="E10" s="38">
        <v>5.4416666666666673</v>
      </c>
      <c r="F10" s="38">
        <v>6.4848484848484844</v>
      </c>
      <c r="G10" s="38">
        <v>6.0075757575757569</v>
      </c>
      <c r="H10" s="38">
        <v>6.5287878787878801</v>
      </c>
      <c r="I10" s="38">
        <v>5.8121212121212116</v>
      </c>
      <c r="J10" s="38">
        <v>7.0606060606060597</v>
      </c>
      <c r="L10" s="38">
        <f t="shared" si="0"/>
        <v>6.1998484848484852</v>
      </c>
      <c r="M10" s="38">
        <f t="shared" si="1"/>
        <v>6.2674242424242426</v>
      </c>
      <c r="O10" s="27"/>
    </row>
    <row r="11" spans="1:15" ht="9.4499999999999993" customHeight="1" x14ac:dyDescent="0.15">
      <c r="C11" s="17">
        <v>3</v>
      </c>
      <c r="D11" s="38">
        <v>8.959090909090909</v>
      </c>
      <c r="E11" s="38">
        <v>8.5083333333333329</v>
      </c>
      <c r="F11" s="38">
        <v>7.7272727272727275</v>
      </c>
      <c r="G11" s="38">
        <v>7.8484848484848477</v>
      </c>
      <c r="H11" s="38">
        <v>7.5515151515151508</v>
      </c>
      <c r="I11" s="38">
        <v>5.3393939393939389</v>
      </c>
      <c r="J11" s="38">
        <v>4.9393939393939394</v>
      </c>
      <c r="L11" s="38">
        <f t="shared" si="0"/>
        <v>8.1189393939393941</v>
      </c>
      <c r="M11" s="38">
        <f t="shared" si="1"/>
        <v>7.2676406926406916</v>
      </c>
      <c r="O11" s="27"/>
    </row>
    <row r="12" spans="1:15" ht="9.4499999999999993" customHeight="1" x14ac:dyDescent="0.15">
      <c r="C12" s="17">
        <v>4</v>
      </c>
      <c r="D12" s="38">
        <v>17.92878787878788</v>
      </c>
      <c r="E12" s="38">
        <v>15.433333333333332</v>
      </c>
      <c r="F12" s="38">
        <v>14.424242424242426</v>
      </c>
      <c r="G12" s="38">
        <v>14.530303030303029</v>
      </c>
      <c r="H12" s="38">
        <v>13.562121212121212</v>
      </c>
      <c r="I12" s="38">
        <v>6.1530303030303033</v>
      </c>
      <c r="J12" s="38">
        <v>6.8409090909090908</v>
      </c>
      <c r="L12" s="38">
        <f t="shared" si="0"/>
        <v>15.175757575757576</v>
      </c>
      <c r="M12" s="38">
        <f t="shared" si="1"/>
        <v>12.696103896103896</v>
      </c>
    </row>
    <row r="13" spans="1:15" ht="9.4499999999999993" customHeight="1" x14ac:dyDescent="0.15">
      <c r="C13" s="17">
        <v>5</v>
      </c>
      <c r="D13" s="38">
        <v>40.801515151515147</v>
      </c>
      <c r="E13" s="38">
        <v>37.333333333333329</v>
      </c>
      <c r="F13" s="38">
        <v>35.946969696969695</v>
      </c>
      <c r="G13" s="38">
        <v>36.378787878787882</v>
      </c>
      <c r="H13" s="38">
        <v>29.889393939393937</v>
      </c>
      <c r="I13" s="38">
        <v>11.040909090909091</v>
      </c>
      <c r="J13" s="38">
        <v>8.0151515151515138</v>
      </c>
      <c r="L13" s="38">
        <f t="shared" si="0"/>
        <v>36.069999999999993</v>
      </c>
      <c r="M13" s="38">
        <f t="shared" si="1"/>
        <v>28.48658008658008</v>
      </c>
    </row>
    <row r="14" spans="1:15" ht="9.4499999999999993" customHeight="1" x14ac:dyDescent="0.15">
      <c r="C14" s="17">
        <v>6</v>
      </c>
      <c r="D14" s="38">
        <v>110.39999999999999</v>
      </c>
      <c r="E14" s="38">
        <v>110.75833333333333</v>
      </c>
      <c r="F14" s="38">
        <v>105.37878787878789</v>
      </c>
      <c r="G14" s="38">
        <v>105.52272727272727</v>
      </c>
      <c r="H14" s="38">
        <v>89.540909090909096</v>
      </c>
      <c r="I14" s="38">
        <v>25.580303030303028</v>
      </c>
      <c r="J14" s="38">
        <v>18.454545454545453</v>
      </c>
      <c r="L14" s="38">
        <f t="shared" si="0"/>
        <v>104.32015151515149</v>
      </c>
      <c r="M14" s="38">
        <f t="shared" si="1"/>
        <v>80.805086580086581</v>
      </c>
    </row>
    <row r="15" spans="1:15" ht="9.4499999999999993" customHeight="1" x14ac:dyDescent="0.15">
      <c r="C15" s="17">
        <v>7</v>
      </c>
      <c r="D15" s="38">
        <v>186.5030303030303</v>
      </c>
      <c r="E15" s="38">
        <v>178.50833333333333</v>
      </c>
      <c r="F15" s="38">
        <v>173.75757575757575</v>
      </c>
      <c r="G15" s="38">
        <v>170.71212121212119</v>
      </c>
      <c r="H15" s="38">
        <v>142.94090909090909</v>
      </c>
      <c r="I15" s="38">
        <v>46.260606060606058</v>
      </c>
      <c r="J15" s="38">
        <v>24.09090909090909</v>
      </c>
      <c r="L15" s="38">
        <f t="shared" si="0"/>
        <v>170.48439393939393</v>
      </c>
      <c r="M15" s="38">
        <f t="shared" si="1"/>
        <v>131.82478354978355</v>
      </c>
    </row>
    <row r="16" spans="1:15" ht="9.4499999999999993" customHeight="1" x14ac:dyDescent="0.15">
      <c r="C16" s="17">
        <v>8</v>
      </c>
      <c r="D16" s="38">
        <v>159.01969696969695</v>
      </c>
      <c r="E16" s="38">
        <v>149.02500000000001</v>
      </c>
      <c r="F16" s="38">
        <v>150.45454545454547</v>
      </c>
      <c r="G16" s="38">
        <v>148.43181818181819</v>
      </c>
      <c r="H16" s="38">
        <v>121.58333333333334</v>
      </c>
      <c r="I16" s="38">
        <v>63.034848484848482</v>
      </c>
      <c r="J16" s="38">
        <v>40.651515151515156</v>
      </c>
      <c r="L16" s="38">
        <f t="shared" si="0"/>
        <v>145.70287878787877</v>
      </c>
      <c r="M16" s="38">
        <f t="shared" si="1"/>
        <v>118.88582251082251</v>
      </c>
    </row>
    <row r="17" spans="3:13" ht="9.4499999999999993" customHeight="1" x14ac:dyDescent="0.15">
      <c r="C17" s="17">
        <v>9</v>
      </c>
      <c r="D17" s="38">
        <v>103.5712121212121</v>
      </c>
      <c r="E17" s="38">
        <v>102.11666666666666</v>
      </c>
      <c r="F17" s="38">
        <v>104.30303030303031</v>
      </c>
      <c r="G17" s="38">
        <v>100.89393939393941</v>
      </c>
      <c r="H17" s="38">
        <v>98.963636363636354</v>
      </c>
      <c r="I17" s="38">
        <v>86.169696969696972</v>
      </c>
      <c r="J17" s="38">
        <v>75.439393939393938</v>
      </c>
      <c r="L17" s="38">
        <f t="shared" si="0"/>
        <v>101.96969696969697</v>
      </c>
      <c r="M17" s="38">
        <f t="shared" si="1"/>
        <v>95.92251082251083</v>
      </c>
    </row>
    <row r="18" spans="3:13" ht="9.4499999999999993" customHeight="1" x14ac:dyDescent="0.15">
      <c r="C18" s="17">
        <v>10</v>
      </c>
      <c r="D18" s="38">
        <v>91.093939393939408</v>
      </c>
      <c r="E18" s="38">
        <v>95.108333333333334</v>
      </c>
      <c r="F18" s="38">
        <v>92.280303030303031</v>
      </c>
      <c r="G18" s="38">
        <v>94.696969696969703</v>
      </c>
      <c r="H18" s="38">
        <v>95.453030303030303</v>
      </c>
      <c r="I18" s="38">
        <v>114.2590909090909</v>
      </c>
      <c r="J18" s="38">
        <v>105.94696969696969</v>
      </c>
      <c r="L18" s="38">
        <f t="shared" si="0"/>
        <v>93.726515151515144</v>
      </c>
      <c r="M18" s="38">
        <f t="shared" si="1"/>
        <v>98.405519480519487</v>
      </c>
    </row>
    <row r="19" spans="3:13" ht="9.4499999999999993" customHeight="1" x14ac:dyDescent="0.15">
      <c r="C19" s="17">
        <v>11</v>
      </c>
      <c r="D19" s="38">
        <v>99.762121212121201</v>
      </c>
      <c r="E19" s="38">
        <v>102.51666666666668</v>
      </c>
      <c r="F19" s="38">
        <v>97.325757575757564</v>
      </c>
      <c r="G19" s="38">
        <v>101.48484848484848</v>
      </c>
      <c r="H19" s="38">
        <v>114.35909090909091</v>
      </c>
      <c r="I19" s="38">
        <v>132.7378787878788</v>
      </c>
      <c r="J19" s="38">
        <v>141.16666666666669</v>
      </c>
      <c r="L19" s="38">
        <f t="shared" si="0"/>
        <v>103.08969696969697</v>
      </c>
      <c r="M19" s="38">
        <f t="shared" si="1"/>
        <v>112.76471861471863</v>
      </c>
    </row>
    <row r="20" spans="3:13" ht="9.4499999999999993" customHeight="1" x14ac:dyDescent="0.15">
      <c r="C20" s="17">
        <v>12</v>
      </c>
      <c r="D20" s="38">
        <v>112.67424242424244</v>
      </c>
      <c r="E20" s="38">
        <v>108.48333333333332</v>
      </c>
      <c r="F20" s="38">
        <v>107.7878787878788</v>
      </c>
      <c r="G20" s="38">
        <v>110.8030303030303</v>
      </c>
      <c r="H20" s="38">
        <v>139.78939393939393</v>
      </c>
      <c r="I20" s="38">
        <v>152.19848484848487</v>
      </c>
      <c r="J20" s="38">
        <v>166.88636363636363</v>
      </c>
      <c r="L20" s="38">
        <f t="shared" si="0"/>
        <v>115.90757575757576</v>
      </c>
      <c r="M20" s="38">
        <f t="shared" si="1"/>
        <v>128.37467532467534</v>
      </c>
    </row>
    <row r="21" spans="3:13" ht="9.4499999999999993" customHeight="1" x14ac:dyDescent="0.15">
      <c r="C21" s="17">
        <v>13</v>
      </c>
      <c r="D21" s="38">
        <v>115.03636363636362</v>
      </c>
      <c r="E21" s="38">
        <v>114.925</v>
      </c>
      <c r="F21" s="38">
        <v>108.68181818181816</v>
      </c>
      <c r="G21" s="38">
        <v>116.64393939393939</v>
      </c>
      <c r="H21" s="38">
        <v>161.48333333333332</v>
      </c>
      <c r="I21" s="38">
        <v>162.41060606060606</v>
      </c>
      <c r="J21" s="38">
        <v>181.27272727272728</v>
      </c>
      <c r="L21" s="38">
        <f t="shared" si="0"/>
        <v>123.3540909090909</v>
      </c>
      <c r="M21" s="38">
        <f t="shared" si="1"/>
        <v>137.20768398268396</v>
      </c>
    </row>
    <row r="22" spans="3:13" ht="9.4499999999999993" customHeight="1" x14ac:dyDescent="0.15">
      <c r="C22" s="17">
        <v>14</v>
      </c>
      <c r="D22" s="38">
        <v>130.44545454545457</v>
      </c>
      <c r="E22" s="38">
        <v>129.44999999999999</v>
      </c>
      <c r="F22" s="38">
        <v>135.97727272727275</v>
      </c>
      <c r="G22" s="38">
        <v>132.08333333333334</v>
      </c>
      <c r="H22" s="38">
        <v>195.45151515151517</v>
      </c>
      <c r="I22" s="38">
        <v>153.20151515151517</v>
      </c>
      <c r="J22" s="38">
        <v>177.41666666666666</v>
      </c>
      <c r="L22" s="38">
        <f t="shared" si="0"/>
        <v>144.68151515151516</v>
      </c>
      <c r="M22" s="38">
        <f t="shared" si="1"/>
        <v>150.57510822510827</v>
      </c>
    </row>
    <row r="23" spans="3:13" ht="9.4499999999999993" customHeight="1" x14ac:dyDescent="0.15">
      <c r="C23" s="17">
        <v>15</v>
      </c>
      <c r="D23" s="38">
        <v>149.02727272727273</v>
      </c>
      <c r="E23" s="38">
        <v>159.89166666666668</v>
      </c>
      <c r="F23" s="38">
        <v>164.29545454545453</v>
      </c>
      <c r="G23" s="38">
        <v>173.7348484848485</v>
      </c>
      <c r="H23" s="38">
        <v>209.02424242424243</v>
      </c>
      <c r="I23" s="38">
        <v>148.34545454545457</v>
      </c>
      <c r="J23" s="38">
        <v>165.65909090909091</v>
      </c>
      <c r="L23" s="38">
        <f t="shared" si="0"/>
        <v>171.19469696969696</v>
      </c>
      <c r="M23" s="38">
        <f t="shared" si="1"/>
        <v>167.13971861471865</v>
      </c>
    </row>
    <row r="24" spans="3:13" ht="9.4499999999999993" customHeight="1" x14ac:dyDescent="0.15">
      <c r="C24" s="17">
        <v>16</v>
      </c>
      <c r="D24" s="38">
        <v>219.0030303030303</v>
      </c>
      <c r="E24" s="38">
        <v>229.85</v>
      </c>
      <c r="F24" s="38">
        <v>234.24242424242422</v>
      </c>
      <c r="G24" s="38">
        <v>236.65151515151513</v>
      </c>
      <c r="H24" s="38">
        <v>245.8878787878788</v>
      </c>
      <c r="I24" s="38">
        <v>133.54696969696968</v>
      </c>
      <c r="J24" s="38">
        <v>162.22727272727272</v>
      </c>
      <c r="L24" s="38">
        <f t="shared" si="0"/>
        <v>233.12696969696972</v>
      </c>
      <c r="M24" s="38">
        <f t="shared" si="1"/>
        <v>208.77272727272728</v>
      </c>
    </row>
    <row r="25" spans="3:13" ht="9.4499999999999993" customHeight="1" x14ac:dyDescent="0.15">
      <c r="C25" s="17">
        <v>17</v>
      </c>
      <c r="D25" s="38">
        <v>265.97575757575754</v>
      </c>
      <c r="E25" s="38">
        <v>280.55000000000007</v>
      </c>
      <c r="F25" s="38">
        <v>271.10606060606062</v>
      </c>
      <c r="G25" s="38">
        <v>279.94696969696975</v>
      </c>
      <c r="H25" s="38">
        <v>265.22878787878784</v>
      </c>
      <c r="I25" s="38">
        <v>139.41818181818181</v>
      </c>
      <c r="J25" s="38">
        <v>142.7651515151515</v>
      </c>
      <c r="L25" s="38">
        <f t="shared" si="0"/>
        <v>272.56151515151515</v>
      </c>
      <c r="M25" s="38">
        <f t="shared" si="1"/>
        <v>234.99870129870129</v>
      </c>
    </row>
    <row r="26" spans="3:13" ht="9.4499999999999993" customHeight="1" x14ac:dyDescent="0.15">
      <c r="C26" s="17">
        <v>18</v>
      </c>
      <c r="D26" s="38">
        <v>226.72121212121209</v>
      </c>
      <c r="E26" s="38">
        <v>231.95833333333334</v>
      </c>
      <c r="F26" s="38">
        <v>234.42424242424246</v>
      </c>
      <c r="G26" s="38">
        <v>231.28787878787878</v>
      </c>
      <c r="H26" s="38">
        <v>195.21818181818182</v>
      </c>
      <c r="I26" s="38">
        <v>112.12121212121211</v>
      </c>
      <c r="J26" s="38">
        <v>108.4318181818182</v>
      </c>
      <c r="L26" s="38">
        <f t="shared" si="0"/>
        <v>223.92196969696971</v>
      </c>
      <c r="M26" s="38">
        <f t="shared" si="1"/>
        <v>191.45183982683983</v>
      </c>
    </row>
    <row r="27" spans="3:13" ht="9.4499999999999993" customHeight="1" x14ac:dyDescent="0.15">
      <c r="C27" s="17">
        <v>19</v>
      </c>
      <c r="D27" s="38">
        <v>120.01363636363637</v>
      </c>
      <c r="E27" s="38">
        <v>118.68333333333332</v>
      </c>
      <c r="F27" s="38">
        <v>119.12878787878789</v>
      </c>
      <c r="G27" s="38">
        <v>130.00757575757575</v>
      </c>
      <c r="H27" s="38">
        <v>116.06515151515151</v>
      </c>
      <c r="I27" s="38">
        <v>79.209090909090904</v>
      </c>
      <c r="J27" s="38">
        <v>88.234848484848484</v>
      </c>
      <c r="L27" s="38">
        <f t="shared" si="0"/>
        <v>120.77969696969697</v>
      </c>
      <c r="M27" s="38">
        <f t="shared" si="1"/>
        <v>110.1917748917749</v>
      </c>
    </row>
    <row r="28" spans="3:13" ht="9.4499999999999993" customHeight="1" x14ac:dyDescent="0.15">
      <c r="C28" s="17">
        <v>20</v>
      </c>
      <c r="D28" s="38">
        <v>68.624242424242425</v>
      </c>
      <c r="E28" s="38">
        <v>71.583333333333343</v>
      </c>
      <c r="F28" s="38">
        <v>69.166666666666671</v>
      </c>
      <c r="G28" s="38">
        <v>78.181818181818187</v>
      </c>
      <c r="H28" s="38">
        <v>67.243939393939399</v>
      </c>
      <c r="I28" s="38">
        <v>53.215151515151518</v>
      </c>
      <c r="J28" s="38">
        <v>58.409090909090921</v>
      </c>
      <c r="L28" s="38">
        <f t="shared" si="0"/>
        <v>70.960000000000008</v>
      </c>
      <c r="M28" s="38">
        <f t="shared" si="1"/>
        <v>66.632034632034632</v>
      </c>
    </row>
    <row r="29" spans="3:13" ht="9.4499999999999993" customHeight="1" x14ac:dyDescent="0.15">
      <c r="C29" s="17">
        <v>21</v>
      </c>
      <c r="D29" s="38">
        <v>45.240909090909092</v>
      </c>
      <c r="E29" s="38">
        <v>50.05833333333333</v>
      </c>
      <c r="F29" s="38">
        <v>50.439393939393945</v>
      </c>
      <c r="G29" s="38">
        <v>54.674242424242422</v>
      </c>
      <c r="H29" s="38">
        <v>41.210606060606054</v>
      </c>
      <c r="I29" s="38">
        <v>35.525757575757581</v>
      </c>
      <c r="J29" s="38">
        <v>35.825757575757571</v>
      </c>
      <c r="L29" s="38">
        <f t="shared" si="0"/>
        <v>48.324696969696973</v>
      </c>
      <c r="M29" s="38">
        <f t="shared" si="1"/>
        <v>44.710714285714282</v>
      </c>
    </row>
    <row r="30" spans="3:13" ht="9.4499999999999993" customHeight="1" x14ac:dyDescent="0.15">
      <c r="C30" s="17">
        <v>22</v>
      </c>
      <c r="D30" s="38">
        <v>33.834848484848486</v>
      </c>
      <c r="E30" s="38">
        <v>41.56666666666667</v>
      </c>
      <c r="F30" s="38">
        <v>47.969696969696976</v>
      </c>
      <c r="G30" s="38">
        <v>45.257575757575758</v>
      </c>
      <c r="H30" s="38">
        <v>40.325757575757571</v>
      </c>
      <c r="I30" s="38">
        <v>33.166666666666671</v>
      </c>
      <c r="J30" s="38">
        <v>26.643939393939398</v>
      </c>
      <c r="L30" s="38">
        <f t="shared" si="0"/>
        <v>41.790909090909089</v>
      </c>
      <c r="M30" s="38">
        <f t="shared" si="1"/>
        <v>38.395021645021643</v>
      </c>
    </row>
    <row r="31" spans="3:13" ht="9.4499999999999993" customHeight="1" x14ac:dyDescent="0.15">
      <c r="C31" s="17">
        <v>23</v>
      </c>
      <c r="D31" s="38">
        <v>20.045454545454547</v>
      </c>
      <c r="E31" s="38">
        <v>26.533333333333331</v>
      </c>
      <c r="F31" s="38">
        <v>29.060606060606062</v>
      </c>
      <c r="G31" s="38">
        <v>27.409090909090903</v>
      </c>
      <c r="H31" s="38">
        <v>27.710606060606064</v>
      </c>
      <c r="I31" s="38">
        <v>30.545454545454547</v>
      </c>
      <c r="J31" s="38">
        <v>19.424242424242422</v>
      </c>
      <c r="L31" s="38">
        <f t="shared" si="0"/>
        <v>26.151818181818179</v>
      </c>
      <c r="M31" s="38">
        <f t="shared" si="1"/>
        <v>25.818398268398273</v>
      </c>
    </row>
    <row r="32" spans="3:13" ht="9.4499999999999993" customHeight="1" x14ac:dyDescent="0.15">
      <c r="C32" s="31" t="s">
        <v>85</v>
      </c>
    </row>
    <row r="33" spans="2:30" ht="9.4499999999999993" customHeight="1" x14ac:dyDescent="0.25">
      <c r="B33" s="44" t="s">
        <v>86</v>
      </c>
      <c r="C33" s="40"/>
      <c r="D33" s="38">
        <f>SUM(D15:D26)</f>
        <v>1858.8333333333333</v>
      </c>
      <c r="E33" s="38">
        <f t="shared" ref="E33:J33" si="2">SUM(E15:E26)</f>
        <v>1882.383333333333</v>
      </c>
      <c r="F33" s="38">
        <f t="shared" si="2"/>
        <v>1874.636363636364</v>
      </c>
      <c r="G33" s="38">
        <f t="shared" si="2"/>
        <v>1897.371212121212</v>
      </c>
      <c r="H33" s="38">
        <f t="shared" si="2"/>
        <v>1985.3833333333334</v>
      </c>
      <c r="I33" s="38">
        <f t="shared" si="2"/>
        <v>1443.7045454545453</v>
      </c>
      <c r="J33" s="38">
        <f t="shared" si="2"/>
        <v>1491.9545454545455</v>
      </c>
      <c r="L33" s="38">
        <f>SUM(L15:L26)</f>
        <v>1899.7215151515152</v>
      </c>
      <c r="M33" s="38">
        <f>SUM(M15:M26)</f>
        <v>1776.3238095238096</v>
      </c>
      <c r="O33" s="38"/>
      <c r="P33" s="38"/>
    </row>
    <row r="34" spans="2:30" ht="9.4499999999999993" customHeight="1" x14ac:dyDescent="0.25">
      <c r="B34" s="44" t="s">
        <v>87</v>
      </c>
      <c r="C34" s="40"/>
      <c r="D34" s="38">
        <f>SUM(D15:D17)</f>
        <v>449.09393939393937</v>
      </c>
      <c r="E34" s="38">
        <f t="shared" ref="E34:J34" si="3">SUM(E15:E17)</f>
        <v>429.65</v>
      </c>
      <c r="F34" s="38">
        <f t="shared" si="3"/>
        <v>428.51515151515156</v>
      </c>
      <c r="G34" s="38">
        <f t="shared" si="3"/>
        <v>420.03787878787875</v>
      </c>
      <c r="H34" s="38">
        <f t="shared" si="3"/>
        <v>363.48787878787874</v>
      </c>
      <c r="I34" s="38">
        <f t="shared" si="3"/>
        <v>195.46515151515149</v>
      </c>
      <c r="J34" s="38">
        <f t="shared" si="3"/>
        <v>140.18181818181819</v>
      </c>
      <c r="L34" s="38">
        <f>SUM(L15:L17)</f>
        <v>418.15696969696967</v>
      </c>
      <c r="M34" s="38">
        <f>SUM(M15:M17)</f>
        <v>346.63311688311688</v>
      </c>
      <c r="O34" s="38"/>
      <c r="P34" s="38"/>
    </row>
    <row r="35" spans="2:30" ht="9.4499999999999993" customHeight="1" x14ac:dyDescent="0.25">
      <c r="B35" s="44" t="s">
        <v>88</v>
      </c>
      <c r="C35" s="40"/>
      <c r="D35" s="38">
        <f>SUM(D18:D23)</f>
        <v>698.0393939393939</v>
      </c>
      <c r="E35" s="38">
        <f t="shared" ref="E35:J35" si="4">SUM(E18:E23)</f>
        <v>710.375</v>
      </c>
      <c r="F35" s="38">
        <f t="shared" si="4"/>
        <v>706.34848484848476</v>
      </c>
      <c r="G35" s="38">
        <f t="shared" si="4"/>
        <v>729.44696969696975</v>
      </c>
      <c r="H35" s="38">
        <f t="shared" si="4"/>
        <v>915.56060606060612</v>
      </c>
      <c r="I35" s="38">
        <f t="shared" si="4"/>
        <v>863.15303030303039</v>
      </c>
      <c r="J35" s="38">
        <f t="shared" si="4"/>
        <v>938.34848484848476</v>
      </c>
      <c r="L35" s="38">
        <f>SUM(L18:L23)</f>
        <v>751.95409090909084</v>
      </c>
      <c r="M35" s="38">
        <f>SUM(M18:M23)</f>
        <v>794.46742424242427</v>
      </c>
      <c r="O35" s="38"/>
      <c r="P35" s="38"/>
    </row>
    <row r="36" spans="2:30" ht="9.4499999999999993" customHeight="1" x14ac:dyDescent="0.25">
      <c r="B36" s="44" t="s">
        <v>89</v>
      </c>
      <c r="C36" s="40"/>
      <c r="D36" s="38">
        <f>SUM(D24:D26)</f>
        <v>711.69999999999993</v>
      </c>
      <c r="E36" s="38">
        <f t="shared" ref="E36:J36" si="5">SUM(E24:E26)</f>
        <v>742.35833333333346</v>
      </c>
      <c r="F36" s="38">
        <f t="shared" si="5"/>
        <v>739.77272727272737</v>
      </c>
      <c r="G36" s="38">
        <f t="shared" si="5"/>
        <v>747.88636363636363</v>
      </c>
      <c r="H36" s="38">
        <f t="shared" si="5"/>
        <v>706.33484848484852</v>
      </c>
      <c r="I36" s="38">
        <f t="shared" si="5"/>
        <v>385.08636363636361</v>
      </c>
      <c r="J36" s="38">
        <f t="shared" si="5"/>
        <v>413.42424242424244</v>
      </c>
      <c r="L36" s="38">
        <f>SUM(L24:L26)</f>
        <v>729.61045454545456</v>
      </c>
      <c r="M36" s="38">
        <f>SUM(M24:M26)</f>
        <v>635.22326839826837</v>
      </c>
      <c r="O36" s="38"/>
      <c r="P36" s="38"/>
    </row>
    <row r="37" spans="2:30" ht="9.4499999999999993" customHeight="1" x14ac:dyDescent="0.25">
      <c r="B37" s="44" t="s">
        <v>90</v>
      </c>
      <c r="C37" s="40"/>
      <c r="D37" s="38">
        <f>SUM(D8:D31)</f>
        <v>2349.2363636363634</v>
      </c>
      <c r="E37" s="38">
        <f t="shared" ref="E37:J37" si="6">SUM(E8:E31)</f>
        <v>2387.3500000000004</v>
      </c>
      <c r="F37" s="38">
        <f t="shared" si="6"/>
        <v>2380.1969696969695</v>
      </c>
      <c r="G37" s="38">
        <f t="shared" si="6"/>
        <v>2424.1439393939395</v>
      </c>
      <c r="H37" s="38">
        <f t="shared" si="6"/>
        <v>2452.5424242424247</v>
      </c>
      <c r="I37" s="38">
        <f t="shared" si="6"/>
        <v>1758.8909090909092</v>
      </c>
      <c r="J37" s="38">
        <f t="shared" si="6"/>
        <v>1798.9393939393942</v>
      </c>
      <c r="L37" s="38">
        <f>SUM(L8:L31)</f>
        <v>2398.6939393939397</v>
      </c>
      <c r="M37" s="38">
        <f>SUM(M8:M31)</f>
        <v>2221.6142857142859</v>
      </c>
      <c r="O37" s="38"/>
      <c r="P37" s="38"/>
    </row>
    <row r="38" spans="2:30" ht="24" customHeight="1" x14ac:dyDescent="0.15">
      <c r="C38" s="8"/>
    </row>
    <row r="39" spans="2:30" ht="9.4499999999999993" customHeight="1" x14ac:dyDescent="0.25">
      <c r="C39" s="43" t="str">
        <f>C6</f>
        <v>Average traffic flows (excluding Bank Holidays etc)</v>
      </c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</row>
    <row r="40" spans="2:30" ht="9.4499999999999993" customHeight="1" x14ac:dyDescent="0.15">
      <c r="C40" s="8"/>
    </row>
    <row r="41" spans="2:30" ht="9.4499999999999993" customHeight="1" x14ac:dyDescent="0.15">
      <c r="C41" s="31" t="s">
        <v>57</v>
      </c>
      <c r="D41" s="31" t="s">
        <v>58</v>
      </c>
      <c r="E41" s="31" t="s">
        <v>59</v>
      </c>
      <c r="F41" s="31" t="s">
        <v>60</v>
      </c>
      <c r="G41" s="31" t="s">
        <v>61</v>
      </c>
      <c r="H41" s="31" t="s">
        <v>62</v>
      </c>
      <c r="I41" s="31" t="s">
        <v>63</v>
      </c>
      <c r="J41" s="31" t="s">
        <v>64</v>
      </c>
      <c r="K41" s="31" t="s">
        <v>65</v>
      </c>
      <c r="L41" s="31" t="s">
        <v>66</v>
      </c>
      <c r="M41" s="31" t="s">
        <v>67</v>
      </c>
      <c r="N41" s="31" t="s">
        <v>68</v>
      </c>
    </row>
    <row r="42" spans="2:30" ht="9.4499999999999993" customHeight="1" x14ac:dyDescent="0.15">
      <c r="B42" s="8" t="s">
        <v>91</v>
      </c>
    </row>
    <row r="43" spans="2:30" ht="9.4499999999999993" customHeight="1" x14ac:dyDescent="0.15">
      <c r="B43" s="16" t="s">
        <v>92</v>
      </c>
      <c r="C43" s="33">
        <v>1657.4999999999995</v>
      </c>
      <c r="D43" s="33">
        <v>1840.4666666666667</v>
      </c>
      <c r="E43" s="33">
        <v>1905.86</v>
      </c>
      <c r="F43" s="33">
        <v>2004.6</v>
      </c>
      <c r="G43" s="33">
        <v>1934.1833333333334</v>
      </c>
      <c r="H43" s="33">
        <v>1864.25</v>
      </c>
      <c r="I43" s="33"/>
      <c r="J43" s="33">
        <v>1948.8</v>
      </c>
      <c r="K43" s="33">
        <v>1959.6166666666668</v>
      </c>
      <c r="L43" s="33">
        <v>1932.65</v>
      </c>
      <c r="M43" s="33">
        <v>1911.2500000000002</v>
      </c>
      <c r="N43" s="33">
        <v>1934.1333333333337</v>
      </c>
      <c r="O43" s="38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</row>
    <row r="44" spans="2:30" ht="9.4499999999999993" customHeight="1" x14ac:dyDescent="0.15">
      <c r="B44" s="16" t="s">
        <v>93</v>
      </c>
      <c r="C44" s="33">
        <v>2048.333333333333</v>
      </c>
      <c r="D44" s="33">
        <v>2286.9333333333334</v>
      </c>
      <c r="E44" s="33">
        <v>2349.41</v>
      </c>
      <c r="F44" s="33">
        <v>2500.2000000000007</v>
      </c>
      <c r="G44" s="33">
        <v>2453.1999999999998</v>
      </c>
      <c r="H44" s="33">
        <v>2395.5</v>
      </c>
      <c r="I44" s="33"/>
      <c r="J44" s="33">
        <v>2453.3999999999996</v>
      </c>
      <c r="K44" s="33">
        <v>2590.036666666666</v>
      </c>
      <c r="L44" s="33">
        <v>2506.9333333333334</v>
      </c>
      <c r="M44" s="33">
        <v>2414.0500000000006</v>
      </c>
      <c r="N44" s="33">
        <v>2389.2666666666664</v>
      </c>
      <c r="P44" s="38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</row>
    <row r="45" spans="2:30" ht="9.4499999999999993" customHeight="1" x14ac:dyDescent="0.15">
      <c r="B45" s="16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</row>
    <row r="46" spans="2:30" ht="9.4499999999999993" customHeight="1" x14ac:dyDescent="0.15">
      <c r="B46" s="8" t="s">
        <v>94</v>
      </c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</row>
    <row r="47" spans="2:30" ht="9.4499999999999993" customHeight="1" x14ac:dyDescent="0.15">
      <c r="B47" s="16" t="s">
        <v>92</v>
      </c>
      <c r="C47" s="33">
        <v>1380.3333333333333</v>
      </c>
      <c r="D47" s="33">
        <v>1358</v>
      </c>
      <c r="E47" s="33">
        <v>1440.4000000000003</v>
      </c>
      <c r="F47" s="33">
        <v>1287</v>
      </c>
      <c r="G47" s="33">
        <v>1443.6666666666665</v>
      </c>
      <c r="H47" s="33">
        <v>1489</v>
      </c>
      <c r="I47" s="33"/>
      <c r="J47" s="33">
        <v>1637</v>
      </c>
      <c r="K47" s="33">
        <v>1601.75</v>
      </c>
      <c r="L47" s="33">
        <v>1575</v>
      </c>
      <c r="M47" s="33">
        <v>1346.6</v>
      </c>
      <c r="N47" s="33">
        <v>1322</v>
      </c>
      <c r="O47" s="38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</row>
    <row r="48" spans="2:30" ht="9.4499999999999993" customHeight="1" x14ac:dyDescent="0.15">
      <c r="B48" s="16" t="s">
        <v>93</v>
      </c>
      <c r="C48" s="33">
        <v>1642.333333333333</v>
      </c>
      <c r="D48" s="33">
        <v>1594</v>
      </c>
      <c r="E48" s="33">
        <v>1737.8000000000002</v>
      </c>
      <c r="F48" s="33">
        <v>1628</v>
      </c>
      <c r="G48" s="33">
        <v>1779.6666666666667</v>
      </c>
      <c r="H48" s="33">
        <v>1861</v>
      </c>
      <c r="I48" s="33"/>
      <c r="J48" s="33">
        <v>2027</v>
      </c>
      <c r="K48" s="33">
        <v>1941.5</v>
      </c>
      <c r="L48" s="33">
        <v>1874</v>
      </c>
      <c r="M48" s="33">
        <v>1628</v>
      </c>
      <c r="N48" s="33">
        <v>1634.5</v>
      </c>
      <c r="P48" s="38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</row>
    <row r="49" spans="2:30" ht="9.4499999999999993" customHeight="1" x14ac:dyDescent="0.15">
      <c r="B49" s="16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P49" s="38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</row>
    <row r="50" spans="2:30" ht="9.4499999999999993" customHeight="1" x14ac:dyDescent="0.15">
      <c r="B50" s="8" t="s">
        <v>95</v>
      </c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</row>
    <row r="51" spans="2:30" ht="9.4499999999999993" customHeight="1" x14ac:dyDescent="0.15">
      <c r="B51" s="16" t="s">
        <v>92</v>
      </c>
      <c r="C51" s="33">
        <v>1379</v>
      </c>
      <c r="D51" s="33">
        <v>1326</v>
      </c>
      <c r="E51" s="33">
        <v>1373.25</v>
      </c>
      <c r="F51" s="33">
        <v>1635</v>
      </c>
      <c r="G51" s="33">
        <v>1615.666666666667</v>
      </c>
      <c r="H51" s="33">
        <v>1628</v>
      </c>
      <c r="I51" s="33"/>
      <c r="J51" s="33">
        <v>1661</v>
      </c>
      <c r="K51" s="33">
        <v>1580</v>
      </c>
      <c r="L51" s="33">
        <v>1376</v>
      </c>
      <c r="M51" s="33">
        <v>1448.25</v>
      </c>
      <c r="N51" s="33">
        <v>1389.3333333333335</v>
      </c>
      <c r="O51" s="38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</row>
    <row r="52" spans="2:30" ht="9.4499999999999993" customHeight="1" x14ac:dyDescent="0.15">
      <c r="B52" s="16" t="s">
        <v>93</v>
      </c>
      <c r="C52" s="33">
        <v>1617.0000000000002</v>
      </c>
      <c r="D52" s="33">
        <v>1629</v>
      </c>
      <c r="E52" s="33">
        <v>1617.5</v>
      </c>
      <c r="F52" s="33">
        <v>2025</v>
      </c>
      <c r="G52" s="33">
        <v>1951.0000000000002</v>
      </c>
      <c r="H52" s="33">
        <v>1982</v>
      </c>
      <c r="I52" s="33"/>
      <c r="J52" s="33">
        <v>2005</v>
      </c>
      <c r="K52" s="33">
        <v>1890</v>
      </c>
      <c r="L52" s="33">
        <v>1674.5</v>
      </c>
      <c r="M52" s="33">
        <v>1711</v>
      </c>
      <c r="N52" s="33">
        <v>1686.333333333333</v>
      </c>
      <c r="P52" s="38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</row>
    <row r="53" spans="2:30" ht="9.4499999999999993" customHeight="1" x14ac:dyDescent="0.15">
      <c r="B53" s="16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R53" s="33"/>
      <c r="S53" s="33"/>
      <c r="T53" s="33"/>
      <c r="U53" s="33"/>
      <c r="V53" s="33"/>
      <c r="X53" s="33"/>
      <c r="Y53" s="33"/>
      <c r="Z53" s="33"/>
      <c r="AA53" s="33"/>
      <c r="AB53" s="33"/>
    </row>
    <row r="54" spans="2:30" ht="24" customHeight="1" x14ac:dyDescent="0.15">
      <c r="R54" s="33"/>
      <c r="S54" s="33"/>
      <c r="T54" s="33"/>
      <c r="U54" s="33"/>
      <c r="V54" s="33"/>
      <c r="X54" s="33"/>
      <c r="Y54" s="33"/>
      <c r="Z54" s="33"/>
      <c r="AA54" s="33"/>
      <c r="AB54" s="33"/>
    </row>
    <row r="55" spans="2:30" ht="8.85" customHeight="1" x14ac:dyDescent="0.15">
      <c r="R55" s="33"/>
      <c r="S55" s="33"/>
      <c r="T55" s="33"/>
      <c r="U55" s="33"/>
      <c r="V55" s="33"/>
      <c r="X55" s="33"/>
      <c r="Y55" s="33"/>
      <c r="Z55" s="33"/>
      <c r="AA55" s="33"/>
      <c r="AB55" s="33"/>
    </row>
    <row r="56" spans="2:30" ht="8.85" customHeight="1" x14ac:dyDescent="0.15">
      <c r="R56" s="32"/>
      <c r="S56" s="32"/>
      <c r="T56" s="32"/>
      <c r="U56" s="32"/>
      <c r="V56" s="32"/>
      <c r="X56" s="32"/>
      <c r="Y56" s="32"/>
      <c r="Z56" s="32"/>
      <c r="AA56" s="32"/>
      <c r="AB56" s="32"/>
    </row>
    <row r="57" spans="2:30" ht="8.85" customHeight="1" x14ac:dyDescent="0.15">
      <c r="R57" s="33"/>
      <c r="S57" s="33"/>
      <c r="T57" s="33"/>
      <c r="U57" s="33"/>
      <c r="V57" s="33"/>
      <c r="X57" s="33"/>
      <c r="Y57" s="33"/>
      <c r="Z57" s="33"/>
      <c r="AA57" s="33"/>
      <c r="AB57" s="33"/>
    </row>
    <row r="58" spans="2:30" ht="8.85" customHeight="1" x14ac:dyDescent="0.15">
      <c r="R58" s="33"/>
      <c r="S58" s="33"/>
      <c r="T58" s="33"/>
      <c r="U58" s="33"/>
      <c r="V58" s="33"/>
      <c r="X58" s="33"/>
      <c r="Y58" s="33"/>
      <c r="Z58" s="33"/>
      <c r="AA58" s="33"/>
      <c r="AB58" s="33"/>
    </row>
    <row r="59" spans="2:30" ht="8.85" customHeight="1" x14ac:dyDescent="0.15">
      <c r="R59" s="33"/>
      <c r="S59" s="33"/>
      <c r="T59" s="33"/>
      <c r="U59" s="33"/>
      <c r="V59" s="33"/>
      <c r="X59" s="33"/>
      <c r="Y59" s="33"/>
      <c r="Z59" s="33"/>
      <c r="AA59" s="33"/>
      <c r="AB59" s="33"/>
    </row>
    <row r="60" spans="2:30" ht="8.85" customHeight="1" x14ac:dyDescent="0.15">
      <c r="R60" s="32"/>
      <c r="S60" s="32"/>
      <c r="T60" s="32"/>
      <c r="U60" s="32"/>
      <c r="V60" s="32"/>
      <c r="X60" s="32"/>
      <c r="Y60" s="32"/>
      <c r="Z60" s="32"/>
      <c r="AA60" s="32"/>
      <c r="AB60" s="32"/>
    </row>
    <row r="61" spans="2:30" ht="8.85" customHeight="1" x14ac:dyDescent="0.15">
      <c r="R61" s="33"/>
      <c r="S61" s="33"/>
      <c r="T61" s="33"/>
      <c r="U61" s="33"/>
      <c r="V61" s="33"/>
      <c r="X61" s="33"/>
      <c r="Y61" s="33"/>
      <c r="Z61" s="33"/>
      <c r="AA61" s="33"/>
      <c r="AB61" s="33"/>
    </row>
    <row r="62" spans="2:30" ht="8.85" customHeight="1" x14ac:dyDescent="0.15">
      <c r="R62" s="33"/>
      <c r="S62" s="33"/>
      <c r="T62" s="33"/>
      <c r="U62" s="33"/>
      <c r="V62" s="33"/>
      <c r="X62" s="33"/>
      <c r="Y62" s="33"/>
      <c r="Z62" s="33"/>
      <c r="AA62" s="33"/>
      <c r="AB62" s="33"/>
    </row>
    <row r="63" spans="2:30" ht="8.85" customHeight="1" x14ac:dyDescent="0.15">
      <c r="R63" s="33"/>
      <c r="S63" s="33"/>
      <c r="T63" s="33"/>
      <c r="U63" s="33"/>
      <c r="V63" s="33"/>
      <c r="X63" s="33"/>
      <c r="Y63" s="33"/>
      <c r="Z63" s="33"/>
      <c r="AA63" s="33"/>
    </row>
    <row r="64" spans="2:30" ht="8.85" customHeight="1" x14ac:dyDescent="0.15">
      <c r="R64" s="33"/>
      <c r="S64" s="33"/>
      <c r="T64" s="33"/>
      <c r="U64" s="33"/>
      <c r="V64" s="33"/>
      <c r="X64" s="33"/>
      <c r="Y64" s="33"/>
      <c r="Z64" s="33"/>
      <c r="AA64" s="33"/>
    </row>
    <row r="65" spans="18:27" ht="8.85" customHeight="1" x14ac:dyDescent="0.15">
      <c r="R65" s="33"/>
      <c r="S65" s="33"/>
      <c r="T65" s="33"/>
      <c r="U65" s="33"/>
      <c r="V65" s="33"/>
      <c r="X65" s="33"/>
      <c r="Y65" s="33"/>
      <c r="Z65" s="33"/>
      <c r="AA65" s="33"/>
    </row>
    <row r="66" spans="18:27" ht="8.85" customHeight="1" x14ac:dyDescent="0.15">
      <c r="R66" s="32"/>
      <c r="S66" s="32"/>
      <c r="T66" s="32"/>
      <c r="U66" s="32"/>
      <c r="V66" s="32"/>
      <c r="X66" s="32"/>
      <c r="Y66" s="32"/>
      <c r="Z66" s="32"/>
      <c r="AA66" s="32"/>
    </row>
    <row r="67" spans="18:27" ht="8.85" customHeight="1" x14ac:dyDescent="0.15">
      <c r="R67" s="33"/>
      <c r="S67" s="33"/>
      <c r="T67" s="33"/>
      <c r="U67" s="33"/>
      <c r="V67" s="33"/>
      <c r="X67" s="33"/>
      <c r="Y67" s="33"/>
      <c r="Z67" s="33"/>
      <c r="AA67" s="33"/>
    </row>
    <row r="68" spans="18:27" ht="8.85" customHeight="1" x14ac:dyDescent="0.15">
      <c r="R68" s="33"/>
      <c r="S68" s="33"/>
      <c r="T68" s="33"/>
      <c r="U68" s="33"/>
      <c r="V68" s="33"/>
      <c r="X68" s="33"/>
      <c r="Y68" s="33"/>
      <c r="Z68" s="33"/>
      <c r="AA68" s="33"/>
    </row>
    <row r="69" spans="18:27" ht="8.85" customHeight="1" x14ac:dyDescent="0.15">
      <c r="R69" s="33"/>
      <c r="S69" s="33"/>
      <c r="T69" s="33"/>
      <c r="U69" s="33"/>
      <c r="V69" s="33"/>
      <c r="X69" s="33"/>
      <c r="Y69" s="33"/>
      <c r="Z69" s="33"/>
      <c r="AA69" s="33"/>
    </row>
    <row r="70" spans="18:27" ht="8.85" customHeight="1" x14ac:dyDescent="0.15">
      <c r="R70" s="32"/>
      <c r="S70" s="32"/>
      <c r="T70" s="32"/>
      <c r="U70" s="32"/>
      <c r="V70" s="32"/>
      <c r="X70" s="32"/>
      <c r="Y70" s="32"/>
      <c r="Z70" s="32"/>
      <c r="AA70" s="32"/>
    </row>
    <row r="71" spans="18:27" ht="8.85" customHeight="1" x14ac:dyDescent="0.15">
      <c r="R71" s="33"/>
      <c r="S71" s="33"/>
      <c r="T71" s="33"/>
      <c r="U71" s="33"/>
      <c r="V71" s="33"/>
      <c r="X71" s="33"/>
      <c r="Y71" s="33"/>
      <c r="Z71" s="33"/>
      <c r="AA71" s="33"/>
    </row>
    <row r="72" spans="18:27" ht="8.85" customHeight="1" x14ac:dyDescent="0.15">
      <c r="R72" s="33"/>
      <c r="S72" s="33"/>
      <c r="T72" s="33"/>
      <c r="U72" s="33"/>
      <c r="V72" s="33"/>
      <c r="X72" s="33"/>
      <c r="Y72" s="33"/>
      <c r="Z72" s="33"/>
      <c r="AA72" s="33"/>
    </row>
    <row r="73" spans="18:27" ht="8.85" customHeight="1" x14ac:dyDescent="0.15">
      <c r="R73" s="33"/>
      <c r="S73" s="33"/>
      <c r="T73" s="33"/>
      <c r="U73" s="33"/>
      <c r="V73" s="33"/>
      <c r="X73" s="33"/>
      <c r="Y73" s="33"/>
      <c r="Z73" s="33"/>
    </row>
    <row r="74" spans="18:27" ht="8.85" customHeight="1" x14ac:dyDescent="0.15">
      <c r="R74" s="33"/>
      <c r="S74" s="33"/>
      <c r="T74" s="33"/>
      <c r="U74" s="33"/>
      <c r="V74" s="33"/>
      <c r="X74" s="33"/>
      <c r="Y74" s="33"/>
      <c r="Z74" s="33"/>
    </row>
    <row r="75" spans="18:27" ht="8.85" customHeight="1" x14ac:dyDescent="0.15">
      <c r="R75" s="33"/>
      <c r="S75" s="33"/>
      <c r="T75" s="33"/>
      <c r="U75" s="33"/>
      <c r="V75" s="33"/>
      <c r="X75" s="33"/>
      <c r="Y75" s="33"/>
      <c r="Z75" s="33"/>
    </row>
    <row r="76" spans="18:27" ht="8.85" customHeight="1" x14ac:dyDescent="0.15">
      <c r="R76" s="32"/>
      <c r="S76" s="32"/>
      <c r="T76" s="32"/>
      <c r="U76" s="32"/>
      <c r="V76" s="32"/>
      <c r="X76" s="32"/>
      <c r="Y76" s="32"/>
      <c r="Z76" s="32"/>
    </row>
    <row r="77" spans="18:27" ht="8.85" customHeight="1" x14ac:dyDescent="0.15">
      <c r="R77" s="33"/>
      <c r="S77" s="33"/>
      <c r="T77" s="33"/>
      <c r="U77" s="33"/>
      <c r="V77" s="33"/>
      <c r="X77" s="33"/>
      <c r="Y77" s="33"/>
      <c r="Z77" s="33"/>
    </row>
    <row r="78" spans="18:27" ht="8.85" customHeight="1" x14ac:dyDescent="0.15">
      <c r="R78" s="33"/>
      <c r="S78" s="33"/>
      <c r="T78" s="33"/>
      <c r="U78" s="33"/>
      <c r="V78" s="33"/>
      <c r="X78" s="33"/>
      <c r="Y78" s="33"/>
      <c r="Z78" s="33"/>
    </row>
    <row r="79" spans="18:27" ht="8.85" customHeight="1" x14ac:dyDescent="0.15">
      <c r="R79" s="33"/>
      <c r="S79" s="33"/>
      <c r="T79" s="33"/>
      <c r="U79" s="33"/>
      <c r="V79" s="33"/>
      <c r="X79" s="33"/>
      <c r="Y79" s="33"/>
      <c r="Z79" s="33"/>
    </row>
    <row r="80" spans="18:27" ht="8.85" customHeight="1" x14ac:dyDescent="0.15">
      <c r="R80" s="32"/>
      <c r="S80" s="32"/>
      <c r="T80" s="32"/>
      <c r="U80" s="32"/>
      <c r="V80" s="32"/>
      <c r="X80" s="32"/>
      <c r="Y80" s="32"/>
      <c r="Z80" s="32"/>
    </row>
    <row r="81" spans="3:26" ht="8.85" customHeight="1" x14ac:dyDescent="0.15">
      <c r="R81" s="33"/>
      <c r="S81" s="33"/>
      <c r="T81" s="33"/>
      <c r="U81" s="33"/>
      <c r="V81" s="33"/>
      <c r="X81" s="33"/>
      <c r="Y81" s="33"/>
      <c r="Z81" s="33"/>
    </row>
    <row r="82" spans="3:26" ht="8.85" customHeight="1" x14ac:dyDescent="0.15">
      <c r="R82" s="33"/>
      <c r="S82" s="33"/>
      <c r="T82" s="33"/>
      <c r="U82" s="33"/>
      <c r="V82" s="33"/>
      <c r="X82" s="33"/>
      <c r="Y82" s="33"/>
      <c r="Z82" s="33"/>
    </row>
    <row r="83" spans="3:26" ht="8.85" customHeight="1" x14ac:dyDescent="0.15">
      <c r="R83" s="33"/>
      <c r="S83" s="33"/>
      <c r="T83" s="33"/>
      <c r="U83" s="33"/>
      <c r="V83" s="33"/>
      <c r="X83" s="33"/>
      <c r="Y83" s="33"/>
    </row>
    <row r="84" spans="3:26" ht="8.85" customHeight="1" x14ac:dyDescent="0.15">
      <c r="R84" s="33"/>
      <c r="S84" s="33"/>
      <c r="T84" s="33"/>
      <c r="U84" s="33"/>
      <c r="V84" s="33"/>
      <c r="X84" s="33"/>
      <c r="Y84" s="33"/>
    </row>
    <row r="85" spans="3:26" ht="8.85" customHeight="1" x14ac:dyDescent="0.15">
      <c r="M85" s="3" t="s">
        <v>76</v>
      </c>
      <c r="R85" s="33"/>
      <c r="S85" s="33"/>
      <c r="T85" s="33"/>
      <c r="U85" s="33"/>
      <c r="V85" s="33"/>
      <c r="X85" s="33"/>
      <c r="Y85" s="33"/>
    </row>
    <row r="86" spans="3:26" ht="5.4" customHeight="1" x14ac:dyDescent="0.15">
      <c r="R86" s="32"/>
      <c r="S86" s="32"/>
      <c r="T86" s="32"/>
      <c r="U86" s="32"/>
      <c r="V86" s="32"/>
      <c r="X86" s="32"/>
      <c r="Y86" s="32"/>
    </row>
    <row r="87" spans="3:26" ht="9.4499999999999993" customHeight="1" x14ac:dyDescent="0.15">
      <c r="R87" s="33"/>
      <c r="S87" s="33"/>
      <c r="T87" s="33"/>
      <c r="U87" s="33"/>
      <c r="V87" s="33"/>
      <c r="X87" s="33"/>
      <c r="Y87" s="33"/>
    </row>
    <row r="88" spans="3:26" ht="9.4499999999999993" customHeight="1" x14ac:dyDescent="0.15">
      <c r="R88" s="33"/>
      <c r="S88" s="33"/>
      <c r="T88" s="33"/>
      <c r="U88" s="33"/>
      <c r="V88" s="33"/>
      <c r="X88" s="33"/>
      <c r="Y88" s="33"/>
    </row>
    <row r="89" spans="3:26" x14ac:dyDescent="0.15"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3"/>
      <c r="S89" s="33"/>
      <c r="T89" s="33"/>
      <c r="U89" s="33"/>
      <c r="V89" s="33"/>
      <c r="X89" s="33"/>
      <c r="Y89" s="33"/>
    </row>
    <row r="90" spans="3:26" x14ac:dyDescent="0.15">
      <c r="R90" s="32"/>
      <c r="S90" s="32"/>
      <c r="T90" s="32"/>
      <c r="U90" s="32"/>
      <c r="V90" s="32"/>
      <c r="X90" s="32"/>
      <c r="Y90" s="32"/>
    </row>
    <row r="91" spans="3:26" x14ac:dyDescent="0.15">
      <c r="R91" s="33"/>
      <c r="S91" s="33"/>
      <c r="T91" s="33"/>
      <c r="U91" s="33"/>
      <c r="V91" s="33"/>
      <c r="X91" s="33"/>
      <c r="Y91" s="33"/>
    </row>
    <row r="92" spans="3:26" x14ac:dyDescent="0.15">
      <c r="R92" s="33"/>
      <c r="S92" s="33"/>
      <c r="T92" s="33"/>
      <c r="U92" s="33"/>
      <c r="V92" s="33"/>
      <c r="X92" s="33"/>
      <c r="Y92" s="33"/>
    </row>
    <row r="93" spans="3:26" x14ac:dyDescent="0.15">
      <c r="R93" s="33"/>
      <c r="S93" s="33"/>
      <c r="T93" s="33"/>
      <c r="U93" s="33"/>
      <c r="V93" s="33"/>
      <c r="X93" s="33"/>
    </row>
    <row r="94" spans="3:26" x14ac:dyDescent="0.15">
      <c r="R94" s="33"/>
      <c r="S94" s="33"/>
      <c r="T94" s="33"/>
      <c r="U94" s="33"/>
      <c r="V94" s="33"/>
      <c r="X94" s="33"/>
    </row>
    <row r="95" spans="3:26" x14ac:dyDescent="0.15">
      <c r="R95" s="33"/>
      <c r="S95" s="33"/>
      <c r="T95" s="33"/>
      <c r="U95" s="33"/>
      <c r="V95" s="33"/>
      <c r="X95" s="33"/>
    </row>
    <row r="96" spans="3:26" x14ac:dyDescent="0.15">
      <c r="R96" s="32"/>
      <c r="S96" s="32"/>
      <c r="T96" s="32"/>
      <c r="U96" s="32"/>
      <c r="V96" s="32"/>
      <c r="X96" s="32"/>
    </row>
    <row r="97" spans="18:24" x14ac:dyDescent="0.15">
      <c r="R97" s="33"/>
      <c r="S97" s="33"/>
      <c r="T97" s="33"/>
      <c r="U97" s="33"/>
      <c r="V97" s="33"/>
      <c r="X97" s="33"/>
    </row>
    <row r="98" spans="18:24" x14ac:dyDescent="0.15">
      <c r="R98" s="33"/>
      <c r="S98" s="33"/>
      <c r="T98" s="33"/>
      <c r="U98" s="33"/>
      <c r="V98" s="33"/>
      <c r="X98" s="33"/>
    </row>
    <row r="99" spans="18:24" x14ac:dyDescent="0.15">
      <c r="R99" s="33"/>
      <c r="S99" s="33"/>
      <c r="T99" s="33"/>
      <c r="U99" s="33"/>
      <c r="V99" s="33"/>
      <c r="X99" s="33"/>
    </row>
    <row r="100" spans="18:24" x14ac:dyDescent="0.15">
      <c r="R100" s="32"/>
      <c r="S100" s="32"/>
      <c r="T100" s="32"/>
      <c r="U100" s="32"/>
      <c r="V100" s="32"/>
      <c r="X100" s="32"/>
    </row>
    <row r="101" spans="18:24" x14ac:dyDescent="0.15">
      <c r="R101" s="33"/>
      <c r="S101" s="33"/>
      <c r="T101" s="33"/>
      <c r="U101" s="33"/>
      <c r="V101" s="33"/>
      <c r="X101" s="33"/>
    </row>
    <row r="102" spans="18:24" x14ac:dyDescent="0.15">
      <c r="R102" s="33"/>
      <c r="S102" s="33"/>
      <c r="T102" s="33"/>
      <c r="U102" s="33"/>
      <c r="V102" s="33"/>
      <c r="X102" s="33"/>
    </row>
    <row r="103" spans="18:24" x14ac:dyDescent="0.15">
      <c r="R103" s="33"/>
      <c r="S103" s="33"/>
      <c r="T103" s="33"/>
      <c r="U103" s="33"/>
      <c r="V103" s="33"/>
    </row>
    <row r="104" spans="18:24" x14ac:dyDescent="0.15">
      <c r="R104" s="33"/>
      <c r="S104" s="33"/>
      <c r="T104" s="33"/>
      <c r="U104" s="33"/>
      <c r="V104" s="33"/>
    </row>
    <row r="105" spans="18:24" x14ac:dyDescent="0.15">
      <c r="R105" s="33"/>
      <c r="S105" s="33"/>
      <c r="T105" s="33"/>
      <c r="U105" s="33"/>
      <c r="V105" s="33"/>
    </row>
    <row r="106" spans="18:24" x14ac:dyDescent="0.15">
      <c r="R106" s="32"/>
      <c r="S106" s="32"/>
      <c r="T106" s="32"/>
      <c r="U106" s="32"/>
      <c r="V106" s="32"/>
    </row>
    <row r="107" spans="18:24" x14ac:dyDescent="0.15">
      <c r="R107" s="33"/>
      <c r="S107" s="33"/>
      <c r="T107" s="33"/>
      <c r="U107" s="33"/>
      <c r="V107" s="33"/>
    </row>
    <row r="108" spans="18:24" x14ac:dyDescent="0.15">
      <c r="R108" s="33"/>
      <c r="S108" s="33"/>
      <c r="T108" s="33"/>
      <c r="U108" s="33"/>
      <c r="V108" s="33"/>
    </row>
    <row r="109" spans="18:24" x14ac:dyDescent="0.15">
      <c r="R109" s="33"/>
      <c r="S109" s="33"/>
      <c r="T109" s="33"/>
      <c r="U109" s="33"/>
      <c r="V109" s="33"/>
    </row>
    <row r="110" spans="18:24" x14ac:dyDescent="0.15">
      <c r="R110" s="32"/>
      <c r="S110" s="32"/>
      <c r="T110" s="32"/>
      <c r="U110" s="32"/>
      <c r="V110" s="32"/>
    </row>
    <row r="111" spans="18:24" x14ac:dyDescent="0.15">
      <c r="R111" s="33"/>
      <c r="S111" s="33"/>
      <c r="T111" s="33"/>
      <c r="U111" s="33"/>
      <c r="V111" s="33"/>
    </row>
    <row r="112" spans="18:24" x14ac:dyDescent="0.15">
      <c r="R112" s="33"/>
      <c r="S112" s="33"/>
      <c r="T112" s="33"/>
      <c r="U112" s="33"/>
      <c r="V112" s="33"/>
    </row>
    <row r="113" spans="18:22" x14ac:dyDescent="0.15">
      <c r="R113" s="33"/>
      <c r="S113" s="33"/>
      <c r="T113" s="33"/>
      <c r="U113" s="33"/>
      <c r="V113" s="33"/>
    </row>
    <row r="114" spans="18:22" x14ac:dyDescent="0.15">
      <c r="R114" s="33"/>
      <c r="S114" s="33"/>
      <c r="T114" s="33"/>
      <c r="U114" s="33"/>
      <c r="V114" s="33"/>
    </row>
    <row r="115" spans="18:22" x14ac:dyDescent="0.15">
      <c r="R115" s="33"/>
      <c r="S115" s="33"/>
      <c r="T115" s="33"/>
      <c r="U115" s="33"/>
      <c r="V115" s="33"/>
    </row>
    <row r="116" spans="18:22" x14ac:dyDescent="0.15">
      <c r="R116" s="32"/>
      <c r="S116" s="32"/>
      <c r="T116" s="32"/>
      <c r="U116" s="32"/>
      <c r="V116" s="32"/>
    </row>
    <row r="117" spans="18:22" x14ac:dyDescent="0.15">
      <c r="R117" s="33"/>
      <c r="S117" s="33"/>
      <c r="T117" s="33"/>
      <c r="U117" s="33"/>
      <c r="V117" s="33"/>
    </row>
    <row r="118" spans="18:22" x14ac:dyDescent="0.15">
      <c r="R118" s="33"/>
      <c r="S118" s="33"/>
      <c r="T118" s="33"/>
      <c r="U118" s="33"/>
      <c r="V118" s="33"/>
    </row>
    <row r="119" spans="18:22" x14ac:dyDescent="0.15">
      <c r="R119" s="33"/>
      <c r="S119" s="33"/>
      <c r="T119" s="33"/>
      <c r="U119" s="33"/>
      <c r="V119" s="33"/>
    </row>
    <row r="120" spans="18:22" x14ac:dyDescent="0.15">
      <c r="R120" s="32"/>
      <c r="S120" s="32"/>
      <c r="T120" s="32"/>
      <c r="U120" s="32"/>
      <c r="V120" s="32"/>
    </row>
    <row r="121" spans="18:22" x14ac:dyDescent="0.15">
      <c r="R121" s="33"/>
      <c r="S121" s="33"/>
      <c r="T121" s="33"/>
      <c r="U121" s="33"/>
      <c r="V121" s="33"/>
    </row>
    <row r="122" spans="18:22" x14ac:dyDescent="0.15">
      <c r="R122" s="33"/>
      <c r="S122" s="33"/>
      <c r="T122" s="33"/>
      <c r="U122" s="33"/>
      <c r="V122" s="33"/>
    </row>
    <row r="123" spans="18:22" x14ac:dyDescent="0.15">
      <c r="R123" s="33"/>
      <c r="S123" s="33"/>
      <c r="T123" s="33"/>
      <c r="U123" s="33"/>
    </row>
    <row r="124" spans="18:22" x14ac:dyDescent="0.15">
      <c r="R124" s="33"/>
      <c r="S124" s="33"/>
      <c r="T124" s="33"/>
      <c r="U124" s="33"/>
    </row>
    <row r="125" spans="18:22" x14ac:dyDescent="0.15">
      <c r="R125" s="33"/>
      <c r="S125" s="33"/>
      <c r="T125" s="33"/>
      <c r="U125" s="33"/>
    </row>
    <row r="126" spans="18:22" x14ac:dyDescent="0.15">
      <c r="R126" s="32"/>
      <c r="S126" s="32"/>
      <c r="T126" s="32"/>
      <c r="U126" s="32"/>
    </row>
    <row r="127" spans="18:22" x14ac:dyDescent="0.15">
      <c r="R127" s="33"/>
      <c r="S127" s="33"/>
      <c r="T127" s="33"/>
      <c r="U127" s="33"/>
    </row>
    <row r="128" spans="18:22" x14ac:dyDescent="0.15">
      <c r="R128" s="33"/>
      <c r="S128" s="33"/>
      <c r="T128" s="33"/>
      <c r="U128" s="33"/>
    </row>
    <row r="129" spans="18:29" x14ac:dyDescent="0.15">
      <c r="R129" s="33"/>
      <c r="S129" s="33"/>
      <c r="T129" s="33"/>
      <c r="U129" s="33"/>
    </row>
    <row r="130" spans="18:29" x14ac:dyDescent="0.15">
      <c r="R130" s="32"/>
      <c r="S130" s="32"/>
      <c r="T130" s="32"/>
      <c r="U130" s="32"/>
    </row>
    <row r="131" spans="18:29" x14ac:dyDescent="0.15">
      <c r="R131" s="33"/>
      <c r="S131" s="33"/>
      <c r="T131" s="33"/>
      <c r="U131" s="33"/>
    </row>
    <row r="132" spans="18:29" x14ac:dyDescent="0.15">
      <c r="R132" s="33"/>
      <c r="S132" s="33"/>
      <c r="T132" s="33"/>
      <c r="U132" s="33"/>
    </row>
    <row r="133" spans="18:29" x14ac:dyDescent="0.15">
      <c r="R133" s="33"/>
      <c r="S133" s="33"/>
      <c r="T133" s="33"/>
    </row>
    <row r="134" spans="18:29" x14ac:dyDescent="0.15">
      <c r="R134" s="33"/>
      <c r="S134" s="33"/>
      <c r="T134" s="33"/>
    </row>
    <row r="135" spans="18:29" x14ac:dyDescent="0.15">
      <c r="R135" s="33"/>
      <c r="S135" s="33"/>
      <c r="T135" s="33"/>
    </row>
    <row r="136" spans="18:29" x14ac:dyDescent="0.15">
      <c r="R136" s="32"/>
      <c r="S136" s="32"/>
      <c r="T136" s="32"/>
    </row>
    <row r="137" spans="18:29" x14ac:dyDescent="0.15">
      <c r="R137" s="33"/>
      <c r="S137" s="33"/>
      <c r="T137" s="33"/>
    </row>
    <row r="138" spans="18:29" x14ac:dyDescent="0.15">
      <c r="R138" s="33"/>
      <c r="S138" s="33"/>
      <c r="T138" s="33"/>
    </row>
    <row r="139" spans="18:29" x14ac:dyDescent="0.15">
      <c r="R139" s="33"/>
      <c r="S139" s="33"/>
      <c r="T139" s="33"/>
    </row>
    <row r="140" spans="18:29" x14ac:dyDescent="0.15">
      <c r="R140" s="32"/>
      <c r="S140" s="32"/>
      <c r="T140" s="32"/>
    </row>
    <row r="141" spans="18:29" x14ac:dyDescent="0.15">
      <c r="R141" s="33"/>
      <c r="S141" s="33"/>
      <c r="T141" s="33"/>
    </row>
    <row r="142" spans="18:29" x14ac:dyDescent="0.15">
      <c r="R142" s="33"/>
      <c r="S142" s="33"/>
      <c r="T142" s="33"/>
    </row>
    <row r="143" spans="18:29" x14ac:dyDescent="0.15">
      <c r="R143" s="33"/>
      <c r="S143" s="33"/>
      <c r="W143" s="33"/>
      <c r="X143" s="33"/>
      <c r="Y143" s="33"/>
      <c r="Z143" s="33"/>
      <c r="AA143" s="33"/>
      <c r="AB143" s="33"/>
      <c r="AC143" s="33"/>
    </row>
    <row r="144" spans="18:29" x14ac:dyDescent="0.15">
      <c r="R144" s="33"/>
      <c r="S144" s="33"/>
      <c r="W144" s="33"/>
      <c r="X144" s="33"/>
      <c r="Y144" s="33"/>
      <c r="Z144" s="33"/>
      <c r="AA144" s="33"/>
      <c r="AB144" s="33"/>
      <c r="AC144" s="33"/>
    </row>
    <row r="145" spans="18:28" x14ac:dyDescent="0.15">
      <c r="R145" s="33"/>
      <c r="S145" s="33"/>
    </row>
    <row r="146" spans="18:28" x14ac:dyDescent="0.15">
      <c r="R146" s="32"/>
      <c r="S146" s="32"/>
    </row>
    <row r="147" spans="18:28" x14ac:dyDescent="0.15">
      <c r="R147" s="33"/>
      <c r="S147" s="33"/>
    </row>
    <row r="148" spans="18:28" x14ac:dyDescent="0.15">
      <c r="R148" s="33"/>
      <c r="S148" s="33"/>
    </row>
    <row r="149" spans="18:28" x14ac:dyDescent="0.15">
      <c r="R149" s="33"/>
      <c r="S149" s="33"/>
    </row>
    <row r="150" spans="18:28" x14ac:dyDescent="0.15">
      <c r="R150" s="32"/>
      <c r="S150" s="32"/>
    </row>
    <row r="151" spans="18:28" x14ac:dyDescent="0.15">
      <c r="R151" s="33"/>
      <c r="S151" s="33"/>
    </row>
    <row r="152" spans="18:28" x14ac:dyDescent="0.15">
      <c r="R152" s="33"/>
      <c r="S152" s="33"/>
    </row>
    <row r="153" spans="18:28" x14ac:dyDescent="0.15">
      <c r="R153" s="33"/>
      <c r="V153" s="33"/>
    </row>
    <row r="154" spans="18:28" x14ac:dyDescent="0.15">
      <c r="R154" s="33"/>
      <c r="V154" s="33"/>
    </row>
    <row r="155" spans="18:28" x14ac:dyDescent="0.15">
      <c r="R155" s="33"/>
      <c r="V155" s="33"/>
      <c r="W155" s="33"/>
      <c r="X155" s="33"/>
      <c r="Y155" s="33"/>
      <c r="Z155" s="33"/>
      <c r="AA155" s="33"/>
      <c r="AB155" s="33"/>
    </row>
    <row r="156" spans="18:28" x14ac:dyDescent="0.15">
      <c r="R156" s="32"/>
      <c r="V156" s="32"/>
      <c r="W156" s="32"/>
      <c r="X156" s="32"/>
      <c r="Y156" s="32"/>
      <c r="Z156" s="32"/>
      <c r="AA156" s="32"/>
      <c r="AB156" s="32"/>
    </row>
    <row r="157" spans="18:28" x14ac:dyDescent="0.15">
      <c r="R157" s="33"/>
      <c r="V157" s="33"/>
      <c r="W157" s="33"/>
      <c r="X157" s="33"/>
      <c r="Y157" s="33"/>
      <c r="Z157" s="33"/>
      <c r="AA157" s="33"/>
      <c r="AB157" s="33"/>
    </row>
    <row r="158" spans="18:28" x14ac:dyDescent="0.15">
      <c r="R158" s="33"/>
      <c r="V158" s="33"/>
      <c r="W158" s="33"/>
      <c r="X158" s="33"/>
      <c r="Y158" s="33"/>
      <c r="Z158" s="33"/>
      <c r="AA158" s="33"/>
      <c r="AB158" s="33"/>
    </row>
    <row r="159" spans="18:28" x14ac:dyDescent="0.15">
      <c r="R159" s="33"/>
      <c r="V159" s="33"/>
      <c r="W159" s="33"/>
      <c r="X159" s="33"/>
      <c r="Y159" s="33"/>
      <c r="Z159" s="33"/>
      <c r="AA159" s="33"/>
      <c r="AB159" s="33"/>
    </row>
    <row r="160" spans="18:28" x14ac:dyDescent="0.15">
      <c r="R160" s="32"/>
      <c r="V160" s="32"/>
      <c r="W160" s="32"/>
      <c r="X160" s="32"/>
      <c r="Y160" s="32"/>
      <c r="Z160" s="32"/>
      <c r="AA160" s="32"/>
      <c r="AB160" s="32"/>
    </row>
    <row r="161" spans="18:28" x14ac:dyDescent="0.15">
      <c r="R161" s="33"/>
      <c r="V161" s="33"/>
      <c r="W161" s="33"/>
      <c r="X161" s="33"/>
      <c r="Y161" s="33"/>
      <c r="Z161" s="33"/>
      <c r="AA161" s="33"/>
      <c r="AB161" s="33"/>
    </row>
    <row r="162" spans="18:28" x14ac:dyDescent="0.15">
      <c r="R162" s="33"/>
      <c r="V162" s="33"/>
      <c r="W162" s="33"/>
      <c r="X162" s="33"/>
      <c r="Y162" s="33"/>
      <c r="Z162" s="33"/>
      <c r="AA162" s="33"/>
      <c r="AB162" s="33"/>
    </row>
    <row r="163" spans="18:28" x14ac:dyDescent="0.15">
      <c r="R163" s="33"/>
      <c r="S163" s="33"/>
      <c r="T163" s="33"/>
      <c r="U163" s="33"/>
    </row>
    <row r="164" spans="18:28" x14ac:dyDescent="0.15">
      <c r="R164" s="33"/>
      <c r="S164" s="33"/>
      <c r="T164" s="33"/>
      <c r="U164" s="33"/>
    </row>
    <row r="165" spans="18:28" x14ac:dyDescent="0.15">
      <c r="R165" s="33"/>
      <c r="S165" s="33"/>
      <c r="T165" s="33"/>
      <c r="U165" s="33"/>
    </row>
    <row r="166" spans="18:28" x14ac:dyDescent="0.15">
      <c r="R166" s="32"/>
      <c r="S166" s="32"/>
      <c r="T166" s="32"/>
      <c r="U166" s="32"/>
    </row>
    <row r="167" spans="18:28" x14ac:dyDescent="0.15">
      <c r="R167" s="33"/>
      <c r="S167" s="33"/>
      <c r="T167" s="33"/>
      <c r="U167" s="33"/>
    </row>
    <row r="168" spans="18:28" x14ac:dyDescent="0.15">
      <c r="R168" s="33"/>
      <c r="S168" s="33"/>
      <c r="T168" s="33"/>
      <c r="U168" s="33"/>
    </row>
    <row r="169" spans="18:28" x14ac:dyDescent="0.15">
      <c r="R169" s="33"/>
      <c r="S169" s="33"/>
      <c r="T169" s="33"/>
      <c r="U169" s="33"/>
    </row>
    <row r="170" spans="18:28" x14ac:dyDescent="0.15">
      <c r="R170" s="32"/>
      <c r="S170" s="32"/>
      <c r="T170" s="32"/>
      <c r="U170" s="32"/>
    </row>
    <row r="171" spans="18:28" x14ac:dyDescent="0.15">
      <c r="R171" s="33"/>
      <c r="S171" s="33"/>
      <c r="T171" s="33"/>
      <c r="U171" s="33"/>
    </row>
    <row r="172" spans="18:28" x14ac:dyDescent="0.15">
      <c r="R172" s="33"/>
      <c r="S172" s="33"/>
      <c r="T172" s="33"/>
      <c r="U172" s="33"/>
    </row>
  </sheetData>
  <mergeCells count="13">
    <mergeCell ref="C6:M6"/>
    <mergeCell ref="F1:J1"/>
    <mergeCell ref="F2:J2"/>
    <mergeCell ref="D3:F3"/>
    <mergeCell ref="H3:N3"/>
    <mergeCell ref="B5:C5"/>
    <mergeCell ref="C39:N39"/>
    <mergeCell ref="B7:C7"/>
    <mergeCell ref="B33:C33"/>
    <mergeCell ref="B34:C34"/>
    <mergeCell ref="B35:C35"/>
    <mergeCell ref="B36:C36"/>
    <mergeCell ref="B37:C37"/>
  </mergeCells>
  <hyperlinks>
    <hyperlink ref="A1" location="bkIndexATC1327" display="Index" xr:uid="{85DB4352-626B-4AF8-9962-BEAE0F162D7F}"/>
  </hyperlinks>
  <pageMargins left="0.41" right="0.24" top="0.25" bottom="0.33" header="0.2" footer="0.21"/>
  <pageSetup paperSize="9" scale="98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6952B-B530-433C-B8AD-89CE1DCFF607}">
  <sheetPr>
    <pageSetUpPr fitToPage="1"/>
  </sheetPr>
  <dimension ref="A1:AA88"/>
  <sheetViews>
    <sheetView zoomScale="90" workbookViewId="0"/>
  </sheetViews>
  <sheetFormatPr defaultColWidth="9.109375" defaultRowHeight="8.4" x14ac:dyDescent="0.15"/>
  <cols>
    <col min="1" max="1" width="5.88671875" style="3" customWidth="1"/>
    <col min="2" max="2" width="10.109375" style="3" customWidth="1"/>
    <col min="3" max="12" width="7.33203125" style="3" customWidth="1"/>
    <col min="13" max="13" width="9.88671875" style="3" customWidth="1"/>
    <col min="14" max="14" width="7.33203125" style="3" customWidth="1"/>
    <col min="15" max="15" width="9.109375" style="3"/>
    <col min="16" max="27" width="5.6640625" style="3" customWidth="1"/>
    <col min="28" max="16384" width="9.109375" style="3"/>
  </cols>
  <sheetData>
    <row r="1" spans="1:27" ht="14.4" x14ac:dyDescent="0.3">
      <c r="A1" s="34" t="s">
        <v>79</v>
      </c>
      <c r="E1" s="4"/>
      <c r="F1" s="39" t="s">
        <v>44</v>
      </c>
      <c r="G1" s="40"/>
      <c r="H1" s="40"/>
      <c r="I1" s="40"/>
      <c r="J1" s="40"/>
      <c r="P1" s="6"/>
    </row>
    <row r="2" spans="1:27" ht="13.2" x14ac:dyDescent="0.25">
      <c r="E2" s="4"/>
      <c r="F2" s="39" t="s">
        <v>45</v>
      </c>
      <c r="G2" s="40"/>
      <c r="H2" s="40"/>
      <c r="I2" s="40"/>
      <c r="J2" s="40"/>
      <c r="P2" s="7"/>
    </row>
    <row r="3" spans="1:27" ht="13.2" x14ac:dyDescent="0.25">
      <c r="D3" s="41" t="s">
        <v>101</v>
      </c>
      <c r="E3" s="40"/>
      <c r="F3" s="40"/>
      <c r="G3" s="4"/>
      <c r="H3" s="42" t="s">
        <v>29</v>
      </c>
      <c r="I3" s="40"/>
      <c r="J3" s="40"/>
      <c r="K3" s="40"/>
      <c r="L3" s="40"/>
      <c r="M3" s="40"/>
      <c r="N3" s="40"/>
      <c r="P3" s="6"/>
      <c r="Q3" s="8"/>
      <c r="R3" s="9" t="s">
        <v>46</v>
      </c>
    </row>
    <row r="4" spans="1:27" ht="24" customHeight="1" x14ac:dyDescent="0.15">
      <c r="Q4" s="8"/>
    </row>
    <row r="5" spans="1:27" ht="9.4499999999999993" customHeight="1" x14ac:dyDescent="0.2">
      <c r="A5" s="10"/>
      <c r="C5" s="10"/>
      <c r="D5" s="11"/>
      <c r="O5" s="12"/>
      <c r="P5" s="13" t="s">
        <v>47</v>
      </c>
      <c r="Q5" s="13" t="s">
        <v>48</v>
      </c>
      <c r="R5" s="13" t="s">
        <v>49</v>
      </c>
      <c r="S5" s="13" t="s">
        <v>50</v>
      </c>
      <c r="T5" s="13" t="s">
        <v>51</v>
      </c>
      <c r="U5" s="13" t="s">
        <v>52</v>
      </c>
      <c r="V5" s="13" t="s">
        <v>53</v>
      </c>
      <c r="W5" s="12"/>
      <c r="X5" s="12"/>
      <c r="Y5" s="12"/>
      <c r="Z5" s="12"/>
      <c r="AA5" s="12"/>
    </row>
    <row r="6" spans="1:27" ht="9.4499999999999993" customHeight="1" x14ac:dyDescent="0.15">
      <c r="C6" s="8"/>
      <c r="D6" s="8"/>
      <c r="E6" s="8"/>
      <c r="F6" s="8"/>
      <c r="G6" s="8"/>
      <c r="H6" s="8"/>
      <c r="O6" s="14" t="s">
        <v>54</v>
      </c>
      <c r="P6" s="15">
        <v>2267.6545454545453</v>
      </c>
      <c r="Q6" s="15">
        <v>2315.0277777777778</v>
      </c>
      <c r="R6" s="15">
        <v>2364.8888888888887</v>
      </c>
      <c r="S6" s="15">
        <v>2391.1388888888887</v>
      </c>
      <c r="T6" s="15">
        <v>2410.030303030303</v>
      </c>
      <c r="U6" s="15">
        <v>1984.1287878787878</v>
      </c>
      <c r="V6" s="15">
        <v>1815.6666666666665</v>
      </c>
      <c r="W6" s="12"/>
      <c r="X6" s="12"/>
      <c r="Y6" s="12"/>
      <c r="Z6" s="12"/>
      <c r="AA6" s="12"/>
    </row>
    <row r="7" spans="1:27" ht="9.4499999999999993" customHeight="1" x14ac:dyDescent="0.15"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O7" s="14" t="s">
        <v>55</v>
      </c>
      <c r="P7" s="15">
        <v>2232.5409090909093</v>
      </c>
      <c r="Q7" s="15">
        <v>2273.3402777777778</v>
      </c>
      <c r="R7" s="15">
        <v>2350.9374999999995</v>
      </c>
      <c r="S7" s="15">
        <v>2356.8416666666667</v>
      </c>
      <c r="T7" s="15">
        <v>2376.7484848484846</v>
      </c>
      <c r="U7" s="15">
        <v>1976.265151515152</v>
      </c>
      <c r="V7" s="15">
        <v>1839.8083333333334</v>
      </c>
      <c r="W7" s="12"/>
      <c r="X7" s="12"/>
      <c r="Y7" s="12"/>
      <c r="Z7" s="12"/>
      <c r="AA7" s="12"/>
    </row>
    <row r="8" spans="1:27" ht="9.4499999999999993" customHeight="1" x14ac:dyDescent="0.15">
      <c r="C8" s="17"/>
      <c r="O8" s="14" t="s">
        <v>56</v>
      </c>
      <c r="P8" s="15">
        <f>SUM(P6:P7)</f>
        <v>4500.1954545454546</v>
      </c>
      <c r="Q8" s="15">
        <f t="shared" ref="Q8:V8" si="0">SUM(Q6:Q7)</f>
        <v>4588.3680555555557</v>
      </c>
      <c r="R8" s="15">
        <f t="shared" si="0"/>
        <v>4715.8263888888887</v>
      </c>
      <c r="S8" s="15">
        <f t="shared" si="0"/>
        <v>4747.9805555555558</v>
      </c>
      <c r="T8" s="15">
        <f t="shared" si="0"/>
        <v>4786.7787878787876</v>
      </c>
      <c r="U8" s="15">
        <f t="shared" si="0"/>
        <v>3960.3939393939399</v>
      </c>
      <c r="V8" s="15">
        <f t="shared" si="0"/>
        <v>3655.4749999999999</v>
      </c>
      <c r="W8" s="12"/>
      <c r="X8" s="12"/>
      <c r="Y8" s="12"/>
      <c r="Z8" s="12"/>
      <c r="AA8" s="12"/>
    </row>
    <row r="9" spans="1:27" ht="9.4499999999999993" customHeight="1" x14ac:dyDescent="0.15">
      <c r="C9" s="17"/>
      <c r="O9" s="18"/>
      <c r="P9" s="13" t="s">
        <v>57</v>
      </c>
      <c r="Q9" s="13" t="s">
        <v>58</v>
      </c>
      <c r="R9" s="13" t="s">
        <v>59</v>
      </c>
      <c r="S9" s="13" t="s">
        <v>60</v>
      </c>
      <c r="T9" s="13" t="s">
        <v>61</v>
      </c>
      <c r="U9" s="13" t="s">
        <v>62</v>
      </c>
      <c r="V9" s="13" t="s">
        <v>63</v>
      </c>
      <c r="W9" s="13" t="s">
        <v>64</v>
      </c>
      <c r="X9" s="13" t="s">
        <v>65</v>
      </c>
      <c r="Y9" s="13" t="s">
        <v>66</v>
      </c>
      <c r="Z9" s="13" t="s">
        <v>67</v>
      </c>
      <c r="AA9" s="13" t="s">
        <v>68</v>
      </c>
    </row>
    <row r="10" spans="1:27" ht="9.4499999999999993" customHeight="1" x14ac:dyDescent="0.15">
      <c r="C10" s="17"/>
      <c r="O10" s="14" t="s">
        <v>69</v>
      </c>
      <c r="P10" s="15">
        <v>2178.25</v>
      </c>
      <c r="Q10" s="15">
        <v>2350.8000000000002</v>
      </c>
      <c r="R10" s="15">
        <v>2406.9</v>
      </c>
      <c r="S10" s="15">
        <v>2457.8999999999996</v>
      </c>
      <c r="T10" s="15">
        <v>2497.7666666666664</v>
      </c>
      <c r="U10" s="15">
        <v>2405.6666666666665</v>
      </c>
      <c r="V10" s="15">
        <v>2435.6833333333334</v>
      </c>
      <c r="W10" s="15">
        <v>2276.2166666666667</v>
      </c>
      <c r="X10" s="15">
        <v>2355.8900000000003</v>
      </c>
      <c r="Y10" s="15">
        <v>2283.3999999999996</v>
      </c>
      <c r="Z10" s="15">
        <v>2258.8166666666666</v>
      </c>
      <c r="AA10" s="15">
        <v>2237.25</v>
      </c>
    </row>
    <row r="11" spans="1:27" ht="9.4499999999999993" customHeight="1" x14ac:dyDescent="0.15">
      <c r="C11" s="17"/>
      <c r="O11" s="14" t="s">
        <v>70</v>
      </c>
      <c r="P11" s="15">
        <v>2099.625</v>
      </c>
      <c r="Q11" s="15">
        <v>2302.3999999999996</v>
      </c>
      <c r="R11" s="15">
        <v>2376.6100000000006</v>
      </c>
      <c r="S11" s="15">
        <v>2450.1000000000004</v>
      </c>
      <c r="T11" s="15">
        <v>2510.6666666666665</v>
      </c>
      <c r="U11" s="15">
        <v>2411.6666666666665</v>
      </c>
      <c r="V11" s="15">
        <v>2385.2999999999997</v>
      </c>
      <c r="W11" s="15">
        <v>2276.3233333333337</v>
      </c>
      <c r="X11" s="15">
        <v>2376.7399999999998</v>
      </c>
      <c r="Y11" s="15">
        <v>2205.666666666667</v>
      </c>
      <c r="Z11" s="15">
        <v>2175.9499999999998</v>
      </c>
      <c r="AA11" s="15">
        <v>2180</v>
      </c>
    </row>
    <row r="12" spans="1:27" ht="9.4499999999999993" customHeight="1" x14ac:dyDescent="0.15">
      <c r="C12" s="17"/>
      <c r="O12" s="14" t="s">
        <v>71</v>
      </c>
      <c r="P12" s="15">
        <f>SUM(P10:P11)</f>
        <v>4277.875</v>
      </c>
      <c r="Q12" s="15">
        <f t="shared" ref="Q12:AA12" si="1">SUM(Q10:Q11)</f>
        <v>4653.2</v>
      </c>
      <c r="R12" s="15">
        <f t="shared" si="1"/>
        <v>4783.51</v>
      </c>
      <c r="S12" s="15">
        <f t="shared" si="1"/>
        <v>4908</v>
      </c>
      <c r="T12" s="15">
        <f t="shared" si="1"/>
        <v>5008.4333333333325</v>
      </c>
      <c r="U12" s="15">
        <f t="shared" si="1"/>
        <v>4817.333333333333</v>
      </c>
      <c r="V12" s="15">
        <f t="shared" si="1"/>
        <v>4820.9833333333336</v>
      </c>
      <c r="W12" s="15">
        <f t="shared" si="1"/>
        <v>4552.5400000000009</v>
      </c>
      <c r="X12" s="15">
        <f t="shared" si="1"/>
        <v>4732.63</v>
      </c>
      <c r="Y12" s="15">
        <f t="shared" si="1"/>
        <v>4489.0666666666666</v>
      </c>
      <c r="Z12" s="15">
        <f t="shared" si="1"/>
        <v>4434.7666666666664</v>
      </c>
      <c r="AA12" s="15">
        <f t="shared" si="1"/>
        <v>4417.25</v>
      </c>
    </row>
    <row r="13" spans="1:27" ht="9.4499999999999993" customHeight="1" x14ac:dyDescent="0.15">
      <c r="C13" s="17"/>
      <c r="O13" s="18"/>
      <c r="P13" s="18">
        <f t="shared" ref="P13:W13" si="2">Q13-1</f>
        <v>2010</v>
      </c>
      <c r="Q13" s="18">
        <f t="shared" si="2"/>
        <v>2011</v>
      </c>
      <c r="R13" s="18">
        <f t="shared" si="2"/>
        <v>2012</v>
      </c>
      <c r="S13" s="18">
        <f t="shared" si="2"/>
        <v>2013</v>
      </c>
      <c r="T13" s="18">
        <f t="shared" si="2"/>
        <v>2014</v>
      </c>
      <c r="U13" s="18">
        <f t="shared" si="2"/>
        <v>2015</v>
      </c>
      <c r="V13" s="18">
        <f t="shared" si="2"/>
        <v>2016</v>
      </c>
      <c r="W13" s="18">
        <f t="shared" si="2"/>
        <v>2017</v>
      </c>
      <c r="X13" s="18">
        <f>Y13-1</f>
        <v>2018</v>
      </c>
      <c r="Y13" s="19">
        <v>2019</v>
      </c>
      <c r="Z13" s="18"/>
      <c r="AA13" s="12"/>
    </row>
    <row r="14" spans="1:27" ht="9.4499999999999993" customHeight="1" x14ac:dyDescent="0.2">
      <c r="C14" s="17"/>
      <c r="O14" s="14" t="s">
        <v>72</v>
      </c>
      <c r="P14" s="20"/>
      <c r="Q14" s="20"/>
      <c r="R14" s="20"/>
      <c r="S14" s="20">
        <v>2164.4811232000002</v>
      </c>
      <c r="T14" s="21">
        <v>2206.8036174000003</v>
      </c>
      <c r="U14" s="21">
        <v>2330.2036522000003</v>
      </c>
      <c r="V14" s="21">
        <v>2358.0063759999998</v>
      </c>
      <c r="W14" s="21">
        <v>2379.0830421999999</v>
      </c>
      <c r="X14" s="21">
        <v>2417.9355555555558</v>
      </c>
      <c r="Y14" s="15">
        <v>2349.7480808080804</v>
      </c>
      <c r="Z14" s="12"/>
      <c r="AA14" s="12"/>
    </row>
    <row r="15" spans="1:27" ht="9.4499999999999993" customHeight="1" x14ac:dyDescent="0.2">
      <c r="C15" s="17"/>
      <c r="O15" s="14" t="s">
        <v>73</v>
      </c>
      <c r="P15" s="22"/>
      <c r="Q15" s="20"/>
      <c r="R15" s="21"/>
      <c r="S15" s="21">
        <v>2170.8146691999996</v>
      </c>
      <c r="T15" s="21">
        <v>2192.9274224000005</v>
      </c>
      <c r="U15" s="21">
        <v>2306.9236526000004</v>
      </c>
      <c r="V15" s="21">
        <v>2340.4230416</v>
      </c>
      <c r="W15" s="21">
        <v>2334.4638748000002</v>
      </c>
      <c r="X15" s="21">
        <v>2380.9263888888891</v>
      </c>
      <c r="Y15" s="15">
        <v>2318.0817676767679</v>
      </c>
      <c r="Z15" s="12"/>
      <c r="AA15" s="12"/>
    </row>
    <row r="16" spans="1:27" ht="9.4499999999999993" customHeight="1" x14ac:dyDescent="0.15">
      <c r="C16" s="17"/>
      <c r="O16" s="14" t="s">
        <v>74</v>
      </c>
      <c r="P16" s="12"/>
      <c r="Q16" s="12"/>
      <c r="R16" s="15"/>
      <c r="S16" s="15">
        <v>4335.2957924000002</v>
      </c>
      <c r="T16" s="15">
        <v>4399.7310398000009</v>
      </c>
      <c r="U16" s="15">
        <v>4637.1273048000003</v>
      </c>
      <c r="V16" s="15">
        <v>4698.4294176000003</v>
      </c>
      <c r="W16" s="15">
        <v>4713.5469169999997</v>
      </c>
      <c r="X16" s="15">
        <v>4798.8619444444448</v>
      </c>
      <c r="Y16" s="15">
        <f>SUM(Y14:Y15)</f>
        <v>4667.8298484848483</v>
      </c>
      <c r="Z16" s="12"/>
      <c r="AA16" s="12"/>
    </row>
    <row r="17" spans="3:21" ht="9.4499999999999993" customHeight="1" x14ac:dyDescent="0.15">
      <c r="C17" s="17"/>
    </row>
    <row r="18" spans="3:21" ht="9.4499999999999993" customHeight="1" x14ac:dyDescent="0.2">
      <c r="C18" s="17"/>
      <c r="P18" s="24"/>
      <c r="Q18" s="25"/>
    </row>
    <row r="19" spans="3:21" ht="9.4499999999999993" customHeight="1" x14ac:dyDescent="0.2">
      <c r="C19" s="17"/>
      <c r="P19" s="24"/>
      <c r="Q19" s="25"/>
    </row>
    <row r="20" spans="3:21" ht="9.4499999999999993" customHeight="1" x14ac:dyDescent="0.2">
      <c r="C20" s="17"/>
      <c r="P20" s="24"/>
      <c r="Q20" s="25"/>
    </row>
    <row r="21" spans="3:21" ht="9.4499999999999993" customHeight="1" x14ac:dyDescent="0.2">
      <c r="C21" s="17"/>
      <c r="P21" s="24"/>
      <c r="Q21" s="25"/>
      <c r="T21" s="24"/>
      <c r="U21" s="26"/>
    </row>
    <row r="22" spans="3:21" ht="9.4499999999999993" customHeight="1" x14ac:dyDescent="0.2">
      <c r="C22" s="17"/>
      <c r="P22" s="24"/>
      <c r="Q22" s="25"/>
      <c r="T22" s="24"/>
      <c r="U22" s="26"/>
    </row>
    <row r="23" spans="3:21" ht="9.4499999999999993" customHeight="1" x14ac:dyDescent="0.2">
      <c r="C23" s="17"/>
      <c r="P23" s="27"/>
      <c r="Q23" s="25"/>
      <c r="T23" s="27"/>
      <c r="U23" s="28"/>
    </row>
    <row r="24" spans="3:21" ht="9.4499999999999993" customHeight="1" x14ac:dyDescent="0.2">
      <c r="C24" s="17"/>
      <c r="P24" s="24"/>
      <c r="Q24" s="25"/>
      <c r="T24" s="24"/>
      <c r="U24" s="26"/>
    </row>
    <row r="25" spans="3:21" ht="9.4499999999999993" customHeight="1" x14ac:dyDescent="0.2">
      <c r="C25" s="17"/>
      <c r="P25" s="24"/>
      <c r="Q25" s="25"/>
      <c r="T25" s="24"/>
      <c r="U25" s="26"/>
    </row>
    <row r="26" spans="3:21" ht="9.4499999999999993" customHeight="1" x14ac:dyDescent="0.15">
      <c r="C26" s="17"/>
      <c r="P26" s="27"/>
    </row>
    <row r="27" spans="3:21" ht="9.4499999999999993" customHeight="1" x14ac:dyDescent="0.2">
      <c r="C27" s="17"/>
      <c r="P27" s="24"/>
      <c r="Q27" s="29"/>
    </row>
    <row r="28" spans="3:21" ht="9.4499999999999993" customHeight="1" x14ac:dyDescent="0.2">
      <c r="C28" s="17"/>
      <c r="P28" s="24"/>
      <c r="Q28" s="29"/>
    </row>
    <row r="29" spans="3:21" ht="19.2" customHeight="1" x14ac:dyDescent="0.15">
      <c r="C29" s="17"/>
    </row>
    <row r="30" spans="3:21" ht="9.4499999999999993" customHeight="1" x14ac:dyDescent="0.2">
      <c r="C30" s="17"/>
      <c r="P30" s="30"/>
      <c r="S30" s="29"/>
    </row>
    <row r="31" spans="3:21" ht="9.4499999999999993" customHeight="1" x14ac:dyDescent="0.2">
      <c r="C31" s="17"/>
      <c r="P31" s="30"/>
      <c r="S31" s="29"/>
    </row>
    <row r="32" spans="3:21" ht="9.4499999999999993" customHeight="1" x14ac:dyDescent="0.15">
      <c r="C32" s="31"/>
    </row>
    <row r="33" spans="2:20" ht="9.4499999999999993" customHeight="1" x14ac:dyDescent="0.15">
      <c r="C33" s="16"/>
    </row>
    <row r="34" spans="2:20" ht="9.4499999999999993" customHeight="1" x14ac:dyDescent="0.15">
      <c r="C34" s="16"/>
    </row>
    <row r="35" spans="2:20" ht="9.4499999999999993" customHeight="1" x14ac:dyDescent="0.15">
      <c r="C35" s="16"/>
    </row>
    <row r="36" spans="2:20" ht="9.4499999999999993" customHeight="1" x14ac:dyDescent="0.15">
      <c r="C36" s="16"/>
      <c r="T36" s="9"/>
    </row>
    <row r="37" spans="2:20" ht="9.4499999999999993" customHeight="1" x14ac:dyDescent="0.15">
      <c r="C37" s="16"/>
    </row>
    <row r="38" spans="2:20" ht="9.4499999999999993" customHeight="1" x14ac:dyDescent="0.15">
      <c r="C38" s="8"/>
    </row>
    <row r="39" spans="2:20" ht="9.4499999999999993" customHeight="1" x14ac:dyDescent="0.15"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</row>
    <row r="40" spans="2:20" ht="9.4499999999999993" customHeight="1" x14ac:dyDescent="0.15">
      <c r="B40" s="16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</row>
    <row r="41" spans="2:20" ht="9.4499999999999993" customHeight="1" x14ac:dyDescent="0.15">
      <c r="B41" s="16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</row>
    <row r="42" spans="2:20" ht="9.4499999999999993" customHeight="1" x14ac:dyDescent="0.15">
      <c r="B42" s="16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</row>
    <row r="43" spans="2:20" ht="9.4499999999999993" customHeight="1" x14ac:dyDescent="0.15">
      <c r="B43" s="16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</row>
    <row r="44" spans="2:20" ht="9.4499999999999993" customHeight="1" x14ac:dyDescent="0.15">
      <c r="B44" s="27"/>
    </row>
    <row r="45" spans="2:20" ht="9.4499999999999993" customHeight="1" x14ac:dyDescent="0.15">
      <c r="B45" s="27"/>
      <c r="C45" s="8"/>
    </row>
    <row r="46" spans="2:20" ht="9.4499999999999993" customHeight="1" x14ac:dyDescent="0.15">
      <c r="B46" s="27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</row>
    <row r="47" spans="2:20" ht="9.4499999999999993" customHeight="1" x14ac:dyDescent="0.15">
      <c r="B47" s="16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</row>
    <row r="48" spans="2:20" ht="9.4499999999999993" customHeight="1" x14ac:dyDescent="0.15"/>
    <row r="49" ht="9.4499999999999993" customHeight="1" x14ac:dyDescent="0.15"/>
    <row r="50" ht="9.4499999999999993" customHeight="1" x14ac:dyDescent="0.15"/>
    <row r="51" ht="9.4499999999999993" customHeight="1" x14ac:dyDescent="0.15"/>
    <row r="52" ht="9.4499999999999993" customHeight="1" x14ac:dyDescent="0.15"/>
    <row r="53" ht="9.4499999999999993" customHeight="1" x14ac:dyDescent="0.15"/>
    <row r="54" ht="19.2" customHeight="1" x14ac:dyDescent="0.15"/>
    <row r="55" ht="9.4499999999999993" customHeight="1" x14ac:dyDescent="0.15"/>
    <row r="56" ht="9.4499999999999993" customHeight="1" x14ac:dyDescent="0.15"/>
    <row r="57" ht="9.4499999999999993" customHeight="1" x14ac:dyDescent="0.15"/>
    <row r="58" ht="9.4499999999999993" customHeight="1" x14ac:dyDescent="0.15"/>
    <row r="59" ht="9.4499999999999993" customHeight="1" x14ac:dyDescent="0.15"/>
    <row r="60" ht="9.4499999999999993" customHeight="1" x14ac:dyDescent="0.15"/>
    <row r="61" ht="9.4499999999999993" customHeight="1" x14ac:dyDescent="0.15"/>
    <row r="62" ht="9.4499999999999993" customHeight="1" x14ac:dyDescent="0.15"/>
    <row r="63" ht="9.4499999999999993" customHeight="1" x14ac:dyDescent="0.15"/>
    <row r="64" ht="9.4499999999999993" customHeight="1" x14ac:dyDescent="0.15"/>
    <row r="65" ht="9.4499999999999993" customHeight="1" x14ac:dyDescent="0.15"/>
    <row r="66" ht="9.4499999999999993" customHeight="1" x14ac:dyDescent="0.15"/>
    <row r="67" ht="9.4499999999999993" customHeight="1" x14ac:dyDescent="0.15"/>
    <row r="68" ht="9.4499999999999993" customHeight="1" x14ac:dyDescent="0.15"/>
    <row r="69" ht="9.4499999999999993" customHeight="1" x14ac:dyDescent="0.15"/>
    <row r="70" ht="9.4499999999999993" customHeight="1" x14ac:dyDescent="0.15"/>
    <row r="71" ht="9.4499999999999993" customHeight="1" x14ac:dyDescent="0.15"/>
    <row r="72" ht="9.4499999999999993" customHeight="1" x14ac:dyDescent="0.15"/>
    <row r="73" ht="9.4499999999999993" customHeight="1" x14ac:dyDescent="0.15"/>
    <row r="74" ht="9.4499999999999993" customHeight="1" x14ac:dyDescent="0.15"/>
    <row r="75" ht="9.4499999999999993" customHeight="1" x14ac:dyDescent="0.15"/>
    <row r="76" ht="9.4499999999999993" customHeight="1" x14ac:dyDescent="0.15"/>
    <row r="77" ht="9.4499999999999993" customHeight="1" x14ac:dyDescent="0.15"/>
    <row r="78" ht="9.4499999999999993" customHeight="1" x14ac:dyDescent="0.15"/>
    <row r="79" ht="9.4499999999999993" customHeight="1" x14ac:dyDescent="0.15"/>
    <row r="80" ht="9.4499999999999993" customHeight="1" x14ac:dyDescent="0.15"/>
    <row r="81" spans="4:13" ht="9.4499999999999993" customHeight="1" x14ac:dyDescent="0.15"/>
    <row r="82" spans="4:13" ht="9.4499999999999993" customHeight="1" x14ac:dyDescent="0.15"/>
    <row r="83" spans="4:13" ht="9.4499999999999993" customHeight="1" x14ac:dyDescent="0.15">
      <c r="D83" s="27"/>
      <c r="F83" s="32"/>
      <c r="G83" s="33" t="s">
        <v>7</v>
      </c>
      <c r="I83" s="33" t="s">
        <v>6</v>
      </c>
      <c r="K83" s="32" t="s">
        <v>75</v>
      </c>
    </row>
    <row r="84" spans="4:13" ht="9.4499999999999993" customHeight="1" x14ac:dyDescent="0.15"/>
    <row r="85" spans="4:13" ht="9.4499999999999993" customHeight="1" x14ac:dyDescent="0.15">
      <c r="M85" s="3" t="s">
        <v>76</v>
      </c>
    </row>
    <row r="86" spans="4:13" ht="9.4499999999999993" customHeight="1" x14ac:dyDescent="0.15"/>
    <row r="87" spans="4:13" ht="9.4499999999999993" customHeight="1" x14ac:dyDescent="0.15"/>
    <row r="88" spans="4:13" ht="9.4499999999999993" customHeight="1" x14ac:dyDescent="0.15"/>
  </sheetData>
  <mergeCells count="4">
    <mergeCell ref="F1:J1"/>
    <mergeCell ref="F2:J2"/>
    <mergeCell ref="D3:F3"/>
    <mergeCell ref="H3:N3"/>
  </mergeCells>
  <hyperlinks>
    <hyperlink ref="A1" location="bkIndexATC1328" display="Index" xr:uid="{AE4D4E7C-6108-4292-A86B-E5039EE07A60}"/>
  </hyperlinks>
  <pageMargins left="0.24" right="0.19685039370078741" top="0.24" bottom="0.28999999999999998" header="0.18" footer="0.24"/>
  <pageSetup paperSize="9" scale="96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20D1E-4599-4051-A052-5F6FBB981AE9}">
  <sheetPr>
    <pageSetUpPr fitToPage="1"/>
  </sheetPr>
  <dimension ref="A1:AD172"/>
  <sheetViews>
    <sheetView zoomScale="90" zoomScaleNormal="90" workbookViewId="0"/>
  </sheetViews>
  <sheetFormatPr defaultColWidth="9.109375" defaultRowHeight="8.4" x14ac:dyDescent="0.15"/>
  <cols>
    <col min="1" max="1" width="5.88671875" style="3" customWidth="1"/>
    <col min="2" max="2" width="10.6640625" style="3" customWidth="1"/>
    <col min="3" max="13" width="7.33203125" style="3" customWidth="1"/>
    <col min="14" max="15" width="6.6640625" style="3" customWidth="1"/>
    <col min="16" max="16384" width="9.109375" style="3"/>
  </cols>
  <sheetData>
    <row r="1" spans="1:15" ht="14.4" x14ac:dyDescent="0.3">
      <c r="A1" s="34" t="s">
        <v>79</v>
      </c>
      <c r="E1" s="4"/>
      <c r="F1" s="39" t="s">
        <v>80</v>
      </c>
      <c r="G1" s="40"/>
      <c r="H1" s="40"/>
      <c r="I1" s="40"/>
      <c r="J1" s="40"/>
    </row>
    <row r="2" spans="1:15" ht="13.2" x14ac:dyDescent="0.25">
      <c r="E2" s="4"/>
      <c r="F2" s="39" t="s">
        <v>45</v>
      </c>
      <c r="G2" s="40"/>
      <c r="H2" s="40"/>
      <c r="I2" s="40"/>
      <c r="J2" s="40"/>
    </row>
    <row r="3" spans="1:15" ht="13.2" x14ac:dyDescent="0.25">
      <c r="D3" s="41" t="s">
        <v>101</v>
      </c>
      <c r="E3" s="40"/>
      <c r="F3" s="40"/>
      <c r="G3" s="4"/>
      <c r="H3" s="42" t="s">
        <v>29</v>
      </c>
      <c r="I3" s="40"/>
      <c r="J3" s="40"/>
      <c r="K3" s="40"/>
      <c r="L3" s="40"/>
      <c r="M3" s="40"/>
      <c r="N3" s="40"/>
    </row>
    <row r="4" spans="1:15" ht="24" customHeight="1" x14ac:dyDescent="0.15"/>
    <row r="5" spans="1:15" ht="9.4499999999999993" customHeight="1" x14ac:dyDescent="0.2">
      <c r="B5" s="45" t="s">
        <v>7</v>
      </c>
      <c r="C5" s="46"/>
      <c r="D5" s="11"/>
      <c r="O5" s="27"/>
    </row>
    <row r="6" spans="1:15" ht="9.4499999999999993" customHeight="1" x14ac:dyDescent="0.25">
      <c r="C6" s="43" t="s">
        <v>81</v>
      </c>
      <c r="D6" s="40"/>
      <c r="E6" s="40"/>
      <c r="F6" s="40"/>
      <c r="G6" s="40"/>
      <c r="H6" s="40"/>
      <c r="I6" s="40"/>
      <c r="J6" s="40"/>
      <c r="K6" s="40"/>
      <c r="L6" s="40"/>
      <c r="M6" s="40"/>
      <c r="O6" s="27"/>
    </row>
    <row r="7" spans="1:15" ht="9.4499999999999993" customHeight="1" x14ac:dyDescent="0.25">
      <c r="B7" s="44" t="s">
        <v>82</v>
      </c>
      <c r="C7" s="40"/>
      <c r="D7" s="16" t="s">
        <v>47</v>
      </c>
      <c r="E7" s="16" t="s">
        <v>48</v>
      </c>
      <c r="F7" s="16" t="s">
        <v>49</v>
      </c>
      <c r="G7" s="16" t="s">
        <v>50</v>
      </c>
      <c r="H7" s="16" t="s">
        <v>51</v>
      </c>
      <c r="I7" s="16" t="s">
        <v>52</v>
      </c>
      <c r="J7" s="16" t="s">
        <v>53</v>
      </c>
      <c r="K7" s="16"/>
      <c r="L7" s="16" t="s">
        <v>83</v>
      </c>
      <c r="M7" s="16" t="s">
        <v>84</v>
      </c>
      <c r="O7" s="27"/>
    </row>
    <row r="8" spans="1:15" ht="9.4499999999999993" customHeight="1" x14ac:dyDescent="0.15">
      <c r="C8" s="17">
        <v>0</v>
      </c>
      <c r="D8" s="38">
        <v>7.2787878787878784</v>
      </c>
      <c r="E8" s="38">
        <v>5.8819444444444455</v>
      </c>
      <c r="F8" s="38">
        <v>6.3472222222222214</v>
      </c>
      <c r="G8" s="38">
        <v>5.9444444444444438</v>
      </c>
      <c r="H8" s="38">
        <v>8.0909090909090899</v>
      </c>
      <c r="I8" s="38">
        <v>14.159090909090908</v>
      </c>
      <c r="J8" s="38">
        <v>22.766666666666666</v>
      </c>
      <c r="L8" s="38">
        <f>AVERAGE(D8:H8)</f>
        <v>6.7086616161616153</v>
      </c>
      <c r="M8" s="38">
        <f>AVERAGE(D8:J8)</f>
        <v>10.067009379509377</v>
      </c>
      <c r="O8" s="27"/>
    </row>
    <row r="9" spans="1:15" ht="9.4499999999999993" customHeight="1" x14ac:dyDescent="0.15">
      <c r="C9" s="17">
        <v>1</v>
      </c>
      <c r="D9" s="38">
        <v>2.7348484848484849</v>
      </c>
      <c r="E9" s="38">
        <v>2.3611111111111112</v>
      </c>
      <c r="F9" s="38">
        <v>4.208333333333333</v>
      </c>
      <c r="G9" s="38">
        <v>2.3805555555555555</v>
      </c>
      <c r="H9" s="38">
        <v>3.4666666666666668</v>
      </c>
      <c r="I9" s="38">
        <v>6.45</v>
      </c>
      <c r="J9" s="38">
        <v>10.8</v>
      </c>
      <c r="L9" s="38">
        <f t="shared" ref="L9:L31" si="0">AVERAGE(D9:H9)</f>
        <v>3.0303030303030303</v>
      </c>
      <c r="M9" s="38">
        <f t="shared" ref="M9:M31" si="1">AVERAGE(D9:J9)</f>
        <v>4.6287878787878798</v>
      </c>
      <c r="O9" s="27"/>
    </row>
    <row r="10" spans="1:15" ht="9.4499999999999993" customHeight="1" x14ac:dyDescent="0.15">
      <c r="C10" s="17">
        <v>2</v>
      </c>
      <c r="D10" s="38">
        <v>2.9893939393939393</v>
      </c>
      <c r="E10" s="38">
        <v>3.6111111111111112</v>
      </c>
      <c r="F10" s="38">
        <v>3.3124999999999996</v>
      </c>
      <c r="G10" s="38">
        <v>3.1666666666666665</v>
      </c>
      <c r="H10" s="38">
        <v>4.3484848484848477</v>
      </c>
      <c r="I10" s="38">
        <v>4.5393939393939391</v>
      </c>
      <c r="J10" s="38">
        <v>5.5916666666666668</v>
      </c>
      <c r="L10" s="38">
        <f t="shared" si="0"/>
        <v>3.485631313131313</v>
      </c>
      <c r="M10" s="38">
        <f t="shared" si="1"/>
        <v>3.9370310245310245</v>
      </c>
      <c r="O10" s="27"/>
    </row>
    <row r="11" spans="1:15" ht="9.4499999999999993" customHeight="1" x14ac:dyDescent="0.15">
      <c r="C11" s="17">
        <v>3</v>
      </c>
      <c r="D11" s="38">
        <v>5.3424242424242427</v>
      </c>
      <c r="E11" s="38">
        <v>4.25</v>
      </c>
      <c r="F11" s="38">
        <v>5.3819444444444455</v>
      </c>
      <c r="G11" s="38">
        <v>3.9</v>
      </c>
      <c r="H11" s="38">
        <v>3.7242424242424237</v>
      </c>
      <c r="I11" s="38">
        <v>3.937878787878788</v>
      </c>
      <c r="J11" s="38">
        <v>6.7333333333333325</v>
      </c>
      <c r="L11" s="38">
        <f t="shared" si="0"/>
        <v>4.5197222222222226</v>
      </c>
      <c r="M11" s="38">
        <f t="shared" si="1"/>
        <v>4.7528318903318905</v>
      </c>
      <c r="O11" s="27"/>
    </row>
    <row r="12" spans="1:15" ht="9.4499999999999993" customHeight="1" x14ac:dyDescent="0.15">
      <c r="C12" s="17">
        <v>4</v>
      </c>
      <c r="D12" s="38">
        <v>8.0696969696969703</v>
      </c>
      <c r="E12" s="38">
        <v>7.5902777777777786</v>
      </c>
      <c r="F12" s="38">
        <v>7.4861111111111116</v>
      </c>
      <c r="G12" s="38">
        <v>7.7388888888888898</v>
      </c>
      <c r="H12" s="38">
        <v>7.3045454545454538</v>
      </c>
      <c r="I12" s="38">
        <v>5.8818181818181818</v>
      </c>
      <c r="J12" s="38">
        <v>6.1166666666666663</v>
      </c>
      <c r="L12" s="38">
        <f t="shared" si="0"/>
        <v>7.6379040404040408</v>
      </c>
      <c r="M12" s="38">
        <f t="shared" si="1"/>
        <v>7.1697150072150082</v>
      </c>
    </row>
    <row r="13" spans="1:15" ht="9.4499999999999993" customHeight="1" x14ac:dyDescent="0.15">
      <c r="C13" s="17">
        <v>5</v>
      </c>
      <c r="D13" s="38">
        <v>41.019696969696973</v>
      </c>
      <c r="E13" s="38">
        <v>44.548611111111114</v>
      </c>
      <c r="F13" s="38">
        <v>40.326388888888886</v>
      </c>
      <c r="G13" s="38">
        <v>42.49861111111111</v>
      </c>
      <c r="H13" s="38">
        <v>39.068181818181813</v>
      </c>
      <c r="I13" s="38">
        <v>11.06969696969697</v>
      </c>
      <c r="J13" s="38">
        <v>7.4583333333333339</v>
      </c>
      <c r="L13" s="38">
        <f t="shared" si="0"/>
        <v>41.492297979797982</v>
      </c>
      <c r="M13" s="38">
        <f t="shared" si="1"/>
        <v>32.284217171717174</v>
      </c>
    </row>
    <row r="14" spans="1:15" ht="9.4499999999999993" customHeight="1" x14ac:dyDescent="0.15">
      <c r="C14" s="17">
        <v>6</v>
      </c>
      <c r="D14" s="38">
        <v>135.77575757575758</v>
      </c>
      <c r="E14" s="38">
        <v>139.75</v>
      </c>
      <c r="F14" s="38">
        <v>137.17361111111111</v>
      </c>
      <c r="G14" s="38">
        <v>134.82777777777778</v>
      </c>
      <c r="H14" s="38">
        <v>120.06060606060606</v>
      </c>
      <c r="I14" s="38">
        <v>21.666666666666668</v>
      </c>
      <c r="J14" s="38">
        <v>17.95</v>
      </c>
      <c r="L14" s="38">
        <f t="shared" si="0"/>
        <v>133.51755050505048</v>
      </c>
      <c r="M14" s="38">
        <f t="shared" si="1"/>
        <v>101.02920274170273</v>
      </c>
    </row>
    <row r="15" spans="1:15" ht="9.4499999999999993" customHeight="1" x14ac:dyDescent="0.15">
      <c r="C15" s="17">
        <v>7</v>
      </c>
      <c r="D15" s="38">
        <v>278.50454545454545</v>
      </c>
      <c r="E15" s="38">
        <v>295.17361111111114</v>
      </c>
      <c r="F15" s="38">
        <v>288.79861111111114</v>
      </c>
      <c r="G15" s="38">
        <v>288.93472222222226</v>
      </c>
      <c r="H15" s="38">
        <v>252.49545454545452</v>
      </c>
      <c r="I15" s="38">
        <v>50.913636363636371</v>
      </c>
      <c r="J15" s="38">
        <v>27.25</v>
      </c>
      <c r="L15" s="38">
        <f t="shared" si="0"/>
        <v>280.7813888888889</v>
      </c>
      <c r="M15" s="38">
        <f t="shared" si="1"/>
        <v>211.7243686868687</v>
      </c>
    </row>
    <row r="16" spans="1:15" ht="9.4499999999999993" customHeight="1" x14ac:dyDescent="0.15">
      <c r="C16" s="17">
        <v>8</v>
      </c>
      <c r="D16" s="38">
        <v>230.51666666666668</v>
      </c>
      <c r="E16" s="38">
        <v>246.32638888888889</v>
      </c>
      <c r="F16" s="38">
        <v>242.95138888888889</v>
      </c>
      <c r="G16" s="38">
        <v>240.9027777777778</v>
      </c>
      <c r="H16" s="38">
        <v>225</v>
      </c>
      <c r="I16" s="38">
        <v>85.919696969696972</v>
      </c>
      <c r="J16" s="38">
        <v>56.125</v>
      </c>
      <c r="L16" s="38">
        <f t="shared" si="0"/>
        <v>237.13944444444445</v>
      </c>
      <c r="M16" s="38">
        <f t="shared" si="1"/>
        <v>189.67741702741705</v>
      </c>
    </row>
    <row r="17" spans="3:13" ht="9.4499999999999993" customHeight="1" x14ac:dyDescent="0.15">
      <c r="C17" s="17">
        <v>9</v>
      </c>
      <c r="D17" s="38">
        <v>148.35606060606062</v>
      </c>
      <c r="E17" s="38">
        <v>150.19444444444443</v>
      </c>
      <c r="F17" s="38">
        <v>158.5</v>
      </c>
      <c r="G17" s="38">
        <v>158.94444444444446</v>
      </c>
      <c r="H17" s="38">
        <v>150.28636363636363</v>
      </c>
      <c r="I17" s="38">
        <v>126.62272727272729</v>
      </c>
      <c r="J17" s="38">
        <v>100.13333333333334</v>
      </c>
      <c r="L17" s="38">
        <f t="shared" si="0"/>
        <v>153.25626262626264</v>
      </c>
      <c r="M17" s="38">
        <f t="shared" si="1"/>
        <v>141.86248196248195</v>
      </c>
    </row>
    <row r="18" spans="3:13" ht="9.4499999999999993" customHeight="1" x14ac:dyDescent="0.15">
      <c r="C18" s="17">
        <v>10</v>
      </c>
      <c r="D18" s="38">
        <v>124.14545454545456</v>
      </c>
      <c r="E18" s="38">
        <v>121.71527777777779</v>
      </c>
      <c r="F18" s="38">
        <v>121.9375</v>
      </c>
      <c r="G18" s="38">
        <v>132.0625</v>
      </c>
      <c r="H18" s="38">
        <v>138.65606060606061</v>
      </c>
      <c r="I18" s="38">
        <v>163.11818181818182</v>
      </c>
      <c r="J18" s="38">
        <v>145.66666666666669</v>
      </c>
      <c r="L18" s="38">
        <f t="shared" si="0"/>
        <v>127.70335858585858</v>
      </c>
      <c r="M18" s="38">
        <f t="shared" si="1"/>
        <v>135.32880591630592</v>
      </c>
    </row>
    <row r="19" spans="3:13" ht="9.4499999999999993" customHeight="1" x14ac:dyDescent="0.15">
      <c r="C19" s="17">
        <v>11</v>
      </c>
      <c r="D19" s="38">
        <v>122.75454545454545</v>
      </c>
      <c r="E19" s="38">
        <v>119.84027777777777</v>
      </c>
      <c r="F19" s="38">
        <v>129.57638888888889</v>
      </c>
      <c r="G19" s="38">
        <v>131.28055555555557</v>
      </c>
      <c r="H19" s="38">
        <v>136.43181818181822</v>
      </c>
      <c r="I19" s="38">
        <v>175.82878787878789</v>
      </c>
      <c r="J19" s="38">
        <v>174.34166666666667</v>
      </c>
      <c r="L19" s="38">
        <f t="shared" si="0"/>
        <v>127.97671717171718</v>
      </c>
      <c r="M19" s="38">
        <f t="shared" si="1"/>
        <v>141.43629148629151</v>
      </c>
    </row>
    <row r="20" spans="3:13" ht="9.4499999999999993" customHeight="1" x14ac:dyDescent="0.15">
      <c r="C20" s="17">
        <v>12</v>
      </c>
      <c r="D20" s="38">
        <v>123.17575757575759</v>
      </c>
      <c r="E20" s="38">
        <v>115.94444444444444</v>
      </c>
      <c r="F20" s="38">
        <v>121.22222222222223</v>
      </c>
      <c r="G20" s="38">
        <v>122.61805555555556</v>
      </c>
      <c r="H20" s="38">
        <v>136.5181818181818</v>
      </c>
      <c r="I20" s="38">
        <v>189.89848484848483</v>
      </c>
      <c r="J20" s="38">
        <v>183.61666666666667</v>
      </c>
      <c r="L20" s="38">
        <f t="shared" si="0"/>
        <v>123.89573232323232</v>
      </c>
      <c r="M20" s="38">
        <f t="shared" si="1"/>
        <v>141.856259018759</v>
      </c>
    </row>
    <row r="21" spans="3:13" ht="9.4499999999999993" customHeight="1" x14ac:dyDescent="0.15">
      <c r="C21" s="17">
        <v>13</v>
      </c>
      <c r="D21" s="38">
        <v>116.35151515151516</v>
      </c>
      <c r="E21" s="38">
        <v>122.40972222222221</v>
      </c>
      <c r="F21" s="38">
        <v>123.5486111111111</v>
      </c>
      <c r="G21" s="38">
        <v>125.73472222222223</v>
      </c>
      <c r="H21" s="38">
        <v>144.62424242424242</v>
      </c>
      <c r="I21" s="38">
        <v>176.53484848484848</v>
      </c>
      <c r="J21" s="38">
        <v>187.42500000000001</v>
      </c>
      <c r="L21" s="38">
        <f t="shared" si="0"/>
        <v>126.53376262626261</v>
      </c>
      <c r="M21" s="38">
        <f t="shared" si="1"/>
        <v>142.37552308802307</v>
      </c>
    </row>
    <row r="22" spans="3:13" ht="9.4499999999999993" customHeight="1" x14ac:dyDescent="0.15">
      <c r="C22" s="17">
        <v>14</v>
      </c>
      <c r="D22" s="38">
        <v>129.00606060606063</v>
      </c>
      <c r="E22" s="38">
        <v>132.31944444444443</v>
      </c>
      <c r="F22" s="38">
        <v>140.34027777777777</v>
      </c>
      <c r="G22" s="38">
        <v>134.81805555555556</v>
      </c>
      <c r="H22" s="38">
        <v>154.13636363636363</v>
      </c>
      <c r="I22" s="38">
        <v>171.32272727272726</v>
      </c>
      <c r="J22" s="38">
        <v>167.26666666666665</v>
      </c>
      <c r="L22" s="38">
        <f t="shared" si="0"/>
        <v>138.12404040404039</v>
      </c>
      <c r="M22" s="38">
        <f t="shared" si="1"/>
        <v>147.02994227994228</v>
      </c>
    </row>
    <row r="23" spans="3:13" ht="9.4499999999999993" customHeight="1" x14ac:dyDescent="0.15">
      <c r="C23" s="17">
        <v>15</v>
      </c>
      <c r="D23" s="38">
        <v>134.47424242424242</v>
      </c>
      <c r="E23" s="38">
        <v>139.38194444444446</v>
      </c>
      <c r="F23" s="38">
        <v>147.51388888888889</v>
      </c>
      <c r="G23" s="38">
        <v>144.39444444444445</v>
      </c>
      <c r="H23" s="38">
        <v>165.94090909090912</v>
      </c>
      <c r="I23" s="38">
        <v>162.02121212121213</v>
      </c>
      <c r="J23" s="38">
        <v>156.42500000000001</v>
      </c>
      <c r="L23" s="38">
        <f t="shared" si="0"/>
        <v>146.3410858585859</v>
      </c>
      <c r="M23" s="38">
        <f t="shared" si="1"/>
        <v>150.02166305916307</v>
      </c>
    </row>
    <row r="24" spans="3:13" ht="9.4499999999999993" customHeight="1" x14ac:dyDescent="0.15">
      <c r="C24" s="17">
        <v>16</v>
      </c>
      <c r="D24" s="38">
        <v>155.41969696969696</v>
      </c>
      <c r="E24" s="38">
        <v>158.71527777777777</v>
      </c>
      <c r="F24" s="38">
        <v>172.375</v>
      </c>
      <c r="G24" s="38">
        <v>177.59583333333333</v>
      </c>
      <c r="H24" s="38">
        <v>182.65151515151516</v>
      </c>
      <c r="I24" s="38">
        <v>151.54090909090908</v>
      </c>
      <c r="J24" s="38">
        <v>139.13333333333335</v>
      </c>
      <c r="L24" s="38">
        <f t="shared" si="0"/>
        <v>169.35146464646465</v>
      </c>
      <c r="M24" s="38">
        <f t="shared" si="1"/>
        <v>162.49022366522368</v>
      </c>
    </row>
    <row r="25" spans="3:13" ht="9.4499999999999993" customHeight="1" x14ac:dyDescent="0.15">
      <c r="C25" s="17">
        <v>17</v>
      </c>
      <c r="D25" s="38">
        <v>169.39545454545453</v>
      </c>
      <c r="E25" s="38">
        <v>180.18055555555557</v>
      </c>
      <c r="F25" s="38">
        <v>176.88194444444446</v>
      </c>
      <c r="G25" s="38">
        <v>174.07500000000002</v>
      </c>
      <c r="H25" s="38">
        <v>167.32727272727271</v>
      </c>
      <c r="I25" s="38">
        <v>127.56363636363635</v>
      </c>
      <c r="J25" s="38">
        <v>119.44166666666668</v>
      </c>
      <c r="L25" s="38">
        <f t="shared" si="0"/>
        <v>173.57204545454547</v>
      </c>
      <c r="M25" s="38">
        <f t="shared" si="1"/>
        <v>159.26650432900433</v>
      </c>
    </row>
    <row r="26" spans="3:13" ht="9.4499999999999993" customHeight="1" x14ac:dyDescent="0.15">
      <c r="C26" s="17">
        <v>18</v>
      </c>
      <c r="D26" s="38">
        <v>116.81060606060606</v>
      </c>
      <c r="E26" s="38">
        <v>119.33333333333333</v>
      </c>
      <c r="F26" s="38">
        <v>120.51388888888887</v>
      </c>
      <c r="G26" s="38">
        <v>119.97916666666667</v>
      </c>
      <c r="H26" s="38">
        <v>121.63484848484849</v>
      </c>
      <c r="I26" s="38">
        <v>99.554545454545448</v>
      </c>
      <c r="J26" s="38">
        <v>85.14166666666668</v>
      </c>
      <c r="L26" s="38">
        <f t="shared" si="0"/>
        <v>119.65436868686868</v>
      </c>
      <c r="M26" s="38">
        <f t="shared" si="1"/>
        <v>111.85257936507935</v>
      </c>
    </row>
    <row r="27" spans="3:13" ht="9.4499999999999993" customHeight="1" x14ac:dyDescent="0.15">
      <c r="C27" s="17">
        <v>19</v>
      </c>
      <c r="D27" s="38">
        <v>79.263636363636351</v>
      </c>
      <c r="E27" s="38">
        <v>75.076388888888886</v>
      </c>
      <c r="F27" s="38">
        <v>79.805555555555557</v>
      </c>
      <c r="G27" s="38">
        <v>81.415277777777774</v>
      </c>
      <c r="H27" s="38">
        <v>85.436363636363637</v>
      </c>
      <c r="I27" s="38">
        <v>77.756060606060601</v>
      </c>
      <c r="J27" s="38">
        <v>75.99166666666666</v>
      </c>
      <c r="L27" s="38">
        <f t="shared" si="0"/>
        <v>80.199444444444438</v>
      </c>
      <c r="M27" s="38">
        <f t="shared" si="1"/>
        <v>79.249278499278489</v>
      </c>
    </row>
    <row r="28" spans="3:13" ht="9.4499999999999993" customHeight="1" x14ac:dyDescent="0.15">
      <c r="C28" s="17">
        <v>20</v>
      </c>
      <c r="D28" s="38">
        <v>54.67878787878788</v>
      </c>
      <c r="E28" s="38">
        <v>52.736111111111114</v>
      </c>
      <c r="F28" s="38">
        <v>56.118055555555564</v>
      </c>
      <c r="G28" s="38">
        <v>60.595833333333331</v>
      </c>
      <c r="H28" s="38">
        <v>54.274242424242424</v>
      </c>
      <c r="I28" s="38">
        <v>53.145454545454548</v>
      </c>
      <c r="J28" s="38">
        <v>56.208333333333329</v>
      </c>
      <c r="L28" s="38">
        <f t="shared" si="0"/>
        <v>55.680606060606067</v>
      </c>
      <c r="M28" s="38">
        <f t="shared" si="1"/>
        <v>55.39383116883117</v>
      </c>
    </row>
    <row r="29" spans="3:13" ht="9.4499999999999993" customHeight="1" x14ac:dyDescent="0.15">
      <c r="C29" s="17">
        <v>21</v>
      </c>
      <c r="D29" s="38">
        <v>41.018181818181823</v>
      </c>
      <c r="E29" s="38">
        <v>37.31944444444445</v>
      </c>
      <c r="F29" s="38">
        <v>36.909722222222221</v>
      </c>
      <c r="G29" s="38">
        <v>41.69027777777778</v>
      </c>
      <c r="H29" s="38">
        <v>41.81212121212122</v>
      </c>
      <c r="I29" s="38">
        <v>39.053030303030305</v>
      </c>
      <c r="J29" s="38">
        <v>31.45</v>
      </c>
      <c r="L29" s="38">
        <f t="shared" si="0"/>
        <v>39.749949494949497</v>
      </c>
      <c r="M29" s="38">
        <f t="shared" si="1"/>
        <v>38.464682539682542</v>
      </c>
    </row>
    <row r="30" spans="3:13" ht="9.4499999999999993" customHeight="1" x14ac:dyDescent="0.15">
      <c r="C30" s="17">
        <v>22</v>
      </c>
      <c r="D30" s="38">
        <v>26.713636363636365</v>
      </c>
      <c r="E30" s="38">
        <v>28.374999999999996</v>
      </c>
      <c r="F30" s="38">
        <v>28.909722222222225</v>
      </c>
      <c r="G30" s="38">
        <v>35.31944444444445</v>
      </c>
      <c r="H30" s="38">
        <v>38.627272727272732</v>
      </c>
      <c r="I30" s="38">
        <v>34.404545454545456</v>
      </c>
      <c r="J30" s="38">
        <v>20.56666666666667</v>
      </c>
      <c r="L30" s="38">
        <f t="shared" si="0"/>
        <v>31.589015151515149</v>
      </c>
      <c r="M30" s="38">
        <f t="shared" si="1"/>
        <v>30.416612554112554</v>
      </c>
    </row>
    <row r="31" spans="3:13" ht="9.4499999999999993" customHeight="1" x14ac:dyDescent="0.15">
      <c r="C31" s="17">
        <v>23</v>
      </c>
      <c r="D31" s="38">
        <v>13.859090909090908</v>
      </c>
      <c r="E31" s="38">
        <v>11.993055555555555</v>
      </c>
      <c r="F31" s="38">
        <v>14.75</v>
      </c>
      <c r="G31" s="38">
        <v>20.320833333333333</v>
      </c>
      <c r="H31" s="38">
        <v>28.11363636363637</v>
      </c>
      <c r="I31" s="38">
        <v>31.225757575757576</v>
      </c>
      <c r="J31" s="38">
        <v>12.066666666666666</v>
      </c>
      <c r="L31" s="38">
        <f t="shared" si="0"/>
        <v>17.807323232323235</v>
      </c>
      <c r="M31" s="38">
        <f t="shared" si="1"/>
        <v>18.904148629148629</v>
      </c>
    </row>
    <row r="32" spans="3:13" ht="9.4499999999999993" customHeight="1" x14ac:dyDescent="0.15">
      <c r="C32" s="31" t="s">
        <v>85</v>
      </c>
    </row>
    <row r="33" spans="2:30" ht="9.4499999999999993" customHeight="1" x14ac:dyDescent="0.25">
      <c r="B33" s="44" t="s">
        <v>86</v>
      </c>
      <c r="C33" s="40"/>
      <c r="D33" s="38">
        <f>SUM(D15:D26)</f>
        <v>1848.9106060606059</v>
      </c>
      <c r="E33" s="38">
        <f t="shared" ref="E33:J33" si="2">SUM(E15:E26)</f>
        <v>1901.5347222222219</v>
      </c>
      <c r="F33" s="38">
        <f t="shared" si="2"/>
        <v>1944.1597222222224</v>
      </c>
      <c r="G33" s="38">
        <f t="shared" si="2"/>
        <v>1951.3402777777778</v>
      </c>
      <c r="H33" s="38">
        <f t="shared" si="2"/>
        <v>1975.7030303030303</v>
      </c>
      <c r="I33" s="38">
        <f t="shared" si="2"/>
        <v>1680.8393939393939</v>
      </c>
      <c r="J33" s="38">
        <f t="shared" si="2"/>
        <v>1541.9666666666667</v>
      </c>
      <c r="L33" s="38">
        <f>SUM(L15:L26)</f>
        <v>1924.329671717172</v>
      </c>
      <c r="M33" s="38">
        <f>SUM(M15:M26)</f>
        <v>1834.92205988456</v>
      </c>
      <c r="O33" s="38"/>
      <c r="P33" s="38"/>
    </row>
    <row r="34" spans="2:30" ht="9.4499999999999993" customHeight="1" x14ac:dyDescent="0.25">
      <c r="B34" s="44" t="s">
        <v>87</v>
      </c>
      <c r="C34" s="40"/>
      <c r="D34" s="38">
        <f>SUM(D15:D17)</f>
        <v>657.37727272727273</v>
      </c>
      <c r="E34" s="38">
        <f t="shared" ref="E34:J34" si="3">SUM(E15:E17)</f>
        <v>691.69444444444446</v>
      </c>
      <c r="F34" s="38">
        <f t="shared" si="3"/>
        <v>690.25</v>
      </c>
      <c r="G34" s="38">
        <f t="shared" si="3"/>
        <v>688.78194444444455</v>
      </c>
      <c r="H34" s="38">
        <f t="shared" si="3"/>
        <v>627.78181818181815</v>
      </c>
      <c r="I34" s="38">
        <f t="shared" si="3"/>
        <v>263.45606060606065</v>
      </c>
      <c r="J34" s="38">
        <f t="shared" si="3"/>
        <v>183.50833333333333</v>
      </c>
      <c r="L34" s="38">
        <f>SUM(L15:L17)</f>
        <v>671.17709595959604</v>
      </c>
      <c r="M34" s="38">
        <f>SUM(M15:M17)</f>
        <v>543.26426767676776</v>
      </c>
      <c r="O34" s="38"/>
      <c r="P34" s="38"/>
    </row>
    <row r="35" spans="2:30" ht="9.4499999999999993" customHeight="1" x14ac:dyDescent="0.25">
      <c r="B35" s="44" t="s">
        <v>88</v>
      </c>
      <c r="C35" s="40"/>
      <c r="D35" s="38">
        <f>SUM(D18:D23)</f>
        <v>749.90757575757584</v>
      </c>
      <c r="E35" s="38">
        <f t="shared" ref="E35:J35" si="4">SUM(E18:E23)</f>
        <v>751.61111111111109</v>
      </c>
      <c r="F35" s="38">
        <f t="shared" si="4"/>
        <v>784.13888888888891</v>
      </c>
      <c r="G35" s="38">
        <f t="shared" si="4"/>
        <v>790.9083333333333</v>
      </c>
      <c r="H35" s="38">
        <f t="shared" si="4"/>
        <v>876.30757575757582</v>
      </c>
      <c r="I35" s="38">
        <f t="shared" si="4"/>
        <v>1038.7242424242424</v>
      </c>
      <c r="J35" s="38">
        <f t="shared" si="4"/>
        <v>1014.7416666666666</v>
      </c>
      <c r="L35" s="38">
        <f>SUM(L18:L23)</f>
        <v>790.5746969696969</v>
      </c>
      <c r="M35" s="38">
        <f>SUM(M18:M23)</f>
        <v>858.04848484848492</v>
      </c>
      <c r="O35" s="38"/>
      <c r="P35" s="38"/>
    </row>
    <row r="36" spans="2:30" ht="9.4499999999999993" customHeight="1" x14ac:dyDescent="0.25">
      <c r="B36" s="44" t="s">
        <v>89</v>
      </c>
      <c r="C36" s="40"/>
      <c r="D36" s="38">
        <f>SUM(D24:D26)</f>
        <v>441.62575757575752</v>
      </c>
      <c r="E36" s="38">
        <f t="shared" ref="E36:J36" si="5">SUM(E24:E26)</f>
        <v>458.22916666666669</v>
      </c>
      <c r="F36" s="38">
        <f t="shared" si="5"/>
        <v>469.77083333333331</v>
      </c>
      <c r="G36" s="38">
        <f t="shared" si="5"/>
        <v>471.65000000000003</v>
      </c>
      <c r="H36" s="38">
        <f t="shared" si="5"/>
        <v>471.61363636363637</v>
      </c>
      <c r="I36" s="38">
        <f t="shared" si="5"/>
        <v>378.65909090909088</v>
      </c>
      <c r="J36" s="38">
        <f t="shared" si="5"/>
        <v>343.7166666666667</v>
      </c>
      <c r="L36" s="38">
        <f>SUM(L24:L26)</f>
        <v>462.57787878787883</v>
      </c>
      <c r="M36" s="38">
        <f>SUM(M24:M26)</f>
        <v>433.60930735930737</v>
      </c>
      <c r="O36" s="38"/>
      <c r="P36" s="38"/>
    </row>
    <row r="37" spans="2:30" ht="9.4499999999999993" customHeight="1" x14ac:dyDescent="0.25">
      <c r="B37" s="44" t="s">
        <v>90</v>
      </c>
      <c r="C37" s="40"/>
      <c r="D37" s="38">
        <f>SUM(D8:D31)</f>
        <v>2267.6545454545453</v>
      </c>
      <c r="E37" s="38">
        <f t="shared" ref="E37:J37" si="6">SUM(E8:E31)</f>
        <v>2315.0277777777778</v>
      </c>
      <c r="F37" s="38">
        <f t="shared" si="6"/>
        <v>2364.8888888888887</v>
      </c>
      <c r="G37" s="38">
        <f t="shared" si="6"/>
        <v>2391.1388888888887</v>
      </c>
      <c r="H37" s="38">
        <f t="shared" si="6"/>
        <v>2410.030303030303</v>
      </c>
      <c r="I37" s="38">
        <f t="shared" si="6"/>
        <v>1984.1287878787878</v>
      </c>
      <c r="J37" s="38">
        <f t="shared" si="6"/>
        <v>1815.6666666666665</v>
      </c>
      <c r="L37" s="38">
        <f>SUM(L8:L31)</f>
        <v>2349.7480808080804</v>
      </c>
      <c r="M37" s="38">
        <f>SUM(M8:M31)</f>
        <v>2221.219408369408</v>
      </c>
      <c r="O37" s="38"/>
      <c r="P37" s="38"/>
    </row>
    <row r="38" spans="2:30" ht="24" customHeight="1" x14ac:dyDescent="0.15">
      <c r="C38" s="8"/>
    </row>
    <row r="39" spans="2:30" ht="9.4499999999999993" customHeight="1" x14ac:dyDescent="0.25">
      <c r="C39" s="43" t="str">
        <f>C6</f>
        <v>Average traffic flows (excluding Bank Holidays etc)</v>
      </c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</row>
    <row r="40" spans="2:30" ht="9.4499999999999993" customHeight="1" x14ac:dyDescent="0.15">
      <c r="C40" s="8"/>
    </row>
    <row r="41" spans="2:30" ht="9.4499999999999993" customHeight="1" x14ac:dyDescent="0.15">
      <c r="C41" s="31" t="s">
        <v>57</v>
      </c>
      <c r="D41" s="31" t="s">
        <v>58</v>
      </c>
      <c r="E41" s="31" t="s">
        <v>59</v>
      </c>
      <c r="F41" s="31" t="s">
        <v>60</v>
      </c>
      <c r="G41" s="31" t="s">
        <v>61</v>
      </c>
      <c r="H41" s="31" t="s">
        <v>62</v>
      </c>
      <c r="I41" s="31" t="s">
        <v>63</v>
      </c>
      <c r="J41" s="31" t="s">
        <v>64</v>
      </c>
      <c r="K41" s="31" t="s">
        <v>65</v>
      </c>
      <c r="L41" s="31" t="s">
        <v>66</v>
      </c>
      <c r="M41" s="31" t="s">
        <v>67</v>
      </c>
      <c r="N41" s="31" t="s">
        <v>68</v>
      </c>
    </row>
    <row r="42" spans="2:30" ht="9.4499999999999993" customHeight="1" x14ac:dyDescent="0.15">
      <c r="B42" s="8" t="s">
        <v>91</v>
      </c>
    </row>
    <row r="43" spans="2:30" ht="9.4499999999999993" customHeight="1" x14ac:dyDescent="0.15">
      <c r="B43" s="16" t="s">
        <v>92</v>
      </c>
      <c r="C43" s="33">
        <v>1814.625</v>
      </c>
      <c r="D43" s="33">
        <v>1947.4</v>
      </c>
      <c r="E43" s="33">
        <v>1982.2299999999998</v>
      </c>
      <c r="F43" s="33">
        <v>1997.3000000000002</v>
      </c>
      <c r="G43" s="33">
        <v>2020.1833333333332</v>
      </c>
      <c r="H43" s="33">
        <v>1949.6</v>
      </c>
      <c r="I43" s="33">
        <v>1953.0666666666666</v>
      </c>
      <c r="J43" s="33">
        <v>1856.0000000000002</v>
      </c>
      <c r="K43" s="33">
        <v>1938.2866666666669</v>
      </c>
      <c r="L43" s="33">
        <v>1882.0666666666666</v>
      </c>
      <c r="M43" s="33">
        <v>1866.7000000000003</v>
      </c>
      <c r="N43" s="33">
        <v>1853.125</v>
      </c>
      <c r="O43" s="38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</row>
    <row r="44" spans="2:30" ht="9.4499999999999993" customHeight="1" x14ac:dyDescent="0.15">
      <c r="B44" s="16" t="s">
        <v>93</v>
      </c>
      <c r="C44" s="33">
        <v>2178.25</v>
      </c>
      <c r="D44" s="33">
        <v>2350.8000000000002</v>
      </c>
      <c r="E44" s="33">
        <v>2406.9</v>
      </c>
      <c r="F44" s="33">
        <v>2457.8999999999996</v>
      </c>
      <c r="G44" s="33">
        <v>2497.7666666666664</v>
      </c>
      <c r="H44" s="33">
        <v>2405.6666666666665</v>
      </c>
      <c r="I44" s="33">
        <v>2435.6833333333334</v>
      </c>
      <c r="J44" s="33">
        <v>2276.2166666666667</v>
      </c>
      <c r="K44" s="33">
        <v>2355.8900000000003</v>
      </c>
      <c r="L44" s="33">
        <v>2283.3999999999996</v>
      </c>
      <c r="M44" s="33">
        <v>2258.8166666666666</v>
      </c>
      <c r="N44" s="33">
        <v>2237.25</v>
      </c>
      <c r="P44" s="38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</row>
    <row r="45" spans="2:30" ht="9.4499999999999993" customHeight="1" x14ac:dyDescent="0.15">
      <c r="B45" s="16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</row>
    <row r="46" spans="2:30" ht="9.4499999999999993" customHeight="1" x14ac:dyDescent="0.15">
      <c r="B46" s="8" t="s">
        <v>94</v>
      </c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</row>
    <row r="47" spans="2:30" ht="9.4499999999999993" customHeight="1" x14ac:dyDescent="0.15">
      <c r="B47" s="16" t="s">
        <v>92</v>
      </c>
      <c r="C47" s="33">
        <v>1474</v>
      </c>
      <c r="D47" s="33">
        <v>1663</v>
      </c>
      <c r="E47" s="33">
        <v>1735.5999999999997</v>
      </c>
      <c r="F47" s="33">
        <v>1680</v>
      </c>
      <c r="G47" s="33">
        <v>1752.3333333333333</v>
      </c>
      <c r="H47" s="33">
        <v>1726.3333333333333</v>
      </c>
      <c r="I47" s="33">
        <v>1679.6666666666667</v>
      </c>
      <c r="J47" s="33">
        <v>1652.6</v>
      </c>
      <c r="K47" s="33">
        <v>1741.5</v>
      </c>
      <c r="L47" s="33">
        <v>1813</v>
      </c>
      <c r="M47" s="33">
        <v>1571.1999999999996</v>
      </c>
      <c r="N47" s="33"/>
      <c r="O47" s="38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</row>
    <row r="48" spans="2:30" ht="9.4499999999999993" customHeight="1" x14ac:dyDescent="0.15">
      <c r="B48" s="16" t="s">
        <v>93</v>
      </c>
      <c r="C48" s="33">
        <v>1715</v>
      </c>
      <c r="D48" s="33">
        <v>1854</v>
      </c>
      <c r="E48" s="33">
        <v>2020.1999999999998</v>
      </c>
      <c r="F48" s="33">
        <v>1969</v>
      </c>
      <c r="G48" s="33">
        <v>2095.0000000000005</v>
      </c>
      <c r="H48" s="33">
        <v>2066.6666666666665</v>
      </c>
      <c r="I48" s="33">
        <v>2090</v>
      </c>
      <c r="J48" s="33">
        <v>2000.8000000000002</v>
      </c>
      <c r="K48" s="33">
        <v>2075.75</v>
      </c>
      <c r="L48" s="33">
        <v>2119</v>
      </c>
      <c r="M48" s="33">
        <v>1819.9999999999998</v>
      </c>
      <c r="N48" s="33"/>
      <c r="P48" s="38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</row>
    <row r="49" spans="2:30" ht="9.4499999999999993" customHeight="1" x14ac:dyDescent="0.15">
      <c r="B49" s="16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P49" s="38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</row>
    <row r="50" spans="2:30" ht="9.4499999999999993" customHeight="1" x14ac:dyDescent="0.15">
      <c r="B50" s="8" t="s">
        <v>95</v>
      </c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</row>
    <row r="51" spans="2:30" ht="9.4499999999999993" customHeight="1" x14ac:dyDescent="0.15">
      <c r="B51" s="16" t="s">
        <v>92</v>
      </c>
      <c r="C51" s="33"/>
      <c r="D51" s="33"/>
      <c r="E51" s="33">
        <v>1514.25</v>
      </c>
      <c r="F51" s="33">
        <v>1603</v>
      </c>
      <c r="G51" s="33">
        <v>1697.6666666666667</v>
      </c>
      <c r="H51" s="33">
        <v>1573.5</v>
      </c>
      <c r="I51" s="33">
        <v>1650.0000000000002</v>
      </c>
      <c r="J51" s="33">
        <v>1539.75</v>
      </c>
      <c r="K51" s="33">
        <v>1520.9999999999998</v>
      </c>
      <c r="L51" s="33">
        <v>1477</v>
      </c>
      <c r="M51" s="33">
        <v>1457.5</v>
      </c>
      <c r="N51" s="33">
        <v>1386</v>
      </c>
      <c r="O51" s="38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</row>
    <row r="52" spans="2:30" ht="9.4499999999999993" customHeight="1" x14ac:dyDescent="0.15">
      <c r="B52" s="16" t="s">
        <v>93</v>
      </c>
      <c r="C52" s="33"/>
      <c r="D52" s="33"/>
      <c r="E52" s="33">
        <v>1760.5</v>
      </c>
      <c r="F52" s="33">
        <v>1913</v>
      </c>
      <c r="G52" s="33">
        <v>1983.3333333333335</v>
      </c>
      <c r="H52" s="33">
        <v>1906.5</v>
      </c>
      <c r="I52" s="33">
        <v>1976.666666666667</v>
      </c>
      <c r="J52" s="33">
        <v>1836</v>
      </c>
      <c r="K52" s="33">
        <v>1782.6666666666665</v>
      </c>
      <c r="L52" s="33">
        <v>1727</v>
      </c>
      <c r="M52" s="33">
        <v>1665</v>
      </c>
      <c r="N52" s="33">
        <v>1606</v>
      </c>
      <c r="P52" s="38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</row>
    <row r="53" spans="2:30" ht="9.4499999999999993" customHeight="1" x14ac:dyDescent="0.15">
      <c r="B53" s="16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R53" s="33"/>
      <c r="S53" s="33"/>
      <c r="T53" s="33"/>
      <c r="U53" s="33"/>
      <c r="V53" s="33"/>
      <c r="X53" s="33"/>
      <c r="Y53" s="33"/>
      <c r="Z53" s="33"/>
      <c r="AA53" s="33"/>
      <c r="AB53" s="33"/>
    </row>
    <row r="54" spans="2:30" ht="24" customHeight="1" x14ac:dyDescent="0.15">
      <c r="R54" s="33"/>
      <c r="S54" s="33"/>
      <c r="T54" s="33"/>
      <c r="U54" s="33"/>
      <c r="V54" s="33"/>
      <c r="X54" s="33"/>
      <c r="Y54" s="33"/>
      <c r="Z54" s="33"/>
      <c r="AA54" s="33"/>
      <c r="AB54" s="33"/>
    </row>
    <row r="55" spans="2:30" ht="8.85" customHeight="1" x14ac:dyDescent="0.15">
      <c r="R55" s="33"/>
      <c r="S55" s="33"/>
      <c r="T55" s="33"/>
      <c r="U55" s="33"/>
      <c r="V55" s="33"/>
      <c r="X55" s="33"/>
      <c r="Y55" s="33"/>
      <c r="Z55" s="33"/>
      <c r="AA55" s="33"/>
      <c r="AB55" s="33"/>
    </row>
    <row r="56" spans="2:30" ht="8.85" customHeight="1" x14ac:dyDescent="0.15">
      <c r="R56" s="32"/>
      <c r="S56" s="32"/>
      <c r="T56" s="32"/>
      <c r="U56" s="32"/>
      <c r="V56" s="32"/>
      <c r="X56" s="32"/>
      <c r="Y56" s="32"/>
      <c r="Z56" s="32"/>
      <c r="AA56" s="32"/>
      <c r="AB56" s="32"/>
    </row>
    <row r="57" spans="2:30" ht="8.85" customHeight="1" x14ac:dyDescent="0.15">
      <c r="R57" s="33"/>
      <c r="S57" s="33"/>
      <c r="T57" s="33"/>
      <c r="U57" s="33"/>
      <c r="V57" s="33"/>
      <c r="X57" s="33"/>
      <c r="Y57" s="33"/>
      <c r="Z57" s="33"/>
      <c r="AA57" s="33"/>
      <c r="AB57" s="33"/>
    </row>
    <row r="58" spans="2:30" ht="8.85" customHeight="1" x14ac:dyDescent="0.15">
      <c r="R58" s="33"/>
      <c r="S58" s="33"/>
      <c r="T58" s="33"/>
      <c r="U58" s="33"/>
      <c r="V58" s="33"/>
      <c r="X58" s="33"/>
      <c r="Y58" s="33"/>
      <c r="Z58" s="33"/>
      <c r="AA58" s="33"/>
      <c r="AB58" s="33"/>
    </row>
    <row r="59" spans="2:30" ht="8.85" customHeight="1" x14ac:dyDescent="0.15">
      <c r="R59" s="33"/>
      <c r="S59" s="33"/>
      <c r="T59" s="33"/>
      <c r="U59" s="33"/>
      <c r="V59" s="33"/>
      <c r="X59" s="33"/>
      <c r="Y59" s="33"/>
      <c r="Z59" s="33"/>
      <c r="AA59" s="33"/>
      <c r="AB59" s="33"/>
    </row>
    <row r="60" spans="2:30" ht="8.85" customHeight="1" x14ac:dyDescent="0.15">
      <c r="R60" s="32"/>
      <c r="S60" s="32"/>
      <c r="T60" s="32"/>
      <c r="U60" s="32"/>
      <c r="V60" s="32"/>
      <c r="X60" s="32"/>
      <c r="Y60" s="32"/>
      <c r="Z60" s="32"/>
      <c r="AA60" s="32"/>
      <c r="AB60" s="32"/>
    </row>
    <row r="61" spans="2:30" ht="8.85" customHeight="1" x14ac:dyDescent="0.15">
      <c r="R61" s="33"/>
      <c r="S61" s="33"/>
      <c r="T61" s="33"/>
      <c r="U61" s="33"/>
      <c r="V61" s="33"/>
      <c r="X61" s="33"/>
      <c r="Y61" s="33"/>
      <c r="Z61" s="33"/>
      <c r="AA61" s="33"/>
      <c r="AB61" s="33"/>
    </row>
    <row r="62" spans="2:30" ht="8.85" customHeight="1" x14ac:dyDescent="0.15">
      <c r="R62" s="33"/>
      <c r="S62" s="33"/>
      <c r="T62" s="33"/>
      <c r="U62" s="33"/>
      <c r="V62" s="33"/>
      <c r="X62" s="33"/>
      <c r="Y62" s="33"/>
      <c r="Z62" s="33"/>
      <c r="AA62" s="33"/>
      <c r="AB62" s="33"/>
    </row>
    <row r="63" spans="2:30" ht="8.85" customHeight="1" x14ac:dyDescent="0.15">
      <c r="R63" s="33"/>
      <c r="S63" s="33"/>
      <c r="T63" s="33"/>
      <c r="U63" s="33"/>
      <c r="V63" s="33"/>
      <c r="X63" s="33"/>
      <c r="Y63" s="33"/>
      <c r="Z63" s="33"/>
      <c r="AA63" s="33"/>
    </row>
    <row r="64" spans="2:30" ht="8.85" customHeight="1" x14ac:dyDescent="0.15">
      <c r="R64" s="33"/>
      <c r="S64" s="33"/>
      <c r="T64" s="33"/>
      <c r="U64" s="33"/>
      <c r="V64" s="33"/>
      <c r="X64" s="33"/>
      <c r="Y64" s="33"/>
      <c r="Z64" s="33"/>
      <c r="AA64" s="33"/>
    </row>
    <row r="65" spans="18:27" ht="8.85" customHeight="1" x14ac:dyDescent="0.15">
      <c r="R65" s="33"/>
      <c r="S65" s="33"/>
      <c r="T65" s="33"/>
      <c r="U65" s="33"/>
      <c r="V65" s="33"/>
      <c r="X65" s="33"/>
      <c r="Y65" s="33"/>
      <c r="Z65" s="33"/>
      <c r="AA65" s="33"/>
    </row>
    <row r="66" spans="18:27" ht="8.85" customHeight="1" x14ac:dyDescent="0.15">
      <c r="R66" s="32"/>
      <c r="S66" s="32"/>
      <c r="T66" s="32"/>
      <c r="U66" s="32"/>
      <c r="V66" s="32"/>
      <c r="X66" s="32"/>
      <c r="Y66" s="32"/>
      <c r="Z66" s="32"/>
      <c r="AA66" s="32"/>
    </row>
    <row r="67" spans="18:27" ht="8.85" customHeight="1" x14ac:dyDescent="0.15">
      <c r="R67" s="33"/>
      <c r="S67" s="33"/>
      <c r="T67" s="33"/>
      <c r="U67" s="33"/>
      <c r="V67" s="33"/>
      <c r="X67" s="33"/>
      <c r="Y67" s="33"/>
      <c r="Z67" s="33"/>
      <c r="AA67" s="33"/>
    </row>
    <row r="68" spans="18:27" ht="8.85" customHeight="1" x14ac:dyDescent="0.15">
      <c r="R68" s="33"/>
      <c r="S68" s="33"/>
      <c r="T68" s="33"/>
      <c r="U68" s="33"/>
      <c r="V68" s="33"/>
      <c r="X68" s="33"/>
      <c r="Y68" s="33"/>
      <c r="Z68" s="33"/>
      <c r="AA68" s="33"/>
    </row>
    <row r="69" spans="18:27" ht="8.85" customHeight="1" x14ac:dyDescent="0.15">
      <c r="R69" s="33"/>
      <c r="S69" s="33"/>
      <c r="T69" s="33"/>
      <c r="U69" s="33"/>
      <c r="V69" s="33"/>
      <c r="X69" s="33"/>
      <c r="Y69" s="33"/>
      <c r="Z69" s="33"/>
      <c r="AA69" s="33"/>
    </row>
    <row r="70" spans="18:27" ht="8.85" customHeight="1" x14ac:dyDescent="0.15">
      <c r="R70" s="32"/>
      <c r="S70" s="32"/>
      <c r="T70" s="32"/>
      <c r="U70" s="32"/>
      <c r="V70" s="32"/>
      <c r="X70" s="32"/>
      <c r="Y70" s="32"/>
      <c r="Z70" s="32"/>
      <c r="AA70" s="32"/>
    </row>
    <row r="71" spans="18:27" ht="8.85" customHeight="1" x14ac:dyDescent="0.15">
      <c r="R71" s="33"/>
      <c r="S71" s="33"/>
      <c r="T71" s="33"/>
      <c r="U71" s="33"/>
      <c r="V71" s="33"/>
      <c r="X71" s="33"/>
      <c r="Y71" s="33"/>
      <c r="Z71" s="33"/>
      <c r="AA71" s="33"/>
    </row>
    <row r="72" spans="18:27" ht="8.85" customHeight="1" x14ac:dyDescent="0.15">
      <c r="R72" s="33"/>
      <c r="S72" s="33"/>
      <c r="T72" s="33"/>
      <c r="U72" s="33"/>
      <c r="V72" s="33"/>
      <c r="X72" s="33"/>
      <c r="Y72" s="33"/>
      <c r="Z72" s="33"/>
      <c r="AA72" s="33"/>
    </row>
    <row r="73" spans="18:27" ht="8.85" customHeight="1" x14ac:dyDescent="0.15">
      <c r="R73" s="33"/>
      <c r="S73" s="33"/>
      <c r="T73" s="33"/>
      <c r="U73" s="33"/>
      <c r="V73" s="33"/>
      <c r="X73" s="33"/>
      <c r="Y73" s="33"/>
      <c r="Z73" s="33"/>
    </row>
    <row r="74" spans="18:27" ht="8.85" customHeight="1" x14ac:dyDescent="0.15">
      <c r="R74" s="33"/>
      <c r="S74" s="33"/>
      <c r="T74" s="33"/>
      <c r="U74" s="33"/>
      <c r="V74" s="33"/>
      <c r="X74" s="33"/>
      <c r="Y74" s="33"/>
      <c r="Z74" s="33"/>
    </row>
    <row r="75" spans="18:27" ht="8.85" customHeight="1" x14ac:dyDescent="0.15">
      <c r="R75" s="33"/>
      <c r="S75" s="33"/>
      <c r="T75" s="33"/>
      <c r="U75" s="33"/>
      <c r="V75" s="33"/>
      <c r="X75" s="33"/>
      <c r="Y75" s="33"/>
      <c r="Z75" s="33"/>
    </row>
    <row r="76" spans="18:27" ht="8.85" customHeight="1" x14ac:dyDescent="0.15">
      <c r="R76" s="32"/>
      <c r="S76" s="32"/>
      <c r="T76" s="32"/>
      <c r="U76" s="32"/>
      <c r="V76" s="32"/>
      <c r="X76" s="32"/>
      <c r="Y76" s="32"/>
      <c r="Z76" s="32"/>
    </row>
    <row r="77" spans="18:27" ht="8.85" customHeight="1" x14ac:dyDescent="0.15">
      <c r="R77" s="33"/>
      <c r="S77" s="33"/>
      <c r="T77" s="33"/>
      <c r="U77" s="33"/>
      <c r="V77" s="33"/>
      <c r="X77" s="33"/>
      <c r="Y77" s="33"/>
      <c r="Z77" s="33"/>
    </row>
    <row r="78" spans="18:27" ht="8.85" customHeight="1" x14ac:dyDescent="0.15">
      <c r="R78" s="33"/>
      <c r="S78" s="33"/>
      <c r="T78" s="33"/>
      <c r="U78" s="33"/>
      <c r="V78" s="33"/>
      <c r="X78" s="33"/>
      <c r="Y78" s="33"/>
      <c r="Z78" s="33"/>
    </row>
    <row r="79" spans="18:27" ht="8.85" customHeight="1" x14ac:dyDescent="0.15">
      <c r="R79" s="33"/>
      <c r="S79" s="33"/>
      <c r="T79" s="33"/>
      <c r="U79" s="33"/>
      <c r="V79" s="33"/>
      <c r="X79" s="33"/>
      <c r="Y79" s="33"/>
      <c r="Z79" s="33"/>
    </row>
    <row r="80" spans="18:27" ht="8.85" customHeight="1" x14ac:dyDescent="0.15">
      <c r="R80" s="32"/>
      <c r="S80" s="32"/>
      <c r="T80" s="32"/>
      <c r="U80" s="32"/>
      <c r="V80" s="32"/>
      <c r="X80" s="32"/>
      <c r="Y80" s="32"/>
      <c r="Z80" s="32"/>
    </row>
    <row r="81" spans="3:26" ht="8.85" customHeight="1" x14ac:dyDescent="0.15">
      <c r="R81" s="33"/>
      <c r="S81" s="33"/>
      <c r="T81" s="33"/>
      <c r="U81" s="33"/>
      <c r="V81" s="33"/>
      <c r="X81" s="33"/>
      <c r="Y81" s="33"/>
      <c r="Z81" s="33"/>
    </row>
    <row r="82" spans="3:26" ht="8.85" customHeight="1" x14ac:dyDescent="0.15">
      <c r="R82" s="33"/>
      <c r="S82" s="33"/>
      <c r="T82" s="33"/>
      <c r="U82" s="33"/>
      <c r="V82" s="33"/>
      <c r="X82" s="33"/>
      <c r="Y82" s="33"/>
      <c r="Z82" s="33"/>
    </row>
    <row r="83" spans="3:26" ht="8.85" customHeight="1" x14ac:dyDescent="0.15">
      <c r="R83" s="33"/>
      <c r="S83" s="33"/>
      <c r="T83" s="33"/>
      <c r="U83" s="33"/>
      <c r="V83" s="33"/>
      <c r="X83" s="33"/>
      <c r="Y83" s="33"/>
    </row>
    <row r="84" spans="3:26" ht="8.85" customHeight="1" x14ac:dyDescent="0.15">
      <c r="R84" s="33"/>
      <c r="S84" s="33"/>
      <c r="T84" s="33"/>
      <c r="U84" s="33"/>
      <c r="V84" s="33"/>
      <c r="X84" s="33"/>
      <c r="Y84" s="33"/>
    </row>
    <row r="85" spans="3:26" ht="8.85" customHeight="1" x14ac:dyDescent="0.15">
      <c r="M85" s="3" t="s">
        <v>76</v>
      </c>
      <c r="R85" s="33"/>
      <c r="S85" s="33"/>
      <c r="T85" s="33"/>
      <c r="U85" s="33"/>
      <c r="V85" s="33"/>
      <c r="X85" s="33"/>
      <c r="Y85" s="33"/>
    </row>
    <row r="86" spans="3:26" ht="5.4" customHeight="1" x14ac:dyDescent="0.15">
      <c r="R86" s="32"/>
      <c r="S86" s="32"/>
      <c r="T86" s="32"/>
      <c r="U86" s="32"/>
      <c r="V86" s="32"/>
      <c r="X86" s="32"/>
      <c r="Y86" s="32"/>
    </row>
    <row r="87" spans="3:26" ht="9.4499999999999993" customHeight="1" x14ac:dyDescent="0.15">
      <c r="R87" s="33"/>
      <c r="S87" s="33"/>
      <c r="T87" s="33"/>
      <c r="U87" s="33"/>
      <c r="V87" s="33"/>
      <c r="X87" s="33"/>
      <c r="Y87" s="33"/>
    </row>
    <row r="88" spans="3:26" ht="9.4499999999999993" customHeight="1" x14ac:dyDescent="0.15">
      <c r="R88" s="33"/>
      <c r="S88" s="33"/>
      <c r="T88" s="33"/>
      <c r="U88" s="33"/>
      <c r="V88" s="33"/>
      <c r="X88" s="33"/>
      <c r="Y88" s="33"/>
    </row>
    <row r="89" spans="3:26" x14ac:dyDescent="0.15"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3"/>
      <c r="S89" s="33"/>
      <c r="T89" s="33"/>
      <c r="U89" s="33"/>
      <c r="V89" s="33"/>
      <c r="X89" s="33"/>
      <c r="Y89" s="33"/>
    </row>
    <row r="90" spans="3:26" x14ac:dyDescent="0.15">
      <c r="R90" s="32"/>
      <c r="S90" s="32"/>
      <c r="T90" s="32"/>
      <c r="U90" s="32"/>
      <c r="V90" s="32"/>
      <c r="X90" s="32"/>
      <c r="Y90" s="32"/>
    </row>
    <row r="91" spans="3:26" x14ac:dyDescent="0.15">
      <c r="R91" s="33"/>
      <c r="S91" s="33"/>
      <c r="T91" s="33"/>
      <c r="U91" s="33"/>
      <c r="V91" s="33"/>
      <c r="X91" s="33"/>
      <c r="Y91" s="33"/>
    </row>
    <row r="92" spans="3:26" x14ac:dyDescent="0.15">
      <c r="R92" s="33"/>
      <c r="S92" s="33"/>
      <c r="T92" s="33"/>
      <c r="U92" s="33"/>
      <c r="V92" s="33"/>
      <c r="X92" s="33"/>
      <c r="Y92" s="33"/>
    </row>
    <row r="93" spans="3:26" x14ac:dyDescent="0.15">
      <c r="R93" s="33"/>
      <c r="S93" s="33"/>
      <c r="T93" s="33"/>
      <c r="U93" s="33"/>
      <c r="V93" s="33"/>
      <c r="X93" s="33"/>
    </row>
    <row r="94" spans="3:26" x14ac:dyDescent="0.15">
      <c r="R94" s="33"/>
      <c r="S94" s="33"/>
      <c r="T94" s="33"/>
      <c r="U94" s="33"/>
      <c r="V94" s="33"/>
      <c r="X94" s="33"/>
    </row>
    <row r="95" spans="3:26" x14ac:dyDescent="0.15">
      <c r="R95" s="33"/>
      <c r="S95" s="33"/>
      <c r="T95" s="33"/>
      <c r="U95" s="33"/>
      <c r="V95" s="33"/>
      <c r="X95" s="33"/>
    </row>
    <row r="96" spans="3:26" x14ac:dyDescent="0.15">
      <c r="R96" s="32"/>
      <c r="S96" s="32"/>
      <c r="T96" s="32"/>
      <c r="U96" s="32"/>
      <c r="V96" s="32"/>
      <c r="X96" s="32"/>
    </row>
    <row r="97" spans="18:24" x14ac:dyDescent="0.15">
      <c r="R97" s="33"/>
      <c r="S97" s="33"/>
      <c r="T97" s="33"/>
      <c r="U97" s="33"/>
      <c r="V97" s="33"/>
      <c r="X97" s="33"/>
    </row>
    <row r="98" spans="18:24" x14ac:dyDescent="0.15">
      <c r="R98" s="33"/>
      <c r="S98" s="33"/>
      <c r="T98" s="33"/>
      <c r="U98" s="33"/>
      <c r="V98" s="33"/>
      <c r="X98" s="33"/>
    </row>
    <row r="99" spans="18:24" x14ac:dyDescent="0.15">
      <c r="R99" s="33"/>
      <c r="S99" s="33"/>
      <c r="T99" s="33"/>
      <c r="U99" s="33"/>
      <c r="V99" s="33"/>
      <c r="X99" s="33"/>
    </row>
    <row r="100" spans="18:24" x14ac:dyDescent="0.15">
      <c r="R100" s="32"/>
      <c r="S100" s="32"/>
      <c r="T100" s="32"/>
      <c r="U100" s="32"/>
      <c r="V100" s="32"/>
      <c r="X100" s="32"/>
    </row>
    <row r="101" spans="18:24" x14ac:dyDescent="0.15">
      <c r="R101" s="33"/>
      <c r="S101" s="33"/>
      <c r="T101" s="33"/>
      <c r="U101" s="33"/>
      <c r="V101" s="33"/>
      <c r="X101" s="33"/>
    </row>
    <row r="102" spans="18:24" x14ac:dyDescent="0.15">
      <c r="R102" s="33"/>
      <c r="S102" s="33"/>
      <c r="T102" s="33"/>
      <c r="U102" s="33"/>
      <c r="V102" s="33"/>
      <c r="X102" s="33"/>
    </row>
    <row r="103" spans="18:24" x14ac:dyDescent="0.15">
      <c r="R103" s="33"/>
      <c r="S103" s="33"/>
      <c r="T103" s="33"/>
      <c r="U103" s="33"/>
      <c r="V103" s="33"/>
    </row>
    <row r="104" spans="18:24" x14ac:dyDescent="0.15">
      <c r="R104" s="33"/>
      <c r="S104" s="33"/>
      <c r="T104" s="33"/>
      <c r="U104" s="33"/>
      <c r="V104" s="33"/>
    </row>
    <row r="105" spans="18:24" x14ac:dyDescent="0.15">
      <c r="R105" s="33"/>
      <c r="S105" s="33"/>
      <c r="T105" s="33"/>
      <c r="U105" s="33"/>
      <c r="V105" s="33"/>
    </row>
    <row r="106" spans="18:24" x14ac:dyDescent="0.15">
      <c r="R106" s="32"/>
      <c r="S106" s="32"/>
      <c r="T106" s="32"/>
      <c r="U106" s="32"/>
      <c r="V106" s="32"/>
    </row>
    <row r="107" spans="18:24" x14ac:dyDescent="0.15">
      <c r="R107" s="33"/>
      <c r="S107" s="33"/>
      <c r="T107" s="33"/>
      <c r="U107" s="33"/>
      <c r="V107" s="33"/>
    </row>
    <row r="108" spans="18:24" x14ac:dyDescent="0.15">
      <c r="R108" s="33"/>
      <c r="S108" s="33"/>
      <c r="T108" s="33"/>
      <c r="U108" s="33"/>
      <c r="V108" s="33"/>
    </row>
    <row r="109" spans="18:24" x14ac:dyDescent="0.15">
      <c r="R109" s="33"/>
      <c r="S109" s="33"/>
      <c r="T109" s="33"/>
      <c r="U109" s="33"/>
      <c r="V109" s="33"/>
    </row>
    <row r="110" spans="18:24" x14ac:dyDescent="0.15">
      <c r="R110" s="32"/>
      <c r="S110" s="32"/>
      <c r="T110" s="32"/>
      <c r="U110" s="32"/>
      <c r="V110" s="32"/>
    </row>
    <row r="111" spans="18:24" x14ac:dyDescent="0.15">
      <c r="R111" s="33"/>
      <c r="S111" s="33"/>
      <c r="T111" s="33"/>
      <c r="U111" s="33"/>
      <c r="V111" s="33"/>
    </row>
    <row r="112" spans="18:24" x14ac:dyDescent="0.15">
      <c r="R112" s="33"/>
      <c r="S112" s="33"/>
      <c r="T112" s="33"/>
      <c r="U112" s="33"/>
      <c r="V112" s="33"/>
    </row>
    <row r="113" spans="18:22" x14ac:dyDescent="0.15">
      <c r="R113" s="33"/>
      <c r="S113" s="33"/>
      <c r="T113" s="33"/>
      <c r="U113" s="33"/>
      <c r="V113" s="33"/>
    </row>
    <row r="114" spans="18:22" x14ac:dyDescent="0.15">
      <c r="R114" s="33"/>
      <c r="S114" s="33"/>
      <c r="T114" s="33"/>
      <c r="U114" s="33"/>
      <c r="V114" s="33"/>
    </row>
    <row r="115" spans="18:22" x14ac:dyDescent="0.15">
      <c r="R115" s="33"/>
      <c r="S115" s="33"/>
      <c r="T115" s="33"/>
      <c r="U115" s="33"/>
      <c r="V115" s="33"/>
    </row>
    <row r="116" spans="18:22" x14ac:dyDescent="0.15">
      <c r="R116" s="32"/>
      <c r="S116" s="32"/>
      <c r="T116" s="32"/>
      <c r="U116" s="32"/>
      <c r="V116" s="32"/>
    </row>
    <row r="117" spans="18:22" x14ac:dyDescent="0.15">
      <c r="R117" s="33"/>
      <c r="S117" s="33"/>
      <c r="T117" s="33"/>
      <c r="U117" s="33"/>
      <c r="V117" s="33"/>
    </row>
    <row r="118" spans="18:22" x14ac:dyDescent="0.15">
      <c r="R118" s="33"/>
      <c r="S118" s="33"/>
      <c r="T118" s="33"/>
      <c r="U118" s="33"/>
      <c r="V118" s="33"/>
    </row>
    <row r="119" spans="18:22" x14ac:dyDescent="0.15">
      <c r="R119" s="33"/>
      <c r="S119" s="33"/>
      <c r="T119" s="33"/>
      <c r="U119" s="33"/>
      <c r="V119" s="33"/>
    </row>
    <row r="120" spans="18:22" x14ac:dyDescent="0.15">
      <c r="R120" s="32"/>
      <c r="S120" s="32"/>
      <c r="T120" s="32"/>
      <c r="U120" s="32"/>
      <c r="V120" s="32"/>
    </row>
    <row r="121" spans="18:22" x14ac:dyDescent="0.15">
      <c r="R121" s="33"/>
      <c r="S121" s="33"/>
      <c r="T121" s="33"/>
      <c r="U121" s="33"/>
      <c r="V121" s="33"/>
    </row>
    <row r="122" spans="18:22" x14ac:dyDescent="0.15">
      <c r="R122" s="33"/>
      <c r="S122" s="33"/>
      <c r="T122" s="33"/>
      <c r="U122" s="33"/>
      <c r="V122" s="33"/>
    </row>
    <row r="123" spans="18:22" x14ac:dyDescent="0.15">
      <c r="R123" s="33"/>
      <c r="S123" s="33"/>
      <c r="T123" s="33"/>
      <c r="U123" s="33"/>
    </row>
    <row r="124" spans="18:22" x14ac:dyDescent="0.15">
      <c r="R124" s="33"/>
      <c r="S124" s="33"/>
      <c r="T124" s="33"/>
      <c r="U124" s="33"/>
    </row>
    <row r="125" spans="18:22" x14ac:dyDescent="0.15">
      <c r="R125" s="33"/>
      <c r="S125" s="33"/>
      <c r="T125" s="33"/>
      <c r="U125" s="33"/>
    </row>
    <row r="126" spans="18:22" x14ac:dyDescent="0.15">
      <c r="R126" s="32"/>
      <c r="S126" s="32"/>
      <c r="T126" s="32"/>
      <c r="U126" s="32"/>
    </row>
    <row r="127" spans="18:22" x14ac:dyDescent="0.15">
      <c r="R127" s="33"/>
      <c r="S127" s="33"/>
      <c r="T127" s="33"/>
      <c r="U127" s="33"/>
    </row>
    <row r="128" spans="18:22" x14ac:dyDescent="0.15">
      <c r="R128" s="33"/>
      <c r="S128" s="33"/>
      <c r="T128" s="33"/>
      <c r="U128" s="33"/>
    </row>
    <row r="129" spans="18:29" x14ac:dyDescent="0.15">
      <c r="R129" s="33"/>
      <c r="S129" s="33"/>
      <c r="T129" s="33"/>
      <c r="U129" s="33"/>
    </row>
    <row r="130" spans="18:29" x14ac:dyDescent="0.15">
      <c r="R130" s="32"/>
      <c r="S130" s="32"/>
      <c r="T130" s="32"/>
      <c r="U130" s="32"/>
    </row>
    <row r="131" spans="18:29" x14ac:dyDescent="0.15">
      <c r="R131" s="33"/>
      <c r="S131" s="33"/>
      <c r="T131" s="33"/>
      <c r="U131" s="33"/>
    </row>
    <row r="132" spans="18:29" x14ac:dyDescent="0.15">
      <c r="R132" s="33"/>
      <c r="S132" s="33"/>
      <c r="T132" s="33"/>
      <c r="U132" s="33"/>
    </row>
    <row r="133" spans="18:29" x14ac:dyDescent="0.15">
      <c r="R133" s="33"/>
      <c r="S133" s="33"/>
      <c r="T133" s="33"/>
    </row>
    <row r="134" spans="18:29" x14ac:dyDescent="0.15">
      <c r="R134" s="33"/>
      <c r="S134" s="33"/>
      <c r="T134" s="33"/>
    </row>
    <row r="135" spans="18:29" x14ac:dyDescent="0.15">
      <c r="R135" s="33"/>
      <c r="S135" s="33"/>
      <c r="T135" s="33"/>
    </row>
    <row r="136" spans="18:29" x14ac:dyDescent="0.15">
      <c r="R136" s="32"/>
      <c r="S136" s="32"/>
      <c r="T136" s="32"/>
    </row>
    <row r="137" spans="18:29" x14ac:dyDescent="0.15">
      <c r="R137" s="33"/>
      <c r="S137" s="33"/>
      <c r="T137" s="33"/>
    </row>
    <row r="138" spans="18:29" x14ac:dyDescent="0.15">
      <c r="R138" s="33"/>
      <c r="S138" s="33"/>
      <c r="T138" s="33"/>
    </row>
    <row r="139" spans="18:29" x14ac:dyDescent="0.15">
      <c r="R139" s="33"/>
      <c r="S139" s="33"/>
      <c r="T139" s="33"/>
    </row>
    <row r="140" spans="18:29" x14ac:dyDescent="0.15">
      <c r="R140" s="32"/>
      <c r="S140" s="32"/>
      <c r="T140" s="32"/>
    </row>
    <row r="141" spans="18:29" x14ac:dyDescent="0.15">
      <c r="R141" s="33"/>
      <c r="S141" s="33"/>
      <c r="T141" s="33"/>
    </row>
    <row r="142" spans="18:29" x14ac:dyDescent="0.15">
      <c r="R142" s="33"/>
      <c r="S142" s="33"/>
      <c r="T142" s="33"/>
    </row>
    <row r="143" spans="18:29" x14ac:dyDescent="0.15">
      <c r="R143" s="33"/>
      <c r="S143" s="33"/>
      <c r="W143" s="33"/>
      <c r="X143" s="33"/>
      <c r="Y143" s="33"/>
      <c r="Z143" s="33"/>
      <c r="AA143" s="33"/>
      <c r="AB143" s="33"/>
      <c r="AC143" s="33"/>
    </row>
    <row r="144" spans="18:29" x14ac:dyDescent="0.15">
      <c r="R144" s="33"/>
      <c r="S144" s="33"/>
      <c r="W144" s="33"/>
      <c r="X144" s="33"/>
      <c r="Y144" s="33"/>
      <c r="Z144" s="33"/>
      <c r="AA144" s="33"/>
      <c r="AB144" s="33"/>
      <c r="AC144" s="33"/>
    </row>
    <row r="145" spans="18:28" x14ac:dyDescent="0.15">
      <c r="R145" s="33"/>
      <c r="S145" s="33"/>
    </row>
    <row r="146" spans="18:28" x14ac:dyDescent="0.15">
      <c r="R146" s="32"/>
      <c r="S146" s="32"/>
    </row>
    <row r="147" spans="18:28" x14ac:dyDescent="0.15">
      <c r="R147" s="33"/>
      <c r="S147" s="33"/>
    </row>
    <row r="148" spans="18:28" x14ac:dyDescent="0.15">
      <c r="R148" s="33"/>
      <c r="S148" s="33"/>
    </row>
    <row r="149" spans="18:28" x14ac:dyDescent="0.15">
      <c r="R149" s="33"/>
      <c r="S149" s="33"/>
    </row>
    <row r="150" spans="18:28" x14ac:dyDescent="0.15">
      <c r="R150" s="32"/>
      <c r="S150" s="32"/>
    </row>
    <row r="151" spans="18:28" x14ac:dyDescent="0.15">
      <c r="R151" s="33"/>
      <c r="S151" s="33"/>
    </row>
    <row r="152" spans="18:28" x14ac:dyDescent="0.15">
      <c r="R152" s="33"/>
      <c r="S152" s="33"/>
    </row>
    <row r="153" spans="18:28" x14ac:dyDescent="0.15">
      <c r="R153" s="33"/>
      <c r="V153" s="33"/>
    </row>
    <row r="154" spans="18:28" x14ac:dyDescent="0.15">
      <c r="R154" s="33"/>
      <c r="V154" s="33"/>
    </row>
    <row r="155" spans="18:28" x14ac:dyDescent="0.15">
      <c r="R155" s="33"/>
      <c r="V155" s="33"/>
      <c r="W155" s="33"/>
      <c r="X155" s="33"/>
      <c r="Y155" s="33"/>
      <c r="Z155" s="33"/>
      <c r="AA155" s="33"/>
      <c r="AB155" s="33"/>
    </row>
    <row r="156" spans="18:28" x14ac:dyDescent="0.15">
      <c r="R156" s="32"/>
      <c r="V156" s="32"/>
      <c r="W156" s="32"/>
      <c r="X156" s="32"/>
      <c r="Y156" s="32"/>
      <c r="Z156" s="32"/>
      <c r="AA156" s="32"/>
      <c r="AB156" s="32"/>
    </row>
    <row r="157" spans="18:28" x14ac:dyDescent="0.15">
      <c r="R157" s="33"/>
      <c r="V157" s="33"/>
      <c r="W157" s="33"/>
      <c r="X157" s="33"/>
      <c r="Y157" s="33"/>
      <c r="Z157" s="33"/>
      <c r="AA157" s="33"/>
      <c r="AB157" s="33"/>
    </row>
    <row r="158" spans="18:28" x14ac:dyDescent="0.15">
      <c r="R158" s="33"/>
      <c r="V158" s="33"/>
      <c r="W158" s="33"/>
      <c r="X158" s="33"/>
      <c r="Y158" s="33"/>
      <c r="Z158" s="33"/>
      <c r="AA158" s="33"/>
      <c r="AB158" s="33"/>
    </row>
    <row r="159" spans="18:28" x14ac:dyDescent="0.15">
      <c r="R159" s="33"/>
      <c r="V159" s="33"/>
      <c r="W159" s="33"/>
      <c r="X159" s="33"/>
      <c r="Y159" s="33"/>
      <c r="Z159" s="33"/>
      <c r="AA159" s="33"/>
      <c r="AB159" s="33"/>
    </row>
    <row r="160" spans="18:28" x14ac:dyDescent="0.15">
      <c r="R160" s="32"/>
      <c r="V160" s="32"/>
      <c r="W160" s="32"/>
      <c r="X160" s="32"/>
      <c r="Y160" s="32"/>
      <c r="Z160" s="32"/>
      <c r="AA160" s="32"/>
      <c r="AB160" s="32"/>
    </row>
    <row r="161" spans="18:28" x14ac:dyDescent="0.15">
      <c r="R161" s="33"/>
      <c r="V161" s="33"/>
      <c r="W161" s="33"/>
      <c r="X161" s="33"/>
      <c r="Y161" s="33"/>
      <c r="Z161" s="33"/>
      <c r="AA161" s="33"/>
      <c r="AB161" s="33"/>
    </row>
    <row r="162" spans="18:28" x14ac:dyDescent="0.15">
      <c r="R162" s="33"/>
      <c r="V162" s="33"/>
      <c r="W162" s="33"/>
      <c r="X162" s="33"/>
      <c r="Y162" s="33"/>
      <c r="Z162" s="33"/>
      <c r="AA162" s="33"/>
      <c r="AB162" s="33"/>
    </row>
    <row r="163" spans="18:28" x14ac:dyDescent="0.15">
      <c r="R163" s="33"/>
      <c r="S163" s="33"/>
      <c r="T163" s="33"/>
      <c r="U163" s="33"/>
    </row>
    <row r="164" spans="18:28" x14ac:dyDescent="0.15">
      <c r="R164" s="33"/>
      <c r="S164" s="33"/>
      <c r="T164" s="33"/>
      <c r="U164" s="33"/>
    </row>
    <row r="165" spans="18:28" x14ac:dyDescent="0.15">
      <c r="R165" s="33"/>
      <c r="S165" s="33"/>
      <c r="T165" s="33"/>
      <c r="U165" s="33"/>
    </row>
    <row r="166" spans="18:28" x14ac:dyDescent="0.15">
      <c r="R166" s="32"/>
      <c r="S166" s="32"/>
      <c r="T166" s="32"/>
      <c r="U166" s="32"/>
    </row>
    <row r="167" spans="18:28" x14ac:dyDescent="0.15">
      <c r="R167" s="33"/>
      <c r="S167" s="33"/>
      <c r="T167" s="33"/>
      <c r="U167" s="33"/>
    </row>
    <row r="168" spans="18:28" x14ac:dyDescent="0.15">
      <c r="R168" s="33"/>
      <c r="S168" s="33"/>
      <c r="T168" s="33"/>
      <c r="U168" s="33"/>
    </row>
    <row r="169" spans="18:28" x14ac:dyDescent="0.15">
      <c r="R169" s="33"/>
      <c r="S169" s="33"/>
      <c r="T169" s="33"/>
      <c r="U169" s="33"/>
    </row>
    <row r="170" spans="18:28" x14ac:dyDescent="0.15">
      <c r="R170" s="32"/>
      <c r="S170" s="32"/>
      <c r="T170" s="32"/>
      <c r="U170" s="32"/>
    </row>
    <row r="171" spans="18:28" x14ac:dyDescent="0.15">
      <c r="R171" s="33"/>
      <c r="S171" s="33"/>
      <c r="T171" s="33"/>
      <c r="U171" s="33"/>
    </row>
    <row r="172" spans="18:28" x14ac:dyDescent="0.15">
      <c r="R172" s="33"/>
      <c r="S172" s="33"/>
      <c r="T172" s="33"/>
      <c r="U172" s="33"/>
    </row>
  </sheetData>
  <mergeCells count="13">
    <mergeCell ref="C6:M6"/>
    <mergeCell ref="F1:J1"/>
    <mergeCell ref="F2:J2"/>
    <mergeCell ref="D3:F3"/>
    <mergeCell ref="H3:N3"/>
    <mergeCell ref="B5:C5"/>
    <mergeCell ref="C39:N39"/>
    <mergeCell ref="B7:C7"/>
    <mergeCell ref="B33:C33"/>
    <mergeCell ref="B34:C34"/>
    <mergeCell ref="B35:C35"/>
    <mergeCell ref="B36:C36"/>
    <mergeCell ref="B37:C37"/>
  </mergeCells>
  <hyperlinks>
    <hyperlink ref="A1" location="bkIndexATC1328" display="Index" xr:uid="{C23B937A-FA4C-47BC-8564-C8E1140812D6}"/>
  </hyperlinks>
  <pageMargins left="0.41" right="0.24" top="0.25" bottom="0.33" header="0.2" footer="0.21"/>
  <pageSetup paperSize="9" scale="98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E1FCD-9EA7-4390-8CC2-953522C98CC2}">
  <sheetPr>
    <pageSetUpPr fitToPage="1"/>
  </sheetPr>
  <dimension ref="A1:AD172"/>
  <sheetViews>
    <sheetView zoomScale="90" zoomScaleNormal="90" workbookViewId="0"/>
  </sheetViews>
  <sheetFormatPr defaultColWidth="9.109375" defaultRowHeight="8.4" x14ac:dyDescent="0.15"/>
  <cols>
    <col min="1" max="1" width="5.88671875" style="3" customWidth="1"/>
    <col min="2" max="2" width="10.6640625" style="3" customWidth="1"/>
    <col min="3" max="13" width="7.33203125" style="3" customWidth="1"/>
    <col min="14" max="15" width="6.6640625" style="3" customWidth="1"/>
    <col min="16" max="16384" width="9.109375" style="3"/>
  </cols>
  <sheetData>
    <row r="1" spans="1:15" ht="14.4" x14ac:dyDescent="0.3">
      <c r="A1" s="34" t="s">
        <v>79</v>
      </c>
      <c r="E1" s="4"/>
      <c r="F1" s="39" t="s">
        <v>80</v>
      </c>
      <c r="G1" s="40"/>
      <c r="H1" s="40"/>
      <c r="I1" s="40"/>
      <c r="J1" s="40"/>
    </row>
    <row r="2" spans="1:15" ht="13.2" x14ac:dyDescent="0.25">
      <c r="E2" s="4"/>
      <c r="F2" s="39" t="s">
        <v>45</v>
      </c>
      <c r="G2" s="40"/>
      <c r="H2" s="40"/>
      <c r="I2" s="40"/>
      <c r="J2" s="40"/>
    </row>
    <row r="3" spans="1:15" ht="13.2" x14ac:dyDescent="0.25">
      <c r="D3" s="41" t="s">
        <v>101</v>
      </c>
      <c r="E3" s="40"/>
      <c r="F3" s="40"/>
      <c r="G3" s="4"/>
      <c r="H3" s="42" t="s">
        <v>29</v>
      </c>
      <c r="I3" s="40"/>
      <c r="J3" s="40"/>
      <c r="K3" s="40"/>
      <c r="L3" s="40"/>
      <c r="M3" s="40"/>
      <c r="N3" s="40"/>
    </row>
    <row r="4" spans="1:15" ht="24" customHeight="1" x14ac:dyDescent="0.15"/>
    <row r="5" spans="1:15" ht="9.4499999999999993" customHeight="1" x14ac:dyDescent="0.2">
      <c r="B5" s="45" t="s">
        <v>6</v>
      </c>
      <c r="C5" s="46"/>
      <c r="D5" s="11"/>
      <c r="O5" s="27"/>
    </row>
    <row r="6" spans="1:15" ht="9.4499999999999993" customHeight="1" x14ac:dyDescent="0.25">
      <c r="C6" s="43" t="s">
        <v>81</v>
      </c>
      <c r="D6" s="40"/>
      <c r="E6" s="40"/>
      <c r="F6" s="40"/>
      <c r="G6" s="40"/>
      <c r="H6" s="40"/>
      <c r="I6" s="40"/>
      <c r="J6" s="40"/>
      <c r="K6" s="40"/>
      <c r="L6" s="40"/>
      <c r="M6" s="40"/>
      <c r="O6" s="27"/>
    </row>
    <row r="7" spans="1:15" ht="9.4499999999999993" customHeight="1" x14ac:dyDescent="0.25">
      <c r="B7" s="44" t="s">
        <v>82</v>
      </c>
      <c r="C7" s="40"/>
      <c r="D7" s="16" t="s">
        <v>47</v>
      </c>
      <c r="E7" s="16" t="s">
        <v>48</v>
      </c>
      <c r="F7" s="16" t="s">
        <v>49</v>
      </c>
      <c r="G7" s="16" t="s">
        <v>50</v>
      </c>
      <c r="H7" s="16" t="s">
        <v>51</v>
      </c>
      <c r="I7" s="16" t="s">
        <v>52</v>
      </c>
      <c r="J7" s="16" t="s">
        <v>53</v>
      </c>
      <c r="K7" s="16"/>
      <c r="L7" s="16" t="s">
        <v>83</v>
      </c>
      <c r="M7" s="16" t="s">
        <v>84</v>
      </c>
      <c r="O7" s="27"/>
    </row>
    <row r="8" spans="1:15" ht="9.4499999999999993" customHeight="1" x14ac:dyDescent="0.15">
      <c r="C8" s="17">
        <v>0</v>
      </c>
      <c r="D8" s="38">
        <v>7.8757575757575751</v>
      </c>
      <c r="E8" s="38">
        <v>8.0902777777777786</v>
      </c>
      <c r="F8" s="38">
        <v>11.305555555555557</v>
      </c>
      <c r="G8" s="38">
        <v>11.509722222222223</v>
      </c>
      <c r="H8" s="38">
        <v>11.121212121212121</v>
      </c>
      <c r="I8" s="38">
        <v>21.974242424242423</v>
      </c>
      <c r="J8" s="38">
        <v>24.866666666666667</v>
      </c>
      <c r="L8" s="38">
        <f>AVERAGE(D8:H8)</f>
        <v>9.9805050505050499</v>
      </c>
      <c r="M8" s="38">
        <f>AVERAGE(D8:J8)</f>
        <v>13.820490620490618</v>
      </c>
      <c r="O8" s="27"/>
    </row>
    <row r="9" spans="1:15" ht="9.4499999999999993" customHeight="1" x14ac:dyDescent="0.15">
      <c r="C9" s="17">
        <v>1</v>
      </c>
      <c r="D9" s="38">
        <v>7.2984848484848479</v>
      </c>
      <c r="E9" s="38">
        <v>6.4097222222222214</v>
      </c>
      <c r="F9" s="38">
        <v>7.1319444444444455</v>
      </c>
      <c r="G9" s="38">
        <v>7.3013888888888898</v>
      </c>
      <c r="H9" s="38">
        <v>7.5772727272727272</v>
      </c>
      <c r="I9" s="38">
        <v>10.648484848484848</v>
      </c>
      <c r="J9" s="38">
        <v>14.633333333333335</v>
      </c>
      <c r="L9" s="38">
        <f t="shared" ref="L9:L31" si="0">AVERAGE(D9:H9)</f>
        <v>7.1437626262626264</v>
      </c>
      <c r="M9" s="38">
        <f t="shared" ref="M9:M31" si="1">AVERAGE(D9:J9)</f>
        <v>8.7143759018759024</v>
      </c>
      <c r="O9" s="27"/>
    </row>
    <row r="10" spans="1:15" ht="9.4499999999999993" customHeight="1" x14ac:dyDescent="0.15">
      <c r="C10" s="17">
        <v>2</v>
      </c>
      <c r="D10" s="38">
        <v>3.6242424242424245</v>
      </c>
      <c r="E10" s="38">
        <v>3.7847222222222219</v>
      </c>
      <c r="F10" s="38">
        <v>3.2777777777777781</v>
      </c>
      <c r="G10" s="38">
        <v>4.05</v>
      </c>
      <c r="H10" s="38">
        <v>4.3212121212121213</v>
      </c>
      <c r="I10" s="38">
        <v>6.3893939393939405</v>
      </c>
      <c r="J10" s="38">
        <v>7.8166666666666673</v>
      </c>
      <c r="L10" s="38">
        <f t="shared" si="0"/>
        <v>3.811590909090909</v>
      </c>
      <c r="M10" s="38">
        <f t="shared" si="1"/>
        <v>4.7520021645021648</v>
      </c>
      <c r="O10" s="27"/>
    </row>
    <row r="11" spans="1:15" ht="9.4499999999999993" customHeight="1" x14ac:dyDescent="0.15">
      <c r="C11" s="17">
        <v>3</v>
      </c>
      <c r="D11" s="38">
        <v>2.2166666666666668</v>
      </c>
      <c r="E11" s="38">
        <v>3.1458333333333335</v>
      </c>
      <c r="F11" s="38">
        <v>2.75</v>
      </c>
      <c r="G11" s="38">
        <v>3.473611111111111</v>
      </c>
      <c r="H11" s="38">
        <v>3.3272727272727267</v>
      </c>
      <c r="I11" s="38">
        <v>4.5712121212121213</v>
      </c>
      <c r="J11" s="38">
        <v>6.875</v>
      </c>
      <c r="L11" s="38">
        <f t="shared" si="0"/>
        <v>2.9826767676767676</v>
      </c>
      <c r="M11" s="38">
        <f t="shared" si="1"/>
        <v>3.7656565656565659</v>
      </c>
      <c r="O11" s="27"/>
    </row>
    <row r="12" spans="1:15" ht="9.4499999999999993" customHeight="1" x14ac:dyDescent="0.15">
      <c r="C12" s="17">
        <v>4</v>
      </c>
      <c r="D12" s="38">
        <v>5.0787878787878791</v>
      </c>
      <c r="E12" s="38">
        <v>5.083333333333333</v>
      </c>
      <c r="F12" s="38">
        <v>4.7777777777777777</v>
      </c>
      <c r="G12" s="38">
        <v>4.7791666666666668</v>
      </c>
      <c r="H12" s="38">
        <v>4.2803030303030303</v>
      </c>
      <c r="I12" s="38">
        <v>5.2378787878787874</v>
      </c>
      <c r="J12" s="38">
        <v>5.3666666666666663</v>
      </c>
      <c r="L12" s="38">
        <f t="shared" si="0"/>
        <v>4.799873737373737</v>
      </c>
      <c r="M12" s="38">
        <f t="shared" si="1"/>
        <v>4.9434163059163057</v>
      </c>
    </row>
    <row r="13" spans="1:15" ht="9.4499999999999993" customHeight="1" x14ac:dyDescent="0.15">
      <c r="C13" s="17">
        <v>5</v>
      </c>
      <c r="D13" s="38">
        <v>17.012121212121212</v>
      </c>
      <c r="E13" s="38">
        <v>18.680555555555554</v>
      </c>
      <c r="F13" s="38">
        <v>17.993055555555557</v>
      </c>
      <c r="G13" s="38">
        <v>19.205555555555556</v>
      </c>
      <c r="H13" s="38">
        <v>20.610606060606059</v>
      </c>
      <c r="I13" s="38">
        <v>9.3969696969696965</v>
      </c>
      <c r="J13" s="38">
        <v>5.8833333333333337</v>
      </c>
      <c r="L13" s="38">
        <f t="shared" si="0"/>
        <v>18.700378787878787</v>
      </c>
      <c r="M13" s="38">
        <f t="shared" si="1"/>
        <v>15.540313852813853</v>
      </c>
    </row>
    <row r="14" spans="1:15" ht="9.4499999999999993" customHeight="1" x14ac:dyDescent="0.15">
      <c r="C14" s="17">
        <v>6</v>
      </c>
      <c r="D14" s="38">
        <v>58.046969696969697</v>
      </c>
      <c r="E14" s="38">
        <v>58.937500000000007</v>
      </c>
      <c r="F14" s="38">
        <v>57.368055555555564</v>
      </c>
      <c r="G14" s="38">
        <v>57.13194444444445</v>
      </c>
      <c r="H14" s="38">
        <v>53.016666666666659</v>
      </c>
      <c r="I14" s="38">
        <v>18.325757575757578</v>
      </c>
      <c r="J14" s="38">
        <v>8.8416666666666668</v>
      </c>
      <c r="L14" s="38">
        <f t="shared" si="0"/>
        <v>56.900227272727285</v>
      </c>
      <c r="M14" s="38">
        <f t="shared" si="1"/>
        <v>44.524080086580092</v>
      </c>
    </row>
    <row r="15" spans="1:15" ht="9.4499999999999993" customHeight="1" x14ac:dyDescent="0.15">
      <c r="C15" s="17">
        <v>7</v>
      </c>
      <c r="D15" s="38">
        <v>141.2560606060606</v>
      </c>
      <c r="E15" s="38">
        <v>143.70138888888889</v>
      </c>
      <c r="F15" s="38">
        <v>144.53472222222223</v>
      </c>
      <c r="G15" s="38">
        <v>147.6875</v>
      </c>
      <c r="H15" s="38">
        <v>125.46666666666665</v>
      </c>
      <c r="I15" s="38">
        <v>37.543939393939397</v>
      </c>
      <c r="J15" s="38">
        <v>17.233333333333334</v>
      </c>
      <c r="L15" s="38">
        <f t="shared" si="0"/>
        <v>140.52926767676769</v>
      </c>
      <c r="M15" s="38">
        <f t="shared" si="1"/>
        <v>108.20337301587301</v>
      </c>
    </row>
    <row r="16" spans="1:15" ht="9.4499999999999993" customHeight="1" x14ac:dyDescent="0.15">
      <c r="C16" s="17">
        <v>8</v>
      </c>
      <c r="D16" s="38">
        <v>143.18181818181819</v>
      </c>
      <c r="E16" s="38">
        <v>144.2777777777778</v>
      </c>
      <c r="F16" s="38">
        <v>138.99305555555557</v>
      </c>
      <c r="G16" s="38">
        <v>142.68055555555557</v>
      </c>
      <c r="H16" s="38">
        <v>134.06363636363636</v>
      </c>
      <c r="I16" s="38">
        <v>68.192424242424238</v>
      </c>
      <c r="J16" s="38">
        <v>43.000000000000007</v>
      </c>
      <c r="L16" s="38">
        <f t="shared" si="0"/>
        <v>140.63936868686869</v>
      </c>
      <c r="M16" s="38">
        <f t="shared" si="1"/>
        <v>116.34132395382396</v>
      </c>
    </row>
    <row r="17" spans="3:13" ht="9.4499999999999993" customHeight="1" x14ac:dyDescent="0.15">
      <c r="C17" s="17">
        <v>9</v>
      </c>
      <c r="D17" s="38">
        <v>109.28939393939395</v>
      </c>
      <c r="E17" s="38">
        <v>109.38194444444446</v>
      </c>
      <c r="F17" s="38">
        <v>117.53472222222223</v>
      </c>
      <c r="G17" s="38">
        <v>111.99861111111109</v>
      </c>
      <c r="H17" s="38">
        <v>115.71666666666668</v>
      </c>
      <c r="I17" s="38">
        <v>96.404545454545456</v>
      </c>
      <c r="J17" s="38">
        <v>78.35833333333332</v>
      </c>
      <c r="L17" s="38">
        <f t="shared" si="0"/>
        <v>112.78426767676767</v>
      </c>
      <c r="M17" s="38">
        <f t="shared" si="1"/>
        <v>105.52631673881673</v>
      </c>
    </row>
    <row r="18" spans="3:13" ht="9.4499999999999993" customHeight="1" x14ac:dyDescent="0.15">
      <c r="C18" s="17">
        <v>10</v>
      </c>
      <c r="D18" s="38">
        <v>96.757575757575765</v>
      </c>
      <c r="E18" s="38">
        <v>104.74305555555554</v>
      </c>
      <c r="F18" s="38">
        <v>104.22222222222221</v>
      </c>
      <c r="G18" s="38">
        <v>109.34027777777777</v>
      </c>
      <c r="H18" s="38">
        <v>112.7030303030303</v>
      </c>
      <c r="I18" s="38">
        <v>133.55909090909091</v>
      </c>
      <c r="J18" s="38">
        <v>124.11666666666665</v>
      </c>
      <c r="L18" s="38">
        <f t="shared" si="0"/>
        <v>105.55323232323232</v>
      </c>
      <c r="M18" s="38">
        <f t="shared" si="1"/>
        <v>112.20598845598848</v>
      </c>
    </row>
    <row r="19" spans="3:13" ht="9.4499999999999993" customHeight="1" x14ac:dyDescent="0.15">
      <c r="C19" s="17">
        <v>11</v>
      </c>
      <c r="D19" s="38">
        <v>111.91666666666669</v>
      </c>
      <c r="E19" s="38">
        <v>106.7986111111111</v>
      </c>
      <c r="F19" s="38">
        <v>114.19444444444446</v>
      </c>
      <c r="G19" s="38">
        <v>116.39999999999999</v>
      </c>
      <c r="H19" s="38">
        <v>124.11060606060606</v>
      </c>
      <c r="I19" s="38">
        <v>157.74545454545455</v>
      </c>
      <c r="J19" s="38">
        <v>144.71666666666667</v>
      </c>
      <c r="L19" s="38">
        <f t="shared" si="0"/>
        <v>114.68406565656565</v>
      </c>
      <c r="M19" s="38">
        <f t="shared" si="1"/>
        <v>125.12606421356421</v>
      </c>
    </row>
    <row r="20" spans="3:13" ht="9.4499999999999993" customHeight="1" x14ac:dyDescent="0.15">
      <c r="C20" s="17">
        <v>12</v>
      </c>
      <c r="D20" s="38">
        <v>114.02121212121212</v>
      </c>
      <c r="E20" s="38">
        <v>121.46527777777777</v>
      </c>
      <c r="F20" s="38">
        <v>118.74305555555554</v>
      </c>
      <c r="G20" s="38">
        <v>122.04166666666667</v>
      </c>
      <c r="H20" s="38">
        <v>138.12575757575758</v>
      </c>
      <c r="I20" s="38">
        <v>168.22424242424242</v>
      </c>
      <c r="J20" s="38">
        <v>168.47499999999999</v>
      </c>
      <c r="L20" s="38">
        <f t="shared" si="0"/>
        <v>122.87939393939394</v>
      </c>
      <c r="M20" s="38">
        <f t="shared" si="1"/>
        <v>135.87088744588746</v>
      </c>
    </row>
    <row r="21" spans="3:13" ht="9.4499999999999993" customHeight="1" x14ac:dyDescent="0.15">
      <c r="C21" s="17">
        <v>13</v>
      </c>
      <c r="D21" s="38">
        <v>123.56515151515151</v>
      </c>
      <c r="E21" s="38">
        <v>119.28472222222223</v>
      </c>
      <c r="F21" s="38">
        <v>130.5625</v>
      </c>
      <c r="G21" s="38">
        <v>124.30277777777776</v>
      </c>
      <c r="H21" s="38">
        <v>147.96060606060607</v>
      </c>
      <c r="I21" s="38">
        <v>176.21969696969697</v>
      </c>
      <c r="J21" s="38">
        <v>188.85833333333332</v>
      </c>
      <c r="L21" s="38">
        <f t="shared" si="0"/>
        <v>129.13515151515151</v>
      </c>
      <c r="M21" s="38">
        <f t="shared" si="1"/>
        <v>144.39339826839827</v>
      </c>
    </row>
    <row r="22" spans="3:13" ht="9.4499999999999993" customHeight="1" x14ac:dyDescent="0.15">
      <c r="C22" s="17">
        <v>14</v>
      </c>
      <c r="D22" s="38">
        <v>138.44696969696969</v>
      </c>
      <c r="E22" s="38">
        <v>141.89583333333334</v>
      </c>
      <c r="F22" s="38">
        <v>148.8125</v>
      </c>
      <c r="G22" s="38">
        <v>145.33055555555555</v>
      </c>
      <c r="H22" s="38">
        <v>175.91818181818181</v>
      </c>
      <c r="I22" s="38">
        <v>178.56212121212118</v>
      </c>
      <c r="J22" s="38">
        <v>183.86666666666667</v>
      </c>
      <c r="L22" s="38">
        <f t="shared" si="0"/>
        <v>150.08080808080805</v>
      </c>
      <c r="M22" s="38">
        <f t="shared" si="1"/>
        <v>158.9761183261183</v>
      </c>
    </row>
    <row r="23" spans="3:13" ht="9.4499999999999993" customHeight="1" x14ac:dyDescent="0.15">
      <c r="C23" s="17">
        <v>15</v>
      </c>
      <c r="D23" s="38">
        <v>161.75909090909093</v>
      </c>
      <c r="E23" s="38">
        <v>165.86111111111111</v>
      </c>
      <c r="F23" s="38">
        <v>170.38194444444443</v>
      </c>
      <c r="G23" s="38">
        <v>171.23888888888891</v>
      </c>
      <c r="H23" s="38">
        <v>196.37575757575758</v>
      </c>
      <c r="I23" s="38">
        <v>164.69848484848487</v>
      </c>
      <c r="J23" s="38">
        <v>174.5</v>
      </c>
      <c r="L23" s="38">
        <f t="shared" si="0"/>
        <v>173.1233585858586</v>
      </c>
      <c r="M23" s="38">
        <f t="shared" si="1"/>
        <v>172.11646825396824</v>
      </c>
    </row>
    <row r="24" spans="3:13" ht="9.4499999999999993" customHeight="1" x14ac:dyDescent="0.15">
      <c r="C24" s="17">
        <v>16</v>
      </c>
      <c r="D24" s="38">
        <v>224.31212121212121</v>
      </c>
      <c r="E24" s="38">
        <v>227.81250000000003</v>
      </c>
      <c r="F24" s="38">
        <v>227.8125</v>
      </c>
      <c r="G24" s="38">
        <v>237.76111111111115</v>
      </c>
      <c r="H24" s="38">
        <v>250.7348484848485</v>
      </c>
      <c r="I24" s="38">
        <v>166.88636363636365</v>
      </c>
      <c r="J24" s="38">
        <v>171.93333333333334</v>
      </c>
      <c r="L24" s="38">
        <f t="shared" si="0"/>
        <v>233.68661616161617</v>
      </c>
      <c r="M24" s="38">
        <f t="shared" si="1"/>
        <v>215.32182539682543</v>
      </c>
    </row>
    <row r="25" spans="3:13" ht="9.4499999999999993" customHeight="1" x14ac:dyDescent="0.15">
      <c r="C25" s="17">
        <v>17</v>
      </c>
      <c r="D25" s="38">
        <v>282.73484848484844</v>
      </c>
      <c r="E25" s="38">
        <v>285.98611111111109</v>
      </c>
      <c r="F25" s="38">
        <v>303.86805555555554</v>
      </c>
      <c r="G25" s="38">
        <v>285.44722222222219</v>
      </c>
      <c r="H25" s="38">
        <v>251.61060606060602</v>
      </c>
      <c r="I25" s="38">
        <v>153.78636363636363</v>
      </c>
      <c r="J25" s="38">
        <v>134.99166666666667</v>
      </c>
      <c r="L25" s="38">
        <f t="shared" si="0"/>
        <v>281.92936868686866</v>
      </c>
      <c r="M25" s="38">
        <f t="shared" si="1"/>
        <v>242.63212481962481</v>
      </c>
    </row>
    <row r="26" spans="3:13" ht="9.4499999999999993" customHeight="1" x14ac:dyDescent="0.15">
      <c r="C26" s="17">
        <v>18</v>
      </c>
      <c r="D26" s="38">
        <v>205.17727272727271</v>
      </c>
      <c r="E26" s="38">
        <v>207.92361111111111</v>
      </c>
      <c r="F26" s="38">
        <v>206.625</v>
      </c>
      <c r="G26" s="38">
        <v>200.52499999999998</v>
      </c>
      <c r="H26" s="38">
        <v>181.54696969696968</v>
      </c>
      <c r="I26" s="38">
        <v>122.72878787878788</v>
      </c>
      <c r="J26" s="38">
        <v>103.125</v>
      </c>
      <c r="L26" s="38">
        <f t="shared" si="0"/>
        <v>200.3595707070707</v>
      </c>
      <c r="M26" s="38">
        <f t="shared" si="1"/>
        <v>175.37880591630591</v>
      </c>
    </row>
    <row r="27" spans="3:13" ht="9.4499999999999993" customHeight="1" x14ac:dyDescent="0.15">
      <c r="C27" s="17">
        <v>19</v>
      </c>
      <c r="D27" s="38">
        <v>113.34242424242424</v>
      </c>
      <c r="E27" s="38">
        <v>116.6111111111111</v>
      </c>
      <c r="F27" s="38">
        <v>124.53472222222221</v>
      </c>
      <c r="G27" s="38">
        <v>130.02500000000001</v>
      </c>
      <c r="H27" s="38">
        <v>115.70303030303033</v>
      </c>
      <c r="I27" s="38">
        <v>89.38636363636364</v>
      </c>
      <c r="J27" s="38">
        <v>81.783333333333331</v>
      </c>
      <c r="L27" s="38">
        <f t="shared" si="0"/>
        <v>120.04325757575759</v>
      </c>
      <c r="M27" s="38">
        <f t="shared" si="1"/>
        <v>110.19799783549784</v>
      </c>
    </row>
    <row r="28" spans="3:13" ht="9.4499999999999993" customHeight="1" x14ac:dyDescent="0.15">
      <c r="C28" s="17">
        <v>20</v>
      </c>
      <c r="D28" s="38">
        <v>69.668181818181807</v>
      </c>
      <c r="E28" s="38">
        <v>68.569444444444443</v>
      </c>
      <c r="F28" s="38">
        <v>79.215277777777771</v>
      </c>
      <c r="G28" s="38">
        <v>82.325000000000003</v>
      </c>
      <c r="H28" s="38">
        <v>67.448484848484853</v>
      </c>
      <c r="I28" s="38">
        <v>59.943939393939395</v>
      </c>
      <c r="J28" s="38">
        <v>64.89166666666668</v>
      </c>
      <c r="L28" s="38">
        <f t="shared" si="0"/>
        <v>73.445277777777761</v>
      </c>
      <c r="M28" s="38">
        <f t="shared" si="1"/>
        <v>70.29457070707069</v>
      </c>
    </row>
    <row r="29" spans="3:13" ht="9.4499999999999993" customHeight="1" x14ac:dyDescent="0.15">
      <c r="C29" s="17">
        <v>21</v>
      </c>
      <c r="D29" s="38">
        <v>47.243939393939399</v>
      </c>
      <c r="E29" s="38">
        <v>52.986111111111107</v>
      </c>
      <c r="F29" s="38">
        <v>53.083333333333336</v>
      </c>
      <c r="G29" s="38">
        <v>58.540277777777767</v>
      </c>
      <c r="H29" s="38">
        <v>52.348484848484851</v>
      </c>
      <c r="I29" s="38">
        <v>46.143939393939391</v>
      </c>
      <c r="J29" s="38">
        <v>41.116666666666667</v>
      </c>
      <c r="L29" s="38">
        <f t="shared" si="0"/>
        <v>52.840429292929301</v>
      </c>
      <c r="M29" s="38">
        <f t="shared" si="1"/>
        <v>50.208964646464651</v>
      </c>
    </row>
    <row r="30" spans="3:13" ht="9.4499999999999993" customHeight="1" x14ac:dyDescent="0.15">
      <c r="C30" s="17">
        <v>22</v>
      </c>
      <c r="D30" s="38">
        <v>32.733333333333334</v>
      </c>
      <c r="E30" s="38">
        <v>33.4375</v>
      </c>
      <c r="F30" s="38">
        <v>43.638888888888893</v>
      </c>
      <c r="G30" s="38">
        <v>40.31666666666667</v>
      </c>
      <c r="H30" s="38">
        <v>44.825757575757571</v>
      </c>
      <c r="I30" s="38">
        <v>43.93333333333333</v>
      </c>
      <c r="J30" s="38">
        <v>29.8</v>
      </c>
      <c r="L30" s="38">
        <f t="shared" si="0"/>
        <v>38.990429292929292</v>
      </c>
      <c r="M30" s="38">
        <f t="shared" si="1"/>
        <v>38.383639971139971</v>
      </c>
    </row>
    <row r="31" spans="3:13" ht="9.4499999999999993" customHeight="1" x14ac:dyDescent="0.15">
      <c r="C31" s="17">
        <v>23</v>
      </c>
      <c r="D31" s="38">
        <v>15.981818181818181</v>
      </c>
      <c r="E31" s="38">
        <v>18.472222222222225</v>
      </c>
      <c r="F31" s="38">
        <v>19.576388888888889</v>
      </c>
      <c r="G31" s="38">
        <v>23.429166666666664</v>
      </c>
      <c r="H31" s="38">
        <v>37.834848484848486</v>
      </c>
      <c r="I31" s="38">
        <v>35.762121212121208</v>
      </c>
      <c r="J31" s="38">
        <v>14.758333333333331</v>
      </c>
      <c r="L31" s="38">
        <f t="shared" si="0"/>
        <v>23.058888888888891</v>
      </c>
      <c r="M31" s="38">
        <f t="shared" si="1"/>
        <v>23.687842712842713</v>
      </c>
    </row>
    <row r="32" spans="3:13" ht="9.4499999999999993" customHeight="1" x14ac:dyDescent="0.15">
      <c r="C32" s="31" t="s">
        <v>85</v>
      </c>
    </row>
    <row r="33" spans="2:30" ht="9.4499999999999993" customHeight="1" x14ac:dyDescent="0.25">
      <c r="B33" s="44" t="s">
        <v>86</v>
      </c>
      <c r="C33" s="40"/>
      <c r="D33" s="38">
        <f>SUM(D15:D26)</f>
        <v>1852.4181818181819</v>
      </c>
      <c r="E33" s="38">
        <f t="shared" ref="E33:J33" si="2">SUM(E15:E26)</f>
        <v>1879.1319444444446</v>
      </c>
      <c r="F33" s="38">
        <f t="shared" si="2"/>
        <v>1926.2847222222222</v>
      </c>
      <c r="G33" s="38">
        <f t="shared" si="2"/>
        <v>1914.7541666666666</v>
      </c>
      <c r="H33" s="38">
        <f t="shared" si="2"/>
        <v>1954.333333333333</v>
      </c>
      <c r="I33" s="38">
        <f t="shared" si="2"/>
        <v>1624.5515151515151</v>
      </c>
      <c r="J33" s="38">
        <f t="shared" si="2"/>
        <v>1533.1750000000002</v>
      </c>
      <c r="L33" s="38">
        <f>SUM(L15:L26)</f>
        <v>1905.38446969697</v>
      </c>
      <c r="M33" s="38">
        <f>SUM(M15:M26)</f>
        <v>1812.0926948051947</v>
      </c>
      <c r="O33" s="38"/>
      <c r="P33" s="38"/>
    </row>
    <row r="34" spans="2:30" ht="9.4499999999999993" customHeight="1" x14ac:dyDescent="0.25">
      <c r="B34" s="44" t="s">
        <v>87</v>
      </c>
      <c r="C34" s="40"/>
      <c r="D34" s="38">
        <f>SUM(D15:D17)</f>
        <v>393.72727272727275</v>
      </c>
      <c r="E34" s="38">
        <f t="shared" ref="E34:J34" si="3">SUM(E15:E17)</f>
        <v>397.36111111111114</v>
      </c>
      <c r="F34" s="38">
        <f t="shared" si="3"/>
        <v>401.06250000000006</v>
      </c>
      <c r="G34" s="38">
        <f t="shared" si="3"/>
        <v>402.36666666666662</v>
      </c>
      <c r="H34" s="38">
        <f t="shared" si="3"/>
        <v>375.2469696969697</v>
      </c>
      <c r="I34" s="38">
        <f t="shared" si="3"/>
        <v>202.14090909090908</v>
      </c>
      <c r="J34" s="38">
        <f t="shared" si="3"/>
        <v>138.59166666666667</v>
      </c>
      <c r="L34" s="38">
        <f>SUM(L15:L17)</f>
        <v>393.95290404040406</v>
      </c>
      <c r="M34" s="38">
        <f>SUM(M15:M17)</f>
        <v>330.0710137085137</v>
      </c>
      <c r="O34" s="38"/>
      <c r="P34" s="38"/>
    </row>
    <row r="35" spans="2:30" ht="9.4499999999999993" customHeight="1" x14ac:dyDescent="0.25">
      <c r="B35" s="44" t="s">
        <v>88</v>
      </c>
      <c r="C35" s="40"/>
      <c r="D35" s="38">
        <f>SUM(D18:D23)</f>
        <v>746.4666666666667</v>
      </c>
      <c r="E35" s="38">
        <f t="shared" ref="E35:J35" si="4">SUM(E18:E23)</f>
        <v>760.04861111111109</v>
      </c>
      <c r="F35" s="38">
        <f t="shared" si="4"/>
        <v>786.91666666666663</v>
      </c>
      <c r="G35" s="38">
        <f t="shared" si="4"/>
        <v>788.6541666666667</v>
      </c>
      <c r="H35" s="38">
        <f t="shared" si="4"/>
        <v>895.19393939393933</v>
      </c>
      <c r="I35" s="38">
        <f t="shared" si="4"/>
        <v>979.0090909090909</v>
      </c>
      <c r="J35" s="38">
        <f t="shared" si="4"/>
        <v>984.5333333333333</v>
      </c>
      <c r="L35" s="38">
        <f>SUM(L18:L23)</f>
        <v>795.45601010101007</v>
      </c>
      <c r="M35" s="38">
        <f>SUM(M18:M23)</f>
        <v>848.68892496392493</v>
      </c>
      <c r="O35" s="38"/>
      <c r="P35" s="38"/>
    </row>
    <row r="36" spans="2:30" ht="9.4499999999999993" customHeight="1" x14ac:dyDescent="0.25">
      <c r="B36" s="44" t="s">
        <v>89</v>
      </c>
      <c r="C36" s="40"/>
      <c r="D36" s="38">
        <f>SUM(D24:D26)</f>
        <v>712.22424242424233</v>
      </c>
      <c r="E36" s="38">
        <f t="shared" ref="E36:J36" si="5">SUM(E24:E26)</f>
        <v>721.72222222222217</v>
      </c>
      <c r="F36" s="38">
        <f t="shared" si="5"/>
        <v>738.30555555555554</v>
      </c>
      <c r="G36" s="38">
        <f t="shared" si="5"/>
        <v>723.73333333333335</v>
      </c>
      <c r="H36" s="38">
        <f t="shared" si="5"/>
        <v>683.89242424242423</v>
      </c>
      <c r="I36" s="38">
        <f t="shared" si="5"/>
        <v>443.40151515151518</v>
      </c>
      <c r="J36" s="38">
        <f t="shared" si="5"/>
        <v>410.05</v>
      </c>
      <c r="L36" s="38">
        <f>SUM(L24:L26)</f>
        <v>715.9755555555555</v>
      </c>
      <c r="M36" s="38">
        <f>SUM(M24:M26)</f>
        <v>633.33275613275623</v>
      </c>
      <c r="O36" s="38"/>
      <c r="P36" s="38"/>
    </row>
    <row r="37" spans="2:30" ht="9.4499999999999993" customHeight="1" x14ac:dyDescent="0.25">
      <c r="B37" s="44" t="s">
        <v>90</v>
      </c>
      <c r="C37" s="40"/>
      <c r="D37" s="38">
        <f>SUM(D8:D31)</f>
        <v>2232.5409090909093</v>
      </c>
      <c r="E37" s="38">
        <f t="shared" ref="E37:J37" si="6">SUM(E8:E31)</f>
        <v>2273.3402777777778</v>
      </c>
      <c r="F37" s="38">
        <f t="shared" si="6"/>
        <v>2350.9374999999995</v>
      </c>
      <c r="G37" s="38">
        <f t="shared" si="6"/>
        <v>2356.8416666666667</v>
      </c>
      <c r="H37" s="38">
        <f t="shared" si="6"/>
        <v>2376.7484848484846</v>
      </c>
      <c r="I37" s="38">
        <f t="shared" si="6"/>
        <v>1976.265151515152</v>
      </c>
      <c r="J37" s="38">
        <f t="shared" si="6"/>
        <v>1839.8083333333334</v>
      </c>
      <c r="L37" s="38">
        <f>SUM(L8:L31)</f>
        <v>2318.0817676767679</v>
      </c>
      <c r="M37" s="38">
        <f>SUM(M8:M31)</f>
        <v>2200.9260461760459</v>
      </c>
      <c r="O37" s="38"/>
      <c r="P37" s="38"/>
    </row>
    <row r="38" spans="2:30" ht="24" customHeight="1" x14ac:dyDescent="0.15">
      <c r="C38" s="8"/>
    </row>
    <row r="39" spans="2:30" ht="9.4499999999999993" customHeight="1" x14ac:dyDescent="0.25">
      <c r="C39" s="43" t="str">
        <f>C6</f>
        <v>Average traffic flows (excluding Bank Holidays etc)</v>
      </c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</row>
    <row r="40" spans="2:30" ht="9.4499999999999993" customHeight="1" x14ac:dyDescent="0.15">
      <c r="C40" s="8"/>
    </row>
    <row r="41" spans="2:30" ht="9.4499999999999993" customHeight="1" x14ac:dyDescent="0.15">
      <c r="C41" s="31" t="s">
        <v>57</v>
      </c>
      <c r="D41" s="31" t="s">
        <v>58</v>
      </c>
      <c r="E41" s="31" t="s">
        <v>59</v>
      </c>
      <c r="F41" s="31" t="s">
        <v>60</v>
      </c>
      <c r="G41" s="31" t="s">
        <v>61</v>
      </c>
      <c r="H41" s="31" t="s">
        <v>62</v>
      </c>
      <c r="I41" s="31" t="s">
        <v>63</v>
      </c>
      <c r="J41" s="31" t="s">
        <v>64</v>
      </c>
      <c r="K41" s="31" t="s">
        <v>65</v>
      </c>
      <c r="L41" s="31" t="s">
        <v>66</v>
      </c>
      <c r="M41" s="31" t="s">
        <v>67</v>
      </c>
      <c r="N41" s="31" t="s">
        <v>68</v>
      </c>
    </row>
    <row r="42" spans="2:30" ht="9.4499999999999993" customHeight="1" x14ac:dyDescent="0.15">
      <c r="B42" s="8" t="s">
        <v>91</v>
      </c>
    </row>
    <row r="43" spans="2:30" ht="9.4499999999999993" customHeight="1" x14ac:dyDescent="0.15">
      <c r="B43" s="16" t="s">
        <v>92</v>
      </c>
      <c r="C43" s="33">
        <v>1757.625</v>
      </c>
      <c r="D43" s="33">
        <v>1914.8000000000002</v>
      </c>
      <c r="E43" s="33">
        <v>1981.11</v>
      </c>
      <c r="F43" s="33">
        <v>2014</v>
      </c>
      <c r="G43" s="33">
        <v>2059.2666666666669</v>
      </c>
      <c r="H43" s="33">
        <v>1940.2000000000003</v>
      </c>
      <c r="I43" s="33">
        <v>1915.65</v>
      </c>
      <c r="J43" s="33">
        <v>1855.35</v>
      </c>
      <c r="K43" s="33">
        <v>1947.2366666666667</v>
      </c>
      <c r="L43" s="33">
        <v>1814.7333333333333</v>
      </c>
      <c r="M43" s="33">
        <v>1810.7166666666667</v>
      </c>
      <c r="N43" s="33">
        <v>1805.125</v>
      </c>
      <c r="O43" s="38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</row>
    <row r="44" spans="2:30" ht="9.4499999999999993" customHeight="1" x14ac:dyDescent="0.15">
      <c r="B44" s="16" t="s">
        <v>93</v>
      </c>
      <c r="C44" s="33">
        <v>2099.625</v>
      </c>
      <c r="D44" s="33">
        <v>2302.3999999999996</v>
      </c>
      <c r="E44" s="33">
        <v>2376.6100000000006</v>
      </c>
      <c r="F44" s="33">
        <v>2450.1000000000004</v>
      </c>
      <c r="G44" s="33">
        <v>2510.6666666666665</v>
      </c>
      <c r="H44" s="33">
        <v>2411.6666666666665</v>
      </c>
      <c r="I44" s="33">
        <v>2385.2999999999997</v>
      </c>
      <c r="J44" s="33">
        <v>2276.3233333333337</v>
      </c>
      <c r="K44" s="33">
        <v>2376.7399999999998</v>
      </c>
      <c r="L44" s="33">
        <v>2205.666666666667</v>
      </c>
      <c r="M44" s="33">
        <v>2175.9499999999998</v>
      </c>
      <c r="N44" s="33">
        <v>2180</v>
      </c>
      <c r="P44" s="38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</row>
    <row r="45" spans="2:30" ht="9.4499999999999993" customHeight="1" x14ac:dyDescent="0.15">
      <c r="B45" s="16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</row>
    <row r="46" spans="2:30" ht="9.4499999999999993" customHeight="1" x14ac:dyDescent="0.15">
      <c r="B46" s="8" t="s">
        <v>94</v>
      </c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</row>
    <row r="47" spans="2:30" ht="9.4499999999999993" customHeight="1" x14ac:dyDescent="0.15">
      <c r="B47" s="16" t="s">
        <v>92</v>
      </c>
      <c r="C47" s="33">
        <v>1471</v>
      </c>
      <c r="D47" s="33">
        <v>1491</v>
      </c>
      <c r="E47" s="33">
        <v>1674</v>
      </c>
      <c r="F47" s="33">
        <v>1612</v>
      </c>
      <c r="G47" s="33">
        <v>1708.6666666666667</v>
      </c>
      <c r="H47" s="33">
        <v>1659.666666666667</v>
      </c>
      <c r="I47" s="33">
        <v>1662.3333333333333</v>
      </c>
      <c r="J47" s="33">
        <v>1654.0000000000002</v>
      </c>
      <c r="K47" s="33">
        <v>1703</v>
      </c>
      <c r="L47" s="33">
        <v>1759</v>
      </c>
      <c r="M47" s="33">
        <v>1475.4</v>
      </c>
      <c r="N47" s="33"/>
      <c r="O47" s="38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</row>
    <row r="48" spans="2:30" ht="9.4499999999999993" customHeight="1" x14ac:dyDescent="0.15">
      <c r="B48" s="16" t="s">
        <v>93</v>
      </c>
      <c r="C48" s="33">
        <v>1767</v>
      </c>
      <c r="D48" s="33">
        <v>1758</v>
      </c>
      <c r="E48" s="33">
        <v>2003.9999999999998</v>
      </c>
      <c r="F48" s="33">
        <v>1966</v>
      </c>
      <c r="G48" s="33">
        <v>2093</v>
      </c>
      <c r="H48" s="33">
        <v>2081.666666666667</v>
      </c>
      <c r="I48" s="33">
        <v>2097.9999999999995</v>
      </c>
      <c r="J48" s="33">
        <v>2025</v>
      </c>
      <c r="K48" s="33">
        <v>2082.25</v>
      </c>
      <c r="L48" s="33">
        <v>2086</v>
      </c>
      <c r="M48" s="33">
        <v>1778.0000000000002</v>
      </c>
      <c r="N48" s="33"/>
      <c r="P48" s="38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</row>
    <row r="49" spans="2:30" ht="9.4499999999999993" customHeight="1" x14ac:dyDescent="0.15">
      <c r="B49" s="16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P49" s="38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</row>
    <row r="50" spans="2:30" ht="9.4499999999999993" customHeight="1" x14ac:dyDescent="0.15">
      <c r="B50" s="8" t="s">
        <v>95</v>
      </c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</row>
    <row r="51" spans="2:30" ht="9.4499999999999993" customHeight="1" x14ac:dyDescent="0.15">
      <c r="B51" s="16" t="s">
        <v>92</v>
      </c>
      <c r="C51" s="33"/>
      <c r="D51" s="33"/>
      <c r="E51" s="33">
        <v>1494.5</v>
      </c>
      <c r="F51" s="33">
        <v>1646</v>
      </c>
      <c r="G51" s="33">
        <v>1758.9999999999998</v>
      </c>
      <c r="H51" s="33">
        <v>1563.75</v>
      </c>
      <c r="I51" s="33">
        <v>1625</v>
      </c>
      <c r="J51" s="33">
        <v>1523</v>
      </c>
      <c r="K51" s="33">
        <v>1497</v>
      </c>
      <c r="L51" s="33">
        <v>1450.5</v>
      </c>
      <c r="M51" s="33">
        <v>1395</v>
      </c>
      <c r="N51" s="33">
        <v>1378</v>
      </c>
      <c r="O51" s="38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</row>
    <row r="52" spans="2:30" ht="9.4499999999999993" customHeight="1" x14ac:dyDescent="0.15">
      <c r="B52" s="16" t="s">
        <v>93</v>
      </c>
      <c r="C52" s="33"/>
      <c r="D52" s="33"/>
      <c r="E52" s="33">
        <v>1764</v>
      </c>
      <c r="F52" s="33">
        <v>1951</v>
      </c>
      <c r="G52" s="33">
        <v>2108.666666666667</v>
      </c>
      <c r="H52" s="33">
        <v>1931.5</v>
      </c>
      <c r="I52" s="33">
        <v>2011.3333333333335</v>
      </c>
      <c r="J52" s="33">
        <v>1846.25</v>
      </c>
      <c r="K52" s="33">
        <v>1787.3333333333335</v>
      </c>
      <c r="L52" s="33">
        <v>1710</v>
      </c>
      <c r="M52" s="33">
        <v>1645</v>
      </c>
      <c r="N52" s="33">
        <v>1643</v>
      </c>
      <c r="P52" s="38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</row>
    <row r="53" spans="2:30" ht="9.4499999999999993" customHeight="1" x14ac:dyDescent="0.15">
      <c r="B53" s="16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R53" s="33"/>
      <c r="S53" s="33"/>
      <c r="T53" s="33"/>
      <c r="U53" s="33"/>
      <c r="V53" s="33"/>
      <c r="X53" s="33"/>
      <c r="Y53" s="33"/>
      <c r="Z53" s="33"/>
      <c r="AA53" s="33"/>
      <c r="AB53" s="33"/>
    </row>
    <row r="54" spans="2:30" ht="24" customHeight="1" x14ac:dyDescent="0.15">
      <c r="R54" s="33"/>
      <c r="S54" s="33"/>
      <c r="T54" s="33"/>
      <c r="U54" s="33"/>
      <c r="V54" s="33"/>
      <c r="X54" s="33"/>
      <c r="Y54" s="33"/>
      <c r="Z54" s="33"/>
      <c r="AA54" s="33"/>
      <c r="AB54" s="33"/>
    </row>
    <row r="55" spans="2:30" ht="8.85" customHeight="1" x14ac:dyDescent="0.15">
      <c r="R55" s="33"/>
      <c r="S55" s="33"/>
      <c r="T55" s="33"/>
      <c r="U55" s="33"/>
      <c r="V55" s="33"/>
      <c r="X55" s="33"/>
      <c r="Y55" s="33"/>
      <c r="Z55" s="33"/>
      <c r="AA55" s="33"/>
      <c r="AB55" s="33"/>
    </row>
    <row r="56" spans="2:30" ht="8.85" customHeight="1" x14ac:dyDescent="0.15">
      <c r="R56" s="32"/>
      <c r="S56" s="32"/>
      <c r="T56" s="32"/>
      <c r="U56" s="32"/>
      <c r="V56" s="32"/>
      <c r="X56" s="32"/>
      <c r="Y56" s="32"/>
      <c r="Z56" s="32"/>
      <c r="AA56" s="32"/>
      <c r="AB56" s="32"/>
    </row>
    <row r="57" spans="2:30" ht="8.85" customHeight="1" x14ac:dyDescent="0.15">
      <c r="R57" s="33"/>
      <c r="S57" s="33"/>
      <c r="T57" s="33"/>
      <c r="U57" s="33"/>
      <c r="V57" s="33"/>
      <c r="X57" s="33"/>
      <c r="Y57" s="33"/>
      <c r="Z57" s="33"/>
      <c r="AA57" s="33"/>
      <c r="AB57" s="33"/>
    </row>
    <row r="58" spans="2:30" ht="8.85" customHeight="1" x14ac:dyDescent="0.15">
      <c r="R58" s="33"/>
      <c r="S58" s="33"/>
      <c r="T58" s="33"/>
      <c r="U58" s="33"/>
      <c r="V58" s="33"/>
      <c r="X58" s="33"/>
      <c r="Y58" s="33"/>
      <c r="Z58" s="33"/>
      <c r="AA58" s="33"/>
      <c r="AB58" s="33"/>
    </row>
    <row r="59" spans="2:30" ht="8.85" customHeight="1" x14ac:dyDescent="0.15">
      <c r="R59" s="33"/>
      <c r="S59" s="33"/>
      <c r="T59" s="33"/>
      <c r="U59" s="33"/>
      <c r="V59" s="33"/>
      <c r="X59" s="33"/>
      <c r="Y59" s="33"/>
      <c r="Z59" s="33"/>
      <c r="AA59" s="33"/>
      <c r="AB59" s="33"/>
    </row>
    <row r="60" spans="2:30" ht="8.85" customHeight="1" x14ac:dyDescent="0.15">
      <c r="R60" s="32"/>
      <c r="S60" s="32"/>
      <c r="T60" s="32"/>
      <c r="U60" s="32"/>
      <c r="V60" s="32"/>
      <c r="X60" s="32"/>
      <c r="Y60" s="32"/>
      <c r="Z60" s="32"/>
      <c r="AA60" s="32"/>
      <c r="AB60" s="32"/>
    </row>
    <row r="61" spans="2:30" ht="8.85" customHeight="1" x14ac:dyDescent="0.15">
      <c r="R61" s="33"/>
      <c r="S61" s="33"/>
      <c r="T61" s="33"/>
      <c r="U61" s="33"/>
      <c r="V61" s="33"/>
      <c r="X61" s="33"/>
      <c r="Y61" s="33"/>
      <c r="Z61" s="33"/>
      <c r="AA61" s="33"/>
      <c r="AB61" s="33"/>
    </row>
    <row r="62" spans="2:30" ht="8.85" customHeight="1" x14ac:dyDescent="0.15">
      <c r="R62" s="33"/>
      <c r="S62" s="33"/>
      <c r="T62" s="33"/>
      <c r="U62" s="33"/>
      <c r="V62" s="33"/>
      <c r="X62" s="33"/>
      <c r="Y62" s="33"/>
      <c r="Z62" s="33"/>
      <c r="AA62" s="33"/>
      <c r="AB62" s="33"/>
    </row>
    <row r="63" spans="2:30" ht="8.85" customHeight="1" x14ac:dyDescent="0.15">
      <c r="R63" s="33"/>
      <c r="S63" s="33"/>
      <c r="T63" s="33"/>
      <c r="U63" s="33"/>
      <c r="V63" s="33"/>
      <c r="X63" s="33"/>
      <c r="Y63" s="33"/>
      <c r="Z63" s="33"/>
      <c r="AA63" s="33"/>
    </row>
    <row r="64" spans="2:30" ht="8.85" customHeight="1" x14ac:dyDescent="0.15">
      <c r="R64" s="33"/>
      <c r="S64" s="33"/>
      <c r="T64" s="33"/>
      <c r="U64" s="33"/>
      <c r="V64" s="33"/>
      <c r="X64" s="33"/>
      <c r="Y64" s="33"/>
      <c r="Z64" s="33"/>
      <c r="AA64" s="33"/>
    </row>
    <row r="65" spans="18:27" ht="8.85" customHeight="1" x14ac:dyDescent="0.15">
      <c r="R65" s="33"/>
      <c r="S65" s="33"/>
      <c r="T65" s="33"/>
      <c r="U65" s="33"/>
      <c r="V65" s="33"/>
      <c r="X65" s="33"/>
      <c r="Y65" s="33"/>
      <c r="Z65" s="33"/>
      <c r="AA65" s="33"/>
    </row>
    <row r="66" spans="18:27" ht="8.85" customHeight="1" x14ac:dyDescent="0.15">
      <c r="R66" s="32"/>
      <c r="S66" s="32"/>
      <c r="T66" s="32"/>
      <c r="U66" s="32"/>
      <c r="V66" s="32"/>
      <c r="X66" s="32"/>
      <c r="Y66" s="32"/>
      <c r="Z66" s="32"/>
      <c r="AA66" s="32"/>
    </row>
    <row r="67" spans="18:27" ht="8.85" customHeight="1" x14ac:dyDescent="0.15">
      <c r="R67" s="33"/>
      <c r="S67" s="33"/>
      <c r="T67" s="33"/>
      <c r="U67" s="33"/>
      <c r="V67" s="33"/>
      <c r="X67" s="33"/>
      <c r="Y67" s="33"/>
      <c r="Z67" s="33"/>
      <c r="AA67" s="33"/>
    </row>
    <row r="68" spans="18:27" ht="8.85" customHeight="1" x14ac:dyDescent="0.15">
      <c r="R68" s="33"/>
      <c r="S68" s="33"/>
      <c r="T68" s="33"/>
      <c r="U68" s="33"/>
      <c r="V68" s="33"/>
      <c r="X68" s="33"/>
      <c r="Y68" s="33"/>
      <c r="Z68" s="33"/>
      <c r="AA68" s="33"/>
    </row>
    <row r="69" spans="18:27" ht="8.85" customHeight="1" x14ac:dyDescent="0.15">
      <c r="R69" s="33"/>
      <c r="S69" s="33"/>
      <c r="T69" s="33"/>
      <c r="U69" s="33"/>
      <c r="V69" s="33"/>
      <c r="X69" s="33"/>
      <c r="Y69" s="33"/>
      <c r="Z69" s="33"/>
      <c r="AA69" s="33"/>
    </row>
    <row r="70" spans="18:27" ht="8.85" customHeight="1" x14ac:dyDescent="0.15">
      <c r="R70" s="32"/>
      <c r="S70" s="32"/>
      <c r="T70" s="32"/>
      <c r="U70" s="32"/>
      <c r="V70" s="32"/>
      <c r="X70" s="32"/>
      <c r="Y70" s="32"/>
      <c r="Z70" s="32"/>
      <c r="AA70" s="32"/>
    </row>
    <row r="71" spans="18:27" ht="8.85" customHeight="1" x14ac:dyDescent="0.15">
      <c r="R71" s="33"/>
      <c r="S71" s="33"/>
      <c r="T71" s="33"/>
      <c r="U71" s="33"/>
      <c r="V71" s="33"/>
      <c r="X71" s="33"/>
      <c r="Y71" s="33"/>
      <c r="Z71" s="33"/>
      <c r="AA71" s="33"/>
    </row>
    <row r="72" spans="18:27" ht="8.85" customHeight="1" x14ac:dyDescent="0.15">
      <c r="R72" s="33"/>
      <c r="S72" s="33"/>
      <c r="T72" s="33"/>
      <c r="U72" s="33"/>
      <c r="V72" s="33"/>
      <c r="X72" s="33"/>
      <c r="Y72" s="33"/>
      <c r="Z72" s="33"/>
      <c r="AA72" s="33"/>
    </row>
    <row r="73" spans="18:27" ht="8.85" customHeight="1" x14ac:dyDescent="0.15">
      <c r="R73" s="33"/>
      <c r="S73" s="33"/>
      <c r="T73" s="33"/>
      <c r="U73" s="33"/>
      <c r="V73" s="33"/>
      <c r="X73" s="33"/>
      <c r="Y73" s="33"/>
      <c r="Z73" s="33"/>
    </row>
    <row r="74" spans="18:27" ht="8.85" customHeight="1" x14ac:dyDescent="0.15">
      <c r="R74" s="33"/>
      <c r="S74" s="33"/>
      <c r="T74" s="33"/>
      <c r="U74" s="33"/>
      <c r="V74" s="33"/>
      <c r="X74" s="33"/>
      <c r="Y74" s="33"/>
      <c r="Z74" s="33"/>
    </row>
    <row r="75" spans="18:27" ht="8.85" customHeight="1" x14ac:dyDescent="0.15">
      <c r="R75" s="33"/>
      <c r="S75" s="33"/>
      <c r="T75" s="33"/>
      <c r="U75" s="33"/>
      <c r="V75" s="33"/>
      <c r="X75" s="33"/>
      <c r="Y75" s="33"/>
      <c r="Z75" s="33"/>
    </row>
    <row r="76" spans="18:27" ht="8.85" customHeight="1" x14ac:dyDescent="0.15">
      <c r="R76" s="32"/>
      <c r="S76" s="32"/>
      <c r="T76" s="32"/>
      <c r="U76" s="32"/>
      <c r="V76" s="32"/>
      <c r="X76" s="32"/>
      <c r="Y76" s="32"/>
      <c r="Z76" s="32"/>
    </row>
    <row r="77" spans="18:27" ht="8.85" customHeight="1" x14ac:dyDescent="0.15">
      <c r="R77" s="33"/>
      <c r="S77" s="33"/>
      <c r="T77" s="33"/>
      <c r="U77" s="33"/>
      <c r="V77" s="33"/>
      <c r="X77" s="33"/>
      <c r="Y77" s="33"/>
      <c r="Z77" s="33"/>
    </row>
    <row r="78" spans="18:27" ht="8.85" customHeight="1" x14ac:dyDescent="0.15">
      <c r="R78" s="33"/>
      <c r="S78" s="33"/>
      <c r="T78" s="33"/>
      <c r="U78" s="33"/>
      <c r="V78" s="33"/>
      <c r="X78" s="33"/>
      <c r="Y78" s="33"/>
      <c r="Z78" s="33"/>
    </row>
    <row r="79" spans="18:27" ht="8.85" customHeight="1" x14ac:dyDescent="0.15">
      <c r="R79" s="33"/>
      <c r="S79" s="33"/>
      <c r="T79" s="33"/>
      <c r="U79" s="33"/>
      <c r="V79" s="33"/>
      <c r="X79" s="33"/>
      <c r="Y79" s="33"/>
      <c r="Z79" s="33"/>
    </row>
    <row r="80" spans="18:27" ht="8.85" customHeight="1" x14ac:dyDescent="0.15">
      <c r="R80" s="32"/>
      <c r="S80" s="32"/>
      <c r="T80" s="32"/>
      <c r="U80" s="32"/>
      <c r="V80" s="32"/>
      <c r="X80" s="32"/>
      <c r="Y80" s="32"/>
      <c r="Z80" s="32"/>
    </row>
    <row r="81" spans="3:26" ht="8.85" customHeight="1" x14ac:dyDescent="0.15">
      <c r="R81" s="33"/>
      <c r="S81" s="33"/>
      <c r="T81" s="33"/>
      <c r="U81" s="33"/>
      <c r="V81" s="33"/>
      <c r="X81" s="33"/>
      <c r="Y81" s="33"/>
      <c r="Z81" s="33"/>
    </row>
    <row r="82" spans="3:26" ht="8.85" customHeight="1" x14ac:dyDescent="0.15">
      <c r="R82" s="33"/>
      <c r="S82" s="33"/>
      <c r="T82" s="33"/>
      <c r="U82" s="33"/>
      <c r="V82" s="33"/>
      <c r="X82" s="33"/>
      <c r="Y82" s="33"/>
      <c r="Z82" s="33"/>
    </row>
    <row r="83" spans="3:26" ht="8.85" customHeight="1" x14ac:dyDescent="0.15">
      <c r="R83" s="33"/>
      <c r="S83" s="33"/>
      <c r="T83" s="33"/>
      <c r="U83" s="33"/>
      <c r="V83" s="33"/>
      <c r="X83" s="33"/>
      <c r="Y83" s="33"/>
    </row>
    <row r="84" spans="3:26" ht="8.85" customHeight="1" x14ac:dyDescent="0.15">
      <c r="R84" s="33"/>
      <c r="S84" s="33"/>
      <c r="T84" s="33"/>
      <c r="U84" s="33"/>
      <c r="V84" s="33"/>
      <c r="X84" s="33"/>
      <c r="Y84" s="33"/>
    </row>
    <row r="85" spans="3:26" ht="8.85" customHeight="1" x14ac:dyDescent="0.15">
      <c r="M85" s="3" t="s">
        <v>76</v>
      </c>
      <c r="R85" s="33"/>
      <c r="S85" s="33"/>
      <c r="T85" s="33"/>
      <c r="U85" s="33"/>
      <c r="V85" s="33"/>
      <c r="X85" s="33"/>
      <c r="Y85" s="33"/>
    </row>
    <row r="86" spans="3:26" ht="5.4" customHeight="1" x14ac:dyDescent="0.15">
      <c r="R86" s="32"/>
      <c r="S86" s="32"/>
      <c r="T86" s="32"/>
      <c r="U86" s="32"/>
      <c r="V86" s="32"/>
      <c r="X86" s="32"/>
      <c r="Y86" s="32"/>
    </row>
    <row r="87" spans="3:26" ht="9.4499999999999993" customHeight="1" x14ac:dyDescent="0.15">
      <c r="R87" s="33"/>
      <c r="S87" s="33"/>
      <c r="T87" s="33"/>
      <c r="U87" s="33"/>
      <c r="V87" s="33"/>
      <c r="X87" s="33"/>
      <c r="Y87" s="33"/>
    </row>
    <row r="88" spans="3:26" ht="9.4499999999999993" customHeight="1" x14ac:dyDescent="0.15">
      <c r="R88" s="33"/>
      <c r="S88" s="33"/>
      <c r="T88" s="33"/>
      <c r="U88" s="33"/>
      <c r="V88" s="33"/>
      <c r="X88" s="33"/>
      <c r="Y88" s="33"/>
    </row>
    <row r="89" spans="3:26" x14ac:dyDescent="0.15"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3"/>
      <c r="S89" s="33"/>
      <c r="T89" s="33"/>
      <c r="U89" s="33"/>
      <c r="V89" s="33"/>
      <c r="X89" s="33"/>
      <c r="Y89" s="33"/>
    </row>
    <row r="90" spans="3:26" x14ac:dyDescent="0.15">
      <c r="R90" s="32"/>
      <c r="S90" s="32"/>
      <c r="T90" s="32"/>
      <c r="U90" s="32"/>
      <c r="V90" s="32"/>
      <c r="X90" s="32"/>
      <c r="Y90" s="32"/>
    </row>
    <row r="91" spans="3:26" x14ac:dyDescent="0.15">
      <c r="R91" s="33"/>
      <c r="S91" s="33"/>
      <c r="T91" s="33"/>
      <c r="U91" s="33"/>
      <c r="V91" s="33"/>
      <c r="X91" s="33"/>
      <c r="Y91" s="33"/>
    </row>
    <row r="92" spans="3:26" x14ac:dyDescent="0.15">
      <c r="R92" s="33"/>
      <c r="S92" s="33"/>
      <c r="T92" s="33"/>
      <c r="U92" s="33"/>
      <c r="V92" s="33"/>
      <c r="X92" s="33"/>
      <c r="Y92" s="33"/>
    </row>
    <row r="93" spans="3:26" x14ac:dyDescent="0.15">
      <c r="R93" s="33"/>
      <c r="S93" s="33"/>
      <c r="T93" s="33"/>
      <c r="U93" s="33"/>
      <c r="V93" s="33"/>
      <c r="X93" s="33"/>
    </row>
    <row r="94" spans="3:26" x14ac:dyDescent="0.15">
      <c r="R94" s="33"/>
      <c r="S94" s="33"/>
      <c r="T94" s="33"/>
      <c r="U94" s="33"/>
      <c r="V94" s="33"/>
      <c r="X94" s="33"/>
    </row>
    <row r="95" spans="3:26" x14ac:dyDescent="0.15">
      <c r="R95" s="33"/>
      <c r="S95" s="33"/>
      <c r="T95" s="33"/>
      <c r="U95" s="33"/>
      <c r="V95" s="33"/>
      <c r="X95" s="33"/>
    </row>
    <row r="96" spans="3:26" x14ac:dyDescent="0.15">
      <c r="R96" s="32"/>
      <c r="S96" s="32"/>
      <c r="T96" s="32"/>
      <c r="U96" s="32"/>
      <c r="V96" s="32"/>
      <c r="X96" s="32"/>
    </row>
    <row r="97" spans="18:24" x14ac:dyDescent="0.15">
      <c r="R97" s="33"/>
      <c r="S97" s="33"/>
      <c r="T97" s="33"/>
      <c r="U97" s="33"/>
      <c r="V97" s="33"/>
      <c r="X97" s="33"/>
    </row>
    <row r="98" spans="18:24" x14ac:dyDescent="0.15">
      <c r="R98" s="33"/>
      <c r="S98" s="33"/>
      <c r="T98" s="33"/>
      <c r="U98" s="33"/>
      <c r="V98" s="33"/>
      <c r="X98" s="33"/>
    </row>
    <row r="99" spans="18:24" x14ac:dyDescent="0.15">
      <c r="R99" s="33"/>
      <c r="S99" s="33"/>
      <c r="T99" s="33"/>
      <c r="U99" s="33"/>
      <c r="V99" s="33"/>
      <c r="X99" s="33"/>
    </row>
    <row r="100" spans="18:24" x14ac:dyDescent="0.15">
      <c r="R100" s="32"/>
      <c r="S100" s="32"/>
      <c r="T100" s="32"/>
      <c r="U100" s="32"/>
      <c r="V100" s="32"/>
      <c r="X100" s="32"/>
    </row>
    <row r="101" spans="18:24" x14ac:dyDescent="0.15">
      <c r="R101" s="33"/>
      <c r="S101" s="33"/>
      <c r="T101" s="33"/>
      <c r="U101" s="33"/>
      <c r="V101" s="33"/>
      <c r="X101" s="33"/>
    </row>
    <row r="102" spans="18:24" x14ac:dyDescent="0.15">
      <c r="R102" s="33"/>
      <c r="S102" s="33"/>
      <c r="T102" s="33"/>
      <c r="U102" s="33"/>
      <c r="V102" s="33"/>
      <c r="X102" s="33"/>
    </row>
    <row r="103" spans="18:24" x14ac:dyDescent="0.15">
      <c r="R103" s="33"/>
      <c r="S103" s="33"/>
      <c r="T103" s="33"/>
      <c r="U103" s="33"/>
      <c r="V103" s="33"/>
    </row>
    <row r="104" spans="18:24" x14ac:dyDescent="0.15">
      <c r="R104" s="33"/>
      <c r="S104" s="33"/>
      <c r="T104" s="33"/>
      <c r="U104" s="33"/>
      <c r="V104" s="33"/>
    </row>
    <row r="105" spans="18:24" x14ac:dyDescent="0.15">
      <c r="R105" s="33"/>
      <c r="S105" s="33"/>
      <c r="T105" s="33"/>
      <c r="U105" s="33"/>
      <c r="V105" s="33"/>
    </row>
    <row r="106" spans="18:24" x14ac:dyDescent="0.15">
      <c r="R106" s="32"/>
      <c r="S106" s="32"/>
      <c r="T106" s="32"/>
      <c r="U106" s="32"/>
      <c r="V106" s="32"/>
    </row>
    <row r="107" spans="18:24" x14ac:dyDescent="0.15">
      <c r="R107" s="33"/>
      <c r="S107" s="33"/>
      <c r="T107" s="33"/>
      <c r="U107" s="33"/>
      <c r="V107" s="33"/>
    </row>
    <row r="108" spans="18:24" x14ac:dyDescent="0.15">
      <c r="R108" s="33"/>
      <c r="S108" s="33"/>
      <c r="T108" s="33"/>
      <c r="U108" s="33"/>
      <c r="V108" s="33"/>
    </row>
    <row r="109" spans="18:24" x14ac:dyDescent="0.15">
      <c r="R109" s="33"/>
      <c r="S109" s="33"/>
      <c r="T109" s="33"/>
      <c r="U109" s="33"/>
      <c r="V109" s="33"/>
    </row>
    <row r="110" spans="18:24" x14ac:dyDescent="0.15">
      <c r="R110" s="32"/>
      <c r="S110" s="32"/>
      <c r="T110" s="32"/>
      <c r="U110" s="32"/>
      <c r="V110" s="32"/>
    </row>
    <row r="111" spans="18:24" x14ac:dyDescent="0.15">
      <c r="R111" s="33"/>
      <c r="S111" s="33"/>
      <c r="T111" s="33"/>
      <c r="U111" s="33"/>
      <c r="V111" s="33"/>
    </row>
    <row r="112" spans="18:24" x14ac:dyDescent="0.15">
      <c r="R112" s="33"/>
      <c r="S112" s="33"/>
      <c r="T112" s="33"/>
      <c r="U112" s="33"/>
      <c r="V112" s="33"/>
    </row>
    <row r="113" spans="18:22" x14ac:dyDescent="0.15">
      <c r="R113" s="33"/>
      <c r="S113" s="33"/>
      <c r="T113" s="33"/>
      <c r="U113" s="33"/>
      <c r="V113" s="33"/>
    </row>
    <row r="114" spans="18:22" x14ac:dyDescent="0.15">
      <c r="R114" s="33"/>
      <c r="S114" s="33"/>
      <c r="T114" s="33"/>
      <c r="U114" s="33"/>
      <c r="V114" s="33"/>
    </row>
    <row r="115" spans="18:22" x14ac:dyDescent="0.15">
      <c r="R115" s="33"/>
      <c r="S115" s="33"/>
      <c r="T115" s="33"/>
      <c r="U115" s="33"/>
      <c r="V115" s="33"/>
    </row>
    <row r="116" spans="18:22" x14ac:dyDescent="0.15">
      <c r="R116" s="32"/>
      <c r="S116" s="32"/>
      <c r="T116" s="32"/>
      <c r="U116" s="32"/>
      <c r="V116" s="32"/>
    </row>
    <row r="117" spans="18:22" x14ac:dyDescent="0.15">
      <c r="R117" s="33"/>
      <c r="S117" s="33"/>
      <c r="T117" s="33"/>
      <c r="U117" s="33"/>
      <c r="V117" s="33"/>
    </row>
    <row r="118" spans="18:22" x14ac:dyDescent="0.15">
      <c r="R118" s="33"/>
      <c r="S118" s="33"/>
      <c r="T118" s="33"/>
      <c r="U118" s="33"/>
      <c r="V118" s="33"/>
    </row>
    <row r="119" spans="18:22" x14ac:dyDescent="0.15">
      <c r="R119" s="33"/>
      <c r="S119" s="33"/>
      <c r="T119" s="33"/>
      <c r="U119" s="33"/>
      <c r="V119" s="33"/>
    </row>
    <row r="120" spans="18:22" x14ac:dyDescent="0.15">
      <c r="R120" s="32"/>
      <c r="S120" s="32"/>
      <c r="T120" s="32"/>
      <c r="U120" s="32"/>
      <c r="V120" s="32"/>
    </row>
    <row r="121" spans="18:22" x14ac:dyDescent="0.15">
      <c r="R121" s="33"/>
      <c r="S121" s="33"/>
      <c r="T121" s="33"/>
      <c r="U121" s="33"/>
      <c r="V121" s="33"/>
    </row>
    <row r="122" spans="18:22" x14ac:dyDescent="0.15">
      <c r="R122" s="33"/>
      <c r="S122" s="33"/>
      <c r="T122" s="33"/>
      <c r="U122" s="33"/>
      <c r="V122" s="33"/>
    </row>
    <row r="123" spans="18:22" x14ac:dyDescent="0.15">
      <c r="R123" s="33"/>
      <c r="S123" s="33"/>
      <c r="T123" s="33"/>
      <c r="U123" s="33"/>
    </row>
    <row r="124" spans="18:22" x14ac:dyDescent="0.15">
      <c r="R124" s="33"/>
      <c r="S124" s="33"/>
      <c r="T124" s="33"/>
      <c r="U124" s="33"/>
    </row>
    <row r="125" spans="18:22" x14ac:dyDescent="0.15">
      <c r="R125" s="33"/>
      <c r="S125" s="33"/>
      <c r="T125" s="33"/>
      <c r="U125" s="33"/>
    </row>
    <row r="126" spans="18:22" x14ac:dyDescent="0.15">
      <c r="R126" s="32"/>
      <c r="S126" s="32"/>
      <c r="T126" s="32"/>
      <c r="U126" s="32"/>
    </row>
    <row r="127" spans="18:22" x14ac:dyDescent="0.15">
      <c r="R127" s="33"/>
      <c r="S127" s="33"/>
      <c r="T127" s="33"/>
      <c r="U127" s="33"/>
    </row>
    <row r="128" spans="18:22" x14ac:dyDescent="0.15">
      <c r="R128" s="33"/>
      <c r="S128" s="33"/>
      <c r="T128" s="33"/>
      <c r="U128" s="33"/>
    </row>
    <row r="129" spans="18:29" x14ac:dyDescent="0.15">
      <c r="R129" s="33"/>
      <c r="S129" s="33"/>
      <c r="T129" s="33"/>
      <c r="U129" s="33"/>
    </row>
    <row r="130" spans="18:29" x14ac:dyDescent="0.15">
      <c r="R130" s="32"/>
      <c r="S130" s="32"/>
      <c r="T130" s="32"/>
      <c r="U130" s="32"/>
    </row>
    <row r="131" spans="18:29" x14ac:dyDescent="0.15">
      <c r="R131" s="33"/>
      <c r="S131" s="33"/>
      <c r="T131" s="33"/>
      <c r="U131" s="33"/>
    </row>
    <row r="132" spans="18:29" x14ac:dyDescent="0.15">
      <c r="R132" s="33"/>
      <c r="S132" s="33"/>
      <c r="T132" s="33"/>
      <c r="U132" s="33"/>
    </row>
    <row r="133" spans="18:29" x14ac:dyDescent="0.15">
      <c r="R133" s="33"/>
      <c r="S133" s="33"/>
      <c r="T133" s="33"/>
    </row>
    <row r="134" spans="18:29" x14ac:dyDescent="0.15">
      <c r="R134" s="33"/>
      <c r="S134" s="33"/>
      <c r="T134" s="33"/>
    </row>
    <row r="135" spans="18:29" x14ac:dyDescent="0.15">
      <c r="R135" s="33"/>
      <c r="S135" s="33"/>
      <c r="T135" s="33"/>
    </row>
    <row r="136" spans="18:29" x14ac:dyDescent="0.15">
      <c r="R136" s="32"/>
      <c r="S136" s="32"/>
      <c r="T136" s="32"/>
    </row>
    <row r="137" spans="18:29" x14ac:dyDescent="0.15">
      <c r="R137" s="33"/>
      <c r="S137" s="33"/>
      <c r="T137" s="33"/>
    </row>
    <row r="138" spans="18:29" x14ac:dyDescent="0.15">
      <c r="R138" s="33"/>
      <c r="S138" s="33"/>
      <c r="T138" s="33"/>
    </row>
    <row r="139" spans="18:29" x14ac:dyDescent="0.15">
      <c r="R139" s="33"/>
      <c r="S139" s="33"/>
      <c r="T139" s="33"/>
    </row>
    <row r="140" spans="18:29" x14ac:dyDescent="0.15">
      <c r="R140" s="32"/>
      <c r="S140" s="32"/>
      <c r="T140" s="32"/>
    </row>
    <row r="141" spans="18:29" x14ac:dyDescent="0.15">
      <c r="R141" s="33"/>
      <c r="S141" s="33"/>
      <c r="T141" s="33"/>
    </row>
    <row r="142" spans="18:29" x14ac:dyDescent="0.15">
      <c r="R142" s="33"/>
      <c r="S142" s="33"/>
      <c r="T142" s="33"/>
    </row>
    <row r="143" spans="18:29" x14ac:dyDescent="0.15">
      <c r="R143" s="33"/>
      <c r="S143" s="33"/>
      <c r="W143" s="33"/>
      <c r="X143" s="33"/>
      <c r="Y143" s="33"/>
      <c r="Z143" s="33"/>
      <c r="AA143" s="33"/>
      <c r="AB143" s="33"/>
      <c r="AC143" s="33"/>
    </row>
    <row r="144" spans="18:29" x14ac:dyDescent="0.15">
      <c r="R144" s="33"/>
      <c r="S144" s="33"/>
      <c r="W144" s="33"/>
      <c r="X144" s="33"/>
      <c r="Y144" s="33"/>
      <c r="Z144" s="33"/>
      <c r="AA144" s="33"/>
      <c r="AB144" s="33"/>
      <c r="AC144" s="33"/>
    </row>
    <row r="145" spans="18:28" x14ac:dyDescent="0.15">
      <c r="R145" s="33"/>
      <c r="S145" s="33"/>
    </row>
    <row r="146" spans="18:28" x14ac:dyDescent="0.15">
      <c r="R146" s="32"/>
      <c r="S146" s="32"/>
    </row>
    <row r="147" spans="18:28" x14ac:dyDescent="0.15">
      <c r="R147" s="33"/>
      <c r="S147" s="33"/>
    </row>
    <row r="148" spans="18:28" x14ac:dyDescent="0.15">
      <c r="R148" s="33"/>
      <c r="S148" s="33"/>
    </row>
    <row r="149" spans="18:28" x14ac:dyDescent="0.15">
      <c r="R149" s="33"/>
      <c r="S149" s="33"/>
    </row>
    <row r="150" spans="18:28" x14ac:dyDescent="0.15">
      <c r="R150" s="32"/>
      <c r="S150" s="32"/>
    </row>
    <row r="151" spans="18:28" x14ac:dyDescent="0.15">
      <c r="R151" s="33"/>
      <c r="S151" s="33"/>
    </row>
    <row r="152" spans="18:28" x14ac:dyDescent="0.15">
      <c r="R152" s="33"/>
      <c r="S152" s="33"/>
    </row>
    <row r="153" spans="18:28" x14ac:dyDescent="0.15">
      <c r="R153" s="33"/>
      <c r="V153" s="33"/>
    </row>
    <row r="154" spans="18:28" x14ac:dyDescent="0.15">
      <c r="R154" s="33"/>
      <c r="V154" s="33"/>
    </row>
    <row r="155" spans="18:28" x14ac:dyDescent="0.15">
      <c r="R155" s="33"/>
      <c r="V155" s="33"/>
      <c r="W155" s="33"/>
      <c r="X155" s="33"/>
      <c r="Y155" s="33"/>
      <c r="Z155" s="33"/>
      <c r="AA155" s="33"/>
      <c r="AB155" s="33"/>
    </row>
    <row r="156" spans="18:28" x14ac:dyDescent="0.15">
      <c r="R156" s="32"/>
      <c r="V156" s="32"/>
      <c r="W156" s="32"/>
      <c r="X156" s="32"/>
      <c r="Y156" s="32"/>
      <c r="Z156" s="32"/>
      <c r="AA156" s="32"/>
      <c r="AB156" s="32"/>
    </row>
    <row r="157" spans="18:28" x14ac:dyDescent="0.15">
      <c r="R157" s="33"/>
      <c r="V157" s="33"/>
      <c r="W157" s="33"/>
      <c r="X157" s="33"/>
      <c r="Y157" s="33"/>
      <c r="Z157" s="33"/>
      <c r="AA157" s="33"/>
      <c r="AB157" s="33"/>
    </row>
    <row r="158" spans="18:28" x14ac:dyDescent="0.15">
      <c r="R158" s="33"/>
      <c r="V158" s="33"/>
      <c r="W158" s="33"/>
      <c r="X158" s="33"/>
      <c r="Y158" s="33"/>
      <c r="Z158" s="33"/>
      <c r="AA158" s="33"/>
      <c r="AB158" s="33"/>
    </row>
    <row r="159" spans="18:28" x14ac:dyDescent="0.15">
      <c r="R159" s="33"/>
      <c r="V159" s="33"/>
      <c r="W159" s="33"/>
      <c r="X159" s="33"/>
      <c r="Y159" s="33"/>
      <c r="Z159" s="33"/>
      <c r="AA159" s="33"/>
      <c r="AB159" s="33"/>
    </row>
    <row r="160" spans="18:28" x14ac:dyDescent="0.15">
      <c r="R160" s="32"/>
      <c r="V160" s="32"/>
      <c r="W160" s="32"/>
      <c r="X160" s="32"/>
      <c r="Y160" s="32"/>
      <c r="Z160" s="32"/>
      <c r="AA160" s="32"/>
      <c r="AB160" s="32"/>
    </row>
    <row r="161" spans="18:28" x14ac:dyDescent="0.15">
      <c r="R161" s="33"/>
      <c r="V161" s="33"/>
      <c r="W161" s="33"/>
      <c r="X161" s="33"/>
      <c r="Y161" s="33"/>
      <c r="Z161" s="33"/>
      <c r="AA161" s="33"/>
      <c r="AB161" s="33"/>
    </row>
    <row r="162" spans="18:28" x14ac:dyDescent="0.15">
      <c r="R162" s="33"/>
      <c r="V162" s="33"/>
      <c r="W162" s="33"/>
      <c r="X162" s="33"/>
      <c r="Y162" s="33"/>
      <c r="Z162" s="33"/>
      <c r="AA162" s="33"/>
      <c r="AB162" s="33"/>
    </row>
    <row r="163" spans="18:28" x14ac:dyDescent="0.15">
      <c r="R163" s="33"/>
      <c r="S163" s="33"/>
      <c r="T163" s="33"/>
      <c r="U163" s="33"/>
    </row>
    <row r="164" spans="18:28" x14ac:dyDescent="0.15">
      <c r="R164" s="33"/>
      <c r="S164" s="33"/>
      <c r="T164" s="33"/>
      <c r="U164" s="33"/>
    </row>
    <row r="165" spans="18:28" x14ac:dyDescent="0.15">
      <c r="R165" s="33"/>
      <c r="S165" s="33"/>
      <c r="T165" s="33"/>
      <c r="U165" s="33"/>
    </row>
    <row r="166" spans="18:28" x14ac:dyDescent="0.15">
      <c r="R166" s="32"/>
      <c r="S166" s="32"/>
      <c r="T166" s="32"/>
      <c r="U166" s="32"/>
    </row>
    <row r="167" spans="18:28" x14ac:dyDescent="0.15">
      <c r="R167" s="33"/>
      <c r="S167" s="33"/>
      <c r="T167" s="33"/>
      <c r="U167" s="33"/>
    </row>
    <row r="168" spans="18:28" x14ac:dyDescent="0.15">
      <c r="R168" s="33"/>
      <c r="S168" s="33"/>
      <c r="T168" s="33"/>
      <c r="U168" s="33"/>
    </row>
    <row r="169" spans="18:28" x14ac:dyDescent="0.15">
      <c r="R169" s="33"/>
      <c r="S169" s="33"/>
      <c r="T169" s="33"/>
      <c r="U169" s="33"/>
    </row>
    <row r="170" spans="18:28" x14ac:dyDescent="0.15">
      <c r="R170" s="32"/>
      <c r="S170" s="32"/>
      <c r="T170" s="32"/>
      <c r="U170" s="32"/>
    </row>
    <row r="171" spans="18:28" x14ac:dyDescent="0.15">
      <c r="R171" s="33"/>
      <c r="S171" s="33"/>
      <c r="T171" s="33"/>
      <c r="U171" s="33"/>
    </row>
    <row r="172" spans="18:28" x14ac:dyDescent="0.15">
      <c r="R172" s="33"/>
      <c r="S172" s="33"/>
      <c r="T172" s="33"/>
      <c r="U172" s="33"/>
    </row>
  </sheetData>
  <mergeCells count="13">
    <mergeCell ref="C6:M6"/>
    <mergeCell ref="F1:J1"/>
    <mergeCell ref="F2:J2"/>
    <mergeCell ref="D3:F3"/>
    <mergeCell ref="H3:N3"/>
    <mergeCell ref="B5:C5"/>
    <mergeCell ref="C39:N39"/>
    <mergeCell ref="B7:C7"/>
    <mergeCell ref="B33:C33"/>
    <mergeCell ref="B34:C34"/>
    <mergeCell ref="B35:C35"/>
    <mergeCell ref="B36:C36"/>
    <mergeCell ref="B37:C37"/>
  </mergeCells>
  <hyperlinks>
    <hyperlink ref="A1" location="bkIndexATC1328" display="Index" xr:uid="{140A7B0A-F8DF-470A-BA8B-C2514D121A54}"/>
  </hyperlinks>
  <pageMargins left="0.41" right="0.24" top="0.25" bottom="0.33" header="0.2" footer="0.21"/>
  <pageSetup paperSize="9" scale="98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76AF2-8C96-4976-8AE1-CA4A0CC90C10}">
  <sheetPr>
    <pageSetUpPr fitToPage="1"/>
  </sheetPr>
  <dimension ref="A1:AA88"/>
  <sheetViews>
    <sheetView zoomScale="90" workbookViewId="0"/>
  </sheetViews>
  <sheetFormatPr defaultColWidth="9.109375" defaultRowHeight="8.4" x14ac:dyDescent="0.15"/>
  <cols>
    <col min="1" max="1" width="5.88671875" style="3" customWidth="1"/>
    <col min="2" max="2" width="10.109375" style="3" customWidth="1"/>
    <col min="3" max="12" width="7.33203125" style="3" customWidth="1"/>
    <col min="13" max="13" width="9.88671875" style="3" customWidth="1"/>
    <col min="14" max="14" width="7.33203125" style="3" customWidth="1"/>
    <col min="15" max="15" width="9.109375" style="3"/>
    <col min="16" max="27" width="5.6640625" style="3" customWidth="1"/>
    <col min="28" max="16384" width="9.109375" style="3"/>
  </cols>
  <sheetData>
    <row r="1" spans="1:27" ht="14.4" x14ac:dyDescent="0.3">
      <c r="A1" s="34" t="s">
        <v>79</v>
      </c>
      <c r="E1" s="4"/>
      <c r="F1" s="39" t="s">
        <v>44</v>
      </c>
      <c r="G1" s="40"/>
      <c r="H1" s="40"/>
      <c r="I1" s="40"/>
      <c r="J1" s="40"/>
      <c r="P1" s="6"/>
    </row>
    <row r="2" spans="1:27" ht="13.2" x14ac:dyDescent="0.25">
      <c r="E2" s="4"/>
      <c r="F2" s="39" t="s">
        <v>45</v>
      </c>
      <c r="G2" s="40"/>
      <c r="H2" s="40"/>
      <c r="I2" s="40"/>
      <c r="J2" s="40"/>
      <c r="P2" s="7"/>
    </row>
    <row r="3" spans="1:27" ht="13.2" x14ac:dyDescent="0.25">
      <c r="D3" s="41" t="s">
        <v>102</v>
      </c>
      <c r="E3" s="40"/>
      <c r="F3" s="40"/>
      <c r="G3" s="4"/>
      <c r="H3" s="42" t="s">
        <v>31</v>
      </c>
      <c r="I3" s="40"/>
      <c r="J3" s="40"/>
      <c r="K3" s="40"/>
      <c r="L3" s="40"/>
      <c r="M3" s="40"/>
      <c r="N3" s="40"/>
      <c r="P3" s="6"/>
      <c r="Q3" s="8"/>
      <c r="R3" s="9" t="s">
        <v>46</v>
      </c>
    </row>
    <row r="4" spans="1:27" ht="24" customHeight="1" x14ac:dyDescent="0.15">
      <c r="Q4" s="8"/>
    </row>
    <row r="5" spans="1:27" ht="9.4499999999999993" customHeight="1" x14ac:dyDescent="0.2">
      <c r="A5" s="10"/>
      <c r="C5" s="10"/>
      <c r="D5" s="11"/>
      <c r="O5" s="12"/>
      <c r="P5" s="13" t="s">
        <v>47</v>
      </c>
      <c r="Q5" s="13" t="s">
        <v>48</v>
      </c>
      <c r="R5" s="13" t="s">
        <v>49</v>
      </c>
      <c r="S5" s="13" t="s">
        <v>50</v>
      </c>
      <c r="T5" s="13" t="s">
        <v>51</v>
      </c>
      <c r="U5" s="13" t="s">
        <v>52</v>
      </c>
      <c r="V5" s="13" t="s">
        <v>53</v>
      </c>
      <c r="W5" s="12"/>
      <c r="X5" s="12"/>
      <c r="Y5" s="12"/>
      <c r="Z5" s="12"/>
      <c r="AA5" s="12"/>
    </row>
    <row r="6" spans="1:27" ht="9.4499999999999993" customHeight="1" x14ac:dyDescent="0.15">
      <c r="C6" s="8"/>
      <c r="D6" s="8"/>
      <c r="E6" s="8"/>
      <c r="F6" s="8"/>
      <c r="G6" s="8"/>
      <c r="H6" s="8"/>
      <c r="O6" s="14" t="s">
        <v>54</v>
      </c>
      <c r="P6" s="15">
        <v>2960.9638888888885</v>
      </c>
      <c r="Q6" s="15">
        <v>2976.1527777777783</v>
      </c>
      <c r="R6" s="15">
        <v>3015.1111111111113</v>
      </c>
      <c r="S6" s="15">
        <v>2991.4527777777776</v>
      </c>
      <c r="T6" s="15">
        <v>3133.0777777777785</v>
      </c>
      <c r="U6" s="15">
        <v>2290.8757575757577</v>
      </c>
      <c r="V6" s="15">
        <v>2131.4242424242425</v>
      </c>
      <c r="W6" s="12"/>
      <c r="X6" s="12"/>
      <c r="Y6" s="12"/>
      <c r="Z6" s="12"/>
      <c r="AA6" s="12"/>
    </row>
    <row r="7" spans="1:27" ht="9.4499999999999993" customHeight="1" x14ac:dyDescent="0.15"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O7" s="14" t="s">
        <v>55</v>
      </c>
      <c r="P7" s="15">
        <v>3237.2499999999995</v>
      </c>
      <c r="Q7" s="15">
        <v>3218.8333333333339</v>
      </c>
      <c r="R7" s="15">
        <v>3233.125</v>
      </c>
      <c r="S7" s="15">
        <v>3213.5791666666664</v>
      </c>
      <c r="T7" s="15">
        <v>3331.5041666666657</v>
      </c>
      <c r="U7" s="15">
        <v>2450.3196969696974</v>
      </c>
      <c r="V7" s="15">
        <v>2364.909090909091</v>
      </c>
      <c r="W7" s="12"/>
      <c r="X7" s="12"/>
      <c r="Y7" s="12"/>
      <c r="Z7" s="12"/>
      <c r="AA7" s="12"/>
    </row>
    <row r="8" spans="1:27" ht="9.4499999999999993" customHeight="1" x14ac:dyDescent="0.15">
      <c r="C8" s="17"/>
      <c r="O8" s="14" t="s">
        <v>56</v>
      </c>
      <c r="P8" s="15">
        <f>SUM(P6:P7)</f>
        <v>6198.2138888888876</v>
      </c>
      <c r="Q8" s="15">
        <f t="shared" ref="Q8:V8" si="0">SUM(Q6:Q7)</f>
        <v>6194.9861111111122</v>
      </c>
      <c r="R8" s="15">
        <f t="shared" si="0"/>
        <v>6248.2361111111113</v>
      </c>
      <c r="S8" s="15">
        <f t="shared" si="0"/>
        <v>6205.031944444444</v>
      </c>
      <c r="T8" s="15">
        <f t="shared" si="0"/>
        <v>6464.5819444444442</v>
      </c>
      <c r="U8" s="15">
        <f t="shared" si="0"/>
        <v>4741.1954545454555</v>
      </c>
      <c r="V8" s="15">
        <f t="shared" si="0"/>
        <v>4496.3333333333339</v>
      </c>
      <c r="W8" s="12"/>
      <c r="X8" s="12"/>
      <c r="Y8" s="12"/>
      <c r="Z8" s="12"/>
      <c r="AA8" s="12"/>
    </row>
    <row r="9" spans="1:27" ht="9.4499999999999993" customHeight="1" x14ac:dyDescent="0.15">
      <c r="C9" s="17"/>
      <c r="O9" s="18"/>
      <c r="P9" s="13" t="s">
        <v>57</v>
      </c>
      <c r="Q9" s="13" t="s">
        <v>58</v>
      </c>
      <c r="R9" s="13" t="s">
        <v>59</v>
      </c>
      <c r="S9" s="13" t="s">
        <v>60</v>
      </c>
      <c r="T9" s="13" t="s">
        <v>61</v>
      </c>
      <c r="U9" s="13" t="s">
        <v>62</v>
      </c>
      <c r="V9" s="13" t="s">
        <v>63</v>
      </c>
      <c r="W9" s="13" t="s">
        <v>64</v>
      </c>
      <c r="X9" s="13" t="s">
        <v>65</v>
      </c>
      <c r="Y9" s="13" t="s">
        <v>66</v>
      </c>
      <c r="Z9" s="13" t="s">
        <v>67</v>
      </c>
      <c r="AA9" s="13" t="s">
        <v>68</v>
      </c>
    </row>
    <row r="10" spans="1:27" ht="9.4499999999999993" customHeight="1" x14ac:dyDescent="0.15">
      <c r="C10" s="17"/>
      <c r="O10" s="14" t="s">
        <v>69</v>
      </c>
      <c r="P10" s="15">
        <v>2714.4166666666661</v>
      </c>
      <c r="Q10" s="15">
        <v>2911.6666666666665</v>
      </c>
      <c r="R10" s="15">
        <v>2972.06</v>
      </c>
      <c r="S10" s="15">
        <v>3062.8</v>
      </c>
      <c r="T10" s="15">
        <v>3115.4333333333334</v>
      </c>
      <c r="U10" s="15">
        <v>3116.0666666666666</v>
      </c>
      <c r="V10" s="15">
        <v>3022.5333333333333</v>
      </c>
      <c r="W10" s="15">
        <v>3037.0033333333336</v>
      </c>
      <c r="X10" s="15">
        <v>3126.313333333334</v>
      </c>
      <c r="Y10" s="15">
        <v>2977.7166666666662</v>
      </c>
      <c r="Z10" s="15">
        <v>3042.4099999999994</v>
      </c>
      <c r="AA10" s="15">
        <v>3085.7999999999993</v>
      </c>
    </row>
    <row r="11" spans="1:27" ht="9.4499999999999993" customHeight="1" x14ac:dyDescent="0.15">
      <c r="C11" s="17"/>
      <c r="O11" s="14" t="s">
        <v>70</v>
      </c>
      <c r="P11" s="15">
        <v>2930.1666666666665</v>
      </c>
      <c r="Q11" s="15">
        <v>3133.3333333333335</v>
      </c>
      <c r="R11" s="15">
        <v>3231.99</v>
      </c>
      <c r="S11" s="15">
        <v>3234.0000000000005</v>
      </c>
      <c r="T11" s="15">
        <v>3381.3999999999992</v>
      </c>
      <c r="U11" s="15">
        <v>3289.333333333333</v>
      </c>
      <c r="V11" s="15">
        <v>3234.0000000000005</v>
      </c>
      <c r="W11" s="15">
        <v>3167.4799999999996</v>
      </c>
      <c r="X11" s="15">
        <v>3245.75</v>
      </c>
      <c r="Y11" s="15">
        <v>3348.6333333333332</v>
      </c>
      <c r="Z11" s="15">
        <v>3387.6799999999994</v>
      </c>
      <c r="AA11" s="15">
        <v>3378.5333333333333</v>
      </c>
    </row>
    <row r="12" spans="1:27" ht="9.4499999999999993" customHeight="1" x14ac:dyDescent="0.15">
      <c r="C12" s="17"/>
      <c r="O12" s="14" t="s">
        <v>71</v>
      </c>
      <c r="P12" s="15">
        <f>SUM(P10:P11)</f>
        <v>5644.5833333333321</v>
      </c>
      <c r="Q12" s="15">
        <f t="shared" ref="Q12:AA12" si="1">SUM(Q10:Q11)</f>
        <v>6045</v>
      </c>
      <c r="R12" s="15">
        <f t="shared" si="1"/>
        <v>6204.0499999999993</v>
      </c>
      <c r="S12" s="15">
        <f t="shared" si="1"/>
        <v>6296.8000000000011</v>
      </c>
      <c r="T12" s="15">
        <f t="shared" si="1"/>
        <v>6496.8333333333321</v>
      </c>
      <c r="U12" s="15">
        <f t="shared" si="1"/>
        <v>6405.4</v>
      </c>
      <c r="V12" s="15">
        <f t="shared" si="1"/>
        <v>6256.5333333333338</v>
      </c>
      <c r="W12" s="15">
        <f t="shared" si="1"/>
        <v>6204.4833333333336</v>
      </c>
      <c r="X12" s="15">
        <f t="shared" si="1"/>
        <v>6372.0633333333335</v>
      </c>
      <c r="Y12" s="15">
        <f t="shared" si="1"/>
        <v>6326.3499999999995</v>
      </c>
      <c r="Z12" s="15">
        <f t="shared" si="1"/>
        <v>6430.0899999999983</v>
      </c>
      <c r="AA12" s="15">
        <f t="shared" si="1"/>
        <v>6464.3333333333321</v>
      </c>
    </row>
    <row r="13" spans="1:27" ht="9.4499999999999993" customHeight="1" x14ac:dyDescent="0.15">
      <c r="C13" s="17"/>
      <c r="O13" s="18"/>
      <c r="P13" s="18">
        <f t="shared" ref="P13:W13" si="2">Q13-1</f>
        <v>2010</v>
      </c>
      <c r="Q13" s="18">
        <f t="shared" si="2"/>
        <v>2011</v>
      </c>
      <c r="R13" s="18">
        <f t="shared" si="2"/>
        <v>2012</v>
      </c>
      <c r="S13" s="18">
        <f t="shared" si="2"/>
        <v>2013</v>
      </c>
      <c r="T13" s="18">
        <f t="shared" si="2"/>
        <v>2014</v>
      </c>
      <c r="U13" s="18">
        <f t="shared" si="2"/>
        <v>2015</v>
      </c>
      <c r="V13" s="18">
        <f t="shared" si="2"/>
        <v>2016</v>
      </c>
      <c r="W13" s="18">
        <f t="shared" si="2"/>
        <v>2017</v>
      </c>
      <c r="X13" s="18">
        <f>Y13-1</f>
        <v>2018</v>
      </c>
      <c r="Y13" s="19">
        <v>2019</v>
      </c>
      <c r="Z13" s="18"/>
      <c r="AA13" s="12"/>
    </row>
    <row r="14" spans="1:27" ht="9.4499999999999993" customHeight="1" x14ac:dyDescent="0.2">
      <c r="C14" s="17"/>
      <c r="O14" s="14" t="s">
        <v>72</v>
      </c>
      <c r="P14" s="20"/>
      <c r="Q14" s="20"/>
      <c r="R14" s="20"/>
      <c r="S14" s="20">
        <v>2350.7449845999995</v>
      </c>
      <c r="T14" s="21">
        <v>2530.4225061999996</v>
      </c>
      <c r="U14" s="21">
        <v>2724.0785980000001</v>
      </c>
      <c r="V14" s="21">
        <v>2802.5205409999999</v>
      </c>
      <c r="W14" s="21">
        <v>2902.3149867999987</v>
      </c>
      <c r="X14" s="21">
        <v>2952.0471296296291</v>
      </c>
      <c r="Y14" s="15">
        <v>3015.3516666666665</v>
      </c>
      <c r="Z14" s="12"/>
      <c r="AA14" s="12"/>
    </row>
    <row r="15" spans="1:27" ht="9.4499999999999993" customHeight="1" x14ac:dyDescent="0.2">
      <c r="C15" s="17"/>
      <c r="O15" s="14" t="s">
        <v>73</v>
      </c>
      <c r="P15" s="22"/>
      <c r="Q15" s="20"/>
      <c r="R15" s="21"/>
      <c r="S15" s="21">
        <v>2621.9795674000006</v>
      </c>
      <c r="T15" s="21">
        <v>2883.9108421999995</v>
      </c>
      <c r="U15" s="21">
        <v>3200.4416512000003</v>
      </c>
      <c r="V15" s="21">
        <v>3226.4477640000005</v>
      </c>
      <c r="W15" s="21">
        <v>3448.6310982000005</v>
      </c>
      <c r="X15" s="23">
        <v>3175.9864351851852</v>
      </c>
      <c r="Y15" s="15">
        <v>3246.8583333333327</v>
      </c>
      <c r="Z15" s="12"/>
      <c r="AA15" s="12"/>
    </row>
    <row r="16" spans="1:27" ht="9.4499999999999993" customHeight="1" x14ac:dyDescent="0.15">
      <c r="C16" s="17"/>
      <c r="O16" s="14" t="s">
        <v>74</v>
      </c>
      <c r="P16" s="12"/>
      <c r="Q16" s="12"/>
      <c r="R16" s="15"/>
      <c r="S16" s="15">
        <v>4972.7245519999997</v>
      </c>
      <c r="T16" s="15">
        <v>5414.3333483999995</v>
      </c>
      <c r="U16" s="15">
        <v>5924.5202492000008</v>
      </c>
      <c r="V16" s="15">
        <v>6028.9683050000003</v>
      </c>
      <c r="W16" s="15">
        <v>6350.9460849999996</v>
      </c>
      <c r="X16" s="15">
        <v>6128.0335648148139</v>
      </c>
      <c r="Y16" s="15">
        <f>SUM(Y14:Y15)</f>
        <v>6262.2099999999991</v>
      </c>
      <c r="Z16" s="12"/>
      <c r="AA16" s="12"/>
    </row>
    <row r="17" spans="3:21" ht="9.4499999999999993" customHeight="1" x14ac:dyDescent="0.15">
      <c r="C17" s="17"/>
    </row>
    <row r="18" spans="3:21" ht="9.4499999999999993" customHeight="1" x14ac:dyDescent="0.2">
      <c r="C18" s="17"/>
      <c r="P18" s="24"/>
      <c r="Q18" s="25"/>
    </row>
    <row r="19" spans="3:21" ht="9.4499999999999993" customHeight="1" x14ac:dyDescent="0.2">
      <c r="C19" s="17"/>
      <c r="P19" s="24"/>
      <c r="Q19" s="25"/>
    </row>
    <row r="20" spans="3:21" ht="9.4499999999999993" customHeight="1" x14ac:dyDescent="0.2">
      <c r="C20" s="17"/>
      <c r="P20" s="24"/>
      <c r="Q20" s="25"/>
    </row>
    <row r="21" spans="3:21" ht="9.4499999999999993" customHeight="1" x14ac:dyDescent="0.2">
      <c r="C21" s="17"/>
      <c r="P21" s="24"/>
      <c r="Q21" s="25"/>
      <c r="T21" s="24"/>
      <c r="U21" s="26"/>
    </row>
    <row r="22" spans="3:21" ht="9.4499999999999993" customHeight="1" x14ac:dyDescent="0.2">
      <c r="C22" s="17"/>
      <c r="P22" s="24"/>
      <c r="Q22" s="25"/>
      <c r="T22" s="24"/>
      <c r="U22" s="26"/>
    </row>
    <row r="23" spans="3:21" ht="9.4499999999999993" customHeight="1" x14ac:dyDescent="0.2">
      <c r="C23" s="17"/>
      <c r="P23" s="27"/>
      <c r="Q23" s="25"/>
      <c r="T23" s="27"/>
      <c r="U23" s="28"/>
    </row>
    <row r="24" spans="3:21" ht="9.4499999999999993" customHeight="1" x14ac:dyDescent="0.2">
      <c r="C24" s="17"/>
      <c r="P24" s="24"/>
      <c r="Q24" s="25"/>
      <c r="T24" s="24"/>
      <c r="U24" s="26"/>
    </row>
    <row r="25" spans="3:21" ht="9.4499999999999993" customHeight="1" x14ac:dyDescent="0.2">
      <c r="C25" s="17"/>
      <c r="P25" s="24"/>
      <c r="Q25" s="25"/>
      <c r="T25" s="24"/>
      <c r="U25" s="26"/>
    </row>
    <row r="26" spans="3:21" ht="9.4499999999999993" customHeight="1" x14ac:dyDescent="0.15">
      <c r="C26" s="17"/>
      <c r="P26" s="27"/>
    </row>
    <row r="27" spans="3:21" ht="9.4499999999999993" customHeight="1" x14ac:dyDescent="0.2">
      <c r="C27" s="17"/>
      <c r="P27" s="24"/>
      <c r="Q27" s="29"/>
    </row>
    <row r="28" spans="3:21" ht="9.4499999999999993" customHeight="1" x14ac:dyDescent="0.2">
      <c r="C28" s="17"/>
      <c r="P28" s="24"/>
      <c r="Q28" s="29"/>
    </row>
    <row r="29" spans="3:21" ht="19.2" customHeight="1" x14ac:dyDescent="0.15">
      <c r="C29" s="17"/>
    </row>
    <row r="30" spans="3:21" ht="9.4499999999999993" customHeight="1" x14ac:dyDescent="0.2">
      <c r="C30" s="17"/>
      <c r="P30" s="30"/>
      <c r="S30" s="29"/>
    </row>
    <row r="31" spans="3:21" ht="9.4499999999999993" customHeight="1" x14ac:dyDescent="0.2">
      <c r="C31" s="17"/>
      <c r="P31" s="30"/>
      <c r="S31" s="29"/>
    </row>
    <row r="32" spans="3:21" ht="9.4499999999999993" customHeight="1" x14ac:dyDescent="0.15">
      <c r="C32" s="31"/>
    </row>
    <row r="33" spans="2:20" ht="9.4499999999999993" customHeight="1" x14ac:dyDescent="0.15">
      <c r="C33" s="16"/>
    </row>
    <row r="34" spans="2:20" ht="9.4499999999999993" customHeight="1" x14ac:dyDescent="0.15">
      <c r="C34" s="16"/>
    </row>
    <row r="35" spans="2:20" ht="9.4499999999999993" customHeight="1" x14ac:dyDescent="0.15">
      <c r="C35" s="16"/>
    </row>
    <row r="36" spans="2:20" ht="9.4499999999999993" customHeight="1" x14ac:dyDescent="0.15">
      <c r="C36" s="16"/>
      <c r="T36" s="9"/>
    </row>
    <row r="37" spans="2:20" ht="9.4499999999999993" customHeight="1" x14ac:dyDescent="0.15">
      <c r="C37" s="16"/>
    </row>
    <row r="38" spans="2:20" ht="9.4499999999999993" customHeight="1" x14ac:dyDescent="0.15">
      <c r="C38" s="8"/>
    </row>
    <row r="39" spans="2:20" ht="9.4499999999999993" customHeight="1" x14ac:dyDescent="0.15"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</row>
    <row r="40" spans="2:20" ht="9.4499999999999993" customHeight="1" x14ac:dyDescent="0.15">
      <c r="B40" s="16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</row>
    <row r="41" spans="2:20" ht="9.4499999999999993" customHeight="1" x14ac:dyDescent="0.15">
      <c r="B41" s="16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</row>
    <row r="42" spans="2:20" ht="9.4499999999999993" customHeight="1" x14ac:dyDescent="0.15">
      <c r="B42" s="16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</row>
    <row r="43" spans="2:20" ht="9.4499999999999993" customHeight="1" x14ac:dyDescent="0.15">
      <c r="B43" s="16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</row>
    <row r="44" spans="2:20" ht="9.4499999999999993" customHeight="1" x14ac:dyDescent="0.15">
      <c r="B44" s="27"/>
    </row>
    <row r="45" spans="2:20" ht="9.4499999999999993" customHeight="1" x14ac:dyDescent="0.15">
      <c r="B45" s="27"/>
      <c r="C45" s="8"/>
    </row>
    <row r="46" spans="2:20" ht="9.4499999999999993" customHeight="1" x14ac:dyDescent="0.15">
      <c r="B46" s="27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</row>
    <row r="47" spans="2:20" ht="9.4499999999999993" customHeight="1" x14ac:dyDescent="0.15">
      <c r="B47" s="16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</row>
    <row r="48" spans="2:20" ht="9.4499999999999993" customHeight="1" x14ac:dyDescent="0.15"/>
    <row r="49" ht="9.4499999999999993" customHeight="1" x14ac:dyDescent="0.15"/>
    <row r="50" ht="9.4499999999999993" customHeight="1" x14ac:dyDescent="0.15"/>
    <row r="51" ht="9.4499999999999993" customHeight="1" x14ac:dyDescent="0.15"/>
    <row r="52" ht="9.4499999999999993" customHeight="1" x14ac:dyDescent="0.15"/>
    <row r="53" ht="9.4499999999999993" customHeight="1" x14ac:dyDescent="0.15"/>
    <row r="54" ht="19.2" customHeight="1" x14ac:dyDescent="0.15"/>
    <row r="55" ht="9.4499999999999993" customHeight="1" x14ac:dyDescent="0.15"/>
    <row r="56" ht="9.4499999999999993" customHeight="1" x14ac:dyDescent="0.15"/>
    <row r="57" ht="9.4499999999999993" customHeight="1" x14ac:dyDescent="0.15"/>
    <row r="58" ht="9.4499999999999993" customHeight="1" x14ac:dyDescent="0.15"/>
    <row r="59" ht="9.4499999999999993" customHeight="1" x14ac:dyDescent="0.15"/>
    <row r="60" ht="9.4499999999999993" customHeight="1" x14ac:dyDescent="0.15"/>
    <row r="61" ht="9.4499999999999993" customHeight="1" x14ac:dyDescent="0.15"/>
    <row r="62" ht="9.4499999999999993" customHeight="1" x14ac:dyDescent="0.15"/>
    <row r="63" ht="9.4499999999999993" customHeight="1" x14ac:dyDescent="0.15"/>
    <row r="64" ht="9.4499999999999993" customHeight="1" x14ac:dyDescent="0.15"/>
    <row r="65" ht="9.4499999999999993" customHeight="1" x14ac:dyDescent="0.15"/>
    <row r="66" ht="9.4499999999999993" customHeight="1" x14ac:dyDescent="0.15"/>
    <row r="67" ht="9.4499999999999993" customHeight="1" x14ac:dyDescent="0.15"/>
    <row r="68" ht="9.4499999999999993" customHeight="1" x14ac:dyDescent="0.15"/>
    <row r="69" ht="9.4499999999999993" customHeight="1" x14ac:dyDescent="0.15"/>
    <row r="70" ht="9.4499999999999993" customHeight="1" x14ac:dyDescent="0.15"/>
    <row r="71" ht="9.4499999999999993" customHeight="1" x14ac:dyDescent="0.15"/>
    <row r="72" ht="9.4499999999999993" customHeight="1" x14ac:dyDescent="0.15"/>
    <row r="73" ht="9.4499999999999993" customHeight="1" x14ac:dyDescent="0.15"/>
    <row r="74" ht="9.4499999999999993" customHeight="1" x14ac:dyDescent="0.15"/>
    <row r="75" ht="9.4499999999999993" customHeight="1" x14ac:dyDescent="0.15"/>
    <row r="76" ht="9.4499999999999993" customHeight="1" x14ac:dyDescent="0.15"/>
    <row r="77" ht="9.4499999999999993" customHeight="1" x14ac:dyDescent="0.15"/>
    <row r="78" ht="9.4499999999999993" customHeight="1" x14ac:dyDescent="0.15"/>
    <row r="79" ht="9.4499999999999993" customHeight="1" x14ac:dyDescent="0.15"/>
    <row r="80" ht="9.4499999999999993" customHeight="1" x14ac:dyDescent="0.15"/>
    <row r="81" spans="4:13" ht="9.4499999999999993" customHeight="1" x14ac:dyDescent="0.15"/>
    <row r="82" spans="4:13" ht="9.4499999999999993" customHeight="1" x14ac:dyDescent="0.15"/>
    <row r="83" spans="4:13" ht="9.4499999999999993" customHeight="1" x14ac:dyDescent="0.15">
      <c r="D83" s="27"/>
      <c r="F83" s="32"/>
      <c r="G83" s="33" t="s">
        <v>6</v>
      </c>
      <c r="I83" s="33" t="s">
        <v>7</v>
      </c>
      <c r="K83" s="32" t="s">
        <v>75</v>
      </c>
    </row>
    <row r="84" spans="4:13" ht="9.4499999999999993" customHeight="1" x14ac:dyDescent="0.15"/>
    <row r="85" spans="4:13" ht="9.4499999999999993" customHeight="1" x14ac:dyDescent="0.15">
      <c r="M85" s="3" t="s">
        <v>76</v>
      </c>
    </row>
    <row r="86" spans="4:13" ht="9.4499999999999993" customHeight="1" x14ac:dyDescent="0.15"/>
    <row r="87" spans="4:13" ht="9.4499999999999993" customHeight="1" x14ac:dyDescent="0.15"/>
    <row r="88" spans="4:13" ht="9.4499999999999993" customHeight="1" x14ac:dyDescent="0.15"/>
  </sheetData>
  <mergeCells count="4">
    <mergeCell ref="F1:J1"/>
    <mergeCell ref="F2:J2"/>
    <mergeCell ref="D3:F3"/>
    <mergeCell ref="H3:N3"/>
  </mergeCells>
  <hyperlinks>
    <hyperlink ref="A1" location="bkIndexATC1329" display="Index" xr:uid="{156A20FF-85A1-485B-8CD7-2D872B37F6E3}"/>
  </hyperlinks>
  <pageMargins left="0.24" right="0.19685039370078741" top="0.24" bottom="0.28999999999999998" header="0.18" footer="0.24"/>
  <pageSetup paperSize="9" scale="96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2A732-18E8-4C10-9E53-58BAF21208D3}">
  <sheetPr>
    <pageSetUpPr fitToPage="1"/>
  </sheetPr>
  <dimension ref="A1:AD172"/>
  <sheetViews>
    <sheetView zoomScale="90" zoomScaleNormal="90" workbookViewId="0"/>
  </sheetViews>
  <sheetFormatPr defaultColWidth="9.109375" defaultRowHeight="8.4" x14ac:dyDescent="0.15"/>
  <cols>
    <col min="1" max="1" width="5.88671875" style="3" customWidth="1"/>
    <col min="2" max="2" width="10.6640625" style="3" customWidth="1"/>
    <col min="3" max="13" width="7.33203125" style="3" customWidth="1"/>
    <col min="14" max="15" width="6.6640625" style="3" customWidth="1"/>
    <col min="16" max="16384" width="9.109375" style="3"/>
  </cols>
  <sheetData>
    <row r="1" spans="1:15" ht="14.4" x14ac:dyDescent="0.3">
      <c r="A1" s="34" t="s">
        <v>79</v>
      </c>
      <c r="E1" s="4"/>
      <c r="F1" s="39" t="s">
        <v>80</v>
      </c>
      <c r="G1" s="40"/>
      <c r="H1" s="40"/>
      <c r="I1" s="40"/>
      <c r="J1" s="40"/>
    </row>
    <row r="2" spans="1:15" ht="13.2" x14ac:dyDescent="0.25">
      <c r="E2" s="4"/>
      <c r="F2" s="39" t="s">
        <v>45</v>
      </c>
      <c r="G2" s="40"/>
      <c r="H2" s="40"/>
      <c r="I2" s="40"/>
      <c r="J2" s="40"/>
    </row>
    <row r="3" spans="1:15" ht="13.2" x14ac:dyDescent="0.25">
      <c r="D3" s="41" t="s">
        <v>102</v>
      </c>
      <c r="E3" s="40"/>
      <c r="F3" s="40"/>
      <c r="G3" s="4"/>
      <c r="H3" s="42" t="s">
        <v>31</v>
      </c>
      <c r="I3" s="40"/>
      <c r="J3" s="40"/>
      <c r="K3" s="40"/>
      <c r="L3" s="40"/>
      <c r="M3" s="40"/>
      <c r="N3" s="40"/>
    </row>
    <row r="4" spans="1:15" ht="24" customHeight="1" x14ac:dyDescent="0.15"/>
    <row r="5" spans="1:15" ht="9.4499999999999993" customHeight="1" x14ac:dyDescent="0.2">
      <c r="B5" s="45" t="s">
        <v>6</v>
      </c>
      <c r="C5" s="46"/>
      <c r="D5" s="11"/>
      <c r="O5" s="27"/>
    </row>
    <row r="6" spans="1:15" ht="9.4499999999999993" customHeight="1" x14ac:dyDescent="0.25">
      <c r="C6" s="43" t="s">
        <v>81</v>
      </c>
      <c r="D6" s="40"/>
      <c r="E6" s="40"/>
      <c r="F6" s="40"/>
      <c r="G6" s="40"/>
      <c r="H6" s="40"/>
      <c r="I6" s="40"/>
      <c r="J6" s="40"/>
      <c r="K6" s="40"/>
      <c r="L6" s="40"/>
      <c r="M6" s="40"/>
      <c r="O6" s="27"/>
    </row>
    <row r="7" spans="1:15" ht="9.4499999999999993" customHeight="1" x14ac:dyDescent="0.25">
      <c r="B7" s="44" t="s">
        <v>82</v>
      </c>
      <c r="C7" s="40"/>
      <c r="D7" s="16" t="s">
        <v>47</v>
      </c>
      <c r="E7" s="16" t="s">
        <v>48</v>
      </c>
      <c r="F7" s="16" t="s">
        <v>49</v>
      </c>
      <c r="G7" s="16" t="s">
        <v>50</v>
      </c>
      <c r="H7" s="16" t="s">
        <v>51</v>
      </c>
      <c r="I7" s="16" t="s">
        <v>52</v>
      </c>
      <c r="J7" s="16" t="s">
        <v>53</v>
      </c>
      <c r="K7" s="16"/>
      <c r="L7" s="16" t="s">
        <v>83</v>
      </c>
      <c r="M7" s="16" t="s">
        <v>84</v>
      </c>
      <c r="O7" s="27"/>
    </row>
    <row r="8" spans="1:15" ht="9.4499999999999993" customHeight="1" x14ac:dyDescent="0.15">
      <c r="C8" s="17">
        <v>0</v>
      </c>
      <c r="D8" s="38">
        <v>16.429166666666667</v>
      </c>
      <c r="E8" s="38">
        <v>18.243055555555554</v>
      </c>
      <c r="F8" s="38">
        <v>22.333333333333332</v>
      </c>
      <c r="G8" s="38">
        <v>21.05</v>
      </c>
      <c r="H8" s="38">
        <v>20.563888888888886</v>
      </c>
      <c r="I8" s="38">
        <v>30.059090909090909</v>
      </c>
      <c r="J8" s="38">
        <v>31.765151515151516</v>
      </c>
      <c r="L8" s="38">
        <f>AVERAGE(D8:H8)</f>
        <v>19.723888888888887</v>
      </c>
      <c r="M8" s="38">
        <f>AVERAGE(D8:J8)</f>
        <v>22.920526695526689</v>
      </c>
      <c r="O8" s="27"/>
    </row>
    <row r="9" spans="1:15" ht="9.4499999999999993" customHeight="1" x14ac:dyDescent="0.15">
      <c r="C9" s="17">
        <v>1</v>
      </c>
      <c r="D9" s="38">
        <v>11.89861111111111</v>
      </c>
      <c r="E9" s="38">
        <v>10.430555555555555</v>
      </c>
      <c r="F9" s="38">
        <v>14.361111111111112</v>
      </c>
      <c r="G9" s="38">
        <v>12.402777777777779</v>
      </c>
      <c r="H9" s="38">
        <v>12.749999999999998</v>
      </c>
      <c r="I9" s="38">
        <v>18.987878787878788</v>
      </c>
      <c r="J9" s="38">
        <v>19.666666666666668</v>
      </c>
      <c r="L9" s="38">
        <f t="shared" ref="L9:L31" si="0">AVERAGE(D9:H9)</f>
        <v>12.368611111111111</v>
      </c>
      <c r="M9" s="38">
        <f t="shared" ref="M9:M31" si="1">AVERAGE(D9:J9)</f>
        <v>14.356800144300147</v>
      </c>
      <c r="O9" s="27"/>
    </row>
    <row r="10" spans="1:15" ht="9.4499999999999993" customHeight="1" x14ac:dyDescent="0.15">
      <c r="C10" s="17">
        <v>2</v>
      </c>
      <c r="D10" s="38">
        <v>10.40277777777778</v>
      </c>
      <c r="E10" s="38">
        <v>8.4930555555555554</v>
      </c>
      <c r="F10" s="38">
        <v>7.7569444444444455</v>
      </c>
      <c r="G10" s="38">
        <v>9.530555555555555</v>
      </c>
      <c r="H10" s="38">
        <v>8.9319444444444436</v>
      </c>
      <c r="I10" s="38">
        <v>11.222727272727273</v>
      </c>
      <c r="J10" s="38">
        <v>11.121212121212123</v>
      </c>
      <c r="L10" s="38">
        <f t="shared" si="0"/>
        <v>9.0230555555555547</v>
      </c>
      <c r="M10" s="38">
        <f t="shared" si="1"/>
        <v>9.6370310245310247</v>
      </c>
      <c r="O10" s="27"/>
    </row>
    <row r="11" spans="1:15" ht="9.4499999999999993" customHeight="1" x14ac:dyDescent="0.15">
      <c r="C11" s="17">
        <v>3</v>
      </c>
      <c r="D11" s="38">
        <v>7.9986111111111109</v>
      </c>
      <c r="E11" s="38">
        <v>6.5763888888888893</v>
      </c>
      <c r="F11" s="38">
        <v>6.0486111111111116</v>
      </c>
      <c r="G11" s="38">
        <v>7.9125000000000005</v>
      </c>
      <c r="H11" s="38">
        <v>5.3652777777777771</v>
      </c>
      <c r="I11" s="38">
        <v>8.7439393939393941</v>
      </c>
      <c r="J11" s="38">
        <v>8.3333333333333339</v>
      </c>
      <c r="L11" s="38">
        <f t="shared" si="0"/>
        <v>6.7802777777777781</v>
      </c>
      <c r="M11" s="38">
        <f t="shared" si="1"/>
        <v>7.2826659451659452</v>
      </c>
      <c r="O11" s="27"/>
    </row>
    <row r="12" spans="1:15" ht="9.4499999999999993" customHeight="1" x14ac:dyDescent="0.15">
      <c r="C12" s="17">
        <v>4</v>
      </c>
      <c r="D12" s="38">
        <v>16.766666666666666</v>
      </c>
      <c r="E12" s="38">
        <v>11.868055555555555</v>
      </c>
      <c r="F12" s="38">
        <v>11.576388888888891</v>
      </c>
      <c r="G12" s="38">
        <v>13.108333333333334</v>
      </c>
      <c r="H12" s="38">
        <v>11.001388888888892</v>
      </c>
      <c r="I12" s="38">
        <v>11.578787878787878</v>
      </c>
      <c r="J12" s="38">
        <v>7.424242424242423</v>
      </c>
      <c r="L12" s="38">
        <f t="shared" si="0"/>
        <v>12.864166666666668</v>
      </c>
      <c r="M12" s="38">
        <f t="shared" si="1"/>
        <v>11.903409090909092</v>
      </c>
    </row>
    <row r="13" spans="1:15" ht="9.4499999999999993" customHeight="1" x14ac:dyDescent="0.15">
      <c r="C13" s="17">
        <v>5</v>
      </c>
      <c r="D13" s="38">
        <v>53.788888888888884</v>
      </c>
      <c r="E13" s="38">
        <v>46.111111111111114</v>
      </c>
      <c r="F13" s="38">
        <v>44.88194444444445</v>
      </c>
      <c r="G13" s="38">
        <v>42.69444444444445</v>
      </c>
      <c r="H13" s="38">
        <v>42.283333333333339</v>
      </c>
      <c r="I13" s="38">
        <v>14.177272727272726</v>
      </c>
      <c r="J13" s="38">
        <v>13.227272727272725</v>
      </c>
      <c r="L13" s="38">
        <f t="shared" si="0"/>
        <v>45.95194444444445</v>
      </c>
      <c r="M13" s="38">
        <f t="shared" si="1"/>
        <v>36.737752525252532</v>
      </c>
    </row>
    <row r="14" spans="1:15" ht="9.4499999999999993" customHeight="1" x14ac:dyDescent="0.15">
      <c r="C14" s="17">
        <v>6</v>
      </c>
      <c r="D14" s="38">
        <v>146.85833333333332</v>
      </c>
      <c r="E14" s="38">
        <v>152.42361111111111</v>
      </c>
      <c r="F14" s="38">
        <v>150.58333333333334</v>
      </c>
      <c r="G14" s="38">
        <v>147.57083333333335</v>
      </c>
      <c r="H14" s="38">
        <v>130.01388888888889</v>
      </c>
      <c r="I14" s="38">
        <v>27.616666666666671</v>
      </c>
      <c r="J14" s="38">
        <v>20.757575757575758</v>
      </c>
      <c r="L14" s="38">
        <f t="shared" si="0"/>
        <v>145.49</v>
      </c>
      <c r="M14" s="38">
        <f t="shared" si="1"/>
        <v>110.83203463203463</v>
      </c>
    </row>
    <row r="15" spans="1:15" ht="9.4499999999999993" customHeight="1" x14ac:dyDescent="0.15">
      <c r="C15" s="17">
        <v>7</v>
      </c>
      <c r="D15" s="38">
        <v>230.40277777777774</v>
      </c>
      <c r="E15" s="38">
        <v>227.20833333333337</v>
      </c>
      <c r="F15" s="38">
        <v>229.82638888888889</v>
      </c>
      <c r="G15" s="38">
        <v>233.45555555555555</v>
      </c>
      <c r="H15" s="38">
        <v>210.95277777777775</v>
      </c>
      <c r="I15" s="38">
        <v>56.327272727272728</v>
      </c>
      <c r="J15" s="38">
        <v>36.25</v>
      </c>
      <c r="L15" s="38">
        <f t="shared" si="0"/>
        <v>226.36916666666667</v>
      </c>
      <c r="M15" s="38">
        <f t="shared" si="1"/>
        <v>174.91758658008658</v>
      </c>
    </row>
    <row r="16" spans="1:15" ht="9.4499999999999993" customHeight="1" x14ac:dyDescent="0.15">
      <c r="C16" s="17">
        <v>8</v>
      </c>
      <c r="D16" s="38">
        <v>230.32083333333333</v>
      </c>
      <c r="E16" s="38">
        <v>230.02083333333334</v>
      </c>
      <c r="F16" s="38">
        <v>230.34722222222226</v>
      </c>
      <c r="G16" s="38">
        <v>244.27499999999998</v>
      </c>
      <c r="H16" s="38">
        <v>217.4722222222222</v>
      </c>
      <c r="I16" s="38">
        <v>88.516666666666666</v>
      </c>
      <c r="J16" s="38">
        <v>55.007575757575751</v>
      </c>
      <c r="L16" s="38">
        <f t="shared" si="0"/>
        <v>230.48722222222221</v>
      </c>
      <c r="M16" s="38">
        <f t="shared" si="1"/>
        <v>185.13719336219336</v>
      </c>
    </row>
    <row r="17" spans="3:13" ht="9.4499999999999993" customHeight="1" x14ac:dyDescent="0.15">
      <c r="C17" s="17">
        <v>9</v>
      </c>
      <c r="D17" s="38">
        <v>157.58055555555555</v>
      </c>
      <c r="E17" s="38">
        <v>148.27777777777777</v>
      </c>
      <c r="F17" s="38">
        <v>162.54166666666666</v>
      </c>
      <c r="G17" s="38">
        <v>158.2486111111111</v>
      </c>
      <c r="H17" s="38">
        <v>154.4388888888889</v>
      </c>
      <c r="I17" s="38">
        <v>122.0151515151515</v>
      </c>
      <c r="J17" s="38">
        <v>93.598484848484844</v>
      </c>
      <c r="L17" s="38">
        <f t="shared" si="0"/>
        <v>156.2175</v>
      </c>
      <c r="M17" s="38">
        <f t="shared" si="1"/>
        <v>142.38587662337662</v>
      </c>
    </row>
    <row r="18" spans="3:13" ht="9.4499999999999993" customHeight="1" x14ac:dyDescent="0.15">
      <c r="C18" s="17">
        <v>10</v>
      </c>
      <c r="D18" s="38">
        <v>138.5263888888889</v>
      </c>
      <c r="E18" s="38">
        <v>135.91666666666666</v>
      </c>
      <c r="F18" s="38">
        <v>145.34722222222223</v>
      </c>
      <c r="G18" s="38">
        <v>140.26527777777775</v>
      </c>
      <c r="H18" s="38">
        <v>154.89722222222224</v>
      </c>
      <c r="I18" s="38">
        <v>159.71969696969697</v>
      </c>
      <c r="J18" s="38">
        <v>140.68181818181822</v>
      </c>
      <c r="L18" s="38">
        <f t="shared" si="0"/>
        <v>142.99055555555555</v>
      </c>
      <c r="M18" s="38">
        <f t="shared" si="1"/>
        <v>145.0506132756133</v>
      </c>
    </row>
    <row r="19" spans="3:13" ht="9.4499999999999993" customHeight="1" x14ac:dyDescent="0.15">
      <c r="C19" s="17">
        <v>11</v>
      </c>
      <c r="D19" s="38">
        <v>143.15972222222223</v>
      </c>
      <c r="E19" s="38">
        <v>140.18055555555554</v>
      </c>
      <c r="F19" s="38">
        <v>141.63194444444446</v>
      </c>
      <c r="G19" s="38">
        <v>145.46388888888887</v>
      </c>
      <c r="H19" s="38">
        <v>165.29861111111111</v>
      </c>
      <c r="I19" s="38">
        <v>172.79242424242423</v>
      </c>
      <c r="J19" s="38">
        <v>161.25</v>
      </c>
      <c r="L19" s="38">
        <f t="shared" si="0"/>
        <v>147.14694444444444</v>
      </c>
      <c r="M19" s="38">
        <f t="shared" si="1"/>
        <v>152.82530663780662</v>
      </c>
    </row>
    <row r="20" spans="3:13" ht="9.4499999999999993" customHeight="1" x14ac:dyDescent="0.15">
      <c r="C20" s="17">
        <v>12</v>
      </c>
      <c r="D20" s="38">
        <v>163.68194444444444</v>
      </c>
      <c r="E20" s="38">
        <v>163.51388888888889</v>
      </c>
      <c r="F20" s="38">
        <v>156.47222222222223</v>
      </c>
      <c r="G20" s="38">
        <v>156.36666666666667</v>
      </c>
      <c r="H20" s="38">
        <v>200.5333333333333</v>
      </c>
      <c r="I20" s="38">
        <v>187.34848484848487</v>
      </c>
      <c r="J20" s="38">
        <v>187.63636363636363</v>
      </c>
      <c r="L20" s="38">
        <f t="shared" si="0"/>
        <v>168.11361111111108</v>
      </c>
      <c r="M20" s="38">
        <f t="shared" si="1"/>
        <v>173.65041486291486</v>
      </c>
    </row>
    <row r="21" spans="3:13" ht="9.4499999999999993" customHeight="1" x14ac:dyDescent="0.15">
      <c r="C21" s="17">
        <v>13</v>
      </c>
      <c r="D21" s="38">
        <v>159.45972222222224</v>
      </c>
      <c r="E21" s="38">
        <v>171.6875</v>
      </c>
      <c r="F21" s="38">
        <v>165.76388888888889</v>
      </c>
      <c r="G21" s="38">
        <v>156.55694444444444</v>
      </c>
      <c r="H21" s="38">
        <v>183.17777777777778</v>
      </c>
      <c r="I21" s="38">
        <v>198.52727272727273</v>
      </c>
      <c r="J21" s="38">
        <v>196.06060606060603</v>
      </c>
      <c r="L21" s="38">
        <f t="shared" si="0"/>
        <v>167.32916666666668</v>
      </c>
      <c r="M21" s="38">
        <f t="shared" si="1"/>
        <v>175.89053030303032</v>
      </c>
    </row>
    <row r="22" spans="3:13" ht="9.4499999999999993" customHeight="1" x14ac:dyDescent="0.15">
      <c r="C22" s="17">
        <v>14</v>
      </c>
      <c r="D22" s="38">
        <v>178.73333333333335</v>
      </c>
      <c r="E22" s="38">
        <v>180.22916666666666</v>
      </c>
      <c r="F22" s="38">
        <v>184.35416666666666</v>
      </c>
      <c r="G22" s="38">
        <v>179.70555555555555</v>
      </c>
      <c r="H22" s="38">
        <v>213.86527777777778</v>
      </c>
      <c r="I22" s="38">
        <v>179.40606060606061</v>
      </c>
      <c r="J22" s="38">
        <v>188.15151515151518</v>
      </c>
      <c r="L22" s="38">
        <f t="shared" si="0"/>
        <v>187.3775</v>
      </c>
      <c r="M22" s="38">
        <f t="shared" si="1"/>
        <v>186.34929653679654</v>
      </c>
    </row>
    <row r="23" spans="3:13" ht="9.4499999999999993" customHeight="1" x14ac:dyDescent="0.15">
      <c r="C23" s="17">
        <v>15</v>
      </c>
      <c r="D23" s="38">
        <v>205.8833333333333</v>
      </c>
      <c r="E23" s="38">
        <v>213.56250000000003</v>
      </c>
      <c r="F23" s="38">
        <v>218.7152777777778</v>
      </c>
      <c r="G23" s="38">
        <v>216.30416666666667</v>
      </c>
      <c r="H23" s="38">
        <v>245.00694444444449</v>
      </c>
      <c r="I23" s="38">
        <v>170.48333333333335</v>
      </c>
      <c r="J23" s="38">
        <v>173.61363636363635</v>
      </c>
      <c r="L23" s="38">
        <f t="shared" si="0"/>
        <v>219.89444444444447</v>
      </c>
      <c r="M23" s="38">
        <f t="shared" si="1"/>
        <v>206.22417027417029</v>
      </c>
    </row>
    <row r="24" spans="3:13" ht="9.4499999999999993" customHeight="1" x14ac:dyDescent="0.15">
      <c r="C24" s="17">
        <v>16</v>
      </c>
      <c r="D24" s="38">
        <v>249.90833333333333</v>
      </c>
      <c r="E24" s="38">
        <v>270.17361111111114</v>
      </c>
      <c r="F24" s="38">
        <v>260.93055555555554</v>
      </c>
      <c r="G24" s="38">
        <v>262.04305555555555</v>
      </c>
      <c r="H24" s="38">
        <v>289.71249999999998</v>
      </c>
      <c r="I24" s="38">
        <v>165.38636363636363</v>
      </c>
      <c r="J24" s="38">
        <v>168.11363636363637</v>
      </c>
      <c r="L24" s="38">
        <f t="shared" si="0"/>
        <v>266.55361111111114</v>
      </c>
      <c r="M24" s="38">
        <f t="shared" si="1"/>
        <v>238.03829365079369</v>
      </c>
    </row>
    <row r="25" spans="3:13" ht="9.4499999999999993" customHeight="1" x14ac:dyDescent="0.15">
      <c r="C25" s="17">
        <v>17</v>
      </c>
      <c r="D25" s="38">
        <v>274.34722222222223</v>
      </c>
      <c r="E25" s="38">
        <v>277.18055555555554</v>
      </c>
      <c r="F25" s="38">
        <v>282.52777777777777</v>
      </c>
      <c r="G25" s="38">
        <v>272.71666666666664</v>
      </c>
      <c r="H25" s="38">
        <v>282.71666666666664</v>
      </c>
      <c r="I25" s="38">
        <v>163.64696969696971</v>
      </c>
      <c r="J25" s="38">
        <v>147.77272727272728</v>
      </c>
      <c r="L25" s="38">
        <f t="shared" si="0"/>
        <v>277.89777777777783</v>
      </c>
      <c r="M25" s="38">
        <f t="shared" si="1"/>
        <v>242.98694083694087</v>
      </c>
    </row>
    <row r="26" spans="3:13" ht="9.4499999999999993" customHeight="1" x14ac:dyDescent="0.15">
      <c r="C26" s="17">
        <v>18</v>
      </c>
      <c r="D26" s="38">
        <v>205.66944444444445</v>
      </c>
      <c r="E26" s="38">
        <v>204</v>
      </c>
      <c r="F26" s="38">
        <v>201.00694444444443</v>
      </c>
      <c r="G26" s="38">
        <v>194.99444444444444</v>
      </c>
      <c r="H26" s="38">
        <v>195.20277777777778</v>
      </c>
      <c r="I26" s="38">
        <v>143.35</v>
      </c>
      <c r="J26" s="38">
        <v>132</v>
      </c>
      <c r="L26" s="38">
        <f t="shared" si="0"/>
        <v>200.17472222222221</v>
      </c>
      <c r="M26" s="38">
        <f t="shared" si="1"/>
        <v>182.31765873015871</v>
      </c>
    </row>
    <row r="27" spans="3:13" ht="9.4499999999999993" customHeight="1" x14ac:dyDescent="0.15">
      <c r="C27" s="17">
        <v>19</v>
      </c>
      <c r="D27" s="38">
        <v>133.46805555555554</v>
      </c>
      <c r="E27" s="38">
        <v>128.86805555555554</v>
      </c>
      <c r="F27" s="38">
        <v>139.71527777777777</v>
      </c>
      <c r="G27" s="38">
        <v>136.79583333333332</v>
      </c>
      <c r="H27" s="38">
        <v>134.14305555555555</v>
      </c>
      <c r="I27" s="38">
        <v>109.49545454545455</v>
      </c>
      <c r="J27" s="38">
        <v>110.43939393939394</v>
      </c>
      <c r="L27" s="38">
        <f t="shared" si="0"/>
        <v>134.59805555555553</v>
      </c>
      <c r="M27" s="38">
        <f t="shared" si="1"/>
        <v>127.56073232323232</v>
      </c>
    </row>
    <row r="28" spans="3:13" ht="9.4499999999999993" customHeight="1" x14ac:dyDescent="0.15">
      <c r="C28" s="17">
        <v>20</v>
      </c>
      <c r="D28" s="38">
        <v>87.791666666666671</v>
      </c>
      <c r="E28" s="38">
        <v>88.819444444444457</v>
      </c>
      <c r="F28" s="38">
        <v>93.631944444444457</v>
      </c>
      <c r="G28" s="38">
        <v>95.129166666666663</v>
      </c>
      <c r="H28" s="38">
        <v>88.92916666666666</v>
      </c>
      <c r="I28" s="38">
        <v>81.036363636363646</v>
      </c>
      <c r="J28" s="38">
        <v>94.083333333333343</v>
      </c>
      <c r="L28" s="38">
        <f t="shared" si="0"/>
        <v>90.860277777777782</v>
      </c>
      <c r="M28" s="38">
        <f t="shared" si="1"/>
        <v>89.917297979797993</v>
      </c>
    </row>
    <row r="29" spans="3:13" ht="9.4499999999999993" customHeight="1" x14ac:dyDescent="0.15">
      <c r="C29" s="17">
        <v>21</v>
      </c>
      <c r="D29" s="38">
        <v>69.0138888888889</v>
      </c>
      <c r="E29" s="38">
        <v>67.180555555555557</v>
      </c>
      <c r="F29" s="38">
        <v>68.118055555555557</v>
      </c>
      <c r="G29" s="38">
        <v>70.36944444444444</v>
      </c>
      <c r="H29" s="38">
        <v>71.111111111111114</v>
      </c>
      <c r="I29" s="38">
        <v>67.840909090909108</v>
      </c>
      <c r="J29" s="38">
        <v>66.765151515151516</v>
      </c>
      <c r="L29" s="38">
        <f t="shared" si="0"/>
        <v>69.158611111111099</v>
      </c>
      <c r="M29" s="38">
        <f t="shared" si="1"/>
        <v>68.628445165945166</v>
      </c>
    </row>
    <row r="30" spans="3:13" ht="9.4499999999999993" customHeight="1" x14ac:dyDescent="0.15">
      <c r="C30" s="17">
        <v>22</v>
      </c>
      <c r="D30" s="38">
        <v>41.75416666666667</v>
      </c>
      <c r="E30" s="38">
        <v>46.097222222222229</v>
      </c>
      <c r="F30" s="38">
        <v>47.44444444444445</v>
      </c>
      <c r="G30" s="38">
        <v>46.090277777777779</v>
      </c>
      <c r="H30" s="38">
        <v>56.520833333333336</v>
      </c>
      <c r="I30" s="38">
        <v>60.118181818181824</v>
      </c>
      <c r="J30" s="38">
        <v>42.409090909090907</v>
      </c>
      <c r="L30" s="38">
        <f t="shared" si="0"/>
        <v>47.581388888888895</v>
      </c>
      <c r="M30" s="38">
        <f t="shared" si="1"/>
        <v>48.633459595959593</v>
      </c>
    </row>
    <row r="31" spans="3:13" ht="9.4499999999999993" customHeight="1" x14ac:dyDescent="0.15">
      <c r="C31" s="17">
        <v>23</v>
      </c>
      <c r="D31" s="38">
        <v>27.119444444444444</v>
      </c>
      <c r="E31" s="38">
        <v>29.090277777777782</v>
      </c>
      <c r="F31" s="38">
        <v>29.194444444444443</v>
      </c>
      <c r="G31" s="38">
        <v>28.402777777777775</v>
      </c>
      <c r="H31" s="38">
        <v>38.18888888888889</v>
      </c>
      <c r="I31" s="38">
        <v>42.478787878787877</v>
      </c>
      <c r="J31" s="38">
        <v>25.295454545454547</v>
      </c>
      <c r="L31" s="38">
        <f t="shared" si="0"/>
        <v>30.399166666666666</v>
      </c>
      <c r="M31" s="38">
        <f t="shared" si="1"/>
        <v>31.395725108225104</v>
      </c>
    </row>
    <row r="32" spans="3:13" ht="9.4499999999999993" customHeight="1" x14ac:dyDescent="0.15">
      <c r="C32" s="31" t="s">
        <v>85</v>
      </c>
    </row>
    <row r="33" spans="2:30" ht="9.4499999999999993" customHeight="1" x14ac:dyDescent="0.25">
      <c r="B33" s="44" t="s">
        <v>86</v>
      </c>
      <c r="C33" s="40"/>
      <c r="D33" s="38">
        <f>SUM(D15:D26)</f>
        <v>2337.6736111111109</v>
      </c>
      <c r="E33" s="38">
        <f t="shared" ref="E33:J33" si="2">SUM(E15:E26)</f>
        <v>2361.9513888888891</v>
      </c>
      <c r="F33" s="38">
        <f t="shared" si="2"/>
        <v>2379.4652777777778</v>
      </c>
      <c r="G33" s="38">
        <f t="shared" si="2"/>
        <v>2360.395833333333</v>
      </c>
      <c r="H33" s="38">
        <f t="shared" si="2"/>
        <v>2513.2749999999996</v>
      </c>
      <c r="I33" s="38">
        <f t="shared" si="2"/>
        <v>1807.5196969696972</v>
      </c>
      <c r="J33" s="38">
        <f t="shared" si="2"/>
        <v>1680.1363636363637</v>
      </c>
      <c r="L33" s="38">
        <f>SUM(L15:L26)</f>
        <v>2390.5522222222221</v>
      </c>
      <c r="M33" s="38">
        <f>SUM(M15:M26)</f>
        <v>2205.773881673882</v>
      </c>
      <c r="O33" s="38"/>
      <c r="P33" s="38"/>
    </row>
    <row r="34" spans="2:30" ht="9.4499999999999993" customHeight="1" x14ac:dyDescent="0.25">
      <c r="B34" s="44" t="s">
        <v>87</v>
      </c>
      <c r="C34" s="40"/>
      <c r="D34" s="38">
        <f>SUM(D15:D17)</f>
        <v>618.30416666666656</v>
      </c>
      <c r="E34" s="38">
        <f t="shared" ref="E34:J34" si="3">SUM(E15:E17)</f>
        <v>605.50694444444457</v>
      </c>
      <c r="F34" s="38">
        <f t="shared" si="3"/>
        <v>622.71527777777783</v>
      </c>
      <c r="G34" s="38">
        <f t="shared" si="3"/>
        <v>635.97916666666663</v>
      </c>
      <c r="H34" s="38">
        <f t="shared" si="3"/>
        <v>582.86388888888882</v>
      </c>
      <c r="I34" s="38">
        <f t="shared" si="3"/>
        <v>266.85909090909092</v>
      </c>
      <c r="J34" s="38">
        <f t="shared" si="3"/>
        <v>184.85606060606059</v>
      </c>
      <c r="L34" s="38">
        <f>SUM(L15:L17)</f>
        <v>613.07388888888886</v>
      </c>
      <c r="M34" s="38">
        <f>SUM(M15:M17)</f>
        <v>502.44065656565658</v>
      </c>
      <c r="O34" s="38"/>
      <c r="P34" s="38"/>
    </row>
    <row r="35" spans="2:30" ht="9.4499999999999993" customHeight="1" x14ac:dyDescent="0.25">
      <c r="B35" s="44" t="s">
        <v>88</v>
      </c>
      <c r="C35" s="40"/>
      <c r="D35" s="38">
        <f>SUM(D18:D23)</f>
        <v>989.44444444444446</v>
      </c>
      <c r="E35" s="38">
        <f t="shared" ref="E35:J35" si="4">SUM(E18:E23)</f>
        <v>1005.0902777777777</v>
      </c>
      <c r="F35" s="38">
        <f t="shared" si="4"/>
        <v>1012.2847222222223</v>
      </c>
      <c r="G35" s="38">
        <f t="shared" si="4"/>
        <v>994.66249999999991</v>
      </c>
      <c r="H35" s="38">
        <f t="shared" si="4"/>
        <v>1162.7791666666667</v>
      </c>
      <c r="I35" s="38">
        <f t="shared" si="4"/>
        <v>1068.2772727272727</v>
      </c>
      <c r="J35" s="38">
        <f t="shared" si="4"/>
        <v>1047.3939393939393</v>
      </c>
      <c r="L35" s="38">
        <f>SUM(L18:L23)</f>
        <v>1032.8522222222221</v>
      </c>
      <c r="M35" s="38">
        <f>SUM(M18:M23)</f>
        <v>1039.9903318903321</v>
      </c>
      <c r="O35" s="38"/>
      <c r="P35" s="38"/>
    </row>
    <row r="36" spans="2:30" ht="9.4499999999999993" customHeight="1" x14ac:dyDescent="0.25">
      <c r="B36" s="44" t="s">
        <v>89</v>
      </c>
      <c r="C36" s="40"/>
      <c r="D36" s="38">
        <f>SUM(D24:D26)</f>
        <v>729.92500000000007</v>
      </c>
      <c r="E36" s="38">
        <f t="shared" ref="E36:J36" si="5">SUM(E24:E26)</f>
        <v>751.35416666666674</v>
      </c>
      <c r="F36" s="38">
        <f t="shared" si="5"/>
        <v>744.46527777777771</v>
      </c>
      <c r="G36" s="38">
        <f t="shared" si="5"/>
        <v>729.75416666666661</v>
      </c>
      <c r="H36" s="38">
        <f t="shared" si="5"/>
        <v>767.63194444444434</v>
      </c>
      <c r="I36" s="38">
        <f t="shared" si="5"/>
        <v>472.38333333333333</v>
      </c>
      <c r="J36" s="38">
        <f t="shared" si="5"/>
        <v>447.88636363636363</v>
      </c>
      <c r="L36" s="38">
        <f>SUM(L24:L26)</f>
        <v>744.62611111111119</v>
      </c>
      <c r="M36" s="38">
        <f>SUM(M24:M26)</f>
        <v>663.34289321789333</v>
      </c>
      <c r="O36" s="38"/>
      <c r="P36" s="38"/>
    </row>
    <row r="37" spans="2:30" ht="9.4499999999999993" customHeight="1" x14ac:dyDescent="0.25">
      <c r="B37" s="44" t="s">
        <v>90</v>
      </c>
      <c r="C37" s="40"/>
      <c r="D37" s="38">
        <f>SUM(D8:D31)</f>
        <v>2960.9638888888885</v>
      </c>
      <c r="E37" s="38">
        <f t="shared" ref="E37:J37" si="6">SUM(E8:E31)</f>
        <v>2976.1527777777783</v>
      </c>
      <c r="F37" s="38">
        <f t="shared" si="6"/>
        <v>3015.1111111111113</v>
      </c>
      <c r="G37" s="38">
        <f t="shared" si="6"/>
        <v>2991.4527777777776</v>
      </c>
      <c r="H37" s="38">
        <f t="shared" si="6"/>
        <v>3133.0777777777785</v>
      </c>
      <c r="I37" s="38">
        <f t="shared" si="6"/>
        <v>2290.8757575757577</v>
      </c>
      <c r="J37" s="38">
        <f t="shared" si="6"/>
        <v>2131.4242424242425</v>
      </c>
      <c r="L37" s="38">
        <f>SUM(L8:L31)</f>
        <v>3015.3516666666665</v>
      </c>
      <c r="M37" s="38">
        <f>SUM(M8:M31)</f>
        <v>2785.5797619047626</v>
      </c>
      <c r="O37" s="38"/>
      <c r="P37" s="38"/>
    </row>
    <row r="38" spans="2:30" ht="24" customHeight="1" x14ac:dyDescent="0.15">
      <c r="C38" s="8"/>
    </row>
    <row r="39" spans="2:30" ht="9.4499999999999993" customHeight="1" x14ac:dyDescent="0.25">
      <c r="C39" s="43" t="str">
        <f>C6</f>
        <v>Average traffic flows (excluding Bank Holidays etc)</v>
      </c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</row>
    <row r="40" spans="2:30" ht="9.4499999999999993" customHeight="1" x14ac:dyDescent="0.15">
      <c r="C40" s="8"/>
    </row>
    <row r="41" spans="2:30" ht="9.4499999999999993" customHeight="1" x14ac:dyDescent="0.15">
      <c r="C41" s="31" t="s">
        <v>57</v>
      </c>
      <c r="D41" s="31" t="s">
        <v>58</v>
      </c>
      <c r="E41" s="31" t="s">
        <v>59</v>
      </c>
      <c r="F41" s="31" t="s">
        <v>60</v>
      </c>
      <c r="G41" s="31" t="s">
        <v>61</v>
      </c>
      <c r="H41" s="31" t="s">
        <v>62</v>
      </c>
      <c r="I41" s="31" t="s">
        <v>63</v>
      </c>
      <c r="J41" s="31" t="s">
        <v>64</v>
      </c>
      <c r="K41" s="31" t="s">
        <v>65</v>
      </c>
      <c r="L41" s="31" t="s">
        <v>66</v>
      </c>
      <c r="M41" s="31" t="s">
        <v>67</v>
      </c>
      <c r="N41" s="31" t="s">
        <v>68</v>
      </c>
    </row>
    <row r="42" spans="2:30" ht="9.4499999999999993" customHeight="1" x14ac:dyDescent="0.15">
      <c r="B42" s="8" t="s">
        <v>91</v>
      </c>
    </row>
    <row r="43" spans="2:30" ht="9.4499999999999993" customHeight="1" x14ac:dyDescent="0.15">
      <c r="B43" s="16" t="s">
        <v>92</v>
      </c>
      <c r="C43" s="33">
        <v>2196.75</v>
      </c>
      <c r="D43" s="33">
        <v>2335.9333333333334</v>
      </c>
      <c r="E43" s="33">
        <v>2387.89</v>
      </c>
      <c r="F43" s="33">
        <v>2425</v>
      </c>
      <c r="G43" s="33">
        <v>2478.4333333333334</v>
      </c>
      <c r="H43" s="33">
        <v>2415.4666666666662</v>
      </c>
      <c r="I43" s="33">
        <v>2343.3833333333328</v>
      </c>
      <c r="J43" s="33">
        <v>2357.17</v>
      </c>
      <c r="K43" s="33">
        <v>2444.25</v>
      </c>
      <c r="L43" s="33">
        <v>2361.2166666666662</v>
      </c>
      <c r="M43" s="33">
        <v>2445.4</v>
      </c>
      <c r="N43" s="33">
        <v>2495.7333333333331</v>
      </c>
      <c r="O43" s="38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</row>
    <row r="44" spans="2:30" ht="9.4499999999999993" customHeight="1" x14ac:dyDescent="0.15">
      <c r="B44" s="16" t="s">
        <v>93</v>
      </c>
      <c r="C44" s="33">
        <v>2714.4166666666661</v>
      </c>
      <c r="D44" s="33">
        <v>2911.6666666666665</v>
      </c>
      <c r="E44" s="33">
        <v>2972.06</v>
      </c>
      <c r="F44" s="33">
        <v>3062.8</v>
      </c>
      <c r="G44" s="33">
        <v>3115.4333333333334</v>
      </c>
      <c r="H44" s="33">
        <v>3116.0666666666666</v>
      </c>
      <c r="I44" s="33">
        <v>3022.5333333333333</v>
      </c>
      <c r="J44" s="33">
        <v>3037.0033333333336</v>
      </c>
      <c r="K44" s="33">
        <v>3126.313333333334</v>
      </c>
      <c r="L44" s="33">
        <v>2977.7166666666662</v>
      </c>
      <c r="M44" s="33">
        <v>3042.4099999999994</v>
      </c>
      <c r="N44" s="33">
        <v>3085.7999999999993</v>
      </c>
      <c r="P44" s="38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</row>
    <row r="45" spans="2:30" ht="9.4499999999999993" customHeight="1" x14ac:dyDescent="0.15">
      <c r="B45" s="16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</row>
    <row r="46" spans="2:30" ht="9.4499999999999993" customHeight="1" x14ac:dyDescent="0.15">
      <c r="B46" s="8" t="s">
        <v>94</v>
      </c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</row>
    <row r="47" spans="2:30" ht="9.4499999999999993" customHeight="1" x14ac:dyDescent="0.15">
      <c r="B47" s="16" t="s">
        <v>92</v>
      </c>
      <c r="C47" s="33">
        <v>1682.3333333333335</v>
      </c>
      <c r="D47" s="33">
        <v>1638</v>
      </c>
      <c r="E47" s="33">
        <v>1829.6</v>
      </c>
      <c r="F47" s="33"/>
      <c r="G47" s="33">
        <v>1773</v>
      </c>
      <c r="H47" s="33">
        <v>1891.6666666666665</v>
      </c>
      <c r="I47" s="33">
        <v>1850.6666666666665</v>
      </c>
      <c r="J47" s="33">
        <v>1955.6000000000001</v>
      </c>
      <c r="K47" s="33">
        <v>1904.75</v>
      </c>
      <c r="L47" s="33">
        <v>1863</v>
      </c>
      <c r="M47" s="33">
        <v>1785.6</v>
      </c>
      <c r="N47" s="33">
        <v>1708.5</v>
      </c>
      <c r="O47" s="38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</row>
    <row r="48" spans="2:30" ht="9.4499999999999993" customHeight="1" x14ac:dyDescent="0.15">
      <c r="B48" s="16" t="s">
        <v>93</v>
      </c>
      <c r="C48" s="33">
        <v>2091.3333333333335</v>
      </c>
      <c r="D48" s="33">
        <v>2034</v>
      </c>
      <c r="E48" s="33">
        <v>2327.9999999999995</v>
      </c>
      <c r="F48" s="33"/>
      <c r="G48" s="33">
        <v>2250.5</v>
      </c>
      <c r="H48" s="33">
        <v>2436.3333333333326</v>
      </c>
      <c r="I48" s="33">
        <v>2427.6666666666661</v>
      </c>
      <c r="J48" s="33">
        <v>2491.6</v>
      </c>
      <c r="K48" s="33">
        <v>2416.5</v>
      </c>
      <c r="L48" s="33">
        <v>2335</v>
      </c>
      <c r="M48" s="33">
        <v>2228.1999999999994</v>
      </c>
      <c r="N48" s="33">
        <v>2160.5</v>
      </c>
      <c r="P48" s="38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</row>
    <row r="49" spans="2:30" ht="9.4499999999999993" customHeight="1" x14ac:dyDescent="0.15">
      <c r="B49" s="16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P49" s="38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</row>
    <row r="50" spans="2:30" ht="9.4499999999999993" customHeight="1" x14ac:dyDescent="0.15">
      <c r="B50" s="8" t="s">
        <v>95</v>
      </c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</row>
    <row r="51" spans="2:30" ht="9.4499999999999993" customHeight="1" x14ac:dyDescent="0.15">
      <c r="B51" s="16" t="s">
        <v>92</v>
      </c>
      <c r="C51" s="33">
        <v>1593</v>
      </c>
      <c r="D51" s="33">
        <v>1541.5</v>
      </c>
      <c r="E51" s="33">
        <v>1604.75</v>
      </c>
      <c r="F51" s="33"/>
      <c r="G51" s="33">
        <v>1900.5</v>
      </c>
      <c r="H51" s="33">
        <v>1777.75</v>
      </c>
      <c r="I51" s="33">
        <v>1799.3333333333333</v>
      </c>
      <c r="J51" s="33">
        <v>1742.75</v>
      </c>
      <c r="K51" s="33">
        <v>1698.3333333333335</v>
      </c>
      <c r="L51" s="33">
        <v>1636.5</v>
      </c>
      <c r="M51" s="33">
        <v>1604.75</v>
      </c>
      <c r="N51" s="33">
        <v>1582.3333333333333</v>
      </c>
      <c r="O51" s="38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</row>
    <row r="52" spans="2:30" ht="9.4499999999999993" customHeight="1" x14ac:dyDescent="0.15">
      <c r="B52" s="16" t="s">
        <v>93</v>
      </c>
      <c r="C52" s="33">
        <v>1965.6666666666667</v>
      </c>
      <c r="D52" s="33">
        <v>1935</v>
      </c>
      <c r="E52" s="33">
        <v>1989.75</v>
      </c>
      <c r="F52" s="33"/>
      <c r="G52" s="33">
        <v>2361.5</v>
      </c>
      <c r="H52" s="33">
        <v>2329</v>
      </c>
      <c r="I52" s="33">
        <v>2395.9999999999995</v>
      </c>
      <c r="J52" s="33">
        <v>2229</v>
      </c>
      <c r="K52" s="33">
        <v>2145.6666666666665</v>
      </c>
      <c r="L52" s="33">
        <v>2096</v>
      </c>
      <c r="M52" s="33">
        <v>2013.75</v>
      </c>
      <c r="N52" s="33">
        <v>1984.333333333333</v>
      </c>
      <c r="P52" s="38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</row>
    <row r="53" spans="2:30" ht="9.4499999999999993" customHeight="1" x14ac:dyDescent="0.15">
      <c r="B53" s="16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R53" s="33"/>
      <c r="S53" s="33"/>
      <c r="T53" s="33"/>
      <c r="U53" s="33"/>
      <c r="V53" s="33"/>
      <c r="X53" s="33"/>
      <c r="Y53" s="33"/>
      <c r="Z53" s="33"/>
      <c r="AA53" s="33"/>
      <c r="AB53" s="33"/>
    </row>
    <row r="54" spans="2:30" ht="24" customHeight="1" x14ac:dyDescent="0.15">
      <c r="R54" s="33"/>
      <c r="S54" s="33"/>
      <c r="T54" s="33"/>
      <c r="U54" s="33"/>
      <c r="V54" s="33"/>
      <c r="X54" s="33"/>
      <c r="Y54" s="33"/>
      <c r="Z54" s="33"/>
      <c r="AA54" s="33"/>
      <c r="AB54" s="33"/>
    </row>
    <row r="55" spans="2:30" ht="8.85" customHeight="1" x14ac:dyDescent="0.15">
      <c r="R55" s="33"/>
      <c r="S55" s="33"/>
      <c r="T55" s="33"/>
      <c r="U55" s="33"/>
      <c r="V55" s="33"/>
      <c r="X55" s="33"/>
      <c r="Y55" s="33"/>
      <c r="Z55" s="33"/>
      <c r="AA55" s="33"/>
      <c r="AB55" s="33"/>
    </row>
    <row r="56" spans="2:30" ht="8.85" customHeight="1" x14ac:dyDescent="0.15">
      <c r="R56" s="32"/>
      <c r="S56" s="32"/>
      <c r="T56" s="32"/>
      <c r="U56" s="32"/>
      <c r="V56" s="32"/>
      <c r="X56" s="32"/>
      <c r="Y56" s="32"/>
      <c r="Z56" s="32"/>
      <c r="AA56" s="32"/>
      <c r="AB56" s="32"/>
    </row>
    <row r="57" spans="2:30" ht="8.85" customHeight="1" x14ac:dyDescent="0.15">
      <c r="R57" s="33"/>
      <c r="S57" s="33"/>
      <c r="T57" s="33"/>
      <c r="U57" s="33"/>
      <c r="V57" s="33"/>
      <c r="X57" s="33"/>
      <c r="Y57" s="33"/>
      <c r="Z57" s="33"/>
      <c r="AA57" s="33"/>
      <c r="AB57" s="33"/>
    </row>
    <row r="58" spans="2:30" ht="8.85" customHeight="1" x14ac:dyDescent="0.15">
      <c r="R58" s="33"/>
      <c r="S58" s="33"/>
      <c r="T58" s="33"/>
      <c r="U58" s="33"/>
      <c r="V58" s="33"/>
      <c r="X58" s="33"/>
      <c r="Y58" s="33"/>
      <c r="Z58" s="33"/>
      <c r="AA58" s="33"/>
      <c r="AB58" s="33"/>
    </row>
    <row r="59" spans="2:30" ht="8.85" customHeight="1" x14ac:dyDescent="0.15">
      <c r="R59" s="33"/>
      <c r="S59" s="33"/>
      <c r="T59" s="33"/>
      <c r="U59" s="33"/>
      <c r="V59" s="33"/>
      <c r="X59" s="33"/>
      <c r="Y59" s="33"/>
      <c r="Z59" s="33"/>
      <c r="AA59" s="33"/>
      <c r="AB59" s="33"/>
    </row>
    <row r="60" spans="2:30" ht="8.85" customHeight="1" x14ac:dyDescent="0.15">
      <c r="R60" s="32"/>
      <c r="S60" s="32"/>
      <c r="T60" s="32"/>
      <c r="U60" s="32"/>
      <c r="V60" s="32"/>
      <c r="X60" s="32"/>
      <c r="Y60" s="32"/>
      <c r="Z60" s="32"/>
      <c r="AA60" s="32"/>
      <c r="AB60" s="32"/>
    </row>
    <row r="61" spans="2:30" ht="8.85" customHeight="1" x14ac:dyDescent="0.15">
      <c r="R61" s="33"/>
      <c r="S61" s="33"/>
      <c r="T61" s="33"/>
      <c r="U61" s="33"/>
      <c r="V61" s="33"/>
      <c r="X61" s="33"/>
      <c r="Y61" s="33"/>
      <c r="Z61" s="33"/>
      <c r="AA61" s="33"/>
      <c r="AB61" s="33"/>
    </row>
    <row r="62" spans="2:30" ht="8.85" customHeight="1" x14ac:dyDescent="0.15">
      <c r="R62" s="33"/>
      <c r="S62" s="33"/>
      <c r="T62" s="33"/>
      <c r="U62" s="33"/>
      <c r="V62" s="33"/>
      <c r="X62" s="33"/>
      <c r="Y62" s="33"/>
      <c r="Z62" s="33"/>
      <c r="AA62" s="33"/>
      <c r="AB62" s="33"/>
    </row>
    <row r="63" spans="2:30" ht="8.85" customHeight="1" x14ac:dyDescent="0.15">
      <c r="R63" s="33"/>
      <c r="S63" s="33"/>
      <c r="T63" s="33"/>
      <c r="U63" s="33"/>
      <c r="V63" s="33"/>
      <c r="X63" s="33"/>
      <c r="Y63" s="33"/>
      <c r="Z63" s="33"/>
      <c r="AA63" s="33"/>
    </row>
    <row r="64" spans="2:30" ht="8.85" customHeight="1" x14ac:dyDescent="0.15">
      <c r="R64" s="33"/>
      <c r="S64" s="33"/>
      <c r="T64" s="33"/>
      <c r="U64" s="33"/>
      <c r="V64" s="33"/>
      <c r="X64" s="33"/>
      <c r="Y64" s="33"/>
      <c r="Z64" s="33"/>
      <c r="AA64" s="33"/>
    </row>
    <row r="65" spans="18:27" ht="8.85" customHeight="1" x14ac:dyDescent="0.15">
      <c r="R65" s="33"/>
      <c r="S65" s="33"/>
      <c r="T65" s="33"/>
      <c r="U65" s="33"/>
      <c r="V65" s="33"/>
      <c r="X65" s="33"/>
      <c r="Y65" s="33"/>
      <c r="Z65" s="33"/>
      <c r="AA65" s="33"/>
    </row>
    <row r="66" spans="18:27" ht="8.85" customHeight="1" x14ac:dyDescent="0.15">
      <c r="R66" s="32"/>
      <c r="S66" s="32"/>
      <c r="T66" s="32"/>
      <c r="U66" s="32"/>
      <c r="V66" s="32"/>
      <c r="X66" s="32"/>
      <c r="Y66" s="32"/>
      <c r="Z66" s="32"/>
      <c r="AA66" s="32"/>
    </row>
    <row r="67" spans="18:27" ht="8.85" customHeight="1" x14ac:dyDescent="0.15">
      <c r="R67" s="33"/>
      <c r="S67" s="33"/>
      <c r="T67" s="33"/>
      <c r="U67" s="33"/>
      <c r="V67" s="33"/>
      <c r="X67" s="33"/>
      <c r="Y67" s="33"/>
      <c r="Z67" s="33"/>
      <c r="AA67" s="33"/>
    </row>
    <row r="68" spans="18:27" ht="8.85" customHeight="1" x14ac:dyDescent="0.15">
      <c r="R68" s="33"/>
      <c r="S68" s="33"/>
      <c r="T68" s="33"/>
      <c r="U68" s="33"/>
      <c r="V68" s="33"/>
      <c r="X68" s="33"/>
      <c r="Y68" s="33"/>
      <c r="Z68" s="33"/>
      <c r="AA68" s="33"/>
    </row>
    <row r="69" spans="18:27" ht="8.85" customHeight="1" x14ac:dyDescent="0.15">
      <c r="R69" s="33"/>
      <c r="S69" s="33"/>
      <c r="T69" s="33"/>
      <c r="U69" s="33"/>
      <c r="V69" s="33"/>
      <c r="X69" s="33"/>
      <c r="Y69" s="33"/>
      <c r="Z69" s="33"/>
      <c r="AA69" s="33"/>
    </row>
    <row r="70" spans="18:27" ht="8.85" customHeight="1" x14ac:dyDescent="0.15">
      <c r="R70" s="32"/>
      <c r="S70" s="32"/>
      <c r="T70" s="32"/>
      <c r="U70" s="32"/>
      <c r="V70" s="32"/>
      <c r="X70" s="32"/>
      <c r="Y70" s="32"/>
      <c r="Z70" s="32"/>
      <c r="AA70" s="32"/>
    </row>
    <row r="71" spans="18:27" ht="8.85" customHeight="1" x14ac:dyDescent="0.15">
      <c r="R71" s="33"/>
      <c r="S71" s="33"/>
      <c r="T71" s="33"/>
      <c r="U71" s="33"/>
      <c r="V71" s="33"/>
      <c r="X71" s="33"/>
      <c r="Y71" s="33"/>
      <c r="Z71" s="33"/>
      <c r="AA71" s="33"/>
    </row>
    <row r="72" spans="18:27" ht="8.85" customHeight="1" x14ac:dyDescent="0.15">
      <c r="R72" s="33"/>
      <c r="S72" s="33"/>
      <c r="T72" s="33"/>
      <c r="U72" s="33"/>
      <c r="V72" s="33"/>
      <c r="X72" s="33"/>
      <c r="Y72" s="33"/>
      <c r="Z72" s="33"/>
      <c r="AA72" s="33"/>
    </row>
    <row r="73" spans="18:27" ht="8.85" customHeight="1" x14ac:dyDescent="0.15">
      <c r="R73" s="33"/>
      <c r="S73" s="33"/>
      <c r="T73" s="33"/>
      <c r="U73" s="33"/>
      <c r="V73" s="33"/>
      <c r="X73" s="33"/>
      <c r="Y73" s="33"/>
      <c r="Z73" s="33"/>
    </row>
    <row r="74" spans="18:27" ht="8.85" customHeight="1" x14ac:dyDescent="0.15">
      <c r="R74" s="33"/>
      <c r="S74" s="33"/>
      <c r="T74" s="33"/>
      <c r="U74" s="33"/>
      <c r="V74" s="33"/>
      <c r="X74" s="33"/>
      <c r="Y74" s="33"/>
      <c r="Z74" s="33"/>
    </row>
    <row r="75" spans="18:27" ht="8.85" customHeight="1" x14ac:dyDescent="0.15">
      <c r="R75" s="33"/>
      <c r="S75" s="33"/>
      <c r="T75" s="33"/>
      <c r="U75" s="33"/>
      <c r="V75" s="33"/>
      <c r="X75" s="33"/>
      <c r="Y75" s="33"/>
      <c r="Z75" s="33"/>
    </row>
    <row r="76" spans="18:27" ht="8.85" customHeight="1" x14ac:dyDescent="0.15">
      <c r="R76" s="32"/>
      <c r="S76" s="32"/>
      <c r="T76" s="32"/>
      <c r="U76" s="32"/>
      <c r="V76" s="32"/>
      <c r="X76" s="32"/>
      <c r="Y76" s="32"/>
      <c r="Z76" s="32"/>
    </row>
    <row r="77" spans="18:27" ht="8.85" customHeight="1" x14ac:dyDescent="0.15">
      <c r="R77" s="33"/>
      <c r="S77" s="33"/>
      <c r="T77" s="33"/>
      <c r="U77" s="33"/>
      <c r="V77" s="33"/>
      <c r="X77" s="33"/>
      <c r="Y77" s="33"/>
      <c r="Z77" s="33"/>
    </row>
    <row r="78" spans="18:27" ht="8.85" customHeight="1" x14ac:dyDescent="0.15">
      <c r="R78" s="33"/>
      <c r="S78" s="33"/>
      <c r="T78" s="33"/>
      <c r="U78" s="33"/>
      <c r="V78" s="33"/>
      <c r="X78" s="33"/>
      <c r="Y78" s="33"/>
      <c r="Z78" s="33"/>
    </row>
    <row r="79" spans="18:27" ht="8.85" customHeight="1" x14ac:dyDescent="0.15">
      <c r="R79" s="33"/>
      <c r="S79" s="33"/>
      <c r="T79" s="33"/>
      <c r="U79" s="33"/>
      <c r="V79" s="33"/>
      <c r="X79" s="33"/>
      <c r="Y79" s="33"/>
      <c r="Z79" s="33"/>
    </row>
    <row r="80" spans="18:27" ht="8.85" customHeight="1" x14ac:dyDescent="0.15">
      <c r="R80" s="32"/>
      <c r="S80" s="32"/>
      <c r="T80" s="32"/>
      <c r="U80" s="32"/>
      <c r="V80" s="32"/>
      <c r="X80" s="32"/>
      <c r="Y80" s="32"/>
      <c r="Z80" s="32"/>
    </row>
    <row r="81" spans="3:26" ht="8.85" customHeight="1" x14ac:dyDescent="0.15">
      <c r="R81" s="33"/>
      <c r="S81" s="33"/>
      <c r="T81" s="33"/>
      <c r="U81" s="33"/>
      <c r="V81" s="33"/>
      <c r="X81" s="33"/>
      <c r="Y81" s="33"/>
      <c r="Z81" s="33"/>
    </row>
    <row r="82" spans="3:26" ht="8.85" customHeight="1" x14ac:dyDescent="0.15">
      <c r="R82" s="33"/>
      <c r="S82" s="33"/>
      <c r="T82" s="33"/>
      <c r="U82" s="33"/>
      <c r="V82" s="33"/>
      <c r="X82" s="33"/>
      <c r="Y82" s="33"/>
      <c r="Z82" s="33"/>
    </row>
    <row r="83" spans="3:26" ht="8.85" customHeight="1" x14ac:dyDescent="0.15">
      <c r="R83" s="33"/>
      <c r="S83" s="33"/>
      <c r="T83" s="33"/>
      <c r="U83" s="33"/>
      <c r="V83" s="33"/>
      <c r="X83" s="33"/>
      <c r="Y83" s="33"/>
    </row>
    <row r="84" spans="3:26" ht="8.85" customHeight="1" x14ac:dyDescent="0.15">
      <c r="R84" s="33"/>
      <c r="S84" s="33"/>
      <c r="T84" s="33"/>
      <c r="U84" s="33"/>
      <c r="V84" s="33"/>
      <c r="X84" s="33"/>
      <c r="Y84" s="33"/>
    </row>
    <row r="85" spans="3:26" ht="8.85" customHeight="1" x14ac:dyDescent="0.15">
      <c r="M85" s="3" t="s">
        <v>76</v>
      </c>
      <c r="R85" s="33"/>
      <c r="S85" s="33"/>
      <c r="T85" s="33"/>
      <c r="U85" s="33"/>
      <c r="V85" s="33"/>
      <c r="X85" s="33"/>
      <c r="Y85" s="33"/>
    </row>
    <row r="86" spans="3:26" ht="5.4" customHeight="1" x14ac:dyDescent="0.15">
      <c r="R86" s="32"/>
      <c r="S86" s="32"/>
      <c r="T86" s="32"/>
      <c r="U86" s="32"/>
      <c r="V86" s="32"/>
      <c r="X86" s="32"/>
      <c r="Y86" s="32"/>
    </row>
    <row r="87" spans="3:26" ht="9.4499999999999993" customHeight="1" x14ac:dyDescent="0.15">
      <c r="R87" s="33"/>
      <c r="S87" s="33"/>
      <c r="T87" s="33"/>
      <c r="U87" s="33"/>
      <c r="V87" s="33"/>
      <c r="X87" s="33"/>
      <c r="Y87" s="33"/>
    </row>
    <row r="88" spans="3:26" ht="9.4499999999999993" customHeight="1" x14ac:dyDescent="0.15">
      <c r="R88" s="33"/>
      <c r="S88" s="33"/>
      <c r="T88" s="33"/>
      <c r="U88" s="33"/>
      <c r="V88" s="33"/>
      <c r="X88" s="33"/>
      <c r="Y88" s="33"/>
    </row>
    <row r="89" spans="3:26" x14ac:dyDescent="0.15"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3"/>
      <c r="S89" s="33"/>
      <c r="T89" s="33"/>
      <c r="U89" s="33"/>
      <c r="V89" s="33"/>
      <c r="X89" s="33"/>
      <c r="Y89" s="33"/>
    </row>
    <row r="90" spans="3:26" x14ac:dyDescent="0.15">
      <c r="R90" s="32"/>
      <c r="S90" s="32"/>
      <c r="T90" s="32"/>
      <c r="U90" s="32"/>
      <c r="V90" s="32"/>
      <c r="X90" s="32"/>
      <c r="Y90" s="32"/>
    </row>
    <row r="91" spans="3:26" x14ac:dyDescent="0.15">
      <c r="R91" s="33"/>
      <c r="S91" s="33"/>
      <c r="T91" s="33"/>
      <c r="U91" s="33"/>
      <c r="V91" s="33"/>
      <c r="X91" s="33"/>
      <c r="Y91" s="33"/>
    </row>
    <row r="92" spans="3:26" x14ac:dyDescent="0.15">
      <c r="R92" s="33"/>
      <c r="S92" s="33"/>
      <c r="T92" s="33"/>
      <c r="U92" s="33"/>
      <c r="V92" s="33"/>
      <c r="X92" s="33"/>
      <c r="Y92" s="33"/>
    </row>
    <row r="93" spans="3:26" x14ac:dyDescent="0.15">
      <c r="R93" s="33"/>
      <c r="S93" s="33"/>
      <c r="T93" s="33"/>
      <c r="U93" s="33"/>
      <c r="V93" s="33"/>
      <c r="X93" s="33"/>
    </row>
    <row r="94" spans="3:26" x14ac:dyDescent="0.15">
      <c r="R94" s="33"/>
      <c r="S94" s="33"/>
      <c r="T94" s="33"/>
      <c r="U94" s="33"/>
      <c r="V94" s="33"/>
      <c r="X94" s="33"/>
    </row>
    <row r="95" spans="3:26" x14ac:dyDescent="0.15">
      <c r="R95" s="33"/>
      <c r="S95" s="33"/>
      <c r="T95" s="33"/>
      <c r="U95" s="33"/>
      <c r="V95" s="33"/>
      <c r="X95" s="33"/>
    </row>
    <row r="96" spans="3:26" x14ac:dyDescent="0.15">
      <c r="R96" s="32"/>
      <c r="S96" s="32"/>
      <c r="T96" s="32"/>
      <c r="U96" s="32"/>
      <c r="V96" s="32"/>
      <c r="X96" s="32"/>
    </row>
    <row r="97" spans="18:24" x14ac:dyDescent="0.15">
      <c r="R97" s="33"/>
      <c r="S97" s="33"/>
      <c r="T97" s="33"/>
      <c r="U97" s="33"/>
      <c r="V97" s="33"/>
      <c r="X97" s="33"/>
    </row>
    <row r="98" spans="18:24" x14ac:dyDescent="0.15">
      <c r="R98" s="33"/>
      <c r="S98" s="33"/>
      <c r="T98" s="33"/>
      <c r="U98" s="33"/>
      <c r="V98" s="33"/>
      <c r="X98" s="33"/>
    </row>
    <row r="99" spans="18:24" x14ac:dyDescent="0.15">
      <c r="R99" s="33"/>
      <c r="S99" s="33"/>
      <c r="T99" s="33"/>
      <c r="U99" s="33"/>
      <c r="V99" s="33"/>
      <c r="X99" s="33"/>
    </row>
    <row r="100" spans="18:24" x14ac:dyDescent="0.15">
      <c r="R100" s="32"/>
      <c r="S100" s="32"/>
      <c r="T100" s="32"/>
      <c r="U100" s="32"/>
      <c r="V100" s="32"/>
      <c r="X100" s="32"/>
    </row>
    <row r="101" spans="18:24" x14ac:dyDescent="0.15">
      <c r="R101" s="33"/>
      <c r="S101" s="33"/>
      <c r="T101" s="33"/>
      <c r="U101" s="33"/>
      <c r="V101" s="33"/>
      <c r="X101" s="33"/>
    </row>
    <row r="102" spans="18:24" x14ac:dyDescent="0.15">
      <c r="R102" s="33"/>
      <c r="S102" s="33"/>
      <c r="T102" s="33"/>
      <c r="U102" s="33"/>
      <c r="V102" s="33"/>
      <c r="X102" s="33"/>
    </row>
    <row r="103" spans="18:24" x14ac:dyDescent="0.15">
      <c r="R103" s="33"/>
      <c r="S103" s="33"/>
      <c r="T103" s="33"/>
      <c r="U103" s="33"/>
      <c r="V103" s="33"/>
    </row>
    <row r="104" spans="18:24" x14ac:dyDescent="0.15">
      <c r="R104" s="33"/>
      <c r="S104" s="33"/>
      <c r="T104" s="33"/>
      <c r="U104" s="33"/>
      <c r="V104" s="33"/>
    </row>
    <row r="105" spans="18:24" x14ac:dyDescent="0.15">
      <c r="R105" s="33"/>
      <c r="S105" s="33"/>
      <c r="T105" s="33"/>
      <c r="U105" s="33"/>
      <c r="V105" s="33"/>
    </row>
    <row r="106" spans="18:24" x14ac:dyDescent="0.15">
      <c r="R106" s="32"/>
      <c r="S106" s="32"/>
      <c r="T106" s="32"/>
      <c r="U106" s="32"/>
      <c r="V106" s="32"/>
    </row>
    <row r="107" spans="18:24" x14ac:dyDescent="0.15">
      <c r="R107" s="33"/>
      <c r="S107" s="33"/>
      <c r="T107" s="33"/>
      <c r="U107" s="33"/>
      <c r="V107" s="33"/>
    </row>
    <row r="108" spans="18:24" x14ac:dyDescent="0.15">
      <c r="R108" s="33"/>
      <c r="S108" s="33"/>
      <c r="T108" s="33"/>
      <c r="U108" s="33"/>
      <c r="V108" s="33"/>
    </row>
    <row r="109" spans="18:24" x14ac:dyDescent="0.15">
      <c r="R109" s="33"/>
      <c r="S109" s="33"/>
      <c r="T109" s="33"/>
      <c r="U109" s="33"/>
      <c r="V109" s="33"/>
    </row>
    <row r="110" spans="18:24" x14ac:dyDescent="0.15">
      <c r="R110" s="32"/>
      <c r="S110" s="32"/>
      <c r="T110" s="32"/>
      <c r="U110" s="32"/>
      <c r="V110" s="32"/>
    </row>
    <row r="111" spans="18:24" x14ac:dyDescent="0.15">
      <c r="R111" s="33"/>
      <c r="S111" s="33"/>
      <c r="T111" s="33"/>
      <c r="U111" s="33"/>
      <c r="V111" s="33"/>
    </row>
    <row r="112" spans="18:24" x14ac:dyDescent="0.15">
      <c r="R112" s="33"/>
      <c r="S112" s="33"/>
      <c r="T112" s="33"/>
      <c r="U112" s="33"/>
      <c r="V112" s="33"/>
    </row>
    <row r="113" spans="18:22" x14ac:dyDescent="0.15">
      <c r="R113" s="33"/>
      <c r="S113" s="33"/>
      <c r="T113" s="33"/>
      <c r="U113" s="33"/>
      <c r="V113" s="33"/>
    </row>
    <row r="114" spans="18:22" x14ac:dyDescent="0.15">
      <c r="R114" s="33"/>
      <c r="S114" s="33"/>
      <c r="T114" s="33"/>
      <c r="U114" s="33"/>
      <c r="V114" s="33"/>
    </row>
    <row r="115" spans="18:22" x14ac:dyDescent="0.15">
      <c r="R115" s="33"/>
      <c r="S115" s="33"/>
      <c r="T115" s="33"/>
      <c r="U115" s="33"/>
      <c r="V115" s="33"/>
    </row>
    <row r="116" spans="18:22" x14ac:dyDescent="0.15">
      <c r="R116" s="32"/>
      <c r="S116" s="32"/>
      <c r="T116" s="32"/>
      <c r="U116" s="32"/>
      <c r="V116" s="32"/>
    </row>
    <row r="117" spans="18:22" x14ac:dyDescent="0.15">
      <c r="R117" s="33"/>
      <c r="S117" s="33"/>
      <c r="T117" s="33"/>
      <c r="U117" s="33"/>
      <c r="V117" s="33"/>
    </row>
    <row r="118" spans="18:22" x14ac:dyDescent="0.15">
      <c r="R118" s="33"/>
      <c r="S118" s="33"/>
      <c r="T118" s="33"/>
      <c r="U118" s="33"/>
      <c r="V118" s="33"/>
    </row>
    <row r="119" spans="18:22" x14ac:dyDescent="0.15">
      <c r="R119" s="33"/>
      <c r="S119" s="33"/>
      <c r="T119" s="33"/>
      <c r="U119" s="33"/>
      <c r="V119" s="33"/>
    </row>
    <row r="120" spans="18:22" x14ac:dyDescent="0.15">
      <c r="R120" s="32"/>
      <c r="S120" s="32"/>
      <c r="T120" s="32"/>
      <c r="U120" s="32"/>
      <c r="V120" s="32"/>
    </row>
    <row r="121" spans="18:22" x14ac:dyDescent="0.15">
      <c r="R121" s="33"/>
      <c r="S121" s="33"/>
      <c r="T121" s="33"/>
      <c r="U121" s="33"/>
      <c r="V121" s="33"/>
    </row>
    <row r="122" spans="18:22" x14ac:dyDescent="0.15">
      <c r="R122" s="33"/>
      <c r="S122" s="33"/>
      <c r="T122" s="33"/>
      <c r="U122" s="33"/>
      <c r="V122" s="33"/>
    </row>
    <row r="123" spans="18:22" x14ac:dyDescent="0.15">
      <c r="R123" s="33"/>
      <c r="S123" s="33"/>
      <c r="T123" s="33"/>
      <c r="U123" s="33"/>
    </row>
    <row r="124" spans="18:22" x14ac:dyDescent="0.15">
      <c r="R124" s="33"/>
      <c r="S124" s="33"/>
      <c r="T124" s="33"/>
      <c r="U124" s="33"/>
    </row>
    <row r="125" spans="18:22" x14ac:dyDescent="0.15">
      <c r="R125" s="33"/>
      <c r="S125" s="33"/>
      <c r="T125" s="33"/>
      <c r="U125" s="33"/>
    </row>
    <row r="126" spans="18:22" x14ac:dyDescent="0.15">
      <c r="R126" s="32"/>
      <c r="S126" s="32"/>
      <c r="T126" s="32"/>
      <c r="U126" s="32"/>
    </row>
    <row r="127" spans="18:22" x14ac:dyDescent="0.15">
      <c r="R127" s="33"/>
      <c r="S127" s="33"/>
      <c r="T127" s="33"/>
      <c r="U127" s="33"/>
    </row>
    <row r="128" spans="18:22" x14ac:dyDescent="0.15">
      <c r="R128" s="33"/>
      <c r="S128" s="33"/>
      <c r="T128" s="33"/>
      <c r="U128" s="33"/>
    </row>
    <row r="129" spans="18:29" x14ac:dyDescent="0.15">
      <c r="R129" s="33"/>
      <c r="S129" s="33"/>
      <c r="T129" s="33"/>
      <c r="U129" s="33"/>
    </row>
    <row r="130" spans="18:29" x14ac:dyDescent="0.15">
      <c r="R130" s="32"/>
      <c r="S130" s="32"/>
      <c r="T130" s="32"/>
      <c r="U130" s="32"/>
    </row>
    <row r="131" spans="18:29" x14ac:dyDescent="0.15">
      <c r="R131" s="33"/>
      <c r="S131" s="33"/>
      <c r="T131" s="33"/>
      <c r="U131" s="33"/>
    </row>
    <row r="132" spans="18:29" x14ac:dyDescent="0.15">
      <c r="R132" s="33"/>
      <c r="S132" s="33"/>
      <c r="T132" s="33"/>
      <c r="U132" s="33"/>
    </row>
    <row r="133" spans="18:29" x14ac:dyDescent="0.15">
      <c r="R133" s="33"/>
      <c r="S133" s="33"/>
      <c r="T133" s="33"/>
    </row>
    <row r="134" spans="18:29" x14ac:dyDescent="0.15">
      <c r="R134" s="33"/>
      <c r="S134" s="33"/>
      <c r="T134" s="33"/>
    </row>
    <row r="135" spans="18:29" x14ac:dyDescent="0.15">
      <c r="R135" s="33"/>
      <c r="S135" s="33"/>
      <c r="T135" s="33"/>
    </row>
    <row r="136" spans="18:29" x14ac:dyDescent="0.15">
      <c r="R136" s="32"/>
      <c r="S136" s="32"/>
      <c r="T136" s="32"/>
    </row>
    <row r="137" spans="18:29" x14ac:dyDescent="0.15">
      <c r="R137" s="33"/>
      <c r="S137" s="33"/>
      <c r="T137" s="33"/>
    </row>
    <row r="138" spans="18:29" x14ac:dyDescent="0.15">
      <c r="R138" s="33"/>
      <c r="S138" s="33"/>
      <c r="T138" s="33"/>
    </row>
    <row r="139" spans="18:29" x14ac:dyDescent="0.15">
      <c r="R139" s="33"/>
      <c r="S139" s="33"/>
      <c r="T139" s="33"/>
    </row>
    <row r="140" spans="18:29" x14ac:dyDescent="0.15">
      <c r="R140" s="32"/>
      <c r="S140" s="32"/>
      <c r="T140" s="32"/>
    </row>
    <row r="141" spans="18:29" x14ac:dyDescent="0.15">
      <c r="R141" s="33"/>
      <c r="S141" s="33"/>
      <c r="T141" s="33"/>
    </row>
    <row r="142" spans="18:29" x14ac:dyDescent="0.15">
      <c r="R142" s="33"/>
      <c r="S142" s="33"/>
      <c r="T142" s="33"/>
    </row>
    <row r="143" spans="18:29" x14ac:dyDescent="0.15">
      <c r="R143" s="33"/>
      <c r="S143" s="33"/>
      <c r="W143" s="33"/>
      <c r="X143" s="33"/>
      <c r="Y143" s="33"/>
      <c r="Z143" s="33"/>
      <c r="AA143" s="33"/>
      <c r="AB143" s="33"/>
      <c r="AC143" s="33"/>
    </row>
    <row r="144" spans="18:29" x14ac:dyDescent="0.15">
      <c r="R144" s="33"/>
      <c r="S144" s="33"/>
      <c r="W144" s="33"/>
      <c r="X144" s="33"/>
      <c r="Y144" s="33"/>
      <c r="Z144" s="33"/>
      <c r="AA144" s="33"/>
      <c r="AB144" s="33"/>
      <c r="AC144" s="33"/>
    </row>
    <row r="145" spans="18:28" x14ac:dyDescent="0.15">
      <c r="R145" s="33"/>
      <c r="S145" s="33"/>
    </row>
    <row r="146" spans="18:28" x14ac:dyDescent="0.15">
      <c r="R146" s="32"/>
      <c r="S146" s="32"/>
    </row>
    <row r="147" spans="18:28" x14ac:dyDescent="0.15">
      <c r="R147" s="33"/>
      <c r="S147" s="33"/>
    </row>
    <row r="148" spans="18:28" x14ac:dyDescent="0.15">
      <c r="R148" s="33"/>
      <c r="S148" s="33"/>
    </row>
    <row r="149" spans="18:28" x14ac:dyDescent="0.15">
      <c r="R149" s="33"/>
      <c r="S149" s="33"/>
    </row>
    <row r="150" spans="18:28" x14ac:dyDescent="0.15">
      <c r="R150" s="32"/>
      <c r="S150" s="32"/>
    </row>
    <row r="151" spans="18:28" x14ac:dyDescent="0.15">
      <c r="R151" s="33"/>
      <c r="S151" s="33"/>
    </row>
    <row r="152" spans="18:28" x14ac:dyDescent="0.15">
      <c r="R152" s="33"/>
      <c r="S152" s="33"/>
    </row>
    <row r="153" spans="18:28" x14ac:dyDescent="0.15">
      <c r="R153" s="33"/>
      <c r="V153" s="33"/>
    </row>
    <row r="154" spans="18:28" x14ac:dyDescent="0.15">
      <c r="R154" s="33"/>
      <c r="V154" s="33"/>
    </row>
    <row r="155" spans="18:28" x14ac:dyDescent="0.15">
      <c r="R155" s="33"/>
      <c r="V155" s="33"/>
      <c r="W155" s="33"/>
      <c r="X155" s="33"/>
      <c r="Y155" s="33"/>
      <c r="Z155" s="33"/>
      <c r="AA155" s="33"/>
      <c r="AB155" s="33"/>
    </row>
    <row r="156" spans="18:28" x14ac:dyDescent="0.15">
      <c r="R156" s="32"/>
      <c r="V156" s="32"/>
      <c r="W156" s="32"/>
      <c r="X156" s="32"/>
      <c r="Y156" s="32"/>
      <c r="Z156" s="32"/>
      <c r="AA156" s="32"/>
      <c r="AB156" s="32"/>
    </row>
    <row r="157" spans="18:28" x14ac:dyDescent="0.15">
      <c r="R157" s="33"/>
      <c r="V157" s="33"/>
      <c r="W157" s="33"/>
      <c r="X157" s="33"/>
      <c r="Y157" s="33"/>
      <c r="Z157" s="33"/>
      <c r="AA157" s="33"/>
      <c r="AB157" s="33"/>
    </row>
    <row r="158" spans="18:28" x14ac:dyDescent="0.15">
      <c r="R158" s="33"/>
      <c r="V158" s="33"/>
      <c r="W158" s="33"/>
      <c r="X158" s="33"/>
      <c r="Y158" s="33"/>
      <c r="Z158" s="33"/>
      <c r="AA158" s="33"/>
      <c r="AB158" s="33"/>
    </row>
    <row r="159" spans="18:28" x14ac:dyDescent="0.15">
      <c r="R159" s="33"/>
      <c r="V159" s="33"/>
      <c r="W159" s="33"/>
      <c r="X159" s="33"/>
      <c r="Y159" s="33"/>
      <c r="Z159" s="33"/>
      <c r="AA159" s="33"/>
      <c r="AB159" s="33"/>
    </row>
    <row r="160" spans="18:28" x14ac:dyDescent="0.15">
      <c r="R160" s="32"/>
      <c r="V160" s="32"/>
      <c r="W160" s="32"/>
      <c r="X160" s="32"/>
      <c r="Y160" s="32"/>
      <c r="Z160" s="32"/>
      <c r="AA160" s="32"/>
      <c r="AB160" s="32"/>
    </row>
    <row r="161" spans="18:28" x14ac:dyDescent="0.15">
      <c r="R161" s="33"/>
      <c r="V161" s="33"/>
      <c r="W161" s="33"/>
      <c r="X161" s="33"/>
      <c r="Y161" s="33"/>
      <c r="Z161" s="33"/>
      <c r="AA161" s="33"/>
      <c r="AB161" s="33"/>
    </row>
    <row r="162" spans="18:28" x14ac:dyDescent="0.15">
      <c r="R162" s="33"/>
      <c r="V162" s="33"/>
      <c r="W162" s="33"/>
      <c r="X162" s="33"/>
      <c r="Y162" s="33"/>
      <c r="Z162" s="33"/>
      <c r="AA162" s="33"/>
      <c r="AB162" s="33"/>
    </row>
    <row r="163" spans="18:28" x14ac:dyDescent="0.15">
      <c r="R163" s="33"/>
      <c r="S163" s="33"/>
      <c r="T163" s="33"/>
      <c r="U163" s="33"/>
    </row>
    <row r="164" spans="18:28" x14ac:dyDescent="0.15">
      <c r="R164" s="33"/>
      <c r="S164" s="33"/>
      <c r="T164" s="33"/>
      <c r="U164" s="33"/>
    </row>
    <row r="165" spans="18:28" x14ac:dyDescent="0.15">
      <c r="R165" s="33"/>
      <c r="S165" s="33"/>
      <c r="T165" s="33"/>
      <c r="U165" s="33"/>
    </row>
    <row r="166" spans="18:28" x14ac:dyDescent="0.15">
      <c r="R166" s="32"/>
      <c r="S166" s="32"/>
      <c r="T166" s="32"/>
      <c r="U166" s="32"/>
    </row>
    <row r="167" spans="18:28" x14ac:dyDescent="0.15">
      <c r="R167" s="33"/>
      <c r="S167" s="33"/>
      <c r="T167" s="33"/>
      <c r="U167" s="33"/>
    </row>
    <row r="168" spans="18:28" x14ac:dyDescent="0.15">
      <c r="R168" s="33"/>
      <c r="S168" s="33"/>
      <c r="T168" s="33"/>
      <c r="U168" s="33"/>
    </row>
    <row r="169" spans="18:28" x14ac:dyDescent="0.15">
      <c r="R169" s="33"/>
      <c r="S169" s="33"/>
      <c r="T169" s="33"/>
      <c r="U169" s="33"/>
    </row>
    <row r="170" spans="18:28" x14ac:dyDescent="0.15">
      <c r="R170" s="32"/>
      <c r="S170" s="32"/>
      <c r="T170" s="32"/>
      <c r="U170" s="32"/>
    </row>
    <row r="171" spans="18:28" x14ac:dyDescent="0.15">
      <c r="R171" s="33"/>
      <c r="S171" s="33"/>
      <c r="T171" s="33"/>
      <c r="U171" s="33"/>
    </row>
    <row r="172" spans="18:28" x14ac:dyDescent="0.15">
      <c r="R172" s="33"/>
      <c r="S172" s="33"/>
      <c r="T172" s="33"/>
      <c r="U172" s="33"/>
    </row>
  </sheetData>
  <mergeCells count="13">
    <mergeCell ref="C6:M6"/>
    <mergeCell ref="F1:J1"/>
    <mergeCell ref="F2:J2"/>
    <mergeCell ref="D3:F3"/>
    <mergeCell ref="H3:N3"/>
    <mergeCell ref="B5:C5"/>
    <mergeCell ref="C39:N39"/>
    <mergeCell ref="B7:C7"/>
    <mergeCell ref="B33:C33"/>
    <mergeCell ref="B34:C34"/>
    <mergeCell ref="B35:C35"/>
    <mergeCell ref="B36:C36"/>
    <mergeCell ref="B37:C37"/>
  </mergeCells>
  <hyperlinks>
    <hyperlink ref="A1" location="bkIndexATC1329" display="Index" xr:uid="{47F1ECED-0B6A-4FA0-8B26-D5A206782FC4}"/>
  </hyperlinks>
  <pageMargins left="0.41" right="0.24" top="0.25" bottom="0.33" header="0.2" footer="0.21"/>
  <pageSetup paperSize="9" scale="98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75BE1-1006-4DE9-B852-9B8629C62D38}">
  <sheetPr>
    <pageSetUpPr fitToPage="1"/>
  </sheetPr>
  <dimension ref="A1:AD172"/>
  <sheetViews>
    <sheetView zoomScale="90" zoomScaleNormal="90" workbookViewId="0"/>
  </sheetViews>
  <sheetFormatPr defaultColWidth="9.109375" defaultRowHeight="8.4" x14ac:dyDescent="0.15"/>
  <cols>
    <col min="1" max="1" width="5.88671875" style="3" customWidth="1"/>
    <col min="2" max="2" width="10.6640625" style="3" customWidth="1"/>
    <col min="3" max="13" width="7.33203125" style="3" customWidth="1"/>
    <col min="14" max="15" width="6.6640625" style="3" customWidth="1"/>
    <col min="16" max="16384" width="9.109375" style="3"/>
  </cols>
  <sheetData>
    <row r="1" spans="1:15" ht="14.4" x14ac:dyDescent="0.3">
      <c r="A1" s="34" t="s">
        <v>79</v>
      </c>
      <c r="E1" s="4"/>
      <c r="F1" s="39" t="s">
        <v>80</v>
      </c>
      <c r="G1" s="40"/>
      <c r="H1" s="40"/>
      <c r="I1" s="40"/>
      <c r="J1" s="40"/>
    </row>
    <row r="2" spans="1:15" ht="13.2" x14ac:dyDescent="0.25">
      <c r="E2" s="4"/>
      <c r="F2" s="39" t="s">
        <v>45</v>
      </c>
      <c r="G2" s="40"/>
      <c r="H2" s="40"/>
      <c r="I2" s="40"/>
      <c r="J2" s="40"/>
    </row>
    <row r="3" spans="1:15" ht="13.2" x14ac:dyDescent="0.25">
      <c r="D3" s="41" t="s">
        <v>102</v>
      </c>
      <c r="E3" s="40"/>
      <c r="F3" s="40"/>
      <c r="G3" s="4"/>
      <c r="H3" s="42" t="s">
        <v>31</v>
      </c>
      <c r="I3" s="40"/>
      <c r="J3" s="40"/>
      <c r="K3" s="40"/>
      <c r="L3" s="40"/>
      <c r="M3" s="40"/>
      <c r="N3" s="40"/>
    </row>
    <row r="4" spans="1:15" ht="24" customHeight="1" x14ac:dyDescent="0.15"/>
    <row r="5" spans="1:15" ht="9.4499999999999993" customHeight="1" x14ac:dyDescent="0.2">
      <c r="B5" s="45" t="s">
        <v>7</v>
      </c>
      <c r="C5" s="46"/>
      <c r="D5" s="11"/>
      <c r="O5" s="27"/>
    </row>
    <row r="6" spans="1:15" ht="9.4499999999999993" customHeight="1" x14ac:dyDescent="0.25">
      <c r="C6" s="43" t="s">
        <v>81</v>
      </c>
      <c r="D6" s="40"/>
      <c r="E6" s="40"/>
      <c r="F6" s="40"/>
      <c r="G6" s="40"/>
      <c r="H6" s="40"/>
      <c r="I6" s="40"/>
      <c r="J6" s="40"/>
      <c r="K6" s="40"/>
      <c r="L6" s="40"/>
      <c r="M6" s="40"/>
      <c r="O6" s="27"/>
    </row>
    <row r="7" spans="1:15" ht="9.4499999999999993" customHeight="1" x14ac:dyDescent="0.25">
      <c r="B7" s="44" t="s">
        <v>82</v>
      </c>
      <c r="C7" s="40"/>
      <c r="D7" s="16" t="s">
        <v>47</v>
      </c>
      <c r="E7" s="16" t="s">
        <v>48</v>
      </c>
      <c r="F7" s="16" t="s">
        <v>49</v>
      </c>
      <c r="G7" s="16" t="s">
        <v>50</v>
      </c>
      <c r="H7" s="16" t="s">
        <v>51</v>
      </c>
      <c r="I7" s="16" t="s">
        <v>52</v>
      </c>
      <c r="J7" s="16" t="s">
        <v>53</v>
      </c>
      <c r="K7" s="16"/>
      <c r="L7" s="16" t="s">
        <v>83</v>
      </c>
      <c r="M7" s="16" t="s">
        <v>84</v>
      </c>
      <c r="O7" s="27"/>
    </row>
    <row r="8" spans="1:15" ht="9.4499999999999993" customHeight="1" x14ac:dyDescent="0.15">
      <c r="C8" s="17">
        <v>0</v>
      </c>
      <c r="D8" s="38">
        <v>22.602777777777778</v>
      </c>
      <c r="E8" s="38">
        <v>20.749999999999996</v>
      </c>
      <c r="F8" s="38">
        <v>21.465277777777775</v>
      </c>
      <c r="G8" s="38">
        <v>22.074999999999999</v>
      </c>
      <c r="H8" s="38">
        <v>21.008333333333329</v>
      </c>
      <c r="I8" s="38">
        <v>35.377272727272732</v>
      </c>
      <c r="J8" s="38">
        <v>42.219696969696969</v>
      </c>
      <c r="L8" s="38">
        <f>AVERAGE(D8:H8)</f>
        <v>21.580277777777773</v>
      </c>
      <c r="M8" s="38">
        <f>AVERAGE(D8:J8)</f>
        <v>26.499765512265508</v>
      </c>
      <c r="O8" s="27"/>
    </row>
    <row r="9" spans="1:15" ht="9.4499999999999993" customHeight="1" x14ac:dyDescent="0.15">
      <c r="C9" s="17">
        <v>1</v>
      </c>
      <c r="D9" s="38">
        <v>11.924999999999997</v>
      </c>
      <c r="E9" s="38">
        <v>12.763888888888891</v>
      </c>
      <c r="F9" s="38">
        <v>13.319444444444443</v>
      </c>
      <c r="G9" s="38">
        <v>12.131944444444445</v>
      </c>
      <c r="H9" s="38">
        <v>15.555555555555557</v>
      </c>
      <c r="I9" s="38">
        <v>20.016666666666666</v>
      </c>
      <c r="J9" s="38">
        <v>28.318181818181817</v>
      </c>
      <c r="L9" s="38">
        <f t="shared" ref="L9:L31" si="0">AVERAGE(D9:H9)</f>
        <v>13.139166666666664</v>
      </c>
      <c r="M9" s="38">
        <f t="shared" ref="M9:M31" si="1">AVERAGE(D9:J9)</f>
        <v>16.2900974025974</v>
      </c>
      <c r="O9" s="27"/>
    </row>
    <row r="10" spans="1:15" ht="9.4499999999999993" customHeight="1" x14ac:dyDescent="0.15">
      <c r="C10" s="17">
        <v>2</v>
      </c>
      <c r="D10" s="38">
        <v>10.580555555555554</v>
      </c>
      <c r="E10" s="38">
        <v>8.8402777777777768</v>
      </c>
      <c r="F10" s="38">
        <v>9.5347222222222214</v>
      </c>
      <c r="G10" s="38">
        <v>9.0708333333333329</v>
      </c>
      <c r="H10" s="38">
        <v>8.9458333333333346</v>
      </c>
      <c r="I10" s="38">
        <v>13.959090909090907</v>
      </c>
      <c r="J10" s="38">
        <v>19.204545454545453</v>
      </c>
      <c r="L10" s="38">
        <f t="shared" si="0"/>
        <v>9.3944444444444439</v>
      </c>
      <c r="M10" s="38">
        <f t="shared" si="1"/>
        <v>11.447979797979798</v>
      </c>
      <c r="O10" s="27"/>
    </row>
    <row r="11" spans="1:15" ht="9.4499999999999993" customHeight="1" x14ac:dyDescent="0.15">
      <c r="C11" s="17">
        <v>3</v>
      </c>
      <c r="D11" s="38">
        <v>10.061111111111112</v>
      </c>
      <c r="E11" s="38">
        <v>7.4861111111111107</v>
      </c>
      <c r="F11" s="38">
        <v>11.604166666666666</v>
      </c>
      <c r="G11" s="38">
        <v>8.3861111111111111</v>
      </c>
      <c r="H11" s="38">
        <v>9.99861111111111</v>
      </c>
      <c r="I11" s="38">
        <v>11.754545454545456</v>
      </c>
      <c r="J11" s="38">
        <v>16.424242424242422</v>
      </c>
      <c r="L11" s="38">
        <f t="shared" si="0"/>
        <v>9.5072222222222216</v>
      </c>
      <c r="M11" s="38">
        <f t="shared" si="1"/>
        <v>10.816414141414141</v>
      </c>
      <c r="O11" s="27"/>
    </row>
    <row r="12" spans="1:15" ht="9.4499999999999993" customHeight="1" x14ac:dyDescent="0.15">
      <c r="C12" s="17">
        <v>4</v>
      </c>
      <c r="D12" s="38">
        <v>9.6527777777777768</v>
      </c>
      <c r="E12" s="38">
        <v>8.3888888888888893</v>
      </c>
      <c r="F12" s="38">
        <v>9.6527777777777768</v>
      </c>
      <c r="G12" s="38">
        <v>9.1041666666666661</v>
      </c>
      <c r="H12" s="38">
        <v>9.3180555555555546</v>
      </c>
      <c r="I12" s="38">
        <v>8.324242424242426</v>
      </c>
      <c r="J12" s="38">
        <v>13.386363636363637</v>
      </c>
      <c r="L12" s="38">
        <f t="shared" si="0"/>
        <v>9.2233333333333327</v>
      </c>
      <c r="M12" s="38">
        <f t="shared" si="1"/>
        <v>9.6896103896103902</v>
      </c>
    </row>
    <row r="13" spans="1:15" ht="9.4499999999999993" customHeight="1" x14ac:dyDescent="0.15">
      <c r="C13" s="17">
        <v>5</v>
      </c>
      <c r="D13" s="38">
        <v>25.362500000000001</v>
      </c>
      <c r="E13" s="38">
        <v>25.541666666666668</v>
      </c>
      <c r="F13" s="38">
        <v>25.534722222222218</v>
      </c>
      <c r="G13" s="38">
        <v>24.043055555555551</v>
      </c>
      <c r="H13" s="38">
        <v>23.924999999999997</v>
      </c>
      <c r="I13" s="38">
        <v>10.199999999999999</v>
      </c>
      <c r="J13" s="38">
        <v>9.3712121212121211</v>
      </c>
      <c r="L13" s="38">
        <f t="shared" si="0"/>
        <v>24.881388888888885</v>
      </c>
      <c r="M13" s="38">
        <f t="shared" si="1"/>
        <v>20.568308080808077</v>
      </c>
    </row>
    <row r="14" spans="1:15" ht="9.4499999999999993" customHeight="1" x14ac:dyDescent="0.15">
      <c r="C14" s="17">
        <v>6</v>
      </c>
      <c r="D14" s="38">
        <v>123.03749999999998</v>
      </c>
      <c r="E14" s="38">
        <v>116.89583333333331</v>
      </c>
      <c r="F14" s="38">
        <v>115.40972222222221</v>
      </c>
      <c r="G14" s="38">
        <v>116.75694444444444</v>
      </c>
      <c r="H14" s="38">
        <v>100.97916666666667</v>
      </c>
      <c r="I14" s="38">
        <v>23.06818181818182</v>
      </c>
      <c r="J14" s="38">
        <v>15.575757575757574</v>
      </c>
      <c r="L14" s="38">
        <f t="shared" si="0"/>
        <v>114.61583333333333</v>
      </c>
      <c r="M14" s="38">
        <f t="shared" si="1"/>
        <v>87.389015151515167</v>
      </c>
    </row>
    <row r="15" spans="1:15" ht="9.4499999999999993" customHeight="1" x14ac:dyDescent="0.15">
      <c r="C15" s="17">
        <v>7</v>
      </c>
      <c r="D15" s="38">
        <v>328.26111111111112</v>
      </c>
      <c r="E15" s="38">
        <v>298.4375</v>
      </c>
      <c r="F15" s="38">
        <v>269.84027777777777</v>
      </c>
      <c r="G15" s="38">
        <v>269.90694444444443</v>
      </c>
      <c r="H15" s="38">
        <v>224.80000000000004</v>
      </c>
      <c r="I15" s="38">
        <v>48.56818181818182</v>
      </c>
      <c r="J15" s="38">
        <v>24.5</v>
      </c>
      <c r="L15" s="38">
        <f t="shared" si="0"/>
        <v>278.24916666666667</v>
      </c>
      <c r="M15" s="38">
        <f t="shared" si="1"/>
        <v>209.18771645021644</v>
      </c>
    </row>
    <row r="16" spans="1:15" ht="9.4499999999999993" customHeight="1" x14ac:dyDescent="0.15">
      <c r="C16" s="17">
        <v>8</v>
      </c>
      <c r="D16" s="38">
        <v>280.13472222222219</v>
      </c>
      <c r="E16" s="38">
        <v>272.82638888888886</v>
      </c>
      <c r="F16" s="38">
        <v>265.69444444444446</v>
      </c>
      <c r="G16" s="38">
        <v>256.45694444444445</v>
      </c>
      <c r="H16" s="38">
        <v>224.39583333333337</v>
      </c>
      <c r="I16" s="38">
        <v>90.474242424242419</v>
      </c>
      <c r="J16" s="38">
        <v>38.772727272727273</v>
      </c>
      <c r="L16" s="38">
        <f t="shared" si="0"/>
        <v>259.90166666666664</v>
      </c>
      <c r="M16" s="38">
        <f t="shared" si="1"/>
        <v>204.10790043290041</v>
      </c>
    </row>
    <row r="17" spans="3:13" ht="9.4499999999999993" customHeight="1" x14ac:dyDescent="0.15">
      <c r="C17" s="17">
        <v>9</v>
      </c>
      <c r="D17" s="38">
        <v>188.22638888888889</v>
      </c>
      <c r="E17" s="38">
        <v>186.6527777777778</v>
      </c>
      <c r="F17" s="38">
        <v>187.17361111111111</v>
      </c>
      <c r="G17" s="38">
        <v>196.15416666666667</v>
      </c>
      <c r="H17" s="38">
        <v>176.10833333333335</v>
      </c>
      <c r="I17" s="38">
        <v>119.9439393939394</v>
      </c>
      <c r="J17" s="38">
        <v>81.174242424242422</v>
      </c>
      <c r="L17" s="38">
        <f t="shared" si="0"/>
        <v>186.86305555555558</v>
      </c>
      <c r="M17" s="38">
        <f t="shared" si="1"/>
        <v>162.20477994227994</v>
      </c>
    </row>
    <row r="18" spans="3:13" ht="9.4499999999999993" customHeight="1" x14ac:dyDescent="0.15">
      <c r="C18" s="17">
        <v>10</v>
      </c>
      <c r="D18" s="38">
        <v>145.98749999999998</v>
      </c>
      <c r="E18" s="38">
        <v>150.79166666666669</v>
      </c>
      <c r="F18" s="38">
        <v>146.64583333333334</v>
      </c>
      <c r="G18" s="38">
        <v>151.76250000000002</v>
      </c>
      <c r="H18" s="38">
        <v>165.82222222222222</v>
      </c>
      <c r="I18" s="38">
        <v>146.36969696969697</v>
      </c>
      <c r="J18" s="38">
        <v>127.12878787878789</v>
      </c>
      <c r="L18" s="38">
        <f t="shared" si="0"/>
        <v>152.20194444444445</v>
      </c>
      <c r="M18" s="38">
        <f t="shared" si="1"/>
        <v>147.78688672438673</v>
      </c>
    </row>
    <row r="19" spans="3:13" ht="9.4499999999999993" customHeight="1" x14ac:dyDescent="0.15">
      <c r="C19" s="17">
        <v>11</v>
      </c>
      <c r="D19" s="38">
        <v>158.45972222222221</v>
      </c>
      <c r="E19" s="38">
        <v>145.49305555555554</v>
      </c>
      <c r="F19" s="38">
        <v>152.67361111111111</v>
      </c>
      <c r="G19" s="38">
        <v>153.76805555555555</v>
      </c>
      <c r="H19" s="38">
        <v>161.30277777777778</v>
      </c>
      <c r="I19" s="38">
        <v>178.16969696969699</v>
      </c>
      <c r="J19" s="38">
        <v>165.96212121212122</v>
      </c>
      <c r="L19" s="38">
        <f t="shared" si="0"/>
        <v>154.33944444444444</v>
      </c>
      <c r="M19" s="38">
        <f t="shared" si="1"/>
        <v>159.40414862914864</v>
      </c>
    </row>
    <row r="20" spans="3:13" ht="9.4499999999999993" customHeight="1" x14ac:dyDescent="0.15">
      <c r="C20" s="17">
        <v>12</v>
      </c>
      <c r="D20" s="38">
        <v>158</v>
      </c>
      <c r="E20" s="38">
        <v>158.49305555555554</v>
      </c>
      <c r="F20" s="38">
        <v>161.66666666666666</v>
      </c>
      <c r="G20" s="38">
        <v>154.86666666666667</v>
      </c>
      <c r="H20" s="38">
        <v>182.3763888888889</v>
      </c>
      <c r="I20" s="38">
        <v>192.66212121212121</v>
      </c>
      <c r="J20" s="38">
        <v>195.27272727272728</v>
      </c>
      <c r="L20" s="38">
        <f t="shared" si="0"/>
        <v>163.08055555555555</v>
      </c>
      <c r="M20" s="38">
        <f t="shared" si="1"/>
        <v>171.90537518037516</v>
      </c>
    </row>
    <row r="21" spans="3:13" ht="9.4499999999999993" customHeight="1" x14ac:dyDescent="0.15">
      <c r="C21" s="17">
        <v>13</v>
      </c>
      <c r="D21" s="38">
        <v>181.69444444444446</v>
      </c>
      <c r="E21" s="38">
        <v>167.11805555555554</v>
      </c>
      <c r="F21" s="38">
        <v>176.8125</v>
      </c>
      <c r="G21" s="38">
        <v>181.78194444444443</v>
      </c>
      <c r="H21" s="38">
        <v>219.22499999999999</v>
      </c>
      <c r="I21" s="38">
        <v>217.70454545454547</v>
      </c>
      <c r="J21" s="38">
        <v>193.5</v>
      </c>
      <c r="L21" s="38">
        <f t="shared" si="0"/>
        <v>185.32638888888889</v>
      </c>
      <c r="M21" s="38">
        <f t="shared" si="1"/>
        <v>191.11949855699854</v>
      </c>
    </row>
    <row r="22" spans="3:13" ht="9.4499999999999993" customHeight="1" x14ac:dyDescent="0.15">
      <c r="C22" s="17">
        <v>14</v>
      </c>
      <c r="D22" s="38">
        <v>179.4375</v>
      </c>
      <c r="E22" s="38">
        <v>192.43750000000003</v>
      </c>
      <c r="F22" s="38">
        <v>185.875</v>
      </c>
      <c r="G22" s="38">
        <v>190.2222222222222</v>
      </c>
      <c r="H22" s="38">
        <v>225.63055555555559</v>
      </c>
      <c r="I22" s="38">
        <v>214.45151515151517</v>
      </c>
      <c r="J22" s="38">
        <v>201.13636363636363</v>
      </c>
      <c r="L22" s="38">
        <f t="shared" si="0"/>
        <v>194.72055555555556</v>
      </c>
      <c r="M22" s="38">
        <f t="shared" si="1"/>
        <v>198.45580808080805</v>
      </c>
    </row>
    <row r="23" spans="3:13" ht="9.4499999999999993" customHeight="1" x14ac:dyDescent="0.15">
      <c r="C23" s="17">
        <v>15</v>
      </c>
      <c r="D23" s="38">
        <v>237.45277777777775</v>
      </c>
      <c r="E23" s="38">
        <v>262.73611111111109</v>
      </c>
      <c r="F23" s="38">
        <v>247.94444444444446</v>
      </c>
      <c r="G23" s="38">
        <v>253.54861111111111</v>
      </c>
      <c r="H23" s="38">
        <v>275.19444444444446</v>
      </c>
      <c r="I23" s="38">
        <v>179.85909090909092</v>
      </c>
      <c r="J23" s="38">
        <v>197.35606060606059</v>
      </c>
      <c r="L23" s="38">
        <f t="shared" si="0"/>
        <v>255.37527777777777</v>
      </c>
      <c r="M23" s="38">
        <f t="shared" si="1"/>
        <v>236.29879148629146</v>
      </c>
    </row>
    <row r="24" spans="3:13" ht="9.4499999999999993" customHeight="1" x14ac:dyDescent="0.15">
      <c r="C24" s="17">
        <v>16</v>
      </c>
      <c r="D24" s="38">
        <v>266.63333333333338</v>
      </c>
      <c r="E24" s="38">
        <v>279.90972222222223</v>
      </c>
      <c r="F24" s="38">
        <v>277.125</v>
      </c>
      <c r="G24" s="38">
        <v>274.38888888888891</v>
      </c>
      <c r="H24" s="38">
        <v>319.06527777777774</v>
      </c>
      <c r="I24" s="38">
        <v>179.9878787878788</v>
      </c>
      <c r="J24" s="38">
        <v>206.99242424242428</v>
      </c>
      <c r="L24" s="38">
        <f t="shared" si="0"/>
        <v>283.42444444444448</v>
      </c>
      <c r="M24" s="38">
        <f t="shared" si="1"/>
        <v>257.72893217893221</v>
      </c>
    </row>
    <row r="25" spans="3:13" ht="9.4499999999999993" customHeight="1" x14ac:dyDescent="0.15">
      <c r="C25" s="17">
        <v>17</v>
      </c>
      <c r="D25" s="38">
        <v>290.76666666666671</v>
      </c>
      <c r="E25" s="38">
        <v>299.69444444444446</v>
      </c>
      <c r="F25" s="38">
        <v>312.6875</v>
      </c>
      <c r="G25" s="38">
        <v>301.46666666666664</v>
      </c>
      <c r="H25" s="38">
        <v>302.00972222222225</v>
      </c>
      <c r="I25" s="38">
        <v>173.73333333333332</v>
      </c>
      <c r="J25" s="38">
        <v>182.2651515151515</v>
      </c>
      <c r="L25" s="38">
        <f t="shared" si="0"/>
        <v>301.32500000000005</v>
      </c>
      <c r="M25" s="38">
        <f t="shared" si="1"/>
        <v>266.08906926406928</v>
      </c>
    </row>
    <row r="26" spans="3:13" ht="9.4499999999999993" customHeight="1" x14ac:dyDescent="0.15">
      <c r="C26" s="17">
        <v>18</v>
      </c>
      <c r="D26" s="38">
        <v>210.27638888888893</v>
      </c>
      <c r="E26" s="38">
        <v>209.11111111111111</v>
      </c>
      <c r="F26" s="38">
        <v>227.5625</v>
      </c>
      <c r="G26" s="38">
        <v>215.94583333333333</v>
      </c>
      <c r="H26" s="38">
        <v>220.40416666666667</v>
      </c>
      <c r="I26" s="38">
        <v>154.88181818181818</v>
      </c>
      <c r="J26" s="38">
        <v>171.06060606060606</v>
      </c>
      <c r="L26" s="38">
        <f t="shared" si="0"/>
        <v>216.66</v>
      </c>
      <c r="M26" s="38">
        <f t="shared" si="1"/>
        <v>201.32034632034629</v>
      </c>
    </row>
    <row r="27" spans="3:13" ht="9.4499999999999993" customHeight="1" x14ac:dyDescent="0.15">
      <c r="C27" s="17">
        <v>19</v>
      </c>
      <c r="D27" s="38">
        <v>141.56666666666666</v>
      </c>
      <c r="E27" s="38">
        <v>134.0972222222222</v>
      </c>
      <c r="F27" s="38">
        <v>143.72222222222223</v>
      </c>
      <c r="G27" s="38">
        <v>136.42083333333335</v>
      </c>
      <c r="H27" s="38">
        <v>140.60138888888889</v>
      </c>
      <c r="I27" s="38">
        <v>128.53030303030303</v>
      </c>
      <c r="J27" s="38">
        <v>144.62121212121212</v>
      </c>
      <c r="L27" s="38">
        <f t="shared" si="0"/>
        <v>139.28166666666669</v>
      </c>
      <c r="M27" s="38">
        <f t="shared" si="1"/>
        <v>138.5085497835498</v>
      </c>
    </row>
    <row r="28" spans="3:13" ht="9.4499999999999993" customHeight="1" x14ac:dyDescent="0.15">
      <c r="C28" s="17">
        <v>20</v>
      </c>
      <c r="D28" s="38">
        <v>103.86527777777776</v>
      </c>
      <c r="E28" s="38">
        <v>98.590277777777771</v>
      </c>
      <c r="F28" s="38">
        <v>100.2013888888889</v>
      </c>
      <c r="G28" s="38">
        <v>104.98055555555555</v>
      </c>
      <c r="H28" s="38">
        <v>102.03888888888889</v>
      </c>
      <c r="I28" s="38">
        <v>98.596969696969694</v>
      </c>
      <c r="J28" s="38">
        <v>110.37878787878789</v>
      </c>
      <c r="L28" s="38">
        <f t="shared" si="0"/>
        <v>101.93527777777777</v>
      </c>
      <c r="M28" s="38">
        <f t="shared" si="1"/>
        <v>102.66459235209234</v>
      </c>
    </row>
    <row r="29" spans="3:13" ht="9.4499999999999993" customHeight="1" x14ac:dyDescent="0.15">
      <c r="C29" s="17">
        <v>21</v>
      </c>
      <c r="D29" s="38">
        <v>72.136111111111106</v>
      </c>
      <c r="E29" s="38">
        <v>71.1736111111111</v>
      </c>
      <c r="F29" s="38">
        <v>73.333333333333329</v>
      </c>
      <c r="G29" s="38">
        <v>78.19583333333334</v>
      </c>
      <c r="H29" s="38">
        <v>84.420833333333334</v>
      </c>
      <c r="I29" s="38">
        <v>81.625757575757575</v>
      </c>
      <c r="J29" s="38">
        <v>81.63636363636364</v>
      </c>
      <c r="L29" s="38">
        <f t="shared" si="0"/>
        <v>75.851944444444442</v>
      </c>
      <c r="M29" s="38">
        <f t="shared" si="1"/>
        <v>77.503120490620489</v>
      </c>
    </row>
    <row r="30" spans="3:13" ht="9.4499999999999993" customHeight="1" x14ac:dyDescent="0.15">
      <c r="C30" s="17">
        <v>22</v>
      </c>
      <c r="D30" s="38">
        <v>50.729166666666664</v>
      </c>
      <c r="E30" s="38">
        <v>53.687500000000007</v>
      </c>
      <c r="F30" s="38">
        <v>59.61805555555555</v>
      </c>
      <c r="G30" s="38">
        <v>56.216666666666669</v>
      </c>
      <c r="H30" s="38">
        <v>67.248611111111117</v>
      </c>
      <c r="I30" s="38">
        <v>67.507575757575765</v>
      </c>
      <c r="J30" s="38">
        <v>58.787878787878782</v>
      </c>
      <c r="L30" s="38">
        <f t="shared" si="0"/>
        <v>57.5</v>
      </c>
      <c r="M30" s="38">
        <f t="shared" si="1"/>
        <v>59.11363636363636</v>
      </c>
    </row>
    <row r="31" spans="3:13" ht="9.4499999999999993" customHeight="1" x14ac:dyDescent="0.15">
      <c r="C31" s="17">
        <v>23</v>
      </c>
      <c r="D31" s="38">
        <v>30.400000000000002</v>
      </c>
      <c r="E31" s="38">
        <v>36.916666666666664</v>
      </c>
      <c r="F31" s="38">
        <v>38.027777777777779</v>
      </c>
      <c r="G31" s="38">
        <v>35.927777777777777</v>
      </c>
      <c r="H31" s="38">
        <v>51.129166666666663</v>
      </c>
      <c r="I31" s="38">
        <v>54.553030303030305</v>
      </c>
      <c r="J31" s="38">
        <v>39.86363636363636</v>
      </c>
      <c r="L31" s="38">
        <f t="shared" si="0"/>
        <v>38.480277777777772</v>
      </c>
      <c r="M31" s="38">
        <f t="shared" si="1"/>
        <v>40.974007936507931</v>
      </c>
    </row>
    <row r="32" spans="3:13" ht="9.4499999999999993" customHeight="1" x14ac:dyDescent="0.15">
      <c r="C32" s="31" t="s">
        <v>85</v>
      </c>
    </row>
    <row r="33" spans="2:30" ht="9.4499999999999993" customHeight="1" x14ac:dyDescent="0.25">
      <c r="B33" s="44" t="s">
        <v>86</v>
      </c>
      <c r="C33" s="40"/>
      <c r="D33" s="38">
        <f>SUM(D15:D26)</f>
        <v>2625.3305555555557</v>
      </c>
      <c r="E33" s="38">
        <f t="shared" ref="E33:J33" si="2">SUM(E15:E26)</f>
        <v>2623.7013888888896</v>
      </c>
      <c r="F33" s="38">
        <f t="shared" si="2"/>
        <v>2611.7013888888887</v>
      </c>
      <c r="G33" s="38">
        <f t="shared" si="2"/>
        <v>2600.2694444444442</v>
      </c>
      <c r="H33" s="38">
        <f t="shared" si="2"/>
        <v>2696.3347222222219</v>
      </c>
      <c r="I33" s="38">
        <f t="shared" si="2"/>
        <v>1896.8060606060603</v>
      </c>
      <c r="J33" s="38">
        <f t="shared" si="2"/>
        <v>1785.1212121212118</v>
      </c>
      <c r="L33" s="38">
        <f>SUM(L15:L26)</f>
        <v>2631.4674999999997</v>
      </c>
      <c r="M33" s="38">
        <f>SUM(M15:M26)</f>
        <v>2405.6092532467533</v>
      </c>
      <c r="O33" s="38"/>
      <c r="P33" s="38"/>
    </row>
    <row r="34" spans="2:30" ht="9.4499999999999993" customHeight="1" x14ac:dyDescent="0.25">
      <c r="B34" s="44" t="s">
        <v>87</v>
      </c>
      <c r="C34" s="40"/>
      <c r="D34" s="38">
        <f>SUM(D15:D17)</f>
        <v>796.62222222222215</v>
      </c>
      <c r="E34" s="38">
        <f t="shared" ref="E34:J34" si="3">SUM(E15:E17)</f>
        <v>757.91666666666674</v>
      </c>
      <c r="F34" s="38">
        <f t="shared" si="3"/>
        <v>722.70833333333326</v>
      </c>
      <c r="G34" s="38">
        <f t="shared" si="3"/>
        <v>722.51805555555552</v>
      </c>
      <c r="H34" s="38">
        <f t="shared" si="3"/>
        <v>625.30416666666679</v>
      </c>
      <c r="I34" s="38">
        <f t="shared" si="3"/>
        <v>258.98636363636365</v>
      </c>
      <c r="J34" s="38">
        <f t="shared" si="3"/>
        <v>144.44696969696969</v>
      </c>
      <c r="L34" s="38">
        <f>SUM(L15:L17)</f>
        <v>725.01388888888891</v>
      </c>
      <c r="M34" s="38">
        <f>SUM(M15:M17)</f>
        <v>575.50039682539682</v>
      </c>
      <c r="O34" s="38"/>
      <c r="P34" s="38"/>
    </row>
    <row r="35" spans="2:30" ht="9.4499999999999993" customHeight="1" x14ac:dyDescent="0.25">
      <c r="B35" s="44" t="s">
        <v>88</v>
      </c>
      <c r="C35" s="40"/>
      <c r="D35" s="38">
        <f>SUM(D18:D23)</f>
        <v>1061.0319444444444</v>
      </c>
      <c r="E35" s="38">
        <f t="shared" ref="E35:J35" si="4">SUM(E18:E23)</f>
        <v>1077.0694444444443</v>
      </c>
      <c r="F35" s="38">
        <f t="shared" si="4"/>
        <v>1071.6180555555557</v>
      </c>
      <c r="G35" s="38">
        <f t="shared" si="4"/>
        <v>1085.95</v>
      </c>
      <c r="H35" s="38">
        <f t="shared" si="4"/>
        <v>1229.5513888888891</v>
      </c>
      <c r="I35" s="38">
        <f t="shared" si="4"/>
        <v>1129.2166666666667</v>
      </c>
      <c r="J35" s="38">
        <f t="shared" si="4"/>
        <v>1080.3560606060605</v>
      </c>
      <c r="L35" s="38">
        <f>SUM(L18:L23)</f>
        <v>1105.0441666666666</v>
      </c>
      <c r="M35" s="38">
        <f>SUM(M18:M23)</f>
        <v>1104.9705086580086</v>
      </c>
      <c r="O35" s="38"/>
      <c r="P35" s="38"/>
    </row>
    <row r="36" spans="2:30" ht="9.4499999999999993" customHeight="1" x14ac:dyDescent="0.25">
      <c r="B36" s="44" t="s">
        <v>89</v>
      </c>
      <c r="C36" s="40"/>
      <c r="D36" s="38">
        <f>SUM(D24:D26)</f>
        <v>767.67638888888905</v>
      </c>
      <c r="E36" s="38">
        <f t="shared" ref="E36:J36" si="5">SUM(E24:E26)</f>
        <v>788.71527777777783</v>
      </c>
      <c r="F36" s="38">
        <f t="shared" si="5"/>
        <v>817.375</v>
      </c>
      <c r="G36" s="38">
        <f t="shared" si="5"/>
        <v>791.80138888888894</v>
      </c>
      <c r="H36" s="38">
        <f t="shared" si="5"/>
        <v>841.47916666666674</v>
      </c>
      <c r="I36" s="38">
        <f t="shared" si="5"/>
        <v>508.60303030303032</v>
      </c>
      <c r="J36" s="38">
        <f t="shared" si="5"/>
        <v>560.31818181818176</v>
      </c>
      <c r="L36" s="38">
        <f>SUM(L24:L26)</f>
        <v>801.40944444444449</v>
      </c>
      <c r="M36" s="38">
        <f>SUM(M24:M26)</f>
        <v>725.13834776334784</v>
      </c>
      <c r="O36" s="38"/>
      <c r="P36" s="38"/>
    </row>
    <row r="37" spans="2:30" ht="9.4499999999999993" customHeight="1" x14ac:dyDescent="0.25">
      <c r="B37" s="44" t="s">
        <v>90</v>
      </c>
      <c r="C37" s="40"/>
      <c r="D37" s="38">
        <f>SUM(D8:D31)</f>
        <v>3237.2499999999995</v>
      </c>
      <c r="E37" s="38">
        <f t="shared" ref="E37:J37" si="6">SUM(E8:E31)</f>
        <v>3218.8333333333339</v>
      </c>
      <c r="F37" s="38">
        <f t="shared" si="6"/>
        <v>3233.125</v>
      </c>
      <c r="G37" s="38">
        <f t="shared" si="6"/>
        <v>3213.5791666666664</v>
      </c>
      <c r="H37" s="38">
        <f t="shared" si="6"/>
        <v>3331.5041666666657</v>
      </c>
      <c r="I37" s="38">
        <f t="shared" si="6"/>
        <v>2450.3196969696974</v>
      </c>
      <c r="J37" s="38">
        <f t="shared" si="6"/>
        <v>2364.909090909091</v>
      </c>
      <c r="L37" s="38">
        <f>SUM(L8:L31)</f>
        <v>3246.8583333333327</v>
      </c>
      <c r="M37" s="38">
        <f>SUM(M8:M31)</f>
        <v>3007.0743506493504</v>
      </c>
      <c r="O37" s="38"/>
      <c r="P37" s="38"/>
    </row>
    <row r="38" spans="2:30" ht="24" customHeight="1" x14ac:dyDescent="0.15">
      <c r="C38" s="8"/>
    </row>
    <row r="39" spans="2:30" ht="9.4499999999999993" customHeight="1" x14ac:dyDescent="0.25">
      <c r="C39" s="43" t="str">
        <f>C6</f>
        <v>Average traffic flows (excluding Bank Holidays etc)</v>
      </c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</row>
    <row r="40" spans="2:30" ht="9.4499999999999993" customHeight="1" x14ac:dyDescent="0.15">
      <c r="C40" s="8"/>
    </row>
    <row r="41" spans="2:30" ht="9.4499999999999993" customHeight="1" x14ac:dyDescent="0.15">
      <c r="C41" s="31" t="s">
        <v>57</v>
      </c>
      <c r="D41" s="31" t="s">
        <v>58</v>
      </c>
      <c r="E41" s="31" t="s">
        <v>59</v>
      </c>
      <c r="F41" s="31" t="s">
        <v>60</v>
      </c>
      <c r="G41" s="31" t="s">
        <v>61</v>
      </c>
      <c r="H41" s="31" t="s">
        <v>62</v>
      </c>
      <c r="I41" s="31" t="s">
        <v>63</v>
      </c>
      <c r="J41" s="31" t="s">
        <v>64</v>
      </c>
      <c r="K41" s="31" t="s">
        <v>65</v>
      </c>
      <c r="L41" s="31" t="s">
        <v>66</v>
      </c>
      <c r="M41" s="31" t="s">
        <v>67</v>
      </c>
      <c r="N41" s="31" t="s">
        <v>68</v>
      </c>
    </row>
    <row r="42" spans="2:30" ht="9.4499999999999993" customHeight="1" x14ac:dyDescent="0.15">
      <c r="B42" s="8" t="s">
        <v>91</v>
      </c>
    </row>
    <row r="43" spans="2:30" ht="9.4499999999999993" customHeight="1" x14ac:dyDescent="0.15">
      <c r="B43" s="16" t="s">
        <v>92</v>
      </c>
      <c r="C43" s="33">
        <v>2442.4499999999998</v>
      </c>
      <c r="D43" s="33">
        <v>2584.2666666666669</v>
      </c>
      <c r="E43" s="33">
        <v>2672.2500000000005</v>
      </c>
      <c r="F43" s="33">
        <v>2577.6000000000004</v>
      </c>
      <c r="G43" s="33">
        <v>2745.1666666666665</v>
      </c>
      <c r="H43" s="33">
        <v>2594.8666666666668</v>
      </c>
      <c r="I43" s="33">
        <v>2532.8166666666666</v>
      </c>
      <c r="J43" s="33">
        <v>2504.1999999999998</v>
      </c>
      <c r="K43" s="33">
        <v>2580.7433333333333</v>
      </c>
      <c r="L43" s="33">
        <v>2754.0166666666669</v>
      </c>
      <c r="M43" s="33">
        <v>2817.0999999999995</v>
      </c>
      <c r="N43" s="33">
        <v>2772.1333333333332</v>
      </c>
      <c r="O43" s="38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</row>
    <row r="44" spans="2:30" ht="9.4499999999999993" customHeight="1" x14ac:dyDescent="0.15">
      <c r="B44" s="16" t="s">
        <v>93</v>
      </c>
      <c r="C44" s="33">
        <v>2930.1666666666665</v>
      </c>
      <c r="D44" s="33">
        <v>3133.3333333333335</v>
      </c>
      <c r="E44" s="33">
        <v>3231.99</v>
      </c>
      <c r="F44" s="33">
        <v>3234.0000000000005</v>
      </c>
      <c r="G44" s="33">
        <v>3381.3999999999992</v>
      </c>
      <c r="H44" s="33">
        <v>3289.333333333333</v>
      </c>
      <c r="I44" s="33">
        <v>3234.0000000000005</v>
      </c>
      <c r="J44" s="33">
        <v>3167.4799999999996</v>
      </c>
      <c r="K44" s="33">
        <v>3245.75</v>
      </c>
      <c r="L44" s="33">
        <v>3348.6333333333332</v>
      </c>
      <c r="M44" s="33">
        <v>3387.6799999999994</v>
      </c>
      <c r="N44" s="33">
        <v>3378.5333333333333</v>
      </c>
      <c r="P44" s="38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</row>
    <row r="45" spans="2:30" ht="9.4499999999999993" customHeight="1" x14ac:dyDescent="0.15">
      <c r="B45" s="16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</row>
    <row r="46" spans="2:30" ht="9.4499999999999993" customHeight="1" x14ac:dyDescent="0.15">
      <c r="B46" s="8" t="s">
        <v>94</v>
      </c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</row>
    <row r="47" spans="2:30" ht="9.4499999999999993" customHeight="1" x14ac:dyDescent="0.15">
      <c r="B47" s="16" t="s">
        <v>92</v>
      </c>
      <c r="C47" s="33">
        <v>1703.6666666666667</v>
      </c>
      <c r="D47" s="33">
        <v>1682</v>
      </c>
      <c r="E47" s="33">
        <v>1942.4</v>
      </c>
      <c r="F47" s="33"/>
      <c r="G47" s="33">
        <v>1809</v>
      </c>
      <c r="H47" s="33">
        <v>1920.3333333333333</v>
      </c>
      <c r="I47" s="33">
        <v>1826.6666666666665</v>
      </c>
      <c r="J47" s="33">
        <v>2002.6000000000001</v>
      </c>
      <c r="K47" s="33">
        <v>1879</v>
      </c>
      <c r="L47" s="33">
        <v>2425.5</v>
      </c>
      <c r="M47" s="33">
        <v>1877.2</v>
      </c>
      <c r="N47" s="33">
        <v>1796.5</v>
      </c>
      <c r="O47" s="38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</row>
    <row r="48" spans="2:30" ht="9.4499999999999993" customHeight="1" x14ac:dyDescent="0.15">
      <c r="B48" s="16" t="s">
        <v>93</v>
      </c>
      <c r="C48" s="33">
        <v>2148.3333333333335</v>
      </c>
      <c r="D48" s="33">
        <v>2133</v>
      </c>
      <c r="E48" s="33">
        <v>2483.6000000000004</v>
      </c>
      <c r="F48" s="33"/>
      <c r="G48" s="33">
        <v>2365.5</v>
      </c>
      <c r="H48" s="33">
        <v>2566.666666666667</v>
      </c>
      <c r="I48" s="33">
        <v>2532.666666666667</v>
      </c>
      <c r="J48" s="33">
        <v>2639.8</v>
      </c>
      <c r="K48" s="33">
        <v>2432.75</v>
      </c>
      <c r="L48" s="33">
        <v>2986.5</v>
      </c>
      <c r="M48" s="33">
        <v>2383.1999999999998</v>
      </c>
      <c r="N48" s="33">
        <v>2281.5</v>
      </c>
      <c r="P48" s="38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</row>
    <row r="49" spans="2:30" ht="9.4499999999999993" customHeight="1" x14ac:dyDescent="0.15">
      <c r="B49" s="16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P49" s="38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</row>
    <row r="50" spans="2:30" ht="9.4499999999999993" customHeight="1" x14ac:dyDescent="0.15">
      <c r="B50" s="8" t="s">
        <v>95</v>
      </c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</row>
    <row r="51" spans="2:30" ht="9.4499999999999993" customHeight="1" x14ac:dyDescent="0.15">
      <c r="B51" s="16" t="s">
        <v>92</v>
      </c>
      <c r="C51" s="33">
        <v>1617.3333333333333</v>
      </c>
      <c r="D51" s="33">
        <v>1660.5</v>
      </c>
      <c r="E51" s="33">
        <v>1709.25</v>
      </c>
      <c r="F51" s="33"/>
      <c r="G51" s="33">
        <v>2103</v>
      </c>
      <c r="H51" s="33">
        <v>1848.25</v>
      </c>
      <c r="I51" s="33">
        <v>1909.6666666666667</v>
      </c>
      <c r="J51" s="33">
        <v>1805</v>
      </c>
      <c r="K51" s="33">
        <v>1804.6666666666667</v>
      </c>
      <c r="L51" s="33">
        <v>1857.5</v>
      </c>
      <c r="M51" s="33">
        <v>1664.5</v>
      </c>
      <c r="N51" s="33">
        <v>1656.6666666666665</v>
      </c>
      <c r="O51" s="38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</row>
    <row r="52" spans="2:30" ht="9.4499999999999993" customHeight="1" x14ac:dyDescent="0.15">
      <c r="B52" s="16" t="s">
        <v>93</v>
      </c>
      <c r="C52" s="33">
        <v>2052.6666666666665</v>
      </c>
      <c r="D52" s="33">
        <v>2131</v>
      </c>
      <c r="E52" s="33">
        <v>2161.75</v>
      </c>
      <c r="F52" s="33"/>
      <c r="G52" s="33">
        <v>2674</v>
      </c>
      <c r="H52" s="33">
        <v>2626</v>
      </c>
      <c r="I52" s="33">
        <v>2623.6666666666665</v>
      </c>
      <c r="J52" s="33">
        <v>2423.5</v>
      </c>
      <c r="K52" s="33">
        <v>2326.3333333333339</v>
      </c>
      <c r="L52" s="33">
        <v>2391.5</v>
      </c>
      <c r="M52" s="33">
        <v>2140.25</v>
      </c>
      <c r="N52" s="33">
        <v>2463.3333333333335</v>
      </c>
      <c r="P52" s="38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</row>
    <row r="53" spans="2:30" ht="9.4499999999999993" customHeight="1" x14ac:dyDescent="0.15">
      <c r="B53" s="16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R53" s="33"/>
      <c r="S53" s="33"/>
      <c r="T53" s="33"/>
      <c r="U53" s="33"/>
      <c r="V53" s="33"/>
      <c r="X53" s="33"/>
      <c r="Y53" s="33"/>
      <c r="Z53" s="33"/>
      <c r="AA53" s="33"/>
      <c r="AB53" s="33"/>
    </row>
    <row r="54" spans="2:30" ht="24" customHeight="1" x14ac:dyDescent="0.15">
      <c r="R54" s="33"/>
      <c r="S54" s="33"/>
      <c r="T54" s="33"/>
      <c r="U54" s="33"/>
      <c r="V54" s="33"/>
      <c r="X54" s="33"/>
      <c r="Y54" s="33"/>
      <c r="Z54" s="33"/>
      <c r="AA54" s="33"/>
      <c r="AB54" s="33"/>
    </row>
    <row r="55" spans="2:30" ht="8.85" customHeight="1" x14ac:dyDescent="0.15">
      <c r="R55" s="33"/>
      <c r="S55" s="33"/>
      <c r="T55" s="33"/>
      <c r="U55" s="33"/>
      <c r="V55" s="33"/>
      <c r="X55" s="33"/>
      <c r="Y55" s="33"/>
      <c r="Z55" s="33"/>
      <c r="AA55" s="33"/>
      <c r="AB55" s="33"/>
    </row>
    <row r="56" spans="2:30" ht="8.85" customHeight="1" x14ac:dyDescent="0.15">
      <c r="R56" s="32"/>
      <c r="S56" s="32"/>
      <c r="T56" s="32"/>
      <c r="U56" s="32"/>
      <c r="V56" s="32"/>
      <c r="X56" s="32"/>
      <c r="Y56" s="32"/>
      <c r="Z56" s="32"/>
      <c r="AA56" s="32"/>
      <c r="AB56" s="32"/>
    </row>
    <row r="57" spans="2:30" ht="8.85" customHeight="1" x14ac:dyDescent="0.15">
      <c r="R57" s="33"/>
      <c r="S57" s="33"/>
      <c r="T57" s="33"/>
      <c r="U57" s="33"/>
      <c r="V57" s="33"/>
      <c r="X57" s="33"/>
      <c r="Y57" s="33"/>
      <c r="Z57" s="33"/>
      <c r="AA57" s="33"/>
      <c r="AB57" s="33"/>
    </row>
    <row r="58" spans="2:30" ht="8.85" customHeight="1" x14ac:dyDescent="0.15">
      <c r="R58" s="33"/>
      <c r="S58" s="33"/>
      <c r="T58" s="33"/>
      <c r="U58" s="33"/>
      <c r="V58" s="33"/>
      <c r="X58" s="33"/>
      <c r="Y58" s="33"/>
      <c r="Z58" s="33"/>
      <c r="AA58" s="33"/>
      <c r="AB58" s="33"/>
    </row>
    <row r="59" spans="2:30" ht="8.85" customHeight="1" x14ac:dyDescent="0.15">
      <c r="R59" s="33"/>
      <c r="S59" s="33"/>
      <c r="T59" s="33"/>
      <c r="U59" s="33"/>
      <c r="V59" s="33"/>
      <c r="X59" s="33"/>
      <c r="Y59" s="33"/>
      <c r="Z59" s="33"/>
      <c r="AA59" s="33"/>
      <c r="AB59" s="33"/>
    </row>
    <row r="60" spans="2:30" ht="8.85" customHeight="1" x14ac:dyDescent="0.15">
      <c r="R60" s="32"/>
      <c r="S60" s="32"/>
      <c r="T60" s="32"/>
      <c r="U60" s="32"/>
      <c r="V60" s="32"/>
      <c r="X60" s="32"/>
      <c r="Y60" s="32"/>
      <c r="Z60" s="32"/>
      <c r="AA60" s="32"/>
      <c r="AB60" s="32"/>
    </row>
    <row r="61" spans="2:30" ht="8.85" customHeight="1" x14ac:dyDescent="0.15">
      <c r="R61" s="33"/>
      <c r="S61" s="33"/>
      <c r="T61" s="33"/>
      <c r="U61" s="33"/>
      <c r="V61" s="33"/>
      <c r="X61" s="33"/>
      <c r="Y61" s="33"/>
      <c r="Z61" s="33"/>
      <c r="AA61" s="33"/>
      <c r="AB61" s="33"/>
    </row>
    <row r="62" spans="2:30" ht="8.85" customHeight="1" x14ac:dyDescent="0.15">
      <c r="R62" s="33"/>
      <c r="S62" s="33"/>
      <c r="T62" s="33"/>
      <c r="U62" s="33"/>
      <c r="V62" s="33"/>
      <c r="X62" s="33"/>
      <c r="Y62" s="33"/>
      <c r="Z62" s="33"/>
      <c r="AA62" s="33"/>
      <c r="AB62" s="33"/>
    </row>
    <row r="63" spans="2:30" ht="8.85" customHeight="1" x14ac:dyDescent="0.15">
      <c r="R63" s="33"/>
      <c r="S63" s="33"/>
      <c r="T63" s="33"/>
      <c r="U63" s="33"/>
      <c r="V63" s="33"/>
      <c r="X63" s="33"/>
      <c r="Y63" s="33"/>
      <c r="Z63" s="33"/>
      <c r="AA63" s="33"/>
    </row>
    <row r="64" spans="2:30" ht="8.85" customHeight="1" x14ac:dyDescent="0.15">
      <c r="R64" s="33"/>
      <c r="S64" s="33"/>
      <c r="T64" s="33"/>
      <c r="U64" s="33"/>
      <c r="V64" s="33"/>
      <c r="X64" s="33"/>
      <c r="Y64" s="33"/>
      <c r="Z64" s="33"/>
      <c r="AA64" s="33"/>
    </row>
    <row r="65" spans="18:27" ht="8.85" customHeight="1" x14ac:dyDescent="0.15">
      <c r="R65" s="33"/>
      <c r="S65" s="33"/>
      <c r="T65" s="33"/>
      <c r="U65" s="33"/>
      <c r="V65" s="33"/>
      <c r="X65" s="33"/>
      <c r="Y65" s="33"/>
      <c r="Z65" s="33"/>
      <c r="AA65" s="33"/>
    </row>
    <row r="66" spans="18:27" ht="8.85" customHeight="1" x14ac:dyDescent="0.15">
      <c r="R66" s="32"/>
      <c r="S66" s="32"/>
      <c r="T66" s="32"/>
      <c r="U66" s="32"/>
      <c r="V66" s="32"/>
      <c r="X66" s="32"/>
      <c r="Y66" s="32"/>
      <c r="Z66" s="32"/>
      <c r="AA66" s="32"/>
    </row>
    <row r="67" spans="18:27" ht="8.85" customHeight="1" x14ac:dyDescent="0.15">
      <c r="R67" s="33"/>
      <c r="S67" s="33"/>
      <c r="T67" s="33"/>
      <c r="U67" s="33"/>
      <c r="V67" s="33"/>
      <c r="X67" s="33"/>
      <c r="Y67" s="33"/>
      <c r="Z67" s="33"/>
      <c r="AA67" s="33"/>
    </row>
    <row r="68" spans="18:27" ht="8.85" customHeight="1" x14ac:dyDescent="0.15">
      <c r="R68" s="33"/>
      <c r="S68" s="33"/>
      <c r="T68" s="33"/>
      <c r="U68" s="33"/>
      <c r="V68" s="33"/>
      <c r="X68" s="33"/>
      <c r="Y68" s="33"/>
      <c r="Z68" s="33"/>
      <c r="AA68" s="33"/>
    </row>
    <row r="69" spans="18:27" ht="8.85" customHeight="1" x14ac:dyDescent="0.15">
      <c r="R69" s="33"/>
      <c r="S69" s="33"/>
      <c r="T69" s="33"/>
      <c r="U69" s="33"/>
      <c r="V69" s="33"/>
      <c r="X69" s="33"/>
      <c r="Y69" s="33"/>
      <c r="Z69" s="33"/>
      <c r="AA69" s="33"/>
    </row>
    <row r="70" spans="18:27" ht="8.85" customHeight="1" x14ac:dyDescent="0.15">
      <c r="R70" s="32"/>
      <c r="S70" s="32"/>
      <c r="T70" s="32"/>
      <c r="U70" s="32"/>
      <c r="V70" s="32"/>
      <c r="X70" s="32"/>
      <c r="Y70" s="32"/>
      <c r="Z70" s="32"/>
      <c r="AA70" s="32"/>
    </row>
    <row r="71" spans="18:27" ht="8.85" customHeight="1" x14ac:dyDescent="0.15">
      <c r="R71" s="33"/>
      <c r="S71" s="33"/>
      <c r="T71" s="33"/>
      <c r="U71" s="33"/>
      <c r="V71" s="33"/>
      <c r="X71" s="33"/>
      <c r="Y71" s="33"/>
      <c r="Z71" s="33"/>
      <c r="AA71" s="33"/>
    </row>
    <row r="72" spans="18:27" ht="8.85" customHeight="1" x14ac:dyDescent="0.15">
      <c r="R72" s="33"/>
      <c r="S72" s="33"/>
      <c r="T72" s="33"/>
      <c r="U72" s="33"/>
      <c r="V72" s="33"/>
      <c r="X72" s="33"/>
      <c r="Y72" s="33"/>
      <c r="Z72" s="33"/>
      <c r="AA72" s="33"/>
    </row>
    <row r="73" spans="18:27" ht="8.85" customHeight="1" x14ac:dyDescent="0.15">
      <c r="R73" s="33"/>
      <c r="S73" s="33"/>
      <c r="T73" s="33"/>
      <c r="U73" s="33"/>
      <c r="V73" s="33"/>
      <c r="X73" s="33"/>
      <c r="Y73" s="33"/>
      <c r="Z73" s="33"/>
    </row>
    <row r="74" spans="18:27" ht="8.85" customHeight="1" x14ac:dyDescent="0.15">
      <c r="R74" s="33"/>
      <c r="S74" s="33"/>
      <c r="T74" s="33"/>
      <c r="U74" s="33"/>
      <c r="V74" s="33"/>
      <c r="X74" s="33"/>
      <c r="Y74" s="33"/>
      <c r="Z74" s="33"/>
    </row>
    <row r="75" spans="18:27" ht="8.85" customHeight="1" x14ac:dyDescent="0.15">
      <c r="R75" s="33"/>
      <c r="S75" s="33"/>
      <c r="T75" s="33"/>
      <c r="U75" s="33"/>
      <c r="V75" s="33"/>
      <c r="X75" s="33"/>
      <c r="Y75" s="33"/>
      <c r="Z75" s="33"/>
    </row>
    <row r="76" spans="18:27" ht="8.85" customHeight="1" x14ac:dyDescent="0.15">
      <c r="R76" s="32"/>
      <c r="S76" s="32"/>
      <c r="T76" s="32"/>
      <c r="U76" s="32"/>
      <c r="V76" s="32"/>
      <c r="X76" s="32"/>
      <c r="Y76" s="32"/>
      <c r="Z76" s="32"/>
    </row>
    <row r="77" spans="18:27" ht="8.85" customHeight="1" x14ac:dyDescent="0.15">
      <c r="R77" s="33"/>
      <c r="S77" s="33"/>
      <c r="T77" s="33"/>
      <c r="U77" s="33"/>
      <c r="V77" s="33"/>
      <c r="X77" s="33"/>
      <c r="Y77" s="33"/>
      <c r="Z77" s="33"/>
    </row>
    <row r="78" spans="18:27" ht="8.85" customHeight="1" x14ac:dyDescent="0.15">
      <c r="R78" s="33"/>
      <c r="S78" s="33"/>
      <c r="T78" s="33"/>
      <c r="U78" s="33"/>
      <c r="V78" s="33"/>
      <c r="X78" s="33"/>
      <c r="Y78" s="33"/>
      <c r="Z78" s="33"/>
    </row>
    <row r="79" spans="18:27" ht="8.85" customHeight="1" x14ac:dyDescent="0.15">
      <c r="R79" s="33"/>
      <c r="S79" s="33"/>
      <c r="T79" s="33"/>
      <c r="U79" s="33"/>
      <c r="V79" s="33"/>
      <c r="X79" s="33"/>
      <c r="Y79" s="33"/>
      <c r="Z79" s="33"/>
    </row>
    <row r="80" spans="18:27" ht="8.85" customHeight="1" x14ac:dyDescent="0.15">
      <c r="R80" s="32"/>
      <c r="S80" s="32"/>
      <c r="T80" s="32"/>
      <c r="U80" s="32"/>
      <c r="V80" s="32"/>
      <c r="X80" s="32"/>
      <c r="Y80" s="32"/>
      <c r="Z80" s="32"/>
    </row>
    <row r="81" spans="3:26" ht="8.85" customHeight="1" x14ac:dyDescent="0.15">
      <c r="R81" s="33"/>
      <c r="S81" s="33"/>
      <c r="T81" s="33"/>
      <c r="U81" s="33"/>
      <c r="V81" s="33"/>
      <c r="X81" s="33"/>
      <c r="Y81" s="33"/>
      <c r="Z81" s="33"/>
    </row>
    <row r="82" spans="3:26" ht="8.85" customHeight="1" x14ac:dyDescent="0.15">
      <c r="R82" s="33"/>
      <c r="S82" s="33"/>
      <c r="T82" s="33"/>
      <c r="U82" s="33"/>
      <c r="V82" s="33"/>
      <c r="X82" s="33"/>
      <c r="Y82" s="33"/>
      <c r="Z82" s="33"/>
    </row>
    <row r="83" spans="3:26" ht="8.85" customHeight="1" x14ac:dyDescent="0.15">
      <c r="R83" s="33"/>
      <c r="S83" s="33"/>
      <c r="T83" s="33"/>
      <c r="U83" s="33"/>
      <c r="V83" s="33"/>
      <c r="X83" s="33"/>
      <c r="Y83" s="33"/>
    </row>
    <row r="84" spans="3:26" ht="8.85" customHeight="1" x14ac:dyDescent="0.15">
      <c r="R84" s="33"/>
      <c r="S84" s="33"/>
      <c r="T84" s="33"/>
      <c r="U84" s="33"/>
      <c r="V84" s="33"/>
      <c r="X84" s="33"/>
      <c r="Y84" s="33"/>
    </row>
    <row r="85" spans="3:26" ht="8.85" customHeight="1" x14ac:dyDescent="0.15">
      <c r="M85" s="3" t="s">
        <v>76</v>
      </c>
      <c r="R85" s="33"/>
      <c r="S85" s="33"/>
      <c r="T85" s="33"/>
      <c r="U85" s="33"/>
      <c r="V85" s="33"/>
      <c r="X85" s="33"/>
      <c r="Y85" s="33"/>
    </row>
    <row r="86" spans="3:26" ht="5.4" customHeight="1" x14ac:dyDescent="0.15">
      <c r="R86" s="32"/>
      <c r="S86" s="32"/>
      <c r="T86" s="32"/>
      <c r="U86" s="32"/>
      <c r="V86" s="32"/>
      <c r="X86" s="32"/>
      <c r="Y86" s="32"/>
    </row>
    <row r="87" spans="3:26" ht="9.4499999999999993" customHeight="1" x14ac:dyDescent="0.15">
      <c r="R87" s="33"/>
      <c r="S87" s="33"/>
      <c r="T87" s="33"/>
      <c r="U87" s="33"/>
      <c r="V87" s="33"/>
      <c r="X87" s="33"/>
      <c r="Y87" s="33"/>
    </row>
    <row r="88" spans="3:26" ht="9.4499999999999993" customHeight="1" x14ac:dyDescent="0.15">
      <c r="R88" s="33"/>
      <c r="S88" s="33"/>
      <c r="T88" s="33"/>
      <c r="U88" s="33"/>
      <c r="V88" s="33"/>
      <c r="X88" s="33"/>
      <c r="Y88" s="33"/>
    </row>
    <row r="89" spans="3:26" x14ac:dyDescent="0.15"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3"/>
      <c r="S89" s="33"/>
      <c r="T89" s="33"/>
      <c r="U89" s="33"/>
      <c r="V89" s="33"/>
      <c r="X89" s="33"/>
      <c r="Y89" s="33"/>
    </row>
    <row r="90" spans="3:26" x14ac:dyDescent="0.15">
      <c r="R90" s="32"/>
      <c r="S90" s="32"/>
      <c r="T90" s="32"/>
      <c r="U90" s="32"/>
      <c r="V90" s="32"/>
      <c r="X90" s="32"/>
      <c r="Y90" s="32"/>
    </row>
    <row r="91" spans="3:26" x14ac:dyDescent="0.15">
      <c r="R91" s="33"/>
      <c r="S91" s="33"/>
      <c r="T91" s="33"/>
      <c r="U91" s="33"/>
      <c r="V91" s="33"/>
      <c r="X91" s="33"/>
      <c r="Y91" s="33"/>
    </row>
    <row r="92" spans="3:26" x14ac:dyDescent="0.15">
      <c r="R92" s="33"/>
      <c r="S92" s="33"/>
      <c r="T92" s="33"/>
      <c r="U92" s="33"/>
      <c r="V92" s="33"/>
      <c r="X92" s="33"/>
      <c r="Y92" s="33"/>
    </row>
    <row r="93" spans="3:26" x14ac:dyDescent="0.15">
      <c r="R93" s="33"/>
      <c r="S93" s="33"/>
      <c r="T93" s="33"/>
      <c r="U93" s="33"/>
      <c r="V93" s="33"/>
      <c r="X93" s="33"/>
    </row>
    <row r="94" spans="3:26" x14ac:dyDescent="0.15">
      <c r="R94" s="33"/>
      <c r="S94" s="33"/>
      <c r="T94" s="33"/>
      <c r="U94" s="33"/>
      <c r="V94" s="33"/>
      <c r="X94" s="33"/>
    </row>
    <row r="95" spans="3:26" x14ac:dyDescent="0.15">
      <c r="R95" s="33"/>
      <c r="S95" s="33"/>
      <c r="T95" s="33"/>
      <c r="U95" s="33"/>
      <c r="V95" s="33"/>
      <c r="X95" s="33"/>
    </row>
    <row r="96" spans="3:26" x14ac:dyDescent="0.15">
      <c r="R96" s="32"/>
      <c r="S96" s="32"/>
      <c r="T96" s="32"/>
      <c r="U96" s="32"/>
      <c r="V96" s="32"/>
      <c r="X96" s="32"/>
    </row>
    <row r="97" spans="18:24" x14ac:dyDescent="0.15">
      <c r="R97" s="33"/>
      <c r="S97" s="33"/>
      <c r="T97" s="33"/>
      <c r="U97" s="33"/>
      <c r="V97" s="33"/>
      <c r="X97" s="33"/>
    </row>
    <row r="98" spans="18:24" x14ac:dyDescent="0.15">
      <c r="R98" s="33"/>
      <c r="S98" s="33"/>
      <c r="T98" s="33"/>
      <c r="U98" s="33"/>
      <c r="V98" s="33"/>
      <c r="X98" s="33"/>
    </row>
    <row r="99" spans="18:24" x14ac:dyDescent="0.15">
      <c r="R99" s="33"/>
      <c r="S99" s="33"/>
      <c r="T99" s="33"/>
      <c r="U99" s="33"/>
      <c r="V99" s="33"/>
      <c r="X99" s="33"/>
    </row>
    <row r="100" spans="18:24" x14ac:dyDescent="0.15">
      <c r="R100" s="32"/>
      <c r="S100" s="32"/>
      <c r="T100" s="32"/>
      <c r="U100" s="32"/>
      <c r="V100" s="32"/>
      <c r="X100" s="32"/>
    </row>
    <row r="101" spans="18:24" x14ac:dyDescent="0.15">
      <c r="R101" s="33"/>
      <c r="S101" s="33"/>
      <c r="T101" s="33"/>
      <c r="U101" s="33"/>
      <c r="V101" s="33"/>
      <c r="X101" s="33"/>
    </row>
    <row r="102" spans="18:24" x14ac:dyDescent="0.15">
      <c r="R102" s="33"/>
      <c r="S102" s="33"/>
      <c r="T102" s="33"/>
      <c r="U102" s="33"/>
      <c r="V102" s="33"/>
      <c r="X102" s="33"/>
    </row>
    <row r="103" spans="18:24" x14ac:dyDescent="0.15">
      <c r="R103" s="33"/>
      <c r="S103" s="33"/>
      <c r="T103" s="33"/>
      <c r="U103" s="33"/>
      <c r="V103" s="33"/>
    </row>
    <row r="104" spans="18:24" x14ac:dyDescent="0.15">
      <c r="R104" s="33"/>
      <c r="S104" s="33"/>
      <c r="T104" s="33"/>
      <c r="U104" s="33"/>
      <c r="V104" s="33"/>
    </row>
    <row r="105" spans="18:24" x14ac:dyDescent="0.15">
      <c r="R105" s="33"/>
      <c r="S105" s="33"/>
      <c r="T105" s="33"/>
      <c r="U105" s="33"/>
      <c r="V105" s="33"/>
    </row>
    <row r="106" spans="18:24" x14ac:dyDescent="0.15">
      <c r="R106" s="32"/>
      <c r="S106" s="32"/>
      <c r="T106" s="32"/>
      <c r="U106" s="32"/>
      <c r="V106" s="32"/>
    </row>
    <row r="107" spans="18:24" x14ac:dyDescent="0.15">
      <c r="R107" s="33"/>
      <c r="S107" s="33"/>
      <c r="T107" s="33"/>
      <c r="U107" s="33"/>
      <c r="V107" s="33"/>
    </row>
    <row r="108" spans="18:24" x14ac:dyDescent="0.15">
      <c r="R108" s="33"/>
      <c r="S108" s="33"/>
      <c r="T108" s="33"/>
      <c r="U108" s="33"/>
      <c r="V108" s="33"/>
    </row>
    <row r="109" spans="18:24" x14ac:dyDescent="0.15">
      <c r="R109" s="33"/>
      <c r="S109" s="33"/>
      <c r="T109" s="33"/>
      <c r="U109" s="33"/>
      <c r="V109" s="33"/>
    </row>
    <row r="110" spans="18:24" x14ac:dyDescent="0.15">
      <c r="R110" s="32"/>
      <c r="S110" s="32"/>
      <c r="T110" s="32"/>
      <c r="U110" s="32"/>
      <c r="V110" s="32"/>
    </row>
    <row r="111" spans="18:24" x14ac:dyDescent="0.15">
      <c r="R111" s="33"/>
      <c r="S111" s="33"/>
      <c r="T111" s="33"/>
      <c r="U111" s="33"/>
      <c r="V111" s="33"/>
    </row>
    <row r="112" spans="18:24" x14ac:dyDescent="0.15">
      <c r="R112" s="33"/>
      <c r="S112" s="33"/>
      <c r="T112" s="33"/>
      <c r="U112" s="33"/>
      <c r="V112" s="33"/>
    </row>
    <row r="113" spans="18:22" x14ac:dyDescent="0.15">
      <c r="R113" s="33"/>
      <c r="S113" s="33"/>
      <c r="T113" s="33"/>
      <c r="U113" s="33"/>
      <c r="V113" s="33"/>
    </row>
    <row r="114" spans="18:22" x14ac:dyDescent="0.15">
      <c r="R114" s="33"/>
      <c r="S114" s="33"/>
      <c r="T114" s="33"/>
      <c r="U114" s="33"/>
      <c r="V114" s="33"/>
    </row>
    <row r="115" spans="18:22" x14ac:dyDescent="0.15">
      <c r="R115" s="33"/>
      <c r="S115" s="33"/>
      <c r="T115" s="33"/>
      <c r="U115" s="33"/>
      <c r="V115" s="33"/>
    </row>
    <row r="116" spans="18:22" x14ac:dyDescent="0.15">
      <c r="R116" s="32"/>
      <c r="S116" s="32"/>
      <c r="T116" s="32"/>
      <c r="U116" s="32"/>
      <c r="V116" s="32"/>
    </row>
    <row r="117" spans="18:22" x14ac:dyDescent="0.15">
      <c r="R117" s="33"/>
      <c r="S117" s="33"/>
      <c r="T117" s="33"/>
      <c r="U117" s="33"/>
      <c r="V117" s="33"/>
    </row>
    <row r="118" spans="18:22" x14ac:dyDescent="0.15">
      <c r="R118" s="33"/>
      <c r="S118" s="33"/>
      <c r="T118" s="33"/>
      <c r="U118" s="33"/>
      <c r="V118" s="33"/>
    </row>
    <row r="119" spans="18:22" x14ac:dyDescent="0.15">
      <c r="R119" s="33"/>
      <c r="S119" s="33"/>
      <c r="T119" s="33"/>
      <c r="U119" s="33"/>
      <c r="V119" s="33"/>
    </row>
    <row r="120" spans="18:22" x14ac:dyDescent="0.15">
      <c r="R120" s="32"/>
      <c r="S120" s="32"/>
      <c r="T120" s="32"/>
      <c r="U120" s="32"/>
      <c r="V120" s="32"/>
    </row>
    <row r="121" spans="18:22" x14ac:dyDescent="0.15">
      <c r="R121" s="33"/>
      <c r="S121" s="33"/>
      <c r="T121" s="33"/>
      <c r="U121" s="33"/>
      <c r="V121" s="33"/>
    </row>
    <row r="122" spans="18:22" x14ac:dyDescent="0.15">
      <c r="R122" s="33"/>
      <c r="S122" s="33"/>
      <c r="T122" s="33"/>
      <c r="U122" s="33"/>
      <c r="V122" s="33"/>
    </row>
    <row r="123" spans="18:22" x14ac:dyDescent="0.15">
      <c r="R123" s="33"/>
      <c r="S123" s="33"/>
      <c r="T123" s="33"/>
      <c r="U123" s="33"/>
    </row>
    <row r="124" spans="18:22" x14ac:dyDescent="0.15">
      <c r="R124" s="33"/>
      <c r="S124" s="33"/>
      <c r="T124" s="33"/>
      <c r="U124" s="33"/>
    </row>
    <row r="125" spans="18:22" x14ac:dyDescent="0.15">
      <c r="R125" s="33"/>
      <c r="S125" s="33"/>
      <c r="T125" s="33"/>
      <c r="U125" s="33"/>
    </row>
    <row r="126" spans="18:22" x14ac:dyDescent="0.15">
      <c r="R126" s="32"/>
      <c r="S126" s="32"/>
      <c r="T126" s="32"/>
      <c r="U126" s="32"/>
    </row>
    <row r="127" spans="18:22" x14ac:dyDescent="0.15">
      <c r="R127" s="33"/>
      <c r="S127" s="33"/>
      <c r="T127" s="33"/>
      <c r="U127" s="33"/>
    </row>
    <row r="128" spans="18:22" x14ac:dyDescent="0.15">
      <c r="R128" s="33"/>
      <c r="S128" s="33"/>
      <c r="T128" s="33"/>
      <c r="U128" s="33"/>
    </row>
    <row r="129" spans="18:29" x14ac:dyDescent="0.15">
      <c r="R129" s="33"/>
      <c r="S129" s="33"/>
      <c r="T129" s="33"/>
      <c r="U129" s="33"/>
    </row>
    <row r="130" spans="18:29" x14ac:dyDescent="0.15">
      <c r="R130" s="32"/>
      <c r="S130" s="32"/>
      <c r="T130" s="32"/>
      <c r="U130" s="32"/>
    </row>
    <row r="131" spans="18:29" x14ac:dyDescent="0.15">
      <c r="R131" s="33"/>
      <c r="S131" s="33"/>
      <c r="T131" s="33"/>
      <c r="U131" s="33"/>
    </row>
    <row r="132" spans="18:29" x14ac:dyDescent="0.15">
      <c r="R132" s="33"/>
      <c r="S132" s="33"/>
      <c r="T132" s="33"/>
      <c r="U132" s="33"/>
    </row>
    <row r="133" spans="18:29" x14ac:dyDescent="0.15">
      <c r="R133" s="33"/>
      <c r="S133" s="33"/>
      <c r="T133" s="33"/>
    </row>
    <row r="134" spans="18:29" x14ac:dyDescent="0.15">
      <c r="R134" s="33"/>
      <c r="S134" s="33"/>
      <c r="T134" s="33"/>
    </row>
    <row r="135" spans="18:29" x14ac:dyDescent="0.15">
      <c r="R135" s="33"/>
      <c r="S135" s="33"/>
      <c r="T135" s="33"/>
    </row>
    <row r="136" spans="18:29" x14ac:dyDescent="0.15">
      <c r="R136" s="32"/>
      <c r="S136" s="32"/>
      <c r="T136" s="32"/>
    </row>
    <row r="137" spans="18:29" x14ac:dyDescent="0.15">
      <c r="R137" s="33"/>
      <c r="S137" s="33"/>
      <c r="T137" s="33"/>
    </row>
    <row r="138" spans="18:29" x14ac:dyDescent="0.15">
      <c r="R138" s="33"/>
      <c r="S138" s="33"/>
      <c r="T138" s="33"/>
    </row>
    <row r="139" spans="18:29" x14ac:dyDescent="0.15">
      <c r="R139" s="33"/>
      <c r="S139" s="33"/>
      <c r="T139" s="33"/>
    </row>
    <row r="140" spans="18:29" x14ac:dyDescent="0.15">
      <c r="R140" s="32"/>
      <c r="S140" s="32"/>
      <c r="T140" s="32"/>
    </row>
    <row r="141" spans="18:29" x14ac:dyDescent="0.15">
      <c r="R141" s="33"/>
      <c r="S141" s="33"/>
      <c r="T141" s="33"/>
    </row>
    <row r="142" spans="18:29" x14ac:dyDescent="0.15">
      <c r="R142" s="33"/>
      <c r="S142" s="33"/>
      <c r="T142" s="33"/>
    </row>
    <row r="143" spans="18:29" x14ac:dyDescent="0.15">
      <c r="R143" s="33"/>
      <c r="S143" s="33"/>
      <c r="W143" s="33"/>
      <c r="X143" s="33"/>
      <c r="Y143" s="33"/>
      <c r="Z143" s="33"/>
      <c r="AA143" s="33"/>
      <c r="AB143" s="33"/>
      <c r="AC143" s="33"/>
    </row>
    <row r="144" spans="18:29" x14ac:dyDescent="0.15">
      <c r="R144" s="33"/>
      <c r="S144" s="33"/>
      <c r="W144" s="33"/>
      <c r="X144" s="33"/>
      <c r="Y144" s="33"/>
      <c r="Z144" s="33"/>
      <c r="AA144" s="33"/>
      <c r="AB144" s="33"/>
      <c r="AC144" s="33"/>
    </row>
    <row r="145" spans="18:28" x14ac:dyDescent="0.15">
      <c r="R145" s="33"/>
      <c r="S145" s="33"/>
    </row>
    <row r="146" spans="18:28" x14ac:dyDescent="0.15">
      <c r="R146" s="32"/>
      <c r="S146" s="32"/>
    </row>
    <row r="147" spans="18:28" x14ac:dyDescent="0.15">
      <c r="R147" s="33"/>
      <c r="S147" s="33"/>
    </row>
    <row r="148" spans="18:28" x14ac:dyDescent="0.15">
      <c r="R148" s="33"/>
      <c r="S148" s="33"/>
    </row>
    <row r="149" spans="18:28" x14ac:dyDescent="0.15">
      <c r="R149" s="33"/>
      <c r="S149" s="33"/>
    </row>
    <row r="150" spans="18:28" x14ac:dyDescent="0.15">
      <c r="R150" s="32"/>
      <c r="S150" s="32"/>
    </row>
    <row r="151" spans="18:28" x14ac:dyDescent="0.15">
      <c r="R151" s="33"/>
      <c r="S151" s="33"/>
    </row>
    <row r="152" spans="18:28" x14ac:dyDescent="0.15">
      <c r="R152" s="33"/>
      <c r="S152" s="33"/>
    </row>
    <row r="153" spans="18:28" x14ac:dyDescent="0.15">
      <c r="R153" s="33"/>
      <c r="V153" s="33"/>
    </row>
    <row r="154" spans="18:28" x14ac:dyDescent="0.15">
      <c r="R154" s="33"/>
      <c r="V154" s="33"/>
    </row>
    <row r="155" spans="18:28" x14ac:dyDescent="0.15">
      <c r="R155" s="33"/>
      <c r="V155" s="33"/>
      <c r="W155" s="33"/>
      <c r="X155" s="33"/>
      <c r="Y155" s="33"/>
      <c r="Z155" s="33"/>
      <c r="AA155" s="33"/>
      <c r="AB155" s="33"/>
    </row>
    <row r="156" spans="18:28" x14ac:dyDescent="0.15">
      <c r="R156" s="32"/>
      <c r="V156" s="32"/>
      <c r="W156" s="32"/>
      <c r="X156" s="32"/>
      <c r="Y156" s="32"/>
      <c r="Z156" s="32"/>
      <c r="AA156" s="32"/>
      <c r="AB156" s="32"/>
    </row>
    <row r="157" spans="18:28" x14ac:dyDescent="0.15">
      <c r="R157" s="33"/>
      <c r="V157" s="33"/>
      <c r="W157" s="33"/>
      <c r="X157" s="33"/>
      <c r="Y157" s="33"/>
      <c r="Z157" s="33"/>
      <c r="AA157" s="33"/>
      <c r="AB157" s="33"/>
    </row>
    <row r="158" spans="18:28" x14ac:dyDescent="0.15">
      <c r="R158" s="33"/>
      <c r="V158" s="33"/>
      <c r="W158" s="33"/>
      <c r="X158" s="33"/>
      <c r="Y158" s="33"/>
      <c r="Z158" s="33"/>
      <c r="AA158" s="33"/>
      <c r="AB158" s="33"/>
    </row>
    <row r="159" spans="18:28" x14ac:dyDescent="0.15">
      <c r="R159" s="33"/>
      <c r="V159" s="33"/>
      <c r="W159" s="33"/>
      <c r="X159" s="33"/>
      <c r="Y159" s="33"/>
      <c r="Z159" s="33"/>
      <c r="AA159" s="33"/>
      <c r="AB159" s="33"/>
    </row>
    <row r="160" spans="18:28" x14ac:dyDescent="0.15">
      <c r="R160" s="32"/>
      <c r="V160" s="32"/>
      <c r="W160" s="32"/>
      <c r="X160" s="32"/>
      <c r="Y160" s="32"/>
      <c r="Z160" s="32"/>
      <c r="AA160" s="32"/>
      <c r="AB160" s="32"/>
    </row>
    <row r="161" spans="18:28" x14ac:dyDescent="0.15">
      <c r="R161" s="33"/>
      <c r="V161" s="33"/>
      <c r="W161" s="33"/>
      <c r="X161" s="33"/>
      <c r="Y161" s="33"/>
      <c r="Z161" s="33"/>
      <c r="AA161" s="33"/>
      <c r="AB161" s="33"/>
    </row>
    <row r="162" spans="18:28" x14ac:dyDescent="0.15">
      <c r="R162" s="33"/>
      <c r="V162" s="33"/>
      <c r="W162" s="33"/>
      <c r="X162" s="33"/>
      <c r="Y162" s="33"/>
      <c r="Z162" s="33"/>
      <c r="AA162" s="33"/>
      <c r="AB162" s="33"/>
    </row>
    <row r="163" spans="18:28" x14ac:dyDescent="0.15">
      <c r="R163" s="33"/>
      <c r="S163" s="33"/>
      <c r="T163" s="33"/>
      <c r="U163" s="33"/>
    </row>
    <row r="164" spans="18:28" x14ac:dyDescent="0.15">
      <c r="R164" s="33"/>
      <c r="S164" s="33"/>
      <c r="T164" s="33"/>
      <c r="U164" s="33"/>
    </row>
    <row r="165" spans="18:28" x14ac:dyDescent="0.15">
      <c r="R165" s="33"/>
      <c r="S165" s="33"/>
      <c r="T165" s="33"/>
      <c r="U165" s="33"/>
    </row>
    <row r="166" spans="18:28" x14ac:dyDescent="0.15">
      <c r="R166" s="32"/>
      <c r="S166" s="32"/>
      <c r="T166" s="32"/>
      <c r="U166" s="32"/>
    </row>
    <row r="167" spans="18:28" x14ac:dyDescent="0.15">
      <c r="R167" s="33"/>
      <c r="S167" s="33"/>
      <c r="T167" s="33"/>
      <c r="U167" s="33"/>
    </row>
    <row r="168" spans="18:28" x14ac:dyDescent="0.15">
      <c r="R168" s="33"/>
      <c r="S168" s="33"/>
      <c r="T168" s="33"/>
      <c r="U168" s="33"/>
    </row>
    <row r="169" spans="18:28" x14ac:dyDescent="0.15">
      <c r="R169" s="33"/>
      <c r="S169" s="33"/>
      <c r="T169" s="33"/>
      <c r="U169" s="33"/>
    </row>
    <row r="170" spans="18:28" x14ac:dyDescent="0.15">
      <c r="R170" s="32"/>
      <c r="S170" s="32"/>
      <c r="T170" s="32"/>
      <c r="U170" s="32"/>
    </row>
    <row r="171" spans="18:28" x14ac:dyDescent="0.15">
      <c r="R171" s="33"/>
      <c r="S171" s="33"/>
      <c r="T171" s="33"/>
      <c r="U171" s="33"/>
    </row>
    <row r="172" spans="18:28" x14ac:dyDescent="0.15">
      <c r="R172" s="33"/>
      <c r="S172" s="33"/>
      <c r="T172" s="33"/>
      <c r="U172" s="33"/>
    </row>
  </sheetData>
  <mergeCells count="13">
    <mergeCell ref="C6:M6"/>
    <mergeCell ref="F1:J1"/>
    <mergeCell ref="F2:J2"/>
    <mergeCell ref="D3:F3"/>
    <mergeCell ref="H3:N3"/>
    <mergeCell ref="B5:C5"/>
    <mergeCell ref="C39:N39"/>
    <mergeCell ref="B7:C7"/>
    <mergeCell ref="B33:C33"/>
    <mergeCell ref="B34:C34"/>
    <mergeCell ref="B35:C35"/>
    <mergeCell ref="B36:C36"/>
    <mergeCell ref="B37:C37"/>
  </mergeCells>
  <hyperlinks>
    <hyperlink ref="A1" location="bkIndexATC1329" display="Index" xr:uid="{7E674A44-622F-41CA-A753-52FE958155D2}"/>
  </hyperlinks>
  <pageMargins left="0.41" right="0.24" top="0.25" bottom="0.33" header="0.2" footer="0.21"/>
  <pageSetup paperSize="9" scale="98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49129-C18D-4148-AE3F-C87F75E8F2C2}">
  <sheetPr>
    <pageSetUpPr fitToPage="1"/>
  </sheetPr>
  <dimension ref="A1:AA88"/>
  <sheetViews>
    <sheetView zoomScale="90" workbookViewId="0"/>
  </sheetViews>
  <sheetFormatPr defaultColWidth="9.109375" defaultRowHeight="8.4" x14ac:dyDescent="0.15"/>
  <cols>
    <col min="1" max="1" width="5.88671875" style="3" customWidth="1"/>
    <col min="2" max="2" width="10.109375" style="3" customWidth="1"/>
    <col min="3" max="12" width="7.33203125" style="3" customWidth="1"/>
    <col min="13" max="13" width="9.88671875" style="3" customWidth="1"/>
    <col min="14" max="14" width="7.33203125" style="3" customWidth="1"/>
    <col min="15" max="15" width="9.109375" style="3"/>
    <col min="16" max="27" width="5.6640625" style="3" customWidth="1"/>
    <col min="28" max="16384" width="9.109375" style="3"/>
  </cols>
  <sheetData>
    <row r="1" spans="1:27" ht="14.4" x14ac:dyDescent="0.3">
      <c r="A1" s="34" t="s">
        <v>79</v>
      </c>
      <c r="E1" s="4"/>
      <c r="F1" s="39" t="s">
        <v>44</v>
      </c>
      <c r="G1" s="40"/>
      <c r="H1" s="40"/>
      <c r="I1" s="40"/>
      <c r="J1" s="40"/>
      <c r="P1" s="6"/>
    </row>
    <row r="2" spans="1:27" ht="13.2" x14ac:dyDescent="0.25">
      <c r="E2" s="4"/>
      <c r="F2" s="39" t="s">
        <v>45</v>
      </c>
      <c r="G2" s="40"/>
      <c r="H2" s="40"/>
      <c r="I2" s="40"/>
      <c r="J2" s="40"/>
      <c r="P2" s="7"/>
    </row>
    <row r="3" spans="1:27" ht="13.2" x14ac:dyDescent="0.25">
      <c r="D3" s="41" t="s">
        <v>103</v>
      </c>
      <c r="E3" s="40"/>
      <c r="F3" s="40"/>
      <c r="G3" s="4"/>
      <c r="H3" s="42" t="s">
        <v>12</v>
      </c>
      <c r="I3" s="40"/>
      <c r="J3" s="40"/>
      <c r="K3" s="40"/>
      <c r="L3" s="40"/>
      <c r="M3" s="40"/>
      <c r="N3" s="40"/>
      <c r="P3" s="6"/>
      <c r="Q3" s="8"/>
      <c r="R3" s="9" t="s">
        <v>46</v>
      </c>
    </row>
    <row r="4" spans="1:27" ht="24" customHeight="1" x14ac:dyDescent="0.15">
      <c r="Q4" s="8"/>
    </row>
    <row r="5" spans="1:27" ht="9.4499999999999993" customHeight="1" x14ac:dyDescent="0.2">
      <c r="A5" s="10"/>
      <c r="C5" s="10"/>
      <c r="D5" s="11"/>
      <c r="O5" s="12"/>
      <c r="P5" s="13" t="s">
        <v>47</v>
      </c>
      <c r="Q5" s="13" t="s">
        <v>48</v>
      </c>
      <c r="R5" s="13" t="s">
        <v>49</v>
      </c>
      <c r="S5" s="13" t="s">
        <v>50</v>
      </c>
      <c r="T5" s="13" t="s">
        <v>51</v>
      </c>
      <c r="U5" s="13" t="s">
        <v>52</v>
      </c>
      <c r="V5" s="13" t="s">
        <v>53</v>
      </c>
      <c r="W5" s="12"/>
      <c r="X5" s="12"/>
      <c r="Y5" s="12"/>
      <c r="Z5" s="12"/>
      <c r="AA5" s="12"/>
    </row>
    <row r="6" spans="1:27" ht="9.4499999999999993" customHeight="1" x14ac:dyDescent="0.15">
      <c r="C6" s="8"/>
      <c r="D6" s="8"/>
      <c r="E6" s="8"/>
      <c r="F6" s="8"/>
      <c r="G6" s="8"/>
      <c r="H6" s="8"/>
      <c r="O6" s="14" t="s">
        <v>54</v>
      </c>
      <c r="P6" s="15">
        <v>17732.972222222223</v>
      </c>
      <c r="Q6" s="15">
        <v>18171.513888888894</v>
      </c>
      <c r="R6" s="15">
        <v>17987.430555555555</v>
      </c>
      <c r="S6" s="15">
        <v>18303.75</v>
      </c>
      <c r="T6" s="15">
        <v>18500.205555555549</v>
      </c>
      <c r="U6" s="15">
        <v>13954.361111111111</v>
      </c>
      <c r="V6" s="15">
        <v>11533.680555555555</v>
      </c>
      <c r="W6" s="12"/>
      <c r="X6" s="12"/>
      <c r="Y6" s="12"/>
      <c r="Z6" s="12"/>
      <c r="AA6" s="12"/>
    </row>
    <row r="7" spans="1:27" ht="9.4499999999999993" customHeight="1" x14ac:dyDescent="0.15"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O7" s="14" t="s">
        <v>55</v>
      </c>
      <c r="P7" s="15">
        <v>16630.847222222223</v>
      </c>
      <c r="Q7" s="15">
        <v>16978.624999999996</v>
      </c>
      <c r="R7" s="15">
        <v>16697.513888888887</v>
      </c>
      <c r="S7" s="15">
        <v>16878.000000000004</v>
      </c>
      <c r="T7" s="15">
        <v>16785.494444444445</v>
      </c>
      <c r="U7" s="15">
        <v>12504.088888888888</v>
      </c>
      <c r="V7" s="15">
        <v>10343.250000000002</v>
      </c>
      <c r="W7" s="12"/>
      <c r="X7" s="12"/>
      <c r="Y7" s="12"/>
      <c r="Z7" s="12"/>
      <c r="AA7" s="12"/>
    </row>
    <row r="8" spans="1:27" ht="9.4499999999999993" customHeight="1" x14ac:dyDescent="0.15">
      <c r="C8" s="17"/>
      <c r="O8" s="14" t="s">
        <v>56</v>
      </c>
      <c r="P8" s="15">
        <f>SUM(P6:P7)</f>
        <v>34363.819444444445</v>
      </c>
      <c r="Q8" s="15">
        <f t="shared" ref="Q8:V8" si="0">SUM(Q6:Q7)</f>
        <v>35150.138888888891</v>
      </c>
      <c r="R8" s="15">
        <f t="shared" si="0"/>
        <v>34684.944444444438</v>
      </c>
      <c r="S8" s="15">
        <f t="shared" si="0"/>
        <v>35181.75</v>
      </c>
      <c r="T8" s="15">
        <f t="shared" si="0"/>
        <v>35285.699999999997</v>
      </c>
      <c r="U8" s="15">
        <f t="shared" si="0"/>
        <v>26458.449999999997</v>
      </c>
      <c r="V8" s="15">
        <f t="shared" si="0"/>
        <v>21876.930555555555</v>
      </c>
      <c r="W8" s="12"/>
      <c r="X8" s="12"/>
      <c r="Y8" s="12"/>
      <c r="Z8" s="12"/>
      <c r="AA8" s="12"/>
    </row>
    <row r="9" spans="1:27" ht="9.4499999999999993" customHeight="1" x14ac:dyDescent="0.15">
      <c r="C9" s="17"/>
      <c r="O9" s="18"/>
      <c r="P9" s="13" t="s">
        <v>57</v>
      </c>
      <c r="Q9" s="13" t="s">
        <v>58</v>
      </c>
      <c r="R9" s="13" t="s">
        <v>59</v>
      </c>
      <c r="S9" s="13" t="s">
        <v>60</v>
      </c>
      <c r="T9" s="13" t="s">
        <v>61</v>
      </c>
      <c r="U9" s="13" t="s">
        <v>62</v>
      </c>
      <c r="V9" s="13" t="s">
        <v>63</v>
      </c>
      <c r="W9" s="13" t="s">
        <v>64</v>
      </c>
      <c r="X9" s="13" t="s">
        <v>65</v>
      </c>
      <c r="Y9" s="13" t="s">
        <v>66</v>
      </c>
      <c r="Z9" s="13" t="s">
        <v>67</v>
      </c>
      <c r="AA9" s="13" t="s">
        <v>68</v>
      </c>
    </row>
    <row r="10" spans="1:27" ht="9.4499999999999993" customHeight="1" x14ac:dyDescent="0.15">
      <c r="C10" s="17"/>
      <c r="O10" s="14" t="s">
        <v>69</v>
      </c>
      <c r="P10" s="15">
        <v>17298.899999999998</v>
      </c>
      <c r="Q10" s="15">
        <v>17960.466666666667</v>
      </c>
      <c r="R10" s="15">
        <v>18179.680000000004</v>
      </c>
      <c r="S10" s="15">
        <v>18557.5</v>
      </c>
      <c r="T10" s="15">
        <v>18431.033333333333</v>
      </c>
      <c r="U10" s="15">
        <v>18407.466666666664</v>
      </c>
      <c r="V10" s="15"/>
      <c r="W10" s="15"/>
      <c r="X10" s="15"/>
      <c r="Y10" s="15"/>
      <c r="Z10" s="15"/>
      <c r="AA10" s="15"/>
    </row>
    <row r="11" spans="1:27" ht="9.4499999999999993" customHeight="1" x14ac:dyDescent="0.15">
      <c r="C11" s="17"/>
      <c r="O11" s="14" t="s">
        <v>70</v>
      </c>
      <c r="P11" s="15">
        <v>16030.066666666668</v>
      </c>
      <c r="Q11" s="15">
        <v>16644.999999999996</v>
      </c>
      <c r="R11" s="15">
        <v>16736.360000000004</v>
      </c>
      <c r="S11" s="15">
        <v>17217.8</v>
      </c>
      <c r="T11" s="15">
        <v>17090.283333333336</v>
      </c>
      <c r="U11" s="15">
        <v>17045.066666666666</v>
      </c>
      <c r="V11" s="15"/>
      <c r="W11" s="15"/>
      <c r="X11" s="15"/>
      <c r="Y11" s="15"/>
      <c r="Z11" s="15"/>
      <c r="AA11" s="15"/>
    </row>
    <row r="12" spans="1:27" ht="9.4499999999999993" customHeight="1" x14ac:dyDescent="0.15">
      <c r="C12" s="17"/>
      <c r="O12" s="14" t="s">
        <v>71</v>
      </c>
      <c r="P12" s="15">
        <f>SUM(P10:P11)</f>
        <v>33328.966666666667</v>
      </c>
      <c r="Q12" s="15">
        <f t="shared" ref="Q12:U12" si="1">SUM(Q10:Q11)</f>
        <v>34605.46666666666</v>
      </c>
      <c r="R12" s="15">
        <f t="shared" si="1"/>
        <v>34916.040000000008</v>
      </c>
      <c r="S12" s="15">
        <f t="shared" si="1"/>
        <v>35775.300000000003</v>
      </c>
      <c r="T12" s="15">
        <f t="shared" si="1"/>
        <v>35521.316666666666</v>
      </c>
      <c r="U12" s="15">
        <f t="shared" si="1"/>
        <v>35452.533333333326</v>
      </c>
      <c r="V12" s="15"/>
      <c r="W12" s="15"/>
      <c r="X12" s="15"/>
      <c r="Y12" s="15"/>
      <c r="Z12" s="15"/>
      <c r="AA12" s="15"/>
    </row>
    <row r="13" spans="1:27" ht="9.4499999999999993" customHeight="1" x14ac:dyDescent="0.15">
      <c r="C13" s="17"/>
      <c r="O13" s="18"/>
      <c r="P13" s="18">
        <f t="shared" ref="P13:W13" si="2">Q13-1</f>
        <v>2010</v>
      </c>
      <c r="Q13" s="18">
        <f t="shared" si="2"/>
        <v>2011</v>
      </c>
      <c r="R13" s="18">
        <f t="shared" si="2"/>
        <v>2012</v>
      </c>
      <c r="S13" s="18">
        <f t="shared" si="2"/>
        <v>2013</v>
      </c>
      <c r="T13" s="18">
        <f t="shared" si="2"/>
        <v>2014</v>
      </c>
      <c r="U13" s="18">
        <f t="shared" si="2"/>
        <v>2015</v>
      </c>
      <c r="V13" s="18">
        <f t="shared" si="2"/>
        <v>2016</v>
      </c>
      <c r="W13" s="18">
        <f t="shared" si="2"/>
        <v>2017</v>
      </c>
      <c r="X13" s="18">
        <f>Y13-1</f>
        <v>2018</v>
      </c>
      <c r="Y13" s="19">
        <v>2019</v>
      </c>
      <c r="Z13" s="18"/>
      <c r="AA13" s="12"/>
    </row>
    <row r="14" spans="1:27" ht="9.4499999999999993" customHeight="1" x14ac:dyDescent="0.2">
      <c r="C14" s="17"/>
      <c r="O14" s="14" t="s">
        <v>72</v>
      </c>
      <c r="P14" s="20">
        <v>17872</v>
      </c>
      <c r="Q14" s="20">
        <v>17791.041645021643</v>
      </c>
      <c r="R14" s="20">
        <v>17138.493593799998</v>
      </c>
      <c r="S14" s="20">
        <v>16807.302948</v>
      </c>
      <c r="T14" s="21">
        <v>17159.384320200003</v>
      </c>
      <c r="U14" s="21">
        <v>17078.632207400002</v>
      </c>
      <c r="V14" s="21">
        <v>17462.653597400003</v>
      </c>
      <c r="W14" s="21">
        <v>17887.044708599999</v>
      </c>
      <c r="X14" s="21">
        <v>16590.045833333337</v>
      </c>
      <c r="Y14" s="15">
        <v>18139.174444444445</v>
      </c>
      <c r="Z14" s="12"/>
      <c r="AA14" s="12"/>
    </row>
    <row r="15" spans="1:27" ht="9.4499999999999993" customHeight="1" x14ac:dyDescent="0.2">
      <c r="C15" s="17"/>
      <c r="O15" s="14" t="s">
        <v>73</v>
      </c>
      <c r="P15" s="22">
        <v>15898</v>
      </c>
      <c r="Q15" s="20">
        <v>15941.898073593075</v>
      </c>
      <c r="R15" s="21">
        <v>15499.370260200001</v>
      </c>
      <c r="S15" s="21">
        <v>15362.929986199999</v>
      </c>
      <c r="T15" s="21">
        <v>15408.1143216</v>
      </c>
      <c r="U15" s="21">
        <v>15348.171652200001</v>
      </c>
      <c r="V15" s="21">
        <v>15612.875820200003</v>
      </c>
      <c r="W15" s="23">
        <v>15687.690541200001</v>
      </c>
      <c r="X15" s="23">
        <v>15916.726111111113</v>
      </c>
      <c r="Y15" s="15">
        <v>16794.09611111111</v>
      </c>
      <c r="Z15" s="12"/>
      <c r="AA15" s="12"/>
    </row>
    <row r="16" spans="1:27" ht="9.4499999999999993" customHeight="1" x14ac:dyDescent="0.15">
      <c r="C16" s="17"/>
      <c r="O16" s="14" t="s">
        <v>74</v>
      </c>
      <c r="P16" s="12">
        <v>33770</v>
      </c>
      <c r="Q16" s="12">
        <v>33732.939718614718</v>
      </c>
      <c r="R16" s="15">
        <v>32637.863853999999</v>
      </c>
      <c r="S16" s="15">
        <v>32170.232934200001</v>
      </c>
      <c r="T16" s="15">
        <v>32567.498641800004</v>
      </c>
      <c r="U16" s="15">
        <v>32426.803859600004</v>
      </c>
      <c r="V16" s="15">
        <v>33075.529417600002</v>
      </c>
      <c r="W16" s="15">
        <v>33574.735249799996</v>
      </c>
      <c r="X16" s="15">
        <v>32506.771944444452</v>
      </c>
      <c r="Y16" s="15">
        <f>SUM(Y14:Y15)</f>
        <v>34933.270555555559</v>
      </c>
      <c r="Z16" s="12"/>
      <c r="AA16" s="12"/>
    </row>
    <row r="17" spans="3:21" ht="9.4499999999999993" customHeight="1" x14ac:dyDescent="0.15">
      <c r="C17" s="17"/>
    </row>
    <row r="18" spans="3:21" ht="9.4499999999999993" customHeight="1" x14ac:dyDescent="0.2">
      <c r="C18" s="17"/>
      <c r="P18" s="24"/>
      <c r="Q18" s="25"/>
    </row>
    <row r="19" spans="3:21" ht="9.4499999999999993" customHeight="1" x14ac:dyDescent="0.2">
      <c r="C19" s="17"/>
      <c r="P19" s="24"/>
      <c r="Q19" s="25"/>
    </row>
    <row r="20" spans="3:21" ht="9.4499999999999993" customHeight="1" x14ac:dyDescent="0.2">
      <c r="C20" s="17"/>
      <c r="P20" s="24"/>
      <c r="Q20" s="25"/>
    </row>
    <row r="21" spans="3:21" ht="9.4499999999999993" customHeight="1" x14ac:dyDescent="0.2">
      <c r="C21" s="17"/>
      <c r="P21" s="24"/>
      <c r="Q21" s="25"/>
      <c r="T21" s="24"/>
      <c r="U21" s="26"/>
    </row>
    <row r="22" spans="3:21" ht="9.4499999999999993" customHeight="1" x14ac:dyDescent="0.2">
      <c r="C22" s="17"/>
      <c r="P22" s="24"/>
      <c r="Q22" s="25"/>
      <c r="T22" s="24"/>
      <c r="U22" s="26"/>
    </row>
    <row r="23" spans="3:21" ht="9.4499999999999993" customHeight="1" x14ac:dyDescent="0.2">
      <c r="C23" s="17"/>
      <c r="P23" s="27"/>
      <c r="Q23" s="25"/>
      <c r="T23" s="27"/>
      <c r="U23" s="28"/>
    </row>
    <row r="24" spans="3:21" ht="9.4499999999999993" customHeight="1" x14ac:dyDescent="0.2">
      <c r="C24" s="17"/>
      <c r="P24" s="24"/>
      <c r="Q24" s="25"/>
      <c r="T24" s="24"/>
      <c r="U24" s="26"/>
    </row>
    <row r="25" spans="3:21" ht="9.4499999999999993" customHeight="1" x14ac:dyDescent="0.2">
      <c r="C25" s="17"/>
      <c r="P25" s="24"/>
      <c r="Q25" s="25"/>
      <c r="T25" s="24"/>
      <c r="U25" s="26"/>
    </row>
    <row r="26" spans="3:21" ht="9.4499999999999993" customHeight="1" x14ac:dyDescent="0.15">
      <c r="C26" s="17"/>
      <c r="P26" s="27"/>
    </row>
    <row r="27" spans="3:21" ht="9.4499999999999993" customHeight="1" x14ac:dyDescent="0.2">
      <c r="C27" s="17"/>
      <c r="P27" s="24"/>
      <c r="Q27" s="29"/>
    </row>
    <row r="28" spans="3:21" ht="9.4499999999999993" customHeight="1" x14ac:dyDescent="0.2">
      <c r="C28" s="17"/>
      <c r="P28" s="24"/>
      <c r="Q28" s="29"/>
    </row>
    <row r="29" spans="3:21" ht="19.2" customHeight="1" x14ac:dyDescent="0.15">
      <c r="C29" s="17"/>
    </row>
    <row r="30" spans="3:21" ht="9.4499999999999993" customHeight="1" x14ac:dyDescent="0.2">
      <c r="C30" s="17"/>
      <c r="P30" s="30"/>
      <c r="S30" s="29"/>
    </row>
    <row r="31" spans="3:21" ht="9.4499999999999993" customHeight="1" x14ac:dyDescent="0.2">
      <c r="C31" s="17"/>
      <c r="P31" s="30"/>
      <c r="S31" s="29"/>
    </row>
    <row r="32" spans="3:21" ht="9.4499999999999993" customHeight="1" x14ac:dyDescent="0.15">
      <c r="C32" s="31"/>
    </row>
    <row r="33" spans="2:20" ht="9.4499999999999993" customHeight="1" x14ac:dyDescent="0.15">
      <c r="C33" s="16"/>
    </row>
    <row r="34" spans="2:20" ht="9.4499999999999993" customHeight="1" x14ac:dyDescent="0.15">
      <c r="C34" s="16"/>
    </row>
    <row r="35" spans="2:20" ht="9.4499999999999993" customHeight="1" x14ac:dyDescent="0.15">
      <c r="C35" s="16"/>
    </row>
    <row r="36" spans="2:20" ht="9.4499999999999993" customHeight="1" x14ac:dyDescent="0.15">
      <c r="C36" s="16"/>
      <c r="T36" s="9"/>
    </row>
    <row r="37" spans="2:20" ht="9.4499999999999993" customHeight="1" x14ac:dyDescent="0.15">
      <c r="C37" s="16"/>
    </row>
    <row r="38" spans="2:20" ht="9.4499999999999993" customHeight="1" x14ac:dyDescent="0.15">
      <c r="C38" s="8"/>
    </row>
    <row r="39" spans="2:20" ht="9.4499999999999993" customHeight="1" x14ac:dyDescent="0.15"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</row>
    <row r="40" spans="2:20" ht="9.4499999999999993" customHeight="1" x14ac:dyDescent="0.15">
      <c r="B40" s="16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</row>
    <row r="41" spans="2:20" ht="9.4499999999999993" customHeight="1" x14ac:dyDescent="0.15">
      <c r="B41" s="16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</row>
    <row r="42" spans="2:20" ht="9.4499999999999993" customHeight="1" x14ac:dyDescent="0.15">
      <c r="B42" s="16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</row>
    <row r="43" spans="2:20" ht="9.4499999999999993" customHeight="1" x14ac:dyDescent="0.15">
      <c r="B43" s="16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</row>
    <row r="44" spans="2:20" ht="9.4499999999999993" customHeight="1" x14ac:dyDescent="0.15">
      <c r="B44" s="27"/>
    </row>
    <row r="45" spans="2:20" ht="9.4499999999999993" customHeight="1" x14ac:dyDescent="0.15">
      <c r="B45" s="27"/>
      <c r="C45" s="8"/>
    </row>
    <row r="46" spans="2:20" ht="9.4499999999999993" customHeight="1" x14ac:dyDescent="0.15">
      <c r="B46" s="27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</row>
    <row r="47" spans="2:20" ht="9.4499999999999993" customHeight="1" x14ac:dyDescent="0.15">
      <c r="B47" s="16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</row>
    <row r="48" spans="2:20" ht="9.4499999999999993" customHeight="1" x14ac:dyDescent="0.15"/>
    <row r="49" ht="9.4499999999999993" customHeight="1" x14ac:dyDescent="0.15"/>
    <row r="50" ht="9.4499999999999993" customHeight="1" x14ac:dyDescent="0.15"/>
    <row r="51" ht="9.4499999999999993" customHeight="1" x14ac:dyDescent="0.15"/>
    <row r="52" ht="9.4499999999999993" customHeight="1" x14ac:dyDescent="0.15"/>
    <row r="53" ht="9.4499999999999993" customHeight="1" x14ac:dyDescent="0.15"/>
    <row r="54" ht="19.2" customHeight="1" x14ac:dyDescent="0.15"/>
    <row r="55" ht="9.4499999999999993" customHeight="1" x14ac:dyDescent="0.15"/>
    <row r="56" ht="9.4499999999999993" customHeight="1" x14ac:dyDescent="0.15"/>
    <row r="57" ht="9.4499999999999993" customHeight="1" x14ac:dyDescent="0.15"/>
    <row r="58" ht="9.4499999999999993" customHeight="1" x14ac:dyDescent="0.15"/>
    <row r="59" ht="9.4499999999999993" customHeight="1" x14ac:dyDescent="0.15"/>
    <row r="60" ht="9.4499999999999993" customHeight="1" x14ac:dyDescent="0.15"/>
    <row r="61" ht="9.4499999999999993" customHeight="1" x14ac:dyDescent="0.15"/>
    <row r="62" ht="9.4499999999999993" customHeight="1" x14ac:dyDescent="0.15"/>
    <row r="63" ht="9.4499999999999993" customHeight="1" x14ac:dyDescent="0.15"/>
    <row r="64" ht="9.4499999999999993" customHeight="1" x14ac:dyDescent="0.15"/>
    <row r="65" ht="9.4499999999999993" customHeight="1" x14ac:dyDescent="0.15"/>
    <row r="66" ht="9.4499999999999993" customHeight="1" x14ac:dyDescent="0.15"/>
    <row r="67" ht="9.4499999999999993" customHeight="1" x14ac:dyDescent="0.15"/>
    <row r="68" ht="9.4499999999999993" customHeight="1" x14ac:dyDescent="0.15"/>
    <row r="69" ht="9.4499999999999993" customHeight="1" x14ac:dyDescent="0.15"/>
    <row r="70" ht="9.4499999999999993" customHeight="1" x14ac:dyDescent="0.15"/>
    <row r="71" ht="9.4499999999999993" customHeight="1" x14ac:dyDescent="0.15"/>
    <row r="72" ht="9.4499999999999993" customHeight="1" x14ac:dyDescent="0.15"/>
    <row r="73" ht="9.4499999999999993" customHeight="1" x14ac:dyDescent="0.15"/>
    <row r="74" ht="9.4499999999999993" customHeight="1" x14ac:dyDescent="0.15"/>
    <row r="75" ht="9.4499999999999993" customHeight="1" x14ac:dyDescent="0.15"/>
    <row r="76" ht="9.4499999999999993" customHeight="1" x14ac:dyDescent="0.15"/>
    <row r="77" ht="9.4499999999999993" customHeight="1" x14ac:dyDescent="0.15"/>
    <row r="78" ht="9.4499999999999993" customHeight="1" x14ac:dyDescent="0.15"/>
    <row r="79" ht="9.4499999999999993" customHeight="1" x14ac:dyDescent="0.15"/>
    <row r="80" ht="9.4499999999999993" customHeight="1" x14ac:dyDescent="0.15"/>
    <row r="81" spans="4:13" ht="9.4499999999999993" customHeight="1" x14ac:dyDescent="0.15"/>
    <row r="82" spans="4:13" ht="9.4499999999999993" customHeight="1" x14ac:dyDescent="0.15"/>
    <row r="83" spans="4:13" ht="9.4499999999999993" customHeight="1" x14ac:dyDescent="0.15">
      <c r="D83" s="27"/>
      <c r="F83" s="32"/>
      <c r="G83" s="33" t="s">
        <v>13</v>
      </c>
      <c r="I83" s="33" t="s">
        <v>14</v>
      </c>
      <c r="K83" s="32" t="s">
        <v>75</v>
      </c>
    </row>
    <row r="84" spans="4:13" ht="9.4499999999999993" customHeight="1" x14ac:dyDescent="0.15"/>
    <row r="85" spans="4:13" ht="9.4499999999999993" customHeight="1" x14ac:dyDescent="0.15">
      <c r="M85" s="3" t="s">
        <v>76</v>
      </c>
    </row>
    <row r="86" spans="4:13" ht="9.4499999999999993" customHeight="1" x14ac:dyDescent="0.15"/>
    <row r="87" spans="4:13" ht="9.4499999999999993" customHeight="1" x14ac:dyDescent="0.15"/>
    <row r="88" spans="4:13" ht="9.4499999999999993" customHeight="1" x14ac:dyDescent="0.15"/>
  </sheetData>
  <mergeCells count="4">
    <mergeCell ref="F1:J1"/>
    <mergeCell ref="F2:J2"/>
    <mergeCell ref="D3:F3"/>
    <mergeCell ref="H3:N3"/>
  </mergeCells>
  <hyperlinks>
    <hyperlink ref="A1" location="bkIndexATC1371" display="Index" xr:uid="{04FAF11E-01D6-4961-BF05-550A4F742EB6}"/>
  </hyperlinks>
  <pageMargins left="0.24" right="0.19685039370078741" top="0.24" bottom="0.28999999999999998" header="0.18" footer="0.24"/>
  <pageSetup paperSize="9" scale="96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8CDB6-E87D-4B97-A981-2B9773B15B35}">
  <sheetPr>
    <pageSetUpPr fitToPage="1"/>
  </sheetPr>
  <dimension ref="A1:AD172"/>
  <sheetViews>
    <sheetView zoomScale="90" zoomScaleNormal="90" workbookViewId="0"/>
  </sheetViews>
  <sheetFormatPr defaultColWidth="9.109375" defaultRowHeight="8.4" x14ac:dyDescent="0.15"/>
  <cols>
    <col min="1" max="1" width="5.88671875" style="3" customWidth="1"/>
    <col min="2" max="2" width="10.6640625" style="3" customWidth="1"/>
    <col min="3" max="13" width="7.33203125" style="3" customWidth="1"/>
    <col min="14" max="15" width="6.6640625" style="3" customWidth="1"/>
    <col min="16" max="16384" width="9.109375" style="3"/>
  </cols>
  <sheetData>
    <row r="1" spans="1:15" ht="14.4" x14ac:dyDescent="0.3">
      <c r="A1" s="34" t="s">
        <v>79</v>
      </c>
      <c r="E1" s="4"/>
      <c r="F1" s="39" t="s">
        <v>80</v>
      </c>
      <c r="G1" s="40"/>
      <c r="H1" s="40"/>
      <c r="I1" s="40"/>
      <c r="J1" s="40"/>
    </row>
    <row r="2" spans="1:15" ht="13.2" x14ac:dyDescent="0.25">
      <c r="E2" s="4"/>
      <c r="F2" s="39" t="s">
        <v>45</v>
      </c>
      <c r="G2" s="40"/>
      <c r="H2" s="40"/>
      <c r="I2" s="40"/>
      <c r="J2" s="40"/>
    </row>
    <row r="3" spans="1:15" ht="13.2" x14ac:dyDescent="0.25">
      <c r="D3" s="41" t="s">
        <v>103</v>
      </c>
      <c r="E3" s="40"/>
      <c r="F3" s="40"/>
      <c r="G3" s="4"/>
      <c r="H3" s="42" t="s">
        <v>12</v>
      </c>
      <c r="I3" s="40"/>
      <c r="J3" s="40"/>
      <c r="K3" s="40"/>
      <c r="L3" s="40"/>
      <c r="M3" s="40"/>
      <c r="N3" s="40"/>
    </row>
    <row r="4" spans="1:15" ht="24" customHeight="1" x14ac:dyDescent="0.15"/>
    <row r="5" spans="1:15" ht="9.4499999999999993" customHeight="1" x14ac:dyDescent="0.2">
      <c r="B5" s="45" t="s">
        <v>13</v>
      </c>
      <c r="C5" s="46"/>
      <c r="D5" s="11"/>
      <c r="O5" s="27"/>
    </row>
    <row r="6" spans="1:15" ht="9.4499999999999993" customHeight="1" x14ac:dyDescent="0.25">
      <c r="C6" s="43" t="s">
        <v>81</v>
      </c>
      <c r="D6" s="40"/>
      <c r="E6" s="40"/>
      <c r="F6" s="40"/>
      <c r="G6" s="40"/>
      <c r="H6" s="40"/>
      <c r="I6" s="40"/>
      <c r="J6" s="40"/>
      <c r="K6" s="40"/>
      <c r="L6" s="40"/>
      <c r="M6" s="40"/>
      <c r="O6" s="27"/>
    </row>
    <row r="7" spans="1:15" ht="9.4499999999999993" customHeight="1" x14ac:dyDescent="0.25">
      <c r="B7" s="44" t="s">
        <v>82</v>
      </c>
      <c r="C7" s="40"/>
      <c r="D7" s="16" t="s">
        <v>47</v>
      </c>
      <c r="E7" s="16" t="s">
        <v>48</v>
      </c>
      <c r="F7" s="16" t="s">
        <v>49</v>
      </c>
      <c r="G7" s="16" t="s">
        <v>50</v>
      </c>
      <c r="H7" s="16" t="s">
        <v>51</v>
      </c>
      <c r="I7" s="16" t="s">
        <v>52</v>
      </c>
      <c r="J7" s="16" t="s">
        <v>53</v>
      </c>
      <c r="K7" s="16"/>
      <c r="L7" s="16" t="s">
        <v>83</v>
      </c>
      <c r="M7" s="16" t="s">
        <v>84</v>
      </c>
      <c r="O7" s="27"/>
    </row>
    <row r="8" spans="1:15" ht="9.4499999999999993" customHeight="1" x14ac:dyDescent="0.15">
      <c r="C8" s="17">
        <v>0</v>
      </c>
      <c r="D8" s="38">
        <v>104.40277777777777</v>
      </c>
      <c r="E8" s="38">
        <v>90.3611111111111</v>
      </c>
      <c r="F8" s="38">
        <v>91.763888888888872</v>
      </c>
      <c r="G8" s="38">
        <v>93.416666666666671</v>
      </c>
      <c r="H8" s="38">
        <v>104.52499999999999</v>
      </c>
      <c r="I8" s="38">
        <v>162.95555555555555</v>
      </c>
      <c r="J8" s="38">
        <v>181.73611111111109</v>
      </c>
      <c r="L8" s="38">
        <f>AVERAGE(D8:H8)</f>
        <v>96.893888888888881</v>
      </c>
      <c r="M8" s="38">
        <f>AVERAGE(D8:J8)</f>
        <v>118.4515873015873</v>
      </c>
      <c r="O8" s="27"/>
    </row>
    <row r="9" spans="1:15" ht="9.4499999999999993" customHeight="1" x14ac:dyDescent="0.15">
      <c r="C9" s="17">
        <v>1</v>
      </c>
      <c r="D9" s="38">
        <v>60.222222222222221</v>
      </c>
      <c r="E9" s="38">
        <v>56.888888888888893</v>
      </c>
      <c r="F9" s="38">
        <v>55.81944444444445</v>
      </c>
      <c r="G9" s="38">
        <v>57.500000000000007</v>
      </c>
      <c r="H9" s="38">
        <v>63.338888888888896</v>
      </c>
      <c r="I9" s="38">
        <v>94.572222222222237</v>
      </c>
      <c r="J9" s="38">
        <v>118.875</v>
      </c>
      <c r="L9" s="38">
        <f t="shared" ref="L9:L31" si="0">AVERAGE(D9:H9)</f>
        <v>58.753888888888888</v>
      </c>
      <c r="M9" s="38">
        <f t="shared" ref="M9:M31" si="1">AVERAGE(D9:J9)</f>
        <v>72.459523809523816</v>
      </c>
      <c r="O9" s="27"/>
    </row>
    <row r="10" spans="1:15" ht="9.4499999999999993" customHeight="1" x14ac:dyDescent="0.15">
      <c r="C10" s="17">
        <v>2</v>
      </c>
      <c r="D10" s="38">
        <v>42.541666666666664</v>
      </c>
      <c r="E10" s="38">
        <v>41.416666666666664</v>
      </c>
      <c r="F10" s="38">
        <v>40.652777777777779</v>
      </c>
      <c r="G10" s="38">
        <v>40.388888888888893</v>
      </c>
      <c r="H10" s="38">
        <v>45.733333333333327</v>
      </c>
      <c r="I10" s="38">
        <v>63.488888888888887</v>
      </c>
      <c r="J10" s="38">
        <v>76.4861111111111</v>
      </c>
      <c r="L10" s="38">
        <f t="shared" si="0"/>
        <v>42.146666666666661</v>
      </c>
      <c r="M10" s="38">
        <f t="shared" si="1"/>
        <v>50.101190476190474</v>
      </c>
      <c r="O10" s="27"/>
    </row>
    <row r="11" spans="1:15" ht="9.4499999999999993" customHeight="1" x14ac:dyDescent="0.15">
      <c r="C11" s="17">
        <v>3</v>
      </c>
      <c r="D11" s="38">
        <v>45.152777777777771</v>
      </c>
      <c r="E11" s="38">
        <v>42.611111111111114</v>
      </c>
      <c r="F11" s="38">
        <v>41.055555555555557</v>
      </c>
      <c r="G11" s="38">
        <v>41.208333333333336</v>
      </c>
      <c r="H11" s="38">
        <v>41.480555555555554</v>
      </c>
      <c r="I11" s="38">
        <v>49.35</v>
      </c>
      <c r="J11" s="38">
        <v>63.638888888888893</v>
      </c>
      <c r="L11" s="38">
        <f t="shared" si="0"/>
        <v>42.301666666666669</v>
      </c>
      <c r="M11" s="38">
        <f t="shared" si="1"/>
        <v>46.356746031746034</v>
      </c>
      <c r="O11" s="27"/>
    </row>
    <row r="12" spans="1:15" ht="9.4499999999999993" customHeight="1" x14ac:dyDescent="0.15">
      <c r="C12" s="17">
        <v>4</v>
      </c>
      <c r="D12" s="38">
        <v>65.472222222222214</v>
      </c>
      <c r="E12" s="38">
        <v>65.222222222222229</v>
      </c>
      <c r="F12" s="38">
        <v>62.94444444444445</v>
      </c>
      <c r="G12" s="38">
        <v>62.513888888888886</v>
      </c>
      <c r="H12" s="38">
        <v>67.808333333333323</v>
      </c>
      <c r="I12" s="38">
        <v>57.922222222222224</v>
      </c>
      <c r="J12" s="38">
        <v>58.19444444444445</v>
      </c>
      <c r="L12" s="38">
        <f t="shared" si="0"/>
        <v>64.792222222222236</v>
      </c>
      <c r="M12" s="38">
        <f t="shared" si="1"/>
        <v>62.868253968253974</v>
      </c>
    </row>
    <row r="13" spans="1:15" ht="9.4499999999999993" customHeight="1" x14ac:dyDescent="0.15">
      <c r="C13" s="17">
        <v>5</v>
      </c>
      <c r="D13" s="38">
        <v>238.86111111111111</v>
      </c>
      <c r="E13" s="38">
        <v>233.52777777777774</v>
      </c>
      <c r="F13" s="38">
        <v>230.9722222222222</v>
      </c>
      <c r="G13" s="38">
        <v>230.38888888888889</v>
      </c>
      <c r="H13" s="38">
        <v>232.90833333333333</v>
      </c>
      <c r="I13" s="38">
        <v>118.96111111111111</v>
      </c>
      <c r="J13" s="38">
        <v>90.555555555555543</v>
      </c>
      <c r="L13" s="38">
        <f t="shared" si="0"/>
        <v>233.33166666666665</v>
      </c>
      <c r="M13" s="38">
        <f t="shared" si="1"/>
        <v>196.59642857142859</v>
      </c>
    </row>
    <row r="14" spans="1:15" ht="9.4499999999999993" customHeight="1" x14ac:dyDescent="0.15">
      <c r="C14" s="17">
        <v>6</v>
      </c>
      <c r="D14" s="38">
        <v>526.30555555555554</v>
      </c>
      <c r="E14" s="38">
        <v>551.25000000000011</v>
      </c>
      <c r="F14" s="38">
        <v>550.69444444444446</v>
      </c>
      <c r="G14" s="38">
        <v>554.02777777777771</v>
      </c>
      <c r="H14" s="38">
        <v>524.0916666666667</v>
      </c>
      <c r="I14" s="38">
        <v>175.15555555555557</v>
      </c>
      <c r="J14" s="38">
        <v>112.5</v>
      </c>
      <c r="L14" s="38">
        <f t="shared" si="0"/>
        <v>541.27388888888891</v>
      </c>
      <c r="M14" s="38">
        <f t="shared" si="1"/>
        <v>427.71785714285716</v>
      </c>
    </row>
    <row r="15" spans="1:15" ht="9.4499999999999993" customHeight="1" x14ac:dyDescent="0.15">
      <c r="C15" s="17">
        <v>7</v>
      </c>
      <c r="D15" s="38">
        <v>855.72222222222217</v>
      </c>
      <c r="E15" s="38">
        <v>885.2361111111112</v>
      </c>
      <c r="F15" s="38">
        <v>881.41666666666663</v>
      </c>
      <c r="G15" s="38">
        <v>889.02777777777783</v>
      </c>
      <c r="H15" s="38">
        <v>881.19444444444446</v>
      </c>
      <c r="I15" s="38">
        <v>338.65000000000003</v>
      </c>
      <c r="J15" s="38">
        <v>201.08333333333334</v>
      </c>
      <c r="L15" s="38">
        <f t="shared" si="0"/>
        <v>878.5194444444445</v>
      </c>
      <c r="M15" s="38">
        <f t="shared" si="1"/>
        <v>704.61865079365077</v>
      </c>
    </row>
    <row r="16" spans="1:15" ht="9.4499999999999993" customHeight="1" x14ac:dyDescent="0.15">
      <c r="C16" s="17">
        <v>8</v>
      </c>
      <c r="D16" s="38">
        <v>1080.3472222222222</v>
      </c>
      <c r="E16" s="38">
        <v>1096.6944444444446</v>
      </c>
      <c r="F16" s="38">
        <v>1111.7222222222222</v>
      </c>
      <c r="G16" s="38">
        <v>1117.1388888888889</v>
      </c>
      <c r="H16" s="38">
        <v>1148.45</v>
      </c>
      <c r="I16" s="38">
        <v>558.30000000000007</v>
      </c>
      <c r="J16" s="38">
        <v>298.34722222222223</v>
      </c>
      <c r="L16" s="38">
        <f t="shared" si="0"/>
        <v>1110.8705555555557</v>
      </c>
      <c r="M16" s="38">
        <f t="shared" si="1"/>
        <v>915.857142857143</v>
      </c>
    </row>
    <row r="17" spans="3:13" ht="9.4499999999999993" customHeight="1" x14ac:dyDescent="0.15">
      <c r="C17" s="17">
        <v>9</v>
      </c>
      <c r="D17" s="38">
        <v>935.36111111111097</v>
      </c>
      <c r="E17" s="38">
        <v>955.40277777777771</v>
      </c>
      <c r="F17" s="38">
        <v>937.33333333333337</v>
      </c>
      <c r="G17" s="38">
        <v>961.04166666666652</v>
      </c>
      <c r="H17" s="38">
        <v>974.74166666666667</v>
      </c>
      <c r="I17" s="38">
        <v>739.55555555555554</v>
      </c>
      <c r="J17" s="38">
        <v>433.6944444444444</v>
      </c>
      <c r="L17" s="38">
        <f t="shared" si="0"/>
        <v>952.77611111111105</v>
      </c>
      <c r="M17" s="38">
        <f t="shared" si="1"/>
        <v>848.16150793650797</v>
      </c>
    </row>
    <row r="18" spans="3:13" ht="9.4499999999999993" customHeight="1" x14ac:dyDescent="0.15">
      <c r="C18" s="17">
        <v>10</v>
      </c>
      <c r="D18" s="38">
        <v>916.5138888888888</v>
      </c>
      <c r="E18" s="38">
        <v>912.30555555555554</v>
      </c>
      <c r="F18" s="38">
        <v>932.12500000000011</v>
      </c>
      <c r="G18" s="38">
        <v>933.06944444444446</v>
      </c>
      <c r="H18" s="38">
        <v>977.12500000000011</v>
      </c>
      <c r="I18" s="38">
        <v>940.68333333333339</v>
      </c>
      <c r="J18" s="38">
        <v>708.68055555555554</v>
      </c>
      <c r="L18" s="38">
        <f t="shared" si="0"/>
        <v>934.22777777777776</v>
      </c>
      <c r="M18" s="38">
        <f t="shared" si="1"/>
        <v>902.92896825396826</v>
      </c>
    </row>
    <row r="19" spans="3:13" ht="9.4499999999999993" customHeight="1" x14ac:dyDescent="0.15">
      <c r="C19" s="17">
        <v>11</v>
      </c>
      <c r="D19" s="38">
        <v>1022.8055555555555</v>
      </c>
      <c r="E19" s="38">
        <v>1019.4861111111112</v>
      </c>
      <c r="F19" s="38">
        <v>1018.3333333333335</v>
      </c>
      <c r="G19" s="38">
        <v>1037.3333333333333</v>
      </c>
      <c r="H19" s="38">
        <v>1121.9361111111111</v>
      </c>
      <c r="I19" s="38">
        <v>1111.8055555555554</v>
      </c>
      <c r="J19" s="38">
        <v>965.66666666666663</v>
      </c>
      <c r="L19" s="38">
        <f t="shared" si="0"/>
        <v>1043.9788888888888</v>
      </c>
      <c r="M19" s="38">
        <f t="shared" si="1"/>
        <v>1042.4809523809524</v>
      </c>
    </row>
    <row r="20" spans="3:13" ht="9.4499999999999993" customHeight="1" x14ac:dyDescent="0.15">
      <c r="C20" s="17">
        <v>12</v>
      </c>
      <c r="D20" s="38">
        <v>1090</v>
      </c>
      <c r="E20" s="38">
        <v>1127.8472222222222</v>
      </c>
      <c r="F20" s="38">
        <v>1113.1388888888889</v>
      </c>
      <c r="G20" s="38">
        <v>1142.1666666666667</v>
      </c>
      <c r="H20" s="38">
        <v>1230.9333333333332</v>
      </c>
      <c r="I20" s="38">
        <v>1221.55</v>
      </c>
      <c r="J20" s="38">
        <v>1108.4861111111111</v>
      </c>
      <c r="L20" s="38">
        <f t="shared" si="0"/>
        <v>1140.8172222222224</v>
      </c>
      <c r="M20" s="38">
        <f t="shared" si="1"/>
        <v>1147.7317460317461</v>
      </c>
    </row>
    <row r="21" spans="3:13" ht="9.4499999999999993" customHeight="1" x14ac:dyDescent="0.15">
      <c r="C21" s="17">
        <v>13</v>
      </c>
      <c r="D21" s="38">
        <v>1098.5555555555554</v>
      </c>
      <c r="E21" s="38">
        <v>1146.9444444444443</v>
      </c>
      <c r="F21" s="38">
        <v>1127.8055555555557</v>
      </c>
      <c r="G21" s="38">
        <v>1155.2222222222222</v>
      </c>
      <c r="H21" s="38">
        <v>1235.2611111111112</v>
      </c>
      <c r="I21" s="38">
        <v>1190.9444444444446</v>
      </c>
      <c r="J21" s="38">
        <v>1153.5833333333333</v>
      </c>
      <c r="L21" s="38">
        <f t="shared" si="0"/>
        <v>1152.7577777777776</v>
      </c>
      <c r="M21" s="38">
        <f t="shared" si="1"/>
        <v>1158.3309523809523</v>
      </c>
    </row>
    <row r="22" spans="3:13" ht="9.4499999999999993" customHeight="1" x14ac:dyDescent="0.15">
      <c r="C22" s="17">
        <v>14</v>
      </c>
      <c r="D22" s="38">
        <v>1267.8888888888889</v>
      </c>
      <c r="E22" s="38">
        <v>1292.9583333333333</v>
      </c>
      <c r="F22" s="38">
        <v>1287.6388888888889</v>
      </c>
      <c r="G22" s="38">
        <v>1321.6388888888889</v>
      </c>
      <c r="H22" s="38">
        <v>1414.3027777777777</v>
      </c>
      <c r="I22" s="38">
        <v>1148.7944444444445</v>
      </c>
      <c r="J22" s="38">
        <v>1092.2916666666667</v>
      </c>
      <c r="L22" s="38">
        <f t="shared" si="0"/>
        <v>1316.8855555555556</v>
      </c>
      <c r="M22" s="38">
        <f t="shared" si="1"/>
        <v>1260.7876984126983</v>
      </c>
    </row>
    <row r="23" spans="3:13" ht="9.4499999999999993" customHeight="1" x14ac:dyDescent="0.15">
      <c r="C23" s="17">
        <v>15</v>
      </c>
      <c r="D23" s="38">
        <v>1470.4305555555554</v>
      </c>
      <c r="E23" s="38">
        <v>1480.7361111111113</v>
      </c>
      <c r="F23" s="38">
        <v>1477.2777777777776</v>
      </c>
      <c r="G23" s="38">
        <v>1486.4027777777776</v>
      </c>
      <c r="H23" s="38">
        <v>1604.0194444444444</v>
      </c>
      <c r="I23" s="38">
        <v>1163.1111111111111</v>
      </c>
      <c r="J23" s="38">
        <v>1066.2777777777778</v>
      </c>
      <c r="L23" s="38">
        <f t="shared" si="0"/>
        <v>1503.7733333333331</v>
      </c>
      <c r="M23" s="38">
        <f t="shared" si="1"/>
        <v>1392.6079365079363</v>
      </c>
    </row>
    <row r="24" spans="3:13" ht="9.4499999999999993" customHeight="1" x14ac:dyDescent="0.15">
      <c r="C24" s="17">
        <v>16</v>
      </c>
      <c r="D24" s="38">
        <v>1888.3472222222219</v>
      </c>
      <c r="E24" s="38">
        <v>1930.4583333333337</v>
      </c>
      <c r="F24" s="38">
        <v>1857.5</v>
      </c>
      <c r="G24" s="38">
        <v>1870.3749999999998</v>
      </c>
      <c r="H24" s="38">
        <v>1838.0999999999997</v>
      </c>
      <c r="I24" s="38">
        <v>1088.2666666666667</v>
      </c>
      <c r="J24" s="38">
        <v>858.05555555555566</v>
      </c>
      <c r="L24" s="38">
        <f t="shared" si="0"/>
        <v>1876.9561111111111</v>
      </c>
      <c r="M24" s="38">
        <f t="shared" si="1"/>
        <v>1618.7289682539683</v>
      </c>
    </row>
    <row r="25" spans="3:13" ht="9.4499999999999993" customHeight="1" x14ac:dyDescent="0.15">
      <c r="C25" s="17">
        <v>17</v>
      </c>
      <c r="D25" s="38">
        <v>1795.625</v>
      </c>
      <c r="E25" s="38">
        <v>1828.1805555555557</v>
      </c>
      <c r="F25" s="38">
        <v>1800.8472222222224</v>
      </c>
      <c r="G25" s="38">
        <v>1784.2500000000002</v>
      </c>
      <c r="H25" s="38">
        <v>1605.8500000000001</v>
      </c>
      <c r="I25" s="38">
        <v>967.24444444444453</v>
      </c>
      <c r="J25" s="38">
        <v>638.30555555555554</v>
      </c>
      <c r="L25" s="38">
        <f t="shared" si="0"/>
        <v>1762.9505555555556</v>
      </c>
      <c r="M25" s="38">
        <f t="shared" si="1"/>
        <v>1488.6146825396825</v>
      </c>
    </row>
    <row r="26" spans="3:13" ht="9.4499999999999993" customHeight="1" x14ac:dyDescent="0.15">
      <c r="C26" s="17">
        <v>18</v>
      </c>
      <c r="D26" s="38">
        <v>1089.8055555555557</v>
      </c>
      <c r="E26" s="38">
        <v>1161.8472222222224</v>
      </c>
      <c r="F26" s="38">
        <v>1133.5694444444446</v>
      </c>
      <c r="G26" s="38">
        <v>1176.3888888888889</v>
      </c>
      <c r="H26" s="38">
        <v>1065.7083333333333</v>
      </c>
      <c r="I26" s="38">
        <v>734.95555555555563</v>
      </c>
      <c r="J26" s="38">
        <v>554.9861111111112</v>
      </c>
      <c r="L26" s="38">
        <f t="shared" si="0"/>
        <v>1125.463888888889</v>
      </c>
      <c r="M26" s="38">
        <f t="shared" si="1"/>
        <v>988.18015873015872</v>
      </c>
    </row>
    <row r="27" spans="3:13" ht="9.4499999999999993" customHeight="1" x14ac:dyDescent="0.15">
      <c r="C27" s="17">
        <v>19</v>
      </c>
      <c r="D27" s="38">
        <v>761.375</v>
      </c>
      <c r="E27" s="38">
        <v>790.0138888888888</v>
      </c>
      <c r="F27" s="38">
        <v>762.29166666666663</v>
      </c>
      <c r="G27" s="38">
        <v>832.90277777777783</v>
      </c>
      <c r="H27" s="38">
        <v>776.71666666666658</v>
      </c>
      <c r="I27" s="38">
        <v>578.67222222222222</v>
      </c>
      <c r="J27" s="38">
        <v>520.8611111111112</v>
      </c>
      <c r="L27" s="38">
        <f t="shared" si="0"/>
        <v>784.66</v>
      </c>
      <c r="M27" s="38">
        <f t="shared" si="1"/>
        <v>717.54761904761904</v>
      </c>
    </row>
    <row r="28" spans="3:13" ht="9.4499999999999993" customHeight="1" x14ac:dyDescent="0.15">
      <c r="C28" s="17">
        <v>20</v>
      </c>
      <c r="D28" s="38">
        <v>597.83333333333337</v>
      </c>
      <c r="E28" s="38">
        <v>617.47222222222229</v>
      </c>
      <c r="F28" s="38">
        <v>623.70833333333337</v>
      </c>
      <c r="G28" s="38">
        <v>641.26388888888891</v>
      </c>
      <c r="H28" s="38">
        <v>583.86666666666667</v>
      </c>
      <c r="I28" s="38">
        <v>495.5555555555556</v>
      </c>
      <c r="J28" s="38">
        <v>462.15277777777783</v>
      </c>
      <c r="L28" s="38">
        <f t="shared" si="0"/>
        <v>612.82888888888897</v>
      </c>
      <c r="M28" s="38">
        <f t="shared" si="1"/>
        <v>574.55039682539689</v>
      </c>
    </row>
    <row r="29" spans="3:13" ht="9.4499999999999993" customHeight="1" x14ac:dyDescent="0.15">
      <c r="C29" s="17">
        <v>21</v>
      </c>
      <c r="D29" s="38">
        <v>379.38888888888891</v>
      </c>
      <c r="E29" s="38">
        <v>411.91666666666669</v>
      </c>
      <c r="F29" s="38">
        <v>407.52777777777777</v>
      </c>
      <c r="G29" s="38">
        <v>429.30555555555549</v>
      </c>
      <c r="H29" s="38">
        <v>417.16388888888883</v>
      </c>
      <c r="I29" s="38">
        <v>374.97777777777782</v>
      </c>
      <c r="J29" s="38">
        <v>354.36111111111109</v>
      </c>
      <c r="L29" s="38">
        <f t="shared" si="0"/>
        <v>409.06055555555554</v>
      </c>
      <c r="M29" s="38">
        <f t="shared" si="1"/>
        <v>396.37738095238092</v>
      </c>
    </row>
    <row r="30" spans="3:13" ht="9.4499999999999993" customHeight="1" x14ac:dyDescent="0.15">
      <c r="C30" s="17">
        <v>22</v>
      </c>
      <c r="D30" s="38">
        <v>255.8472222222222</v>
      </c>
      <c r="E30" s="38">
        <v>286.45833333333331</v>
      </c>
      <c r="F30" s="38">
        <v>287.88888888888891</v>
      </c>
      <c r="G30" s="38">
        <v>284.61111111111114</v>
      </c>
      <c r="H30" s="38">
        <v>320.61666666666667</v>
      </c>
      <c r="I30" s="38">
        <v>336.8055555555556</v>
      </c>
      <c r="J30" s="38">
        <v>234.94444444444443</v>
      </c>
      <c r="L30" s="38">
        <f t="shared" si="0"/>
        <v>287.0844444444445</v>
      </c>
      <c r="M30" s="38">
        <f t="shared" si="1"/>
        <v>286.73888888888894</v>
      </c>
    </row>
    <row r="31" spans="3:13" ht="9.4499999999999993" customHeight="1" x14ac:dyDescent="0.15">
      <c r="C31" s="17">
        <v>23</v>
      </c>
      <c r="D31" s="38">
        <v>144.16666666666666</v>
      </c>
      <c r="E31" s="38">
        <v>146.27777777777777</v>
      </c>
      <c r="F31" s="38">
        <v>153.40277777777777</v>
      </c>
      <c r="G31" s="38">
        <v>162.16666666666666</v>
      </c>
      <c r="H31" s="38">
        <v>224.33333333333337</v>
      </c>
      <c r="I31" s="38">
        <v>242.08333333333334</v>
      </c>
      <c r="J31" s="38">
        <v>179.91666666666666</v>
      </c>
      <c r="L31" s="38">
        <f t="shared" si="0"/>
        <v>166.06944444444446</v>
      </c>
      <c r="M31" s="38">
        <f t="shared" si="1"/>
        <v>178.90674603174605</v>
      </c>
    </row>
    <row r="32" spans="3:13" ht="9.4499999999999993" customHeight="1" x14ac:dyDescent="0.15">
      <c r="C32" s="31" t="s">
        <v>85</v>
      </c>
    </row>
    <row r="33" spans="2:30" ht="9.4499999999999993" customHeight="1" x14ac:dyDescent="0.25">
      <c r="B33" s="44" t="s">
        <v>86</v>
      </c>
      <c r="C33" s="40"/>
      <c r="D33" s="38">
        <f>SUM(D15:D26)</f>
        <v>14511.402777777777</v>
      </c>
      <c r="E33" s="38">
        <f t="shared" ref="E33:J33" si="2">SUM(E15:E26)</f>
        <v>14838.097222222223</v>
      </c>
      <c r="F33" s="38">
        <f t="shared" si="2"/>
        <v>14678.708333333334</v>
      </c>
      <c r="G33" s="38">
        <f t="shared" si="2"/>
        <v>14874.055555555555</v>
      </c>
      <c r="H33" s="38">
        <f t="shared" si="2"/>
        <v>15097.622222222224</v>
      </c>
      <c r="I33" s="38">
        <f t="shared" si="2"/>
        <v>11203.861111111111</v>
      </c>
      <c r="J33" s="38">
        <f t="shared" si="2"/>
        <v>9079.4583333333339</v>
      </c>
      <c r="L33" s="38">
        <f>SUM(L15:L26)</f>
        <v>14799.977222222222</v>
      </c>
      <c r="M33" s="38">
        <f>SUM(M15:M26)</f>
        <v>13469.029365079365</v>
      </c>
      <c r="O33" s="38"/>
      <c r="P33" s="38"/>
    </row>
    <row r="34" spans="2:30" ht="9.4499999999999993" customHeight="1" x14ac:dyDescent="0.25">
      <c r="B34" s="44" t="s">
        <v>87</v>
      </c>
      <c r="C34" s="40"/>
      <c r="D34" s="38">
        <f>SUM(D15:D17)</f>
        <v>2871.4305555555552</v>
      </c>
      <c r="E34" s="38">
        <f t="shared" ref="E34:J34" si="3">SUM(E15:E17)</f>
        <v>2937.3333333333335</v>
      </c>
      <c r="F34" s="38">
        <f t="shared" si="3"/>
        <v>2930.4722222222222</v>
      </c>
      <c r="G34" s="38">
        <f t="shared" si="3"/>
        <v>2967.208333333333</v>
      </c>
      <c r="H34" s="38">
        <f t="shared" si="3"/>
        <v>3004.3861111111114</v>
      </c>
      <c r="I34" s="38">
        <f t="shared" si="3"/>
        <v>1636.5055555555555</v>
      </c>
      <c r="J34" s="38">
        <f t="shared" si="3"/>
        <v>933.125</v>
      </c>
      <c r="L34" s="38">
        <f>SUM(L15:L17)</f>
        <v>2942.1661111111116</v>
      </c>
      <c r="M34" s="38">
        <f>SUM(M15:M17)</f>
        <v>2468.6373015873019</v>
      </c>
      <c r="O34" s="38"/>
      <c r="P34" s="38"/>
    </row>
    <row r="35" spans="2:30" ht="9.4499999999999993" customHeight="1" x14ac:dyDescent="0.25">
      <c r="B35" s="44" t="s">
        <v>88</v>
      </c>
      <c r="C35" s="40"/>
      <c r="D35" s="38">
        <f>SUM(D18:D23)</f>
        <v>6866.1944444444443</v>
      </c>
      <c r="E35" s="38">
        <f t="shared" ref="E35:J35" si="4">SUM(E18:E23)</f>
        <v>6980.2777777777774</v>
      </c>
      <c r="F35" s="38">
        <f t="shared" si="4"/>
        <v>6956.3194444444443</v>
      </c>
      <c r="G35" s="38">
        <f t="shared" si="4"/>
        <v>7075.8333333333321</v>
      </c>
      <c r="H35" s="38">
        <f t="shared" si="4"/>
        <v>7583.5777777777776</v>
      </c>
      <c r="I35" s="38">
        <f t="shared" si="4"/>
        <v>6776.8888888888896</v>
      </c>
      <c r="J35" s="38">
        <f t="shared" si="4"/>
        <v>6094.9861111111113</v>
      </c>
      <c r="L35" s="38">
        <f>SUM(L18:L23)</f>
        <v>7092.440555555555</v>
      </c>
      <c r="M35" s="38">
        <f>SUM(M18:M23)</f>
        <v>6904.8682539682541</v>
      </c>
      <c r="O35" s="38"/>
      <c r="P35" s="38"/>
    </row>
    <row r="36" spans="2:30" ht="9.4499999999999993" customHeight="1" x14ac:dyDescent="0.25">
      <c r="B36" s="44" t="s">
        <v>89</v>
      </c>
      <c r="C36" s="40"/>
      <c r="D36" s="38">
        <f>SUM(D24:D26)</f>
        <v>4773.7777777777774</v>
      </c>
      <c r="E36" s="38">
        <f t="shared" ref="E36:J36" si="5">SUM(E24:E26)</f>
        <v>4920.4861111111122</v>
      </c>
      <c r="F36" s="38">
        <f t="shared" si="5"/>
        <v>4791.916666666667</v>
      </c>
      <c r="G36" s="38">
        <f t="shared" si="5"/>
        <v>4831.0138888888887</v>
      </c>
      <c r="H36" s="38">
        <f t="shared" si="5"/>
        <v>4509.6583333333328</v>
      </c>
      <c r="I36" s="38">
        <f t="shared" si="5"/>
        <v>2790.4666666666667</v>
      </c>
      <c r="J36" s="38">
        <f t="shared" si="5"/>
        <v>2051.3472222222226</v>
      </c>
      <c r="L36" s="38">
        <f>SUM(L24:L26)</f>
        <v>4765.3705555555553</v>
      </c>
      <c r="M36" s="38">
        <f>SUM(M24:M26)</f>
        <v>4095.5238095238096</v>
      </c>
      <c r="O36" s="38"/>
      <c r="P36" s="38"/>
    </row>
    <row r="37" spans="2:30" ht="9.4499999999999993" customHeight="1" x14ac:dyDescent="0.25">
      <c r="B37" s="44" t="s">
        <v>90</v>
      </c>
      <c r="C37" s="40"/>
      <c r="D37" s="38">
        <f>SUM(D8:D31)</f>
        <v>17732.972222222223</v>
      </c>
      <c r="E37" s="38">
        <f t="shared" ref="E37:J37" si="6">SUM(E8:E31)</f>
        <v>18171.513888888894</v>
      </c>
      <c r="F37" s="38">
        <f t="shared" si="6"/>
        <v>17987.430555555555</v>
      </c>
      <c r="G37" s="38">
        <f t="shared" si="6"/>
        <v>18303.75</v>
      </c>
      <c r="H37" s="38">
        <f t="shared" si="6"/>
        <v>18500.205555555549</v>
      </c>
      <c r="I37" s="38">
        <f t="shared" si="6"/>
        <v>13954.361111111111</v>
      </c>
      <c r="J37" s="38">
        <f t="shared" si="6"/>
        <v>11533.680555555555</v>
      </c>
      <c r="L37" s="38">
        <f>SUM(L8:L31)</f>
        <v>18139.174444444445</v>
      </c>
      <c r="M37" s="38">
        <f>SUM(M8:M31)</f>
        <v>16597.701984126983</v>
      </c>
      <c r="O37" s="38"/>
      <c r="P37" s="38"/>
    </row>
    <row r="38" spans="2:30" ht="24" customHeight="1" x14ac:dyDescent="0.15">
      <c r="C38" s="8"/>
    </row>
    <row r="39" spans="2:30" ht="9.4499999999999993" customHeight="1" x14ac:dyDescent="0.25">
      <c r="C39" s="43" t="str">
        <f>C6</f>
        <v>Average traffic flows (excluding Bank Holidays etc)</v>
      </c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</row>
    <row r="40" spans="2:30" ht="9.4499999999999993" customHeight="1" x14ac:dyDescent="0.15">
      <c r="C40" s="8"/>
    </row>
    <row r="41" spans="2:30" ht="9.4499999999999993" customHeight="1" x14ac:dyDescent="0.15">
      <c r="C41" s="31" t="s">
        <v>57</v>
      </c>
      <c r="D41" s="31" t="s">
        <v>58</v>
      </c>
      <c r="E41" s="31" t="s">
        <v>59</v>
      </c>
      <c r="F41" s="31" t="s">
        <v>60</v>
      </c>
      <c r="G41" s="31" t="s">
        <v>61</v>
      </c>
      <c r="H41" s="31" t="s">
        <v>62</v>
      </c>
      <c r="I41" s="31" t="s">
        <v>63</v>
      </c>
      <c r="J41" s="31" t="s">
        <v>64</v>
      </c>
      <c r="K41" s="31" t="s">
        <v>65</v>
      </c>
      <c r="L41" s="31" t="s">
        <v>66</v>
      </c>
      <c r="M41" s="31" t="s">
        <v>67</v>
      </c>
      <c r="N41" s="31" t="s">
        <v>68</v>
      </c>
    </row>
    <row r="42" spans="2:30" ht="9.4499999999999993" customHeight="1" x14ac:dyDescent="0.15">
      <c r="B42" s="8" t="s">
        <v>91</v>
      </c>
    </row>
    <row r="43" spans="2:30" ht="9.4499999999999993" customHeight="1" x14ac:dyDescent="0.15">
      <c r="B43" s="16" t="s">
        <v>92</v>
      </c>
      <c r="C43" s="33">
        <v>14226.433333333332</v>
      </c>
      <c r="D43" s="33">
        <v>14703.466666666669</v>
      </c>
      <c r="E43" s="33">
        <v>14898.929999999998</v>
      </c>
      <c r="F43" s="33">
        <v>15066.1</v>
      </c>
      <c r="G43" s="33">
        <v>15033.6</v>
      </c>
      <c r="H43" s="33">
        <v>14871.333333333334</v>
      </c>
      <c r="I43" s="33"/>
      <c r="J43" s="33"/>
      <c r="K43" s="33"/>
      <c r="L43" s="33"/>
      <c r="M43" s="33"/>
      <c r="N43" s="33"/>
      <c r="O43" s="38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</row>
    <row r="44" spans="2:30" ht="9.4499999999999993" customHeight="1" x14ac:dyDescent="0.15">
      <c r="B44" s="16" t="s">
        <v>93</v>
      </c>
      <c r="C44" s="33">
        <v>17298.899999999998</v>
      </c>
      <c r="D44" s="33">
        <v>17960.466666666667</v>
      </c>
      <c r="E44" s="33">
        <v>18179.680000000004</v>
      </c>
      <c r="F44" s="33">
        <v>18557.5</v>
      </c>
      <c r="G44" s="33">
        <v>18431.033333333333</v>
      </c>
      <c r="H44" s="33">
        <v>18407.466666666664</v>
      </c>
      <c r="I44" s="33"/>
      <c r="J44" s="33"/>
      <c r="K44" s="33"/>
      <c r="L44" s="33"/>
      <c r="M44" s="33"/>
      <c r="N44" s="33"/>
      <c r="P44" s="38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</row>
    <row r="45" spans="2:30" ht="9.4499999999999993" customHeight="1" x14ac:dyDescent="0.15">
      <c r="B45" s="16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</row>
    <row r="46" spans="2:30" ht="9.4499999999999993" customHeight="1" x14ac:dyDescent="0.15">
      <c r="B46" s="8" t="s">
        <v>94</v>
      </c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</row>
    <row r="47" spans="2:30" ht="9.4499999999999993" customHeight="1" x14ac:dyDescent="0.15">
      <c r="B47" s="16" t="s">
        <v>92</v>
      </c>
      <c r="C47" s="33">
        <v>10436</v>
      </c>
      <c r="D47" s="33">
        <v>10753.5</v>
      </c>
      <c r="E47" s="33">
        <v>11568.999999999998</v>
      </c>
      <c r="F47" s="33">
        <v>11354</v>
      </c>
      <c r="G47" s="33">
        <v>11588.999999999998</v>
      </c>
      <c r="H47" s="33">
        <v>11521.666666666664</v>
      </c>
      <c r="I47" s="33"/>
      <c r="J47" s="33"/>
      <c r="K47" s="33"/>
      <c r="L47" s="33"/>
      <c r="M47" s="33"/>
      <c r="N47" s="33"/>
      <c r="O47" s="38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</row>
    <row r="48" spans="2:30" ht="9.4499999999999993" customHeight="1" x14ac:dyDescent="0.15">
      <c r="B48" s="16" t="s">
        <v>93</v>
      </c>
      <c r="C48" s="33">
        <v>12879</v>
      </c>
      <c r="D48" s="33">
        <v>13271.5</v>
      </c>
      <c r="E48" s="33">
        <v>14275</v>
      </c>
      <c r="F48" s="33">
        <v>14369</v>
      </c>
      <c r="G48" s="33">
        <v>14368.333333333332</v>
      </c>
      <c r="H48" s="33">
        <v>14563.333333333334</v>
      </c>
      <c r="I48" s="33"/>
      <c r="J48" s="33"/>
      <c r="K48" s="33"/>
      <c r="L48" s="33"/>
      <c r="M48" s="33"/>
      <c r="N48" s="33"/>
      <c r="P48" s="38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</row>
    <row r="49" spans="2:30" ht="9.4499999999999993" customHeight="1" x14ac:dyDescent="0.15">
      <c r="B49" s="16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P49" s="38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</row>
    <row r="50" spans="2:30" ht="9.4499999999999993" customHeight="1" x14ac:dyDescent="0.15">
      <c r="B50" s="8" t="s">
        <v>95</v>
      </c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</row>
    <row r="51" spans="2:30" ht="9.4499999999999993" customHeight="1" x14ac:dyDescent="0.15">
      <c r="B51" s="16" t="s">
        <v>92</v>
      </c>
      <c r="C51" s="33">
        <v>8545.6666666666661</v>
      </c>
      <c r="D51" s="33">
        <v>8720.5</v>
      </c>
      <c r="E51" s="33">
        <v>9145.25</v>
      </c>
      <c r="F51" s="33">
        <v>9598</v>
      </c>
      <c r="G51" s="33">
        <v>8994.3333333333339</v>
      </c>
      <c r="H51" s="33">
        <v>9473</v>
      </c>
      <c r="I51" s="33"/>
      <c r="J51" s="33"/>
      <c r="K51" s="33"/>
      <c r="L51" s="33"/>
      <c r="M51" s="33"/>
      <c r="N51" s="33"/>
      <c r="O51" s="38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</row>
    <row r="52" spans="2:30" ht="9.4499999999999993" customHeight="1" x14ac:dyDescent="0.15">
      <c r="B52" s="16" t="s">
        <v>93</v>
      </c>
      <c r="C52" s="33">
        <v>10768.333333333332</v>
      </c>
      <c r="D52" s="33">
        <v>11015.5</v>
      </c>
      <c r="E52" s="33">
        <v>11488</v>
      </c>
      <c r="F52" s="33">
        <v>12179</v>
      </c>
      <c r="G52" s="33">
        <v>11620.000000000002</v>
      </c>
      <c r="H52" s="33">
        <v>12131.25</v>
      </c>
      <c r="I52" s="33"/>
      <c r="J52" s="33"/>
      <c r="K52" s="33"/>
      <c r="L52" s="33"/>
      <c r="M52" s="33"/>
      <c r="N52" s="33"/>
      <c r="P52" s="38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</row>
    <row r="53" spans="2:30" ht="9.4499999999999993" customHeight="1" x14ac:dyDescent="0.15">
      <c r="B53" s="16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R53" s="33"/>
      <c r="S53" s="33"/>
      <c r="T53" s="33"/>
      <c r="U53" s="33"/>
      <c r="V53" s="33"/>
      <c r="X53" s="33"/>
      <c r="Y53" s="33"/>
      <c r="Z53" s="33"/>
      <c r="AA53" s="33"/>
      <c r="AB53" s="33"/>
    </row>
    <row r="54" spans="2:30" ht="24" customHeight="1" x14ac:dyDescent="0.15">
      <c r="R54" s="33"/>
      <c r="S54" s="33"/>
      <c r="T54" s="33"/>
      <c r="U54" s="33"/>
      <c r="V54" s="33"/>
      <c r="X54" s="33"/>
      <c r="Y54" s="33"/>
      <c r="Z54" s="33"/>
      <c r="AA54" s="33"/>
      <c r="AB54" s="33"/>
    </row>
    <row r="55" spans="2:30" ht="8.85" customHeight="1" x14ac:dyDescent="0.15">
      <c r="R55" s="33"/>
      <c r="S55" s="33"/>
      <c r="T55" s="33"/>
      <c r="U55" s="33"/>
      <c r="V55" s="33"/>
      <c r="X55" s="33"/>
      <c r="Y55" s="33"/>
      <c r="Z55" s="33"/>
      <c r="AA55" s="33"/>
      <c r="AB55" s="33"/>
    </row>
    <row r="56" spans="2:30" ht="8.85" customHeight="1" x14ac:dyDescent="0.15">
      <c r="R56" s="32"/>
      <c r="S56" s="32"/>
      <c r="T56" s="32"/>
      <c r="U56" s="32"/>
      <c r="V56" s="32"/>
      <c r="X56" s="32"/>
      <c r="Y56" s="32"/>
      <c r="Z56" s="32"/>
      <c r="AA56" s="32"/>
      <c r="AB56" s="32"/>
    </row>
    <row r="57" spans="2:30" ht="8.85" customHeight="1" x14ac:dyDescent="0.15">
      <c r="R57" s="33"/>
      <c r="S57" s="33"/>
      <c r="T57" s="33"/>
      <c r="U57" s="33"/>
      <c r="V57" s="33"/>
      <c r="X57" s="33"/>
      <c r="Y57" s="33"/>
      <c r="Z57" s="33"/>
      <c r="AA57" s="33"/>
      <c r="AB57" s="33"/>
    </row>
    <row r="58" spans="2:30" ht="8.85" customHeight="1" x14ac:dyDescent="0.15">
      <c r="R58" s="33"/>
      <c r="S58" s="33"/>
      <c r="T58" s="33"/>
      <c r="U58" s="33"/>
      <c r="V58" s="33"/>
      <c r="X58" s="33"/>
      <c r="Y58" s="33"/>
      <c r="Z58" s="33"/>
      <c r="AA58" s="33"/>
      <c r="AB58" s="33"/>
    </row>
    <row r="59" spans="2:30" ht="8.85" customHeight="1" x14ac:dyDescent="0.15">
      <c r="R59" s="33"/>
      <c r="S59" s="33"/>
      <c r="T59" s="33"/>
      <c r="U59" s="33"/>
      <c r="V59" s="33"/>
      <c r="X59" s="33"/>
      <c r="Y59" s="33"/>
      <c r="Z59" s="33"/>
      <c r="AA59" s="33"/>
      <c r="AB59" s="33"/>
    </row>
    <row r="60" spans="2:30" ht="8.85" customHeight="1" x14ac:dyDescent="0.15">
      <c r="R60" s="32"/>
      <c r="S60" s="32"/>
      <c r="T60" s="32"/>
      <c r="U60" s="32"/>
      <c r="V60" s="32"/>
      <c r="X60" s="32"/>
      <c r="Y60" s="32"/>
      <c r="Z60" s="32"/>
      <c r="AA60" s="32"/>
      <c r="AB60" s="32"/>
    </row>
    <row r="61" spans="2:30" ht="8.85" customHeight="1" x14ac:dyDescent="0.15">
      <c r="R61" s="33"/>
      <c r="S61" s="33"/>
      <c r="T61" s="33"/>
      <c r="U61" s="33"/>
      <c r="V61" s="33"/>
      <c r="X61" s="33"/>
      <c r="Y61" s="33"/>
      <c r="Z61" s="33"/>
      <c r="AA61" s="33"/>
      <c r="AB61" s="33"/>
    </row>
    <row r="62" spans="2:30" ht="8.85" customHeight="1" x14ac:dyDescent="0.15">
      <c r="R62" s="33"/>
      <c r="S62" s="33"/>
      <c r="T62" s="33"/>
      <c r="U62" s="33"/>
      <c r="V62" s="33"/>
      <c r="X62" s="33"/>
      <c r="Y62" s="33"/>
      <c r="Z62" s="33"/>
      <c r="AA62" s="33"/>
      <c r="AB62" s="33"/>
    </row>
    <row r="63" spans="2:30" ht="8.85" customHeight="1" x14ac:dyDescent="0.15">
      <c r="R63" s="33"/>
      <c r="S63" s="33"/>
      <c r="T63" s="33"/>
      <c r="U63" s="33"/>
      <c r="V63" s="33"/>
      <c r="X63" s="33"/>
      <c r="Y63" s="33"/>
      <c r="Z63" s="33"/>
      <c r="AA63" s="33"/>
    </row>
    <row r="64" spans="2:30" ht="8.85" customHeight="1" x14ac:dyDescent="0.15">
      <c r="R64" s="33"/>
      <c r="S64" s="33"/>
      <c r="T64" s="33"/>
      <c r="U64" s="33"/>
      <c r="V64" s="33"/>
      <c r="X64" s="33"/>
      <c r="Y64" s="33"/>
      <c r="Z64" s="33"/>
      <c r="AA64" s="33"/>
    </row>
    <row r="65" spans="18:27" ht="8.85" customHeight="1" x14ac:dyDescent="0.15">
      <c r="R65" s="33"/>
      <c r="S65" s="33"/>
      <c r="T65" s="33"/>
      <c r="U65" s="33"/>
      <c r="V65" s="33"/>
      <c r="X65" s="33"/>
      <c r="Y65" s="33"/>
      <c r="Z65" s="33"/>
      <c r="AA65" s="33"/>
    </row>
    <row r="66" spans="18:27" ht="8.85" customHeight="1" x14ac:dyDescent="0.15">
      <c r="R66" s="32"/>
      <c r="S66" s="32"/>
      <c r="T66" s="32"/>
      <c r="U66" s="32"/>
      <c r="V66" s="32"/>
      <c r="X66" s="32"/>
      <c r="Y66" s="32"/>
      <c r="Z66" s="32"/>
      <c r="AA66" s="32"/>
    </row>
    <row r="67" spans="18:27" ht="8.85" customHeight="1" x14ac:dyDescent="0.15">
      <c r="R67" s="33"/>
      <c r="S67" s="33"/>
      <c r="T67" s="33"/>
      <c r="U67" s="33"/>
      <c r="V67" s="33"/>
      <c r="X67" s="33"/>
      <c r="Y67" s="33"/>
      <c r="Z67" s="33"/>
      <c r="AA67" s="33"/>
    </row>
    <row r="68" spans="18:27" ht="8.85" customHeight="1" x14ac:dyDescent="0.15">
      <c r="R68" s="33"/>
      <c r="S68" s="33"/>
      <c r="T68" s="33"/>
      <c r="U68" s="33"/>
      <c r="V68" s="33"/>
      <c r="X68" s="33"/>
      <c r="Y68" s="33"/>
      <c r="Z68" s="33"/>
      <c r="AA68" s="33"/>
    </row>
    <row r="69" spans="18:27" ht="8.85" customHeight="1" x14ac:dyDescent="0.15">
      <c r="R69" s="33"/>
      <c r="S69" s="33"/>
      <c r="T69" s="33"/>
      <c r="U69" s="33"/>
      <c r="V69" s="33"/>
      <c r="X69" s="33"/>
      <c r="Y69" s="33"/>
      <c r="Z69" s="33"/>
      <c r="AA69" s="33"/>
    </row>
    <row r="70" spans="18:27" ht="8.85" customHeight="1" x14ac:dyDescent="0.15">
      <c r="R70" s="32"/>
      <c r="S70" s="32"/>
      <c r="T70" s="32"/>
      <c r="U70" s="32"/>
      <c r="V70" s="32"/>
      <c r="X70" s="32"/>
      <c r="Y70" s="32"/>
      <c r="Z70" s="32"/>
      <c r="AA70" s="32"/>
    </row>
    <row r="71" spans="18:27" ht="8.85" customHeight="1" x14ac:dyDescent="0.15">
      <c r="R71" s="33"/>
      <c r="S71" s="33"/>
      <c r="T71" s="33"/>
      <c r="U71" s="33"/>
      <c r="V71" s="33"/>
      <c r="X71" s="33"/>
      <c r="Y71" s="33"/>
      <c r="Z71" s="33"/>
      <c r="AA71" s="33"/>
    </row>
    <row r="72" spans="18:27" ht="8.85" customHeight="1" x14ac:dyDescent="0.15">
      <c r="R72" s="33"/>
      <c r="S72" s="33"/>
      <c r="T72" s="33"/>
      <c r="U72" s="33"/>
      <c r="V72" s="33"/>
      <c r="X72" s="33"/>
      <c r="Y72" s="33"/>
      <c r="Z72" s="33"/>
      <c r="AA72" s="33"/>
    </row>
    <row r="73" spans="18:27" ht="8.85" customHeight="1" x14ac:dyDescent="0.15">
      <c r="R73" s="33"/>
      <c r="S73" s="33"/>
      <c r="T73" s="33"/>
      <c r="U73" s="33"/>
      <c r="V73" s="33"/>
      <c r="X73" s="33"/>
      <c r="Y73" s="33"/>
      <c r="Z73" s="33"/>
    </row>
    <row r="74" spans="18:27" ht="8.85" customHeight="1" x14ac:dyDescent="0.15">
      <c r="R74" s="33"/>
      <c r="S74" s="33"/>
      <c r="T74" s="33"/>
      <c r="U74" s="33"/>
      <c r="V74" s="33"/>
      <c r="X74" s="33"/>
      <c r="Y74" s="33"/>
      <c r="Z74" s="33"/>
    </row>
    <row r="75" spans="18:27" ht="8.85" customHeight="1" x14ac:dyDescent="0.15">
      <c r="R75" s="33"/>
      <c r="S75" s="33"/>
      <c r="T75" s="33"/>
      <c r="U75" s="33"/>
      <c r="V75" s="33"/>
      <c r="X75" s="33"/>
      <c r="Y75" s="33"/>
      <c r="Z75" s="33"/>
    </row>
    <row r="76" spans="18:27" ht="8.85" customHeight="1" x14ac:dyDescent="0.15">
      <c r="R76" s="32"/>
      <c r="S76" s="32"/>
      <c r="T76" s="32"/>
      <c r="U76" s="32"/>
      <c r="V76" s="32"/>
      <c r="X76" s="32"/>
      <c r="Y76" s="32"/>
      <c r="Z76" s="32"/>
    </row>
    <row r="77" spans="18:27" ht="8.85" customHeight="1" x14ac:dyDescent="0.15">
      <c r="R77" s="33"/>
      <c r="S77" s="33"/>
      <c r="T77" s="33"/>
      <c r="U77" s="33"/>
      <c r="V77" s="33"/>
      <c r="X77" s="33"/>
      <c r="Y77" s="33"/>
      <c r="Z77" s="33"/>
    </row>
    <row r="78" spans="18:27" ht="8.85" customHeight="1" x14ac:dyDescent="0.15">
      <c r="R78" s="33"/>
      <c r="S78" s="33"/>
      <c r="T78" s="33"/>
      <c r="U78" s="33"/>
      <c r="V78" s="33"/>
      <c r="X78" s="33"/>
      <c r="Y78" s="33"/>
      <c r="Z78" s="33"/>
    </row>
    <row r="79" spans="18:27" ht="8.85" customHeight="1" x14ac:dyDescent="0.15">
      <c r="R79" s="33"/>
      <c r="S79" s="33"/>
      <c r="T79" s="33"/>
      <c r="U79" s="33"/>
      <c r="V79" s="33"/>
      <c r="X79" s="33"/>
      <c r="Y79" s="33"/>
      <c r="Z79" s="33"/>
    </row>
    <row r="80" spans="18:27" ht="8.85" customHeight="1" x14ac:dyDescent="0.15">
      <c r="R80" s="32"/>
      <c r="S80" s="32"/>
      <c r="T80" s="32"/>
      <c r="U80" s="32"/>
      <c r="V80" s="32"/>
      <c r="X80" s="32"/>
      <c r="Y80" s="32"/>
      <c r="Z80" s="32"/>
    </row>
    <row r="81" spans="3:26" ht="8.85" customHeight="1" x14ac:dyDescent="0.15">
      <c r="R81" s="33"/>
      <c r="S81" s="33"/>
      <c r="T81" s="33"/>
      <c r="U81" s="33"/>
      <c r="V81" s="33"/>
      <c r="X81" s="33"/>
      <c r="Y81" s="33"/>
      <c r="Z81" s="33"/>
    </row>
    <row r="82" spans="3:26" ht="8.85" customHeight="1" x14ac:dyDescent="0.15">
      <c r="R82" s="33"/>
      <c r="S82" s="33"/>
      <c r="T82" s="33"/>
      <c r="U82" s="33"/>
      <c r="V82" s="33"/>
      <c r="X82" s="33"/>
      <c r="Y82" s="33"/>
      <c r="Z82" s="33"/>
    </row>
    <row r="83" spans="3:26" ht="8.85" customHeight="1" x14ac:dyDescent="0.15">
      <c r="R83" s="33"/>
      <c r="S83" s="33"/>
      <c r="T83" s="33"/>
      <c r="U83" s="33"/>
      <c r="V83" s="33"/>
      <c r="X83" s="33"/>
      <c r="Y83" s="33"/>
    </row>
    <row r="84" spans="3:26" ht="8.85" customHeight="1" x14ac:dyDescent="0.15">
      <c r="R84" s="33"/>
      <c r="S84" s="33"/>
      <c r="T84" s="33"/>
      <c r="U84" s="33"/>
      <c r="V84" s="33"/>
      <c r="X84" s="33"/>
      <c r="Y84" s="33"/>
    </row>
    <row r="85" spans="3:26" ht="8.85" customHeight="1" x14ac:dyDescent="0.15">
      <c r="M85" s="3" t="s">
        <v>76</v>
      </c>
      <c r="R85" s="33"/>
      <c r="S85" s="33"/>
      <c r="T85" s="33"/>
      <c r="U85" s="33"/>
      <c r="V85" s="33"/>
      <c r="X85" s="33"/>
      <c r="Y85" s="33"/>
    </row>
    <row r="86" spans="3:26" ht="5.4" customHeight="1" x14ac:dyDescent="0.15">
      <c r="R86" s="32"/>
      <c r="S86" s="32"/>
      <c r="T86" s="32"/>
      <c r="U86" s="32"/>
      <c r="V86" s="32"/>
      <c r="X86" s="32"/>
      <c r="Y86" s="32"/>
    </row>
    <row r="87" spans="3:26" ht="9.4499999999999993" customHeight="1" x14ac:dyDescent="0.15">
      <c r="R87" s="33"/>
      <c r="S87" s="33"/>
      <c r="T87" s="33"/>
      <c r="U87" s="33"/>
      <c r="V87" s="33"/>
      <c r="X87" s="33"/>
      <c r="Y87" s="33"/>
    </row>
    <row r="88" spans="3:26" ht="9.4499999999999993" customHeight="1" x14ac:dyDescent="0.15">
      <c r="R88" s="33"/>
      <c r="S88" s="33"/>
      <c r="T88" s="33"/>
      <c r="U88" s="33"/>
      <c r="V88" s="33"/>
      <c r="X88" s="33"/>
      <c r="Y88" s="33"/>
    </row>
    <row r="89" spans="3:26" x14ac:dyDescent="0.15"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3"/>
      <c r="S89" s="33"/>
      <c r="T89" s="33"/>
      <c r="U89" s="33"/>
      <c r="V89" s="33"/>
      <c r="X89" s="33"/>
      <c r="Y89" s="33"/>
    </row>
    <row r="90" spans="3:26" x14ac:dyDescent="0.15">
      <c r="R90" s="32"/>
      <c r="S90" s="32"/>
      <c r="T90" s="32"/>
      <c r="U90" s="32"/>
      <c r="V90" s="32"/>
      <c r="X90" s="32"/>
      <c r="Y90" s="32"/>
    </row>
    <row r="91" spans="3:26" x14ac:dyDescent="0.15">
      <c r="R91" s="33"/>
      <c r="S91" s="33"/>
      <c r="T91" s="33"/>
      <c r="U91" s="33"/>
      <c r="V91" s="33"/>
      <c r="X91" s="33"/>
      <c r="Y91" s="33"/>
    </row>
    <row r="92" spans="3:26" x14ac:dyDescent="0.15">
      <c r="R92" s="33"/>
      <c r="S92" s="33"/>
      <c r="T92" s="33"/>
      <c r="U92" s="33"/>
      <c r="V92" s="33"/>
      <c r="X92" s="33"/>
      <c r="Y92" s="33"/>
    </row>
    <row r="93" spans="3:26" x14ac:dyDescent="0.15">
      <c r="R93" s="33"/>
      <c r="S93" s="33"/>
      <c r="T93" s="33"/>
      <c r="U93" s="33"/>
      <c r="V93" s="33"/>
      <c r="X93" s="33"/>
    </row>
    <row r="94" spans="3:26" x14ac:dyDescent="0.15">
      <c r="R94" s="33"/>
      <c r="S94" s="33"/>
      <c r="T94" s="33"/>
      <c r="U94" s="33"/>
      <c r="V94" s="33"/>
      <c r="X94" s="33"/>
    </row>
    <row r="95" spans="3:26" x14ac:dyDescent="0.15">
      <c r="R95" s="33"/>
      <c r="S95" s="33"/>
      <c r="T95" s="33"/>
      <c r="U95" s="33"/>
      <c r="V95" s="33"/>
      <c r="X95" s="33"/>
    </row>
    <row r="96" spans="3:26" x14ac:dyDescent="0.15">
      <c r="R96" s="32"/>
      <c r="S96" s="32"/>
      <c r="T96" s="32"/>
      <c r="U96" s="32"/>
      <c r="V96" s="32"/>
      <c r="X96" s="32"/>
    </row>
    <row r="97" spans="18:24" x14ac:dyDescent="0.15">
      <c r="R97" s="33"/>
      <c r="S97" s="33"/>
      <c r="T97" s="33"/>
      <c r="U97" s="33"/>
      <c r="V97" s="33"/>
      <c r="X97" s="33"/>
    </row>
    <row r="98" spans="18:24" x14ac:dyDescent="0.15">
      <c r="R98" s="33"/>
      <c r="S98" s="33"/>
      <c r="T98" s="33"/>
      <c r="U98" s="33"/>
      <c r="V98" s="33"/>
      <c r="X98" s="33"/>
    </row>
    <row r="99" spans="18:24" x14ac:dyDescent="0.15">
      <c r="R99" s="33"/>
      <c r="S99" s="33"/>
      <c r="T99" s="33"/>
      <c r="U99" s="33"/>
      <c r="V99" s="33"/>
      <c r="X99" s="33"/>
    </row>
    <row r="100" spans="18:24" x14ac:dyDescent="0.15">
      <c r="R100" s="32"/>
      <c r="S100" s="32"/>
      <c r="T100" s="32"/>
      <c r="U100" s="32"/>
      <c r="V100" s="32"/>
      <c r="X100" s="32"/>
    </row>
    <row r="101" spans="18:24" x14ac:dyDescent="0.15">
      <c r="R101" s="33"/>
      <c r="S101" s="33"/>
      <c r="T101" s="33"/>
      <c r="U101" s="33"/>
      <c r="V101" s="33"/>
      <c r="X101" s="33"/>
    </row>
    <row r="102" spans="18:24" x14ac:dyDescent="0.15">
      <c r="R102" s="33"/>
      <c r="S102" s="33"/>
      <c r="T102" s="33"/>
      <c r="U102" s="33"/>
      <c r="V102" s="33"/>
      <c r="X102" s="33"/>
    </row>
    <row r="103" spans="18:24" x14ac:dyDescent="0.15">
      <c r="R103" s="33"/>
      <c r="S103" s="33"/>
      <c r="T103" s="33"/>
      <c r="U103" s="33"/>
      <c r="V103" s="33"/>
    </row>
    <row r="104" spans="18:24" x14ac:dyDescent="0.15">
      <c r="R104" s="33"/>
      <c r="S104" s="33"/>
      <c r="T104" s="33"/>
      <c r="U104" s="33"/>
      <c r="V104" s="33"/>
    </row>
    <row r="105" spans="18:24" x14ac:dyDescent="0.15">
      <c r="R105" s="33"/>
      <c r="S105" s="33"/>
      <c r="T105" s="33"/>
      <c r="U105" s="33"/>
      <c r="V105" s="33"/>
    </row>
    <row r="106" spans="18:24" x14ac:dyDescent="0.15">
      <c r="R106" s="32"/>
      <c r="S106" s="32"/>
      <c r="T106" s="32"/>
      <c r="U106" s="32"/>
      <c r="V106" s="32"/>
    </row>
    <row r="107" spans="18:24" x14ac:dyDescent="0.15">
      <c r="R107" s="33"/>
      <c r="S107" s="33"/>
      <c r="T107" s="33"/>
      <c r="U107" s="33"/>
      <c r="V107" s="33"/>
    </row>
    <row r="108" spans="18:24" x14ac:dyDescent="0.15">
      <c r="R108" s="33"/>
      <c r="S108" s="33"/>
      <c r="T108" s="33"/>
      <c r="U108" s="33"/>
      <c r="V108" s="33"/>
    </row>
    <row r="109" spans="18:24" x14ac:dyDescent="0.15">
      <c r="R109" s="33"/>
      <c r="S109" s="33"/>
      <c r="T109" s="33"/>
      <c r="U109" s="33"/>
      <c r="V109" s="33"/>
    </row>
    <row r="110" spans="18:24" x14ac:dyDescent="0.15">
      <c r="R110" s="32"/>
      <c r="S110" s="32"/>
      <c r="T110" s="32"/>
      <c r="U110" s="32"/>
      <c r="V110" s="32"/>
    </row>
    <row r="111" spans="18:24" x14ac:dyDescent="0.15">
      <c r="R111" s="33"/>
      <c r="S111" s="33"/>
      <c r="T111" s="33"/>
      <c r="U111" s="33"/>
      <c r="V111" s="33"/>
    </row>
    <row r="112" spans="18:24" x14ac:dyDescent="0.15">
      <c r="R112" s="33"/>
      <c r="S112" s="33"/>
      <c r="T112" s="33"/>
      <c r="U112" s="33"/>
      <c r="V112" s="33"/>
    </row>
    <row r="113" spans="18:22" x14ac:dyDescent="0.15">
      <c r="R113" s="33"/>
      <c r="S113" s="33"/>
      <c r="T113" s="33"/>
      <c r="U113" s="33"/>
      <c r="V113" s="33"/>
    </row>
    <row r="114" spans="18:22" x14ac:dyDescent="0.15">
      <c r="R114" s="33"/>
      <c r="S114" s="33"/>
      <c r="T114" s="33"/>
      <c r="U114" s="33"/>
      <c r="V114" s="33"/>
    </row>
    <row r="115" spans="18:22" x14ac:dyDescent="0.15">
      <c r="R115" s="33"/>
      <c r="S115" s="33"/>
      <c r="T115" s="33"/>
      <c r="U115" s="33"/>
      <c r="V115" s="33"/>
    </row>
    <row r="116" spans="18:22" x14ac:dyDescent="0.15">
      <c r="R116" s="32"/>
      <c r="S116" s="32"/>
      <c r="T116" s="32"/>
      <c r="U116" s="32"/>
      <c r="V116" s="32"/>
    </row>
    <row r="117" spans="18:22" x14ac:dyDescent="0.15">
      <c r="R117" s="33"/>
      <c r="S117" s="33"/>
      <c r="T117" s="33"/>
      <c r="U117" s="33"/>
      <c r="V117" s="33"/>
    </row>
    <row r="118" spans="18:22" x14ac:dyDescent="0.15">
      <c r="R118" s="33"/>
      <c r="S118" s="33"/>
      <c r="T118" s="33"/>
      <c r="U118" s="33"/>
      <c r="V118" s="33"/>
    </row>
    <row r="119" spans="18:22" x14ac:dyDescent="0.15">
      <c r="R119" s="33"/>
      <c r="S119" s="33"/>
      <c r="T119" s="33"/>
      <c r="U119" s="33"/>
      <c r="V119" s="33"/>
    </row>
    <row r="120" spans="18:22" x14ac:dyDescent="0.15">
      <c r="R120" s="32"/>
      <c r="S120" s="32"/>
      <c r="T120" s="32"/>
      <c r="U120" s="32"/>
      <c r="V120" s="32"/>
    </row>
    <row r="121" spans="18:22" x14ac:dyDescent="0.15">
      <c r="R121" s="33"/>
      <c r="S121" s="33"/>
      <c r="T121" s="33"/>
      <c r="U121" s="33"/>
      <c r="V121" s="33"/>
    </row>
    <row r="122" spans="18:22" x14ac:dyDescent="0.15">
      <c r="R122" s="33"/>
      <c r="S122" s="33"/>
      <c r="T122" s="33"/>
      <c r="U122" s="33"/>
      <c r="V122" s="33"/>
    </row>
    <row r="123" spans="18:22" x14ac:dyDescent="0.15">
      <c r="R123" s="33"/>
      <c r="S123" s="33"/>
      <c r="T123" s="33"/>
      <c r="U123" s="33"/>
    </row>
    <row r="124" spans="18:22" x14ac:dyDescent="0.15">
      <c r="R124" s="33"/>
      <c r="S124" s="33"/>
      <c r="T124" s="33"/>
      <c r="U124" s="33"/>
    </row>
    <row r="125" spans="18:22" x14ac:dyDescent="0.15">
      <c r="R125" s="33"/>
      <c r="S125" s="33"/>
      <c r="T125" s="33"/>
      <c r="U125" s="33"/>
    </row>
    <row r="126" spans="18:22" x14ac:dyDescent="0.15">
      <c r="R126" s="32"/>
      <c r="S126" s="32"/>
      <c r="T126" s="32"/>
      <c r="U126" s="32"/>
    </row>
    <row r="127" spans="18:22" x14ac:dyDescent="0.15">
      <c r="R127" s="33"/>
      <c r="S127" s="33"/>
      <c r="T127" s="33"/>
      <c r="U127" s="33"/>
    </row>
    <row r="128" spans="18:22" x14ac:dyDescent="0.15">
      <c r="R128" s="33"/>
      <c r="S128" s="33"/>
      <c r="T128" s="33"/>
      <c r="U128" s="33"/>
    </row>
    <row r="129" spans="18:29" x14ac:dyDescent="0.15">
      <c r="R129" s="33"/>
      <c r="S129" s="33"/>
      <c r="T129" s="33"/>
      <c r="U129" s="33"/>
    </row>
    <row r="130" spans="18:29" x14ac:dyDescent="0.15">
      <c r="R130" s="32"/>
      <c r="S130" s="32"/>
      <c r="T130" s="32"/>
      <c r="U130" s="32"/>
    </row>
    <row r="131" spans="18:29" x14ac:dyDescent="0.15">
      <c r="R131" s="33"/>
      <c r="S131" s="33"/>
      <c r="T131" s="33"/>
      <c r="U131" s="33"/>
    </row>
    <row r="132" spans="18:29" x14ac:dyDescent="0.15">
      <c r="R132" s="33"/>
      <c r="S132" s="33"/>
      <c r="T132" s="33"/>
      <c r="U132" s="33"/>
    </row>
    <row r="133" spans="18:29" x14ac:dyDescent="0.15">
      <c r="R133" s="33"/>
      <c r="S133" s="33"/>
      <c r="T133" s="33"/>
    </row>
    <row r="134" spans="18:29" x14ac:dyDescent="0.15">
      <c r="R134" s="33"/>
      <c r="S134" s="33"/>
      <c r="T134" s="33"/>
    </row>
    <row r="135" spans="18:29" x14ac:dyDescent="0.15">
      <c r="R135" s="33"/>
      <c r="S135" s="33"/>
      <c r="T135" s="33"/>
    </row>
    <row r="136" spans="18:29" x14ac:dyDescent="0.15">
      <c r="R136" s="32"/>
      <c r="S136" s="32"/>
      <c r="T136" s="32"/>
    </row>
    <row r="137" spans="18:29" x14ac:dyDescent="0.15">
      <c r="R137" s="33"/>
      <c r="S137" s="33"/>
      <c r="T137" s="33"/>
    </row>
    <row r="138" spans="18:29" x14ac:dyDescent="0.15">
      <c r="R138" s="33"/>
      <c r="S138" s="33"/>
      <c r="T138" s="33"/>
    </row>
    <row r="139" spans="18:29" x14ac:dyDescent="0.15">
      <c r="R139" s="33"/>
      <c r="S139" s="33"/>
      <c r="T139" s="33"/>
    </row>
    <row r="140" spans="18:29" x14ac:dyDescent="0.15">
      <c r="R140" s="32"/>
      <c r="S140" s="32"/>
      <c r="T140" s="32"/>
    </row>
    <row r="141" spans="18:29" x14ac:dyDescent="0.15">
      <c r="R141" s="33"/>
      <c r="S141" s="33"/>
      <c r="T141" s="33"/>
    </row>
    <row r="142" spans="18:29" x14ac:dyDescent="0.15">
      <c r="R142" s="33"/>
      <c r="S142" s="33"/>
      <c r="T142" s="33"/>
    </row>
    <row r="143" spans="18:29" x14ac:dyDescent="0.15">
      <c r="R143" s="33"/>
      <c r="S143" s="33"/>
      <c r="W143" s="33"/>
      <c r="X143" s="33"/>
      <c r="Y143" s="33"/>
      <c r="Z143" s="33"/>
      <c r="AA143" s="33"/>
      <c r="AB143" s="33"/>
      <c r="AC143" s="33"/>
    </row>
    <row r="144" spans="18:29" x14ac:dyDescent="0.15">
      <c r="R144" s="33"/>
      <c r="S144" s="33"/>
      <c r="W144" s="33"/>
      <c r="X144" s="33"/>
      <c r="Y144" s="33"/>
      <c r="Z144" s="33"/>
      <c r="AA144" s="33"/>
      <c r="AB144" s="33"/>
      <c r="AC144" s="33"/>
    </row>
    <row r="145" spans="18:28" x14ac:dyDescent="0.15">
      <c r="R145" s="33"/>
      <c r="S145" s="33"/>
    </row>
    <row r="146" spans="18:28" x14ac:dyDescent="0.15">
      <c r="R146" s="32"/>
      <c r="S146" s="32"/>
    </row>
    <row r="147" spans="18:28" x14ac:dyDescent="0.15">
      <c r="R147" s="33"/>
      <c r="S147" s="33"/>
    </row>
    <row r="148" spans="18:28" x14ac:dyDescent="0.15">
      <c r="R148" s="33"/>
      <c r="S148" s="33"/>
    </row>
    <row r="149" spans="18:28" x14ac:dyDescent="0.15">
      <c r="R149" s="33"/>
      <c r="S149" s="33"/>
    </row>
    <row r="150" spans="18:28" x14ac:dyDescent="0.15">
      <c r="R150" s="32"/>
      <c r="S150" s="32"/>
    </row>
    <row r="151" spans="18:28" x14ac:dyDescent="0.15">
      <c r="R151" s="33"/>
      <c r="S151" s="33"/>
    </row>
    <row r="152" spans="18:28" x14ac:dyDescent="0.15">
      <c r="R152" s="33"/>
      <c r="S152" s="33"/>
    </row>
    <row r="153" spans="18:28" x14ac:dyDescent="0.15">
      <c r="R153" s="33"/>
      <c r="V153" s="33"/>
    </row>
    <row r="154" spans="18:28" x14ac:dyDescent="0.15">
      <c r="R154" s="33"/>
      <c r="V154" s="33"/>
    </row>
    <row r="155" spans="18:28" x14ac:dyDescent="0.15">
      <c r="R155" s="33"/>
      <c r="V155" s="33"/>
      <c r="W155" s="33"/>
      <c r="X155" s="33"/>
      <c r="Y155" s="33"/>
      <c r="Z155" s="33"/>
      <c r="AA155" s="33"/>
      <c r="AB155" s="33"/>
    </row>
    <row r="156" spans="18:28" x14ac:dyDescent="0.15">
      <c r="R156" s="32"/>
      <c r="V156" s="32"/>
      <c r="W156" s="32"/>
      <c r="X156" s="32"/>
      <c r="Y156" s="32"/>
      <c r="Z156" s="32"/>
      <c r="AA156" s="32"/>
      <c r="AB156" s="32"/>
    </row>
    <row r="157" spans="18:28" x14ac:dyDescent="0.15">
      <c r="R157" s="33"/>
      <c r="V157" s="33"/>
      <c r="W157" s="33"/>
      <c r="X157" s="33"/>
      <c r="Y157" s="33"/>
      <c r="Z157" s="33"/>
      <c r="AA157" s="33"/>
      <c r="AB157" s="33"/>
    </row>
    <row r="158" spans="18:28" x14ac:dyDescent="0.15">
      <c r="R158" s="33"/>
      <c r="V158" s="33"/>
      <c r="W158" s="33"/>
      <c r="X158" s="33"/>
      <c r="Y158" s="33"/>
      <c r="Z158" s="33"/>
      <c r="AA158" s="33"/>
      <c r="AB158" s="33"/>
    </row>
    <row r="159" spans="18:28" x14ac:dyDescent="0.15">
      <c r="R159" s="33"/>
      <c r="V159" s="33"/>
      <c r="W159" s="33"/>
      <c r="X159" s="33"/>
      <c r="Y159" s="33"/>
      <c r="Z159" s="33"/>
      <c r="AA159" s="33"/>
      <c r="AB159" s="33"/>
    </row>
    <row r="160" spans="18:28" x14ac:dyDescent="0.15">
      <c r="R160" s="32"/>
      <c r="V160" s="32"/>
      <c r="W160" s="32"/>
      <c r="X160" s="32"/>
      <c r="Y160" s="32"/>
      <c r="Z160" s="32"/>
      <c r="AA160" s="32"/>
      <c r="AB160" s="32"/>
    </row>
    <row r="161" spans="18:28" x14ac:dyDescent="0.15">
      <c r="R161" s="33"/>
      <c r="V161" s="33"/>
      <c r="W161" s="33"/>
      <c r="X161" s="33"/>
      <c r="Y161" s="33"/>
      <c r="Z161" s="33"/>
      <c r="AA161" s="33"/>
      <c r="AB161" s="33"/>
    </row>
    <row r="162" spans="18:28" x14ac:dyDescent="0.15">
      <c r="R162" s="33"/>
      <c r="V162" s="33"/>
      <c r="W162" s="33"/>
      <c r="X162" s="33"/>
      <c r="Y162" s="33"/>
      <c r="Z162" s="33"/>
      <c r="AA162" s="33"/>
      <c r="AB162" s="33"/>
    </row>
    <row r="163" spans="18:28" x14ac:dyDescent="0.15">
      <c r="R163" s="33"/>
      <c r="S163" s="33"/>
      <c r="T163" s="33"/>
      <c r="U163" s="33"/>
    </row>
    <row r="164" spans="18:28" x14ac:dyDescent="0.15">
      <c r="R164" s="33"/>
      <c r="S164" s="33"/>
      <c r="T164" s="33"/>
      <c r="U164" s="33"/>
    </row>
    <row r="165" spans="18:28" x14ac:dyDescent="0.15">
      <c r="R165" s="33"/>
      <c r="S165" s="33"/>
      <c r="T165" s="33"/>
      <c r="U165" s="33"/>
    </row>
    <row r="166" spans="18:28" x14ac:dyDescent="0.15">
      <c r="R166" s="32"/>
      <c r="S166" s="32"/>
      <c r="T166" s="32"/>
      <c r="U166" s="32"/>
    </row>
    <row r="167" spans="18:28" x14ac:dyDescent="0.15">
      <c r="R167" s="33"/>
      <c r="S167" s="33"/>
      <c r="T167" s="33"/>
      <c r="U167" s="33"/>
    </row>
    <row r="168" spans="18:28" x14ac:dyDescent="0.15">
      <c r="R168" s="33"/>
      <c r="S168" s="33"/>
      <c r="T168" s="33"/>
      <c r="U168" s="33"/>
    </row>
    <row r="169" spans="18:28" x14ac:dyDescent="0.15">
      <c r="R169" s="33"/>
      <c r="S169" s="33"/>
      <c r="T169" s="33"/>
      <c r="U169" s="33"/>
    </row>
    <row r="170" spans="18:28" x14ac:dyDescent="0.15">
      <c r="R170" s="32"/>
      <c r="S170" s="32"/>
      <c r="T170" s="32"/>
      <c r="U170" s="32"/>
    </row>
    <row r="171" spans="18:28" x14ac:dyDescent="0.15">
      <c r="R171" s="33"/>
      <c r="S171" s="33"/>
      <c r="T171" s="33"/>
      <c r="U171" s="33"/>
    </row>
    <row r="172" spans="18:28" x14ac:dyDescent="0.15">
      <c r="R172" s="33"/>
      <c r="S172" s="33"/>
      <c r="T172" s="33"/>
      <c r="U172" s="33"/>
    </row>
  </sheetData>
  <mergeCells count="13">
    <mergeCell ref="C6:M6"/>
    <mergeCell ref="F1:J1"/>
    <mergeCell ref="F2:J2"/>
    <mergeCell ref="D3:F3"/>
    <mergeCell ref="H3:N3"/>
    <mergeCell ref="B5:C5"/>
    <mergeCell ref="C39:N39"/>
    <mergeCell ref="B7:C7"/>
    <mergeCell ref="B33:C33"/>
    <mergeCell ref="B34:C34"/>
    <mergeCell ref="B35:C35"/>
    <mergeCell ref="B36:C36"/>
    <mergeCell ref="B37:C37"/>
  </mergeCells>
  <hyperlinks>
    <hyperlink ref="A1" location="bkIndexATC1371" display="Index" xr:uid="{76274D0E-7913-48BE-AE9B-E483EDB72B1D}"/>
  </hyperlinks>
  <pageMargins left="0.41" right="0.24" top="0.25" bottom="0.33" header="0.2" footer="0.21"/>
  <pageSetup paperSize="9" scale="98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427FF-9BF4-486E-B040-6CC603A9A0D5}">
  <sheetPr>
    <pageSetUpPr fitToPage="1"/>
  </sheetPr>
  <dimension ref="A1:AD172"/>
  <sheetViews>
    <sheetView zoomScale="90" zoomScaleNormal="90" workbookViewId="0"/>
  </sheetViews>
  <sheetFormatPr defaultColWidth="9.109375" defaultRowHeight="8.4" x14ac:dyDescent="0.15"/>
  <cols>
    <col min="1" max="1" width="5.88671875" style="3" customWidth="1"/>
    <col min="2" max="2" width="10.6640625" style="3" customWidth="1"/>
    <col min="3" max="13" width="7.33203125" style="3" customWidth="1"/>
    <col min="14" max="15" width="6.6640625" style="3" customWidth="1"/>
    <col min="16" max="16384" width="9.109375" style="3"/>
  </cols>
  <sheetData>
    <row r="1" spans="1:15" ht="14.4" x14ac:dyDescent="0.3">
      <c r="A1" s="34" t="s">
        <v>79</v>
      </c>
      <c r="E1" s="4"/>
      <c r="F1" s="39" t="s">
        <v>80</v>
      </c>
      <c r="G1" s="40"/>
      <c r="H1" s="40"/>
      <c r="I1" s="40"/>
      <c r="J1" s="40"/>
    </row>
    <row r="2" spans="1:15" ht="13.2" x14ac:dyDescent="0.25">
      <c r="E2" s="4"/>
      <c r="F2" s="39" t="s">
        <v>45</v>
      </c>
      <c r="G2" s="40"/>
      <c r="H2" s="40"/>
      <c r="I2" s="40"/>
      <c r="J2" s="40"/>
    </row>
    <row r="3" spans="1:15" ht="13.2" x14ac:dyDescent="0.25">
      <c r="D3" s="41" t="s">
        <v>103</v>
      </c>
      <c r="E3" s="40"/>
      <c r="F3" s="40"/>
      <c r="G3" s="4"/>
      <c r="H3" s="42" t="s">
        <v>12</v>
      </c>
      <c r="I3" s="40"/>
      <c r="J3" s="40"/>
      <c r="K3" s="40"/>
      <c r="L3" s="40"/>
      <c r="M3" s="40"/>
      <c r="N3" s="40"/>
    </row>
    <row r="4" spans="1:15" ht="24" customHeight="1" x14ac:dyDescent="0.15"/>
    <row r="5" spans="1:15" ht="9.4499999999999993" customHeight="1" x14ac:dyDescent="0.2">
      <c r="B5" s="45" t="s">
        <v>14</v>
      </c>
      <c r="C5" s="46"/>
      <c r="D5" s="11"/>
      <c r="O5" s="27"/>
    </row>
    <row r="6" spans="1:15" ht="9.4499999999999993" customHeight="1" x14ac:dyDescent="0.25">
      <c r="C6" s="43" t="s">
        <v>81</v>
      </c>
      <c r="D6" s="40"/>
      <c r="E6" s="40"/>
      <c r="F6" s="40"/>
      <c r="G6" s="40"/>
      <c r="H6" s="40"/>
      <c r="I6" s="40"/>
      <c r="J6" s="40"/>
      <c r="K6" s="40"/>
      <c r="L6" s="40"/>
      <c r="M6" s="40"/>
      <c r="O6" s="27"/>
    </row>
    <row r="7" spans="1:15" ht="9.4499999999999993" customHeight="1" x14ac:dyDescent="0.25">
      <c r="B7" s="44" t="s">
        <v>82</v>
      </c>
      <c r="C7" s="40"/>
      <c r="D7" s="16" t="s">
        <v>47</v>
      </c>
      <c r="E7" s="16" t="s">
        <v>48</v>
      </c>
      <c r="F7" s="16" t="s">
        <v>49</v>
      </c>
      <c r="G7" s="16" t="s">
        <v>50</v>
      </c>
      <c r="H7" s="16" t="s">
        <v>51</v>
      </c>
      <c r="I7" s="16" t="s">
        <v>52</v>
      </c>
      <c r="J7" s="16" t="s">
        <v>53</v>
      </c>
      <c r="K7" s="16"/>
      <c r="L7" s="16" t="s">
        <v>83</v>
      </c>
      <c r="M7" s="16" t="s">
        <v>84</v>
      </c>
      <c r="O7" s="27"/>
    </row>
    <row r="8" spans="1:15" ht="9.4499999999999993" customHeight="1" x14ac:dyDescent="0.15">
      <c r="C8" s="17">
        <v>0</v>
      </c>
      <c r="D8" s="38">
        <v>115.91666666666669</v>
      </c>
      <c r="E8" s="38">
        <v>97.5</v>
      </c>
      <c r="F8" s="38">
        <v>99.375</v>
      </c>
      <c r="G8" s="38">
        <v>96.652777777777786</v>
      </c>
      <c r="H8" s="38">
        <v>106.65277777777777</v>
      </c>
      <c r="I8" s="38">
        <v>180.02222222222221</v>
      </c>
      <c r="J8" s="38">
        <v>205.51388888888891</v>
      </c>
      <c r="L8" s="38">
        <f>AVERAGE(D8:H8)</f>
        <v>103.21944444444443</v>
      </c>
      <c r="M8" s="38">
        <f>AVERAGE(D8:J8)</f>
        <v>128.8047619047619</v>
      </c>
      <c r="O8" s="27"/>
    </row>
    <row r="9" spans="1:15" ht="9.4499999999999993" customHeight="1" x14ac:dyDescent="0.15">
      <c r="C9" s="17">
        <v>1</v>
      </c>
      <c r="D9" s="38">
        <v>61.874999999999993</v>
      </c>
      <c r="E9" s="38">
        <v>55.18055555555555</v>
      </c>
      <c r="F9" s="38">
        <v>51.791666666666664</v>
      </c>
      <c r="G9" s="38">
        <v>53.930555555555564</v>
      </c>
      <c r="H9" s="38">
        <v>61.544444444444444</v>
      </c>
      <c r="I9" s="38">
        <v>96.600000000000009</v>
      </c>
      <c r="J9" s="38">
        <v>118.5</v>
      </c>
      <c r="L9" s="38">
        <f t="shared" ref="L9:L31" si="0">AVERAGE(D9:H9)</f>
        <v>56.864444444444437</v>
      </c>
      <c r="M9" s="38">
        <f t="shared" ref="M9:M31" si="1">AVERAGE(D9:J9)</f>
        <v>71.346031746031741</v>
      </c>
      <c r="O9" s="27"/>
    </row>
    <row r="10" spans="1:15" ht="9.4499999999999993" customHeight="1" x14ac:dyDescent="0.15">
      <c r="C10" s="17">
        <v>2</v>
      </c>
      <c r="D10" s="38">
        <v>42.277777777777779</v>
      </c>
      <c r="E10" s="38">
        <v>37.875</v>
      </c>
      <c r="F10" s="38">
        <v>37.236111111111107</v>
      </c>
      <c r="G10" s="38">
        <v>37.277777777777779</v>
      </c>
      <c r="H10" s="38">
        <v>40.633333333333333</v>
      </c>
      <c r="I10" s="38">
        <v>60.994444444444447</v>
      </c>
      <c r="J10" s="38">
        <v>73.694444444444443</v>
      </c>
      <c r="L10" s="38">
        <f t="shared" si="0"/>
        <v>39.059999999999995</v>
      </c>
      <c r="M10" s="38">
        <f t="shared" si="1"/>
        <v>47.141269841269839</v>
      </c>
      <c r="O10" s="27"/>
    </row>
    <row r="11" spans="1:15" ht="9.4499999999999993" customHeight="1" x14ac:dyDescent="0.15">
      <c r="C11" s="17">
        <v>3</v>
      </c>
      <c r="D11" s="38">
        <v>30.333333333333339</v>
      </c>
      <c r="E11" s="38">
        <v>30.722222222222225</v>
      </c>
      <c r="F11" s="38">
        <v>33.277777777777779</v>
      </c>
      <c r="G11" s="38">
        <v>34.986111111111107</v>
      </c>
      <c r="H11" s="38">
        <v>33.138888888888886</v>
      </c>
      <c r="I11" s="38">
        <v>48.261111111111113</v>
      </c>
      <c r="J11" s="38">
        <v>48.555555555555564</v>
      </c>
      <c r="L11" s="38">
        <f t="shared" si="0"/>
        <v>32.491666666666667</v>
      </c>
      <c r="M11" s="38">
        <f t="shared" si="1"/>
        <v>37.039285714285718</v>
      </c>
      <c r="O11" s="27"/>
    </row>
    <row r="12" spans="1:15" ht="9.4499999999999993" customHeight="1" x14ac:dyDescent="0.15">
      <c r="C12" s="17">
        <v>4</v>
      </c>
      <c r="D12" s="38">
        <v>46.930555555555564</v>
      </c>
      <c r="E12" s="38">
        <v>46.152777777777779</v>
      </c>
      <c r="F12" s="38">
        <v>46.083333333333336</v>
      </c>
      <c r="G12" s="38">
        <v>49.777777777777771</v>
      </c>
      <c r="H12" s="38">
        <v>51.705555555555556</v>
      </c>
      <c r="I12" s="38">
        <v>49.433333333333337</v>
      </c>
      <c r="J12" s="38">
        <v>45.125</v>
      </c>
      <c r="L12" s="38">
        <f t="shared" si="0"/>
        <v>48.13</v>
      </c>
      <c r="M12" s="38">
        <f t="shared" si="1"/>
        <v>47.886904761904766</v>
      </c>
    </row>
    <row r="13" spans="1:15" ht="9.4499999999999993" customHeight="1" x14ac:dyDescent="0.15">
      <c r="C13" s="17">
        <v>5</v>
      </c>
      <c r="D13" s="38">
        <v>136.16666666666666</v>
      </c>
      <c r="E13" s="38">
        <v>140.20833333333334</v>
      </c>
      <c r="F13" s="38">
        <v>139.84722222222223</v>
      </c>
      <c r="G13" s="38">
        <v>144.48611111111111</v>
      </c>
      <c r="H13" s="38">
        <v>138.24166666666667</v>
      </c>
      <c r="I13" s="38">
        <v>86.011111111111106</v>
      </c>
      <c r="J13" s="38">
        <v>55.388888888888886</v>
      </c>
      <c r="L13" s="38">
        <f t="shared" si="0"/>
        <v>139.79000000000002</v>
      </c>
      <c r="M13" s="38">
        <f t="shared" si="1"/>
        <v>120.05</v>
      </c>
    </row>
    <row r="14" spans="1:15" ht="9.4499999999999993" customHeight="1" x14ac:dyDescent="0.15">
      <c r="C14" s="17">
        <v>6</v>
      </c>
      <c r="D14" s="38">
        <v>440.77777777777783</v>
      </c>
      <c r="E14" s="38">
        <v>477.09722222222223</v>
      </c>
      <c r="F14" s="38">
        <v>475.34722222222223</v>
      </c>
      <c r="G14" s="38">
        <v>472.75</v>
      </c>
      <c r="H14" s="38">
        <v>445.94722222222225</v>
      </c>
      <c r="I14" s="38">
        <v>191.90555555555557</v>
      </c>
      <c r="J14" s="38">
        <v>123.05555555555556</v>
      </c>
      <c r="L14" s="38">
        <f t="shared" si="0"/>
        <v>462.38388888888886</v>
      </c>
      <c r="M14" s="38">
        <f t="shared" si="1"/>
        <v>375.26865079365081</v>
      </c>
    </row>
    <row r="15" spans="1:15" ht="9.4499999999999993" customHeight="1" x14ac:dyDescent="0.15">
      <c r="C15" s="17">
        <v>7</v>
      </c>
      <c r="D15" s="38">
        <v>1572.3611111111111</v>
      </c>
      <c r="E15" s="38">
        <v>1595.1666666666667</v>
      </c>
      <c r="F15" s="38">
        <v>1542.2083333333333</v>
      </c>
      <c r="G15" s="38">
        <v>1533.625</v>
      </c>
      <c r="H15" s="38">
        <v>1428.6388888888889</v>
      </c>
      <c r="I15" s="38">
        <v>367.60555555555555</v>
      </c>
      <c r="J15" s="38">
        <v>222.43055555555554</v>
      </c>
      <c r="L15" s="38">
        <f t="shared" si="0"/>
        <v>1534.4</v>
      </c>
      <c r="M15" s="38">
        <f t="shared" si="1"/>
        <v>1180.2908730158729</v>
      </c>
    </row>
    <row r="16" spans="1:15" ht="9.4499999999999993" customHeight="1" x14ac:dyDescent="0.15">
      <c r="C16" s="17">
        <v>8</v>
      </c>
      <c r="D16" s="38">
        <v>1906.9166666666667</v>
      </c>
      <c r="E16" s="38">
        <v>1968.1666666666667</v>
      </c>
      <c r="F16" s="38">
        <v>1902.0138888888889</v>
      </c>
      <c r="G16" s="38">
        <v>1916.083333333333</v>
      </c>
      <c r="H16" s="38">
        <v>1770.1555555555553</v>
      </c>
      <c r="I16" s="38">
        <v>567.88888888888891</v>
      </c>
      <c r="J16" s="38">
        <v>228.6527777777778</v>
      </c>
      <c r="L16" s="38">
        <f t="shared" si="0"/>
        <v>1892.6672222222223</v>
      </c>
      <c r="M16" s="38">
        <f t="shared" si="1"/>
        <v>1465.6968253968255</v>
      </c>
    </row>
    <row r="17" spans="3:13" ht="9.4499999999999993" customHeight="1" x14ac:dyDescent="0.15">
      <c r="C17" s="17">
        <v>9</v>
      </c>
      <c r="D17" s="38">
        <v>1153.9444444444443</v>
      </c>
      <c r="E17" s="38">
        <v>1226.3333333333335</v>
      </c>
      <c r="F17" s="38">
        <v>1202.5555555555554</v>
      </c>
      <c r="G17" s="38">
        <v>1199.4861111111111</v>
      </c>
      <c r="H17" s="38">
        <v>1139.9472222222223</v>
      </c>
      <c r="I17" s="38">
        <v>686.09999999999991</v>
      </c>
      <c r="J17" s="38">
        <v>380.90277777777783</v>
      </c>
      <c r="L17" s="38">
        <f t="shared" si="0"/>
        <v>1184.4533333333334</v>
      </c>
      <c r="M17" s="38">
        <f t="shared" si="1"/>
        <v>998.4670634920634</v>
      </c>
    </row>
    <row r="18" spans="3:13" ht="9.4499999999999993" customHeight="1" x14ac:dyDescent="0.15">
      <c r="C18" s="17">
        <v>10</v>
      </c>
      <c r="D18" s="38">
        <v>875.74999999999989</v>
      </c>
      <c r="E18" s="38">
        <v>904.5138888888888</v>
      </c>
      <c r="F18" s="38">
        <v>896.45833333333337</v>
      </c>
      <c r="G18" s="38">
        <v>908</v>
      </c>
      <c r="H18" s="38">
        <v>917.7972222222221</v>
      </c>
      <c r="I18" s="38">
        <v>861.61666666666667</v>
      </c>
      <c r="J18" s="38">
        <v>660.30555555555554</v>
      </c>
      <c r="L18" s="38">
        <f t="shared" si="0"/>
        <v>900.50388888888881</v>
      </c>
      <c r="M18" s="38">
        <f t="shared" si="1"/>
        <v>860.63452380952378</v>
      </c>
    </row>
    <row r="19" spans="3:13" ht="9.4499999999999993" customHeight="1" x14ac:dyDescent="0.15">
      <c r="C19" s="17">
        <v>11</v>
      </c>
      <c r="D19" s="38">
        <v>906.84722222222217</v>
      </c>
      <c r="E19" s="38">
        <v>896.26388888888903</v>
      </c>
      <c r="F19" s="38">
        <v>898</v>
      </c>
      <c r="G19" s="38">
        <v>886.125</v>
      </c>
      <c r="H19" s="38">
        <v>955.9805555555555</v>
      </c>
      <c r="I19" s="38">
        <v>951.9222222222221</v>
      </c>
      <c r="J19" s="38">
        <v>844.55555555555554</v>
      </c>
      <c r="L19" s="38">
        <f t="shared" si="0"/>
        <v>908.64333333333343</v>
      </c>
      <c r="M19" s="38">
        <f t="shared" si="1"/>
        <v>905.67063492063505</v>
      </c>
    </row>
    <row r="20" spans="3:13" ht="9.4499999999999993" customHeight="1" x14ac:dyDescent="0.15">
      <c r="C20" s="17">
        <v>12</v>
      </c>
      <c r="D20" s="38">
        <v>959.18055555555566</v>
      </c>
      <c r="E20" s="38">
        <v>979.22222222222229</v>
      </c>
      <c r="F20" s="38">
        <v>955.48611111111097</v>
      </c>
      <c r="G20" s="38">
        <v>985.2638888888888</v>
      </c>
      <c r="H20" s="38">
        <v>1076.1361111111112</v>
      </c>
      <c r="I20" s="38">
        <v>1054.4833333333333</v>
      </c>
      <c r="J20" s="38">
        <v>981.7361111111112</v>
      </c>
      <c r="L20" s="38">
        <f t="shared" si="0"/>
        <v>991.05777777777769</v>
      </c>
      <c r="M20" s="38">
        <f t="shared" si="1"/>
        <v>998.78690476190479</v>
      </c>
    </row>
    <row r="21" spans="3:13" ht="9.4499999999999993" customHeight="1" x14ac:dyDescent="0.15">
      <c r="C21" s="17">
        <v>13</v>
      </c>
      <c r="D21" s="38">
        <v>998.41666666666663</v>
      </c>
      <c r="E21" s="38">
        <v>998.04166666666686</v>
      </c>
      <c r="F21" s="38">
        <v>994.29166666666663</v>
      </c>
      <c r="G21" s="38">
        <v>1005.8888888888888</v>
      </c>
      <c r="H21" s="38">
        <v>1100.3305555555555</v>
      </c>
      <c r="I21" s="38">
        <v>1051.4444444444446</v>
      </c>
      <c r="J21" s="38">
        <v>1022.6944444444445</v>
      </c>
      <c r="L21" s="38">
        <f t="shared" si="0"/>
        <v>1019.3938888888888</v>
      </c>
      <c r="M21" s="38">
        <f t="shared" si="1"/>
        <v>1024.4440476190475</v>
      </c>
    </row>
    <row r="22" spans="3:13" ht="9.4499999999999993" customHeight="1" x14ac:dyDescent="0.15">
      <c r="C22" s="17">
        <v>14</v>
      </c>
      <c r="D22" s="38">
        <v>1007.638888888889</v>
      </c>
      <c r="E22" s="38">
        <v>1034.0138888888889</v>
      </c>
      <c r="F22" s="38">
        <v>1025.2361111111111</v>
      </c>
      <c r="G22" s="38">
        <v>1039.1805555555557</v>
      </c>
      <c r="H22" s="38">
        <v>1056.4555555555555</v>
      </c>
      <c r="I22" s="38">
        <v>1052.3444444444442</v>
      </c>
      <c r="J22" s="38">
        <v>959.54166666666663</v>
      </c>
      <c r="L22" s="38">
        <f t="shared" si="0"/>
        <v>1032.5049999999999</v>
      </c>
      <c r="M22" s="38">
        <f t="shared" si="1"/>
        <v>1024.9158730158729</v>
      </c>
    </row>
    <row r="23" spans="3:13" ht="9.4499999999999993" customHeight="1" x14ac:dyDescent="0.15">
      <c r="C23" s="17">
        <v>15</v>
      </c>
      <c r="D23" s="38">
        <v>1129.8194444444443</v>
      </c>
      <c r="E23" s="38">
        <v>1125.1111111111111</v>
      </c>
      <c r="F23" s="38">
        <v>1091.0694444444446</v>
      </c>
      <c r="G23" s="38">
        <v>1125.2777777777778</v>
      </c>
      <c r="H23" s="38">
        <v>1205.45</v>
      </c>
      <c r="I23" s="38">
        <v>953.30555555555554</v>
      </c>
      <c r="J23" s="38">
        <v>861.13888888888903</v>
      </c>
      <c r="L23" s="38">
        <f t="shared" si="0"/>
        <v>1135.3455555555554</v>
      </c>
      <c r="M23" s="38">
        <f t="shared" si="1"/>
        <v>1070.1674603174602</v>
      </c>
    </row>
    <row r="24" spans="3:13" ht="9.4499999999999993" customHeight="1" x14ac:dyDescent="0.15">
      <c r="C24" s="17">
        <v>16</v>
      </c>
      <c r="D24" s="38">
        <v>1188.3194444444443</v>
      </c>
      <c r="E24" s="38">
        <v>1175.2777777777778</v>
      </c>
      <c r="F24" s="38">
        <v>1181.375</v>
      </c>
      <c r="G24" s="38">
        <v>1166.4722222222222</v>
      </c>
      <c r="H24" s="38">
        <v>1144.4388888888889</v>
      </c>
      <c r="I24" s="38">
        <v>838.6444444444445</v>
      </c>
      <c r="J24" s="38">
        <v>699.04166666666663</v>
      </c>
      <c r="L24" s="38">
        <f t="shared" si="0"/>
        <v>1171.1766666666667</v>
      </c>
      <c r="M24" s="38">
        <f t="shared" si="1"/>
        <v>1056.2242063492063</v>
      </c>
    </row>
    <row r="25" spans="3:13" ht="9.4499999999999993" customHeight="1" x14ac:dyDescent="0.15">
      <c r="C25" s="17">
        <v>17</v>
      </c>
      <c r="D25" s="38">
        <v>1163.2638888888889</v>
      </c>
      <c r="E25" s="38">
        <v>1165.2916666666667</v>
      </c>
      <c r="F25" s="38">
        <v>1144.7222222222222</v>
      </c>
      <c r="G25" s="38">
        <v>1175.0555555555557</v>
      </c>
      <c r="H25" s="38">
        <v>1066.3805555555557</v>
      </c>
      <c r="I25" s="38">
        <v>804.3555555555555</v>
      </c>
      <c r="J25" s="38">
        <v>594.90277777777771</v>
      </c>
      <c r="L25" s="38">
        <f t="shared" si="0"/>
        <v>1142.9427777777778</v>
      </c>
      <c r="M25" s="38">
        <f t="shared" si="1"/>
        <v>1016.2817460317461</v>
      </c>
    </row>
    <row r="26" spans="3:13" ht="9.4499999999999993" customHeight="1" x14ac:dyDescent="0.15">
      <c r="C26" s="17">
        <v>18</v>
      </c>
      <c r="D26" s="38">
        <v>966.76388888888903</v>
      </c>
      <c r="E26" s="38">
        <v>1010.5277777777778</v>
      </c>
      <c r="F26" s="38">
        <v>975.4861111111112</v>
      </c>
      <c r="G26" s="38">
        <v>971.22222222222217</v>
      </c>
      <c r="H26" s="38">
        <v>922.04444444444437</v>
      </c>
      <c r="I26" s="38">
        <v>734.19444444444446</v>
      </c>
      <c r="J26" s="38">
        <v>559.69444444444446</v>
      </c>
      <c r="L26" s="38">
        <f t="shared" si="0"/>
        <v>969.20888888888896</v>
      </c>
      <c r="M26" s="38">
        <f t="shared" si="1"/>
        <v>877.13333333333333</v>
      </c>
    </row>
    <row r="27" spans="3:13" ht="9.4499999999999993" customHeight="1" x14ac:dyDescent="0.15">
      <c r="C27" s="17">
        <v>19</v>
      </c>
      <c r="D27" s="38">
        <v>737.22222222222229</v>
      </c>
      <c r="E27" s="38">
        <v>781.19444444444434</v>
      </c>
      <c r="F27" s="38">
        <v>759</v>
      </c>
      <c r="G27" s="38">
        <v>763.69444444444446</v>
      </c>
      <c r="H27" s="38">
        <v>745.00555555555559</v>
      </c>
      <c r="I27" s="38">
        <v>601.16666666666663</v>
      </c>
      <c r="J27" s="38">
        <v>538.09722222222217</v>
      </c>
      <c r="L27" s="38">
        <f t="shared" si="0"/>
        <v>757.22333333333324</v>
      </c>
      <c r="M27" s="38">
        <f t="shared" si="1"/>
        <v>703.62579365079364</v>
      </c>
    </row>
    <row r="28" spans="3:13" ht="9.4499999999999993" customHeight="1" x14ac:dyDescent="0.15">
      <c r="C28" s="17">
        <v>20</v>
      </c>
      <c r="D28" s="38">
        <v>454.15277777777783</v>
      </c>
      <c r="E28" s="38">
        <v>475.875</v>
      </c>
      <c r="F28" s="38">
        <v>468.1944444444444</v>
      </c>
      <c r="G28" s="38">
        <v>501.48611111111109</v>
      </c>
      <c r="H28" s="38">
        <v>515.95000000000005</v>
      </c>
      <c r="I28" s="38">
        <v>411.0333333333333</v>
      </c>
      <c r="J28" s="38">
        <v>396.375</v>
      </c>
      <c r="L28" s="38">
        <f t="shared" si="0"/>
        <v>483.13166666666666</v>
      </c>
      <c r="M28" s="38">
        <f t="shared" si="1"/>
        <v>460.43809523809523</v>
      </c>
    </row>
    <row r="29" spans="3:13" ht="9.4499999999999993" customHeight="1" x14ac:dyDescent="0.15">
      <c r="C29" s="17">
        <v>21</v>
      </c>
      <c r="D29" s="38">
        <v>311.25</v>
      </c>
      <c r="E29" s="38">
        <v>334.90277777777777</v>
      </c>
      <c r="F29" s="38">
        <v>346.9305555555556</v>
      </c>
      <c r="G29" s="38">
        <v>358.36111111111109</v>
      </c>
      <c r="H29" s="38">
        <v>349.27777777777777</v>
      </c>
      <c r="I29" s="38">
        <v>321.99444444444447</v>
      </c>
      <c r="J29" s="38">
        <v>293.54166666666669</v>
      </c>
      <c r="L29" s="38">
        <f t="shared" si="0"/>
        <v>340.1444444444445</v>
      </c>
      <c r="M29" s="38">
        <f t="shared" si="1"/>
        <v>330.89404761904768</v>
      </c>
    </row>
    <row r="30" spans="3:13" ht="9.4499999999999993" customHeight="1" x14ac:dyDescent="0.15">
      <c r="C30" s="17">
        <v>22</v>
      </c>
      <c r="D30" s="38">
        <v>240.18055555555554</v>
      </c>
      <c r="E30" s="38">
        <v>246.70833333333334</v>
      </c>
      <c r="F30" s="38">
        <v>252.44444444444446</v>
      </c>
      <c r="G30" s="38">
        <v>257.77777777777777</v>
      </c>
      <c r="H30" s="38">
        <v>279.01666666666671</v>
      </c>
      <c r="I30" s="38">
        <v>283.98333333333335</v>
      </c>
      <c r="J30" s="38">
        <v>239.33333333333334</v>
      </c>
      <c r="L30" s="38">
        <f t="shared" si="0"/>
        <v>255.22555555555556</v>
      </c>
      <c r="M30" s="38">
        <f t="shared" si="1"/>
        <v>257.06349206349205</v>
      </c>
    </row>
    <row r="31" spans="3:13" ht="9.4499999999999993" customHeight="1" x14ac:dyDescent="0.15">
      <c r="C31" s="17">
        <v>23</v>
      </c>
      <c r="D31" s="38">
        <v>184.54166666666666</v>
      </c>
      <c r="E31" s="38">
        <v>177.2777777777778</v>
      </c>
      <c r="F31" s="38">
        <v>179.08333333333334</v>
      </c>
      <c r="G31" s="38">
        <v>195.13888888888889</v>
      </c>
      <c r="H31" s="38">
        <v>234.62499999999997</v>
      </c>
      <c r="I31" s="38">
        <v>248.77777777777774</v>
      </c>
      <c r="J31" s="38">
        <v>190.4722222222222</v>
      </c>
      <c r="L31" s="38">
        <f t="shared" si="0"/>
        <v>194.13333333333335</v>
      </c>
      <c r="M31" s="38">
        <f t="shared" si="1"/>
        <v>201.41666666666669</v>
      </c>
    </row>
    <row r="32" spans="3:13" ht="9.4499999999999993" customHeight="1" x14ac:dyDescent="0.15">
      <c r="C32" s="31" t="s">
        <v>85</v>
      </c>
    </row>
    <row r="33" spans="2:30" ht="9.4499999999999993" customHeight="1" x14ac:dyDescent="0.25">
      <c r="B33" s="44" t="s">
        <v>86</v>
      </c>
      <c r="C33" s="40"/>
      <c r="D33" s="38">
        <f>SUM(D15:D26)</f>
        <v>13829.222222222223</v>
      </c>
      <c r="E33" s="38">
        <f t="shared" ref="E33:J33" si="2">SUM(E15:E26)</f>
        <v>14077.930555555555</v>
      </c>
      <c r="F33" s="38">
        <f t="shared" si="2"/>
        <v>13808.902777777779</v>
      </c>
      <c r="G33" s="38">
        <f t="shared" si="2"/>
        <v>13911.680555555555</v>
      </c>
      <c r="H33" s="38">
        <f t="shared" si="2"/>
        <v>13783.755555555555</v>
      </c>
      <c r="I33" s="38">
        <f t="shared" si="2"/>
        <v>9923.9055555555569</v>
      </c>
      <c r="J33" s="38">
        <f t="shared" si="2"/>
        <v>8015.5972222222226</v>
      </c>
      <c r="L33" s="38">
        <f>SUM(L15:L26)</f>
        <v>13882.298333333332</v>
      </c>
      <c r="M33" s="38">
        <f>SUM(M15:M26)</f>
        <v>12478.713492063493</v>
      </c>
      <c r="O33" s="38"/>
      <c r="P33" s="38"/>
    </row>
    <row r="34" spans="2:30" ht="9.4499999999999993" customHeight="1" x14ac:dyDescent="0.25">
      <c r="B34" s="44" t="s">
        <v>87</v>
      </c>
      <c r="C34" s="40"/>
      <c r="D34" s="38">
        <f>SUM(D15:D17)</f>
        <v>4633.2222222222226</v>
      </c>
      <c r="E34" s="38">
        <f t="shared" ref="E34:J34" si="3">SUM(E15:E17)</f>
        <v>4789.666666666667</v>
      </c>
      <c r="F34" s="38">
        <f t="shared" si="3"/>
        <v>4646.7777777777774</v>
      </c>
      <c r="G34" s="38">
        <f t="shared" si="3"/>
        <v>4649.1944444444443</v>
      </c>
      <c r="H34" s="38">
        <f t="shared" si="3"/>
        <v>4338.7416666666668</v>
      </c>
      <c r="I34" s="38">
        <f t="shared" si="3"/>
        <v>1621.5944444444444</v>
      </c>
      <c r="J34" s="38">
        <f t="shared" si="3"/>
        <v>831.9861111111112</v>
      </c>
      <c r="L34" s="38">
        <f>SUM(L15:L17)</f>
        <v>4611.5205555555558</v>
      </c>
      <c r="M34" s="38">
        <f>SUM(M15:M17)</f>
        <v>3644.4547619047621</v>
      </c>
      <c r="O34" s="38"/>
      <c r="P34" s="38"/>
    </row>
    <row r="35" spans="2:30" ht="9.4499999999999993" customHeight="1" x14ac:dyDescent="0.25">
      <c r="B35" s="44" t="s">
        <v>88</v>
      </c>
      <c r="C35" s="40"/>
      <c r="D35" s="38">
        <f>SUM(D18:D23)</f>
        <v>5877.6527777777774</v>
      </c>
      <c r="E35" s="38">
        <f t="shared" ref="E35:J35" si="4">SUM(E18:E23)</f>
        <v>5937.166666666667</v>
      </c>
      <c r="F35" s="38">
        <f t="shared" si="4"/>
        <v>5860.5416666666661</v>
      </c>
      <c r="G35" s="38">
        <f t="shared" si="4"/>
        <v>5949.7361111111113</v>
      </c>
      <c r="H35" s="38">
        <f t="shared" si="4"/>
        <v>6312.15</v>
      </c>
      <c r="I35" s="38">
        <f t="shared" si="4"/>
        <v>5925.1166666666659</v>
      </c>
      <c r="J35" s="38">
        <f t="shared" si="4"/>
        <v>5329.9722222222217</v>
      </c>
      <c r="L35" s="38">
        <f>SUM(L18:L23)</f>
        <v>5987.4494444444445</v>
      </c>
      <c r="M35" s="38">
        <f>SUM(M18:M23)</f>
        <v>5884.6194444444445</v>
      </c>
      <c r="O35" s="38"/>
      <c r="P35" s="38"/>
    </row>
    <row r="36" spans="2:30" ht="9.4499999999999993" customHeight="1" x14ac:dyDescent="0.25">
      <c r="B36" s="44" t="s">
        <v>89</v>
      </c>
      <c r="C36" s="40"/>
      <c r="D36" s="38">
        <f>SUM(D24:D26)</f>
        <v>3318.3472222222222</v>
      </c>
      <c r="E36" s="38">
        <f t="shared" ref="E36:J36" si="5">SUM(E24:E26)</f>
        <v>3351.0972222222222</v>
      </c>
      <c r="F36" s="38">
        <f t="shared" si="5"/>
        <v>3301.5833333333335</v>
      </c>
      <c r="G36" s="38">
        <f t="shared" si="5"/>
        <v>3312.75</v>
      </c>
      <c r="H36" s="38">
        <f t="shared" si="5"/>
        <v>3132.8638888888886</v>
      </c>
      <c r="I36" s="38">
        <f t="shared" si="5"/>
        <v>2377.1944444444443</v>
      </c>
      <c r="J36" s="38">
        <f t="shared" si="5"/>
        <v>1853.6388888888887</v>
      </c>
      <c r="L36" s="38">
        <f>SUM(L24:L26)</f>
        <v>3283.3283333333334</v>
      </c>
      <c r="M36" s="38">
        <f>SUM(M24:M26)</f>
        <v>2949.6392857142855</v>
      </c>
      <c r="O36" s="38"/>
      <c r="P36" s="38"/>
    </row>
    <row r="37" spans="2:30" ht="9.4499999999999993" customHeight="1" x14ac:dyDescent="0.25">
      <c r="B37" s="44" t="s">
        <v>90</v>
      </c>
      <c r="C37" s="40"/>
      <c r="D37" s="38">
        <f>SUM(D8:D31)</f>
        <v>16630.847222222223</v>
      </c>
      <c r="E37" s="38">
        <f t="shared" ref="E37:J37" si="6">SUM(E8:E31)</f>
        <v>16978.624999999996</v>
      </c>
      <c r="F37" s="38">
        <f t="shared" si="6"/>
        <v>16697.513888888887</v>
      </c>
      <c r="G37" s="38">
        <f t="shared" si="6"/>
        <v>16878.000000000004</v>
      </c>
      <c r="H37" s="38">
        <f t="shared" si="6"/>
        <v>16785.494444444445</v>
      </c>
      <c r="I37" s="38">
        <f t="shared" si="6"/>
        <v>12504.088888888888</v>
      </c>
      <c r="J37" s="38">
        <f t="shared" si="6"/>
        <v>10343.250000000002</v>
      </c>
      <c r="L37" s="38">
        <f>SUM(L8:L31)</f>
        <v>16794.09611111111</v>
      </c>
      <c r="M37" s="38">
        <f>SUM(M8:M31)</f>
        <v>15259.688492063489</v>
      </c>
      <c r="O37" s="38"/>
      <c r="P37" s="38"/>
    </row>
    <row r="38" spans="2:30" ht="24" customHeight="1" x14ac:dyDescent="0.15">
      <c r="C38" s="8"/>
    </row>
    <row r="39" spans="2:30" ht="9.4499999999999993" customHeight="1" x14ac:dyDescent="0.25">
      <c r="C39" s="43" t="str">
        <f>C6</f>
        <v>Average traffic flows (excluding Bank Holidays etc)</v>
      </c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</row>
    <row r="40" spans="2:30" ht="9.4499999999999993" customHeight="1" x14ac:dyDescent="0.15">
      <c r="C40" s="8"/>
    </row>
    <row r="41" spans="2:30" ht="9.4499999999999993" customHeight="1" x14ac:dyDescent="0.15">
      <c r="C41" s="31" t="s">
        <v>57</v>
      </c>
      <c r="D41" s="31" t="s">
        <v>58</v>
      </c>
      <c r="E41" s="31" t="s">
        <v>59</v>
      </c>
      <c r="F41" s="31" t="s">
        <v>60</v>
      </c>
      <c r="G41" s="31" t="s">
        <v>61</v>
      </c>
      <c r="H41" s="31" t="s">
        <v>62</v>
      </c>
      <c r="I41" s="31" t="s">
        <v>63</v>
      </c>
      <c r="J41" s="31" t="s">
        <v>64</v>
      </c>
      <c r="K41" s="31" t="s">
        <v>65</v>
      </c>
      <c r="L41" s="31" t="s">
        <v>66</v>
      </c>
      <c r="M41" s="31" t="s">
        <v>67</v>
      </c>
      <c r="N41" s="31" t="s">
        <v>68</v>
      </c>
    </row>
    <row r="42" spans="2:30" ht="9.4499999999999993" customHeight="1" x14ac:dyDescent="0.15">
      <c r="B42" s="8" t="s">
        <v>91</v>
      </c>
    </row>
    <row r="43" spans="2:30" ht="9.4499999999999993" customHeight="1" x14ac:dyDescent="0.15">
      <c r="B43" s="16" t="s">
        <v>92</v>
      </c>
      <c r="C43" s="33">
        <v>13287.333333333334</v>
      </c>
      <c r="D43" s="33">
        <v>13863.066666666668</v>
      </c>
      <c r="E43" s="33">
        <v>13931.09</v>
      </c>
      <c r="F43" s="33">
        <v>14192.9</v>
      </c>
      <c r="G43" s="33">
        <v>14087.6</v>
      </c>
      <c r="H43" s="33">
        <v>13931.799999999997</v>
      </c>
      <c r="I43" s="33"/>
      <c r="J43" s="33"/>
      <c r="K43" s="33"/>
      <c r="L43" s="33"/>
      <c r="M43" s="33"/>
      <c r="N43" s="33"/>
      <c r="O43" s="38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</row>
    <row r="44" spans="2:30" ht="9.4499999999999993" customHeight="1" x14ac:dyDescent="0.15">
      <c r="B44" s="16" t="s">
        <v>93</v>
      </c>
      <c r="C44" s="33">
        <v>16030.066666666668</v>
      </c>
      <c r="D44" s="33">
        <v>16644.999999999996</v>
      </c>
      <c r="E44" s="33">
        <v>16736.360000000004</v>
      </c>
      <c r="F44" s="33">
        <v>17217.8</v>
      </c>
      <c r="G44" s="33">
        <v>17090.283333333336</v>
      </c>
      <c r="H44" s="33">
        <v>17045.066666666666</v>
      </c>
      <c r="I44" s="33"/>
      <c r="J44" s="33"/>
      <c r="K44" s="33"/>
      <c r="L44" s="33"/>
      <c r="M44" s="33"/>
      <c r="N44" s="33"/>
      <c r="P44" s="38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</row>
    <row r="45" spans="2:30" ht="9.4499999999999993" customHeight="1" x14ac:dyDescent="0.15">
      <c r="B45" s="16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</row>
    <row r="46" spans="2:30" ht="9.4499999999999993" customHeight="1" x14ac:dyDescent="0.15">
      <c r="B46" s="8" t="s">
        <v>94</v>
      </c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</row>
    <row r="47" spans="2:30" ht="9.4499999999999993" customHeight="1" x14ac:dyDescent="0.15">
      <c r="B47" s="16" t="s">
        <v>92</v>
      </c>
      <c r="C47" s="33">
        <v>9584</v>
      </c>
      <c r="D47" s="33">
        <v>9595.5</v>
      </c>
      <c r="E47" s="33">
        <v>10225.6</v>
      </c>
      <c r="F47" s="33">
        <v>10076</v>
      </c>
      <c r="G47" s="33">
        <v>10121</v>
      </c>
      <c r="H47" s="33">
        <v>9941.3333333333321</v>
      </c>
      <c r="I47" s="33"/>
      <c r="J47" s="33"/>
      <c r="K47" s="33"/>
      <c r="L47" s="33"/>
      <c r="M47" s="33"/>
      <c r="N47" s="33"/>
      <c r="O47" s="38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</row>
    <row r="48" spans="2:30" ht="9.4499999999999993" customHeight="1" x14ac:dyDescent="0.15">
      <c r="B48" s="16" t="s">
        <v>93</v>
      </c>
      <c r="C48" s="33">
        <v>12025</v>
      </c>
      <c r="D48" s="33">
        <v>12008</v>
      </c>
      <c r="E48" s="33">
        <v>12696.199999999999</v>
      </c>
      <c r="F48" s="33">
        <v>12778</v>
      </c>
      <c r="G48" s="33">
        <v>12694.000000000002</v>
      </c>
      <c r="H48" s="33">
        <v>12823.333333333332</v>
      </c>
      <c r="I48" s="33"/>
      <c r="J48" s="33"/>
      <c r="K48" s="33"/>
      <c r="L48" s="33"/>
      <c r="M48" s="33"/>
      <c r="N48" s="33"/>
      <c r="P48" s="38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</row>
    <row r="49" spans="2:30" ht="9.4499999999999993" customHeight="1" x14ac:dyDescent="0.15">
      <c r="B49" s="16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P49" s="38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</row>
    <row r="50" spans="2:30" ht="9.4499999999999993" customHeight="1" x14ac:dyDescent="0.15">
      <c r="B50" s="8" t="s">
        <v>95</v>
      </c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</row>
    <row r="51" spans="2:30" ht="9.4499999999999993" customHeight="1" x14ac:dyDescent="0.15">
      <c r="B51" s="16" t="s">
        <v>92</v>
      </c>
      <c r="C51" s="33">
        <v>7622</v>
      </c>
      <c r="D51" s="33">
        <v>7674</v>
      </c>
      <c r="E51" s="33">
        <v>8036.25</v>
      </c>
      <c r="F51" s="33">
        <v>8486</v>
      </c>
      <c r="G51" s="33">
        <v>7975.333333333333</v>
      </c>
      <c r="H51" s="33">
        <v>8300</v>
      </c>
      <c r="I51" s="33"/>
      <c r="J51" s="33"/>
      <c r="K51" s="33"/>
      <c r="L51" s="33"/>
      <c r="M51" s="33"/>
      <c r="N51" s="33"/>
      <c r="O51" s="38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</row>
    <row r="52" spans="2:30" ht="9.4499999999999993" customHeight="1" x14ac:dyDescent="0.15">
      <c r="B52" s="16" t="s">
        <v>93</v>
      </c>
      <c r="C52" s="33">
        <v>9774.6666666666679</v>
      </c>
      <c r="D52" s="33">
        <v>9816</v>
      </c>
      <c r="E52" s="33">
        <v>10231.75</v>
      </c>
      <c r="F52" s="33">
        <v>10968</v>
      </c>
      <c r="G52" s="33">
        <v>10393.333333333332</v>
      </c>
      <c r="H52" s="33">
        <v>10875.75</v>
      </c>
      <c r="I52" s="33"/>
      <c r="J52" s="33"/>
      <c r="K52" s="33"/>
      <c r="L52" s="33"/>
      <c r="M52" s="33"/>
      <c r="N52" s="33"/>
      <c r="P52" s="38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</row>
    <row r="53" spans="2:30" ht="9.4499999999999993" customHeight="1" x14ac:dyDescent="0.15">
      <c r="B53" s="16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R53" s="33"/>
      <c r="S53" s="33"/>
      <c r="T53" s="33"/>
      <c r="U53" s="33"/>
      <c r="V53" s="33"/>
      <c r="X53" s="33"/>
      <c r="Y53" s="33"/>
      <c r="Z53" s="33"/>
      <c r="AA53" s="33"/>
      <c r="AB53" s="33"/>
    </row>
    <row r="54" spans="2:30" ht="24" customHeight="1" x14ac:dyDescent="0.15">
      <c r="R54" s="33"/>
      <c r="S54" s="33"/>
      <c r="T54" s="33"/>
      <c r="U54" s="33"/>
      <c r="V54" s="33"/>
      <c r="X54" s="33"/>
      <c r="Y54" s="33"/>
      <c r="Z54" s="33"/>
      <c r="AA54" s="33"/>
      <c r="AB54" s="33"/>
    </row>
    <row r="55" spans="2:30" ht="8.85" customHeight="1" x14ac:dyDescent="0.15">
      <c r="R55" s="33"/>
      <c r="S55" s="33"/>
      <c r="T55" s="33"/>
      <c r="U55" s="33"/>
      <c r="V55" s="33"/>
      <c r="X55" s="33"/>
      <c r="Y55" s="33"/>
      <c r="Z55" s="33"/>
      <c r="AA55" s="33"/>
      <c r="AB55" s="33"/>
    </row>
    <row r="56" spans="2:30" ht="8.85" customHeight="1" x14ac:dyDescent="0.15">
      <c r="R56" s="32"/>
      <c r="S56" s="32"/>
      <c r="T56" s="32"/>
      <c r="U56" s="32"/>
      <c r="V56" s="32"/>
      <c r="X56" s="32"/>
      <c r="Y56" s="32"/>
      <c r="Z56" s="32"/>
      <c r="AA56" s="32"/>
      <c r="AB56" s="32"/>
    </row>
    <row r="57" spans="2:30" ht="8.85" customHeight="1" x14ac:dyDescent="0.15">
      <c r="R57" s="33"/>
      <c r="S57" s="33"/>
      <c r="T57" s="33"/>
      <c r="U57" s="33"/>
      <c r="V57" s="33"/>
      <c r="X57" s="33"/>
      <c r="Y57" s="33"/>
      <c r="Z57" s="33"/>
      <c r="AA57" s="33"/>
      <c r="AB57" s="33"/>
    </row>
    <row r="58" spans="2:30" ht="8.85" customHeight="1" x14ac:dyDescent="0.15">
      <c r="R58" s="33"/>
      <c r="S58" s="33"/>
      <c r="T58" s="33"/>
      <c r="U58" s="33"/>
      <c r="V58" s="33"/>
      <c r="X58" s="33"/>
      <c r="Y58" s="33"/>
      <c r="Z58" s="33"/>
      <c r="AA58" s="33"/>
      <c r="AB58" s="33"/>
    </row>
    <row r="59" spans="2:30" ht="8.85" customHeight="1" x14ac:dyDescent="0.15">
      <c r="R59" s="33"/>
      <c r="S59" s="33"/>
      <c r="T59" s="33"/>
      <c r="U59" s="33"/>
      <c r="V59" s="33"/>
      <c r="X59" s="33"/>
      <c r="Y59" s="33"/>
      <c r="Z59" s="33"/>
      <c r="AA59" s="33"/>
      <c r="AB59" s="33"/>
    </row>
    <row r="60" spans="2:30" ht="8.85" customHeight="1" x14ac:dyDescent="0.15">
      <c r="R60" s="32"/>
      <c r="S60" s="32"/>
      <c r="T60" s="32"/>
      <c r="U60" s="32"/>
      <c r="V60" s="32"/>
      <c r="X60" s="32"/>
      <c r="Y60" s="32"/>
      <c r="Z60" s="32"/>
      <c r="AA60" s="32"/>
      <c r="AB60" s="32"/>
    </row>
    <row r="61" spans="2:30" ht="8.85" customHeight="1" x14ac:dyDescent="0.15">
      <c r="R61" s="33"/>
      <c r="S61" s="33"/>
      <c r="T61" s="33"/>
      <c r="U61" s="33"/>
      <c r="V61" s="33"/>
      <c r="X61" s="33"/>
      <c r="Y61" s="33"/>
      <c r="Z61" s="33"/>
      <c r="AA61" s="33"/>
      <c r="AB61" s="33"/>
    </row>
    <row r="62" spans="2:30" ht="8.85" customHeight="1" x14ac:dyDescent="0.15">
      <c r="R62" s="33"/>
      <c r="S62" s="33"/>
      <c r="T62" s="33"/>
      <c r="U62" s="33"/>
      <c r="V62" s="33"/>
      <c r="X62" s="33"/>
      <c r="Y62" s="33"/>
      <c r="Z62" s="33"/>
      <c r="AA62" s="33"/>
      <c r="AB62" s="33"/>
    </row>
    <row r="63" spans="2:30" ht="8.85" customHeight="1" x14ac:dyDescent="0.15">
      <c r="R63" s="33"/>
      <c r="S63" s="33"/>
      <c r="T63" s="33"/>
      <c r="U63" s="33"/>
      <c r="V63" s="33"/>
      <c r="X63" s="33"/>
      <c r="Y63" s="33"/>
      <c r="Z63" s="33"/>
      <c r="AA63" s="33"/>
    </row>
    <row r="64" spans="2:30" ht="8.85" customHeight="1" x14ac:dyDescent="0.15">
      <c r="R64" s="33"/>
      <c r="S64" s="33"/>
      <c r="T64" s="33"/>
      <c r="U64" s="33"/>
      <c r="V64" s="33"/>
      <c r="X64" s="33"/>
      <c r="Y64" s="33"/>
      <c r="Z64" s="33"/>
      <c r="AA64" s="33"/>
    </row>
    <row r="65" spans="18:27" ht="8.85" customHeight="1" x14ac:dyDescent="0.15">
      <c r="R65" s="33"/>
      <c r="S65" s="33"/>
      <c r="T65" s="33"/>
      <c r="U65" s="33"/>
      <c r="V65" s="33"/>
      <c r="X65" s="33"/>
      <c r="Y65" s="33"/>
      <c r="Z65" s="33"/>
      <c r="AA65" s="33"/>
    </row>
    <row r="66" spans="18:27" ht="8.85" customHeight="1" x14ac:dyDescent="0.15">
      <c r="R66" s="32"/>
      <c r="S66" s="32"/>
      <c r="T66" s="32"/>
      <c r="U66" s="32"/>
      <c r="V66" s="32"/>
      <c r="X66" s="32"/>
      <c r="Y66" s="32"/>
      <c r="Z66" s="32"/>
      <c r="AA66" s="32"/>
    </row>
    <row r="67" spans="18:27" ht="8.85" customHeight="1" x14ac:dyDescent="0.15">
      <c r="R67" s="33"/>
      <c r="S67" s="33"/>
      <c r="T67" s="33"/>
      <c r="U67" s="33"/>
      <c r="V67" s="33"/>
      <c r="X67" s="33"/>
      <c r="Y67" s="33"/>
      <c r="Z67" s="33"/>
      <c r="AA67" s="33"/>
    </row>
    <row r="68" spans="18:27" ht="8.85" customHeight="1" x14ac:dyDescent="0.15">
      <c r="R68" s="33"/>
      <c r="S68" s="33"/>
      <c r="T68" s="33"/>
      <c r="U68" s="33"/>
      <c r="V68" s="33"/>
      <c r="X68" s="33"/>
      <c r="Y68" s="33"/>
      <c r="Z68" s="33"/>
      <c r="AA68" s="33"/>
    </row>
    <row r="69" spans="18:27" ht="8.85" customHeight="1" x14ac:dyDescent="0.15">
      <c r="R69" s="33"/>
      <c r="S69" s="33"/>
      <c r="T69" s="33"/>
      <c r="U69" s="33"/>
      <c r="V69" s="33"/>
      <c r="X69" s="33"/>
      <c r="Y69" s="33"/>
      <c r="Z69" s="33"/>
      <c r="AA69" s="33"/>
    </row>
    <row r="70" spans="18:27" ht="8.85" customHeight="1" x14ac:dyDescent="0.15">
      <c r="R70" s="32"/>
      <c r="S70" s="32"/>
      <c r="T70" s="32"/>
      <c r="U70" s="32"/>
      <c r="V70" s="32"/>
      <c r="X70" s="32"/>
      <c r="Y70" s="32"/>
      <c r="Z70" s="32"/>
      <c r="AA70" s="32"/>
    </row>
    <row r="71" spans="18:27" ht="8.85" customHeight="1" x14ac:dyDescent="0.15">
      <c r="R71" s="33"/>
      <c r="S71" s="33"/>
      <c r="T71" s="33"/>
      <c r="U71" s="33"/>
      <c r="V71" s="33"/>
      <c r="X71" s="33"/>
      <c r="Y71" s="33"/>
      <c r="Z71" s="33"/>
      <c r="AA71" s="33"/>
    </row>
    <row r="72" spans="18:27" ht="8.85" customHeight="1" x14ac:dyDescent="0.15">
      <c r="R72" s="33"/>
      <c r="S72" s="33"/>
      <c r="T72" s="33"/>
      <c r="U72" s="33"/>
      <c r="V72" s="33"/>
      <c r="X72" s="33"/>
      <c r="Y72" s="33"/>
      <c r="Z72" s="33"/>
      <c r="AA72" s="33"/>
    </row>
    <row r="73" spans="18:27" ht="8.85" customHeight="1" x14ac:dyDescent="0.15">
      <c r="R73" s="33"/>
      <c r="S73" s="33"/>
      <c r="T73" s="33"/>
      <c r="U73" s="33"/>
      <c r="V73" s="33"/>
      <c r="X73" s="33"/>
      <c r="Y73" s="33"/>
      <c r="Z73" s="33"/>
    </row>
    <row r="74" spans="18:27" ht="8.85" customHeight="1" x14ac:dyDescent="0.15">
      <c r="R74" s="33"/>
      <c r="S74" s="33"/>
      <c r="T74" s="33"/>
      <c r="U74" s="33"/>
      <c r="V74" s="33"/>
      <c r="X74" s="33"/>
      <c r="Y74" s="33"/>
      <c r="Z74" s="33"/>
    </row>
    <row r="75" spans="18:27" ht="8.85" customHeight="1" x14ac:dyDescent="0.15">
      <c r="R75" s="33"/>
      <c r="S75" s="33"/>
      <c r="T75" s="33"/>
      <c r="U75" s="33"/>
      <c r="V75" s="33"/>
      <c r="X75" s="33"/>
      <c r="Y75" s="33"/>
      <c r="Z75" s="33"/>
    </row>
    <row r="76" spans="18:27" ht="8.85" customHeight="1" x14ac:dyDescent="0.15">
      <c r="R76" s="32"/>
      <c r="S76" s="32"/>
      <c r="T76" s="32"/>
      <c r="U76" s="32"/>
      <c r="V76" s="32"/>
      <c r="X76" s="32"/>
      <c r="Y76" s="32"/>
      <c r="Z76" s="32"/>
    </row>
    <row r="77" spans="18:27" ht="8.85" customHeight="1" x14ac:dyDescent="0.15">
      <c r="R77" s="33"/>
      <c r="S77" s="33"/>
      <c r="T77" s="33"/>
      <c r="U77" s="33"/>
      <c r="V77" s="33"/>
      <c r="X77" s="33"/>
      <c r="Y77" s="33"/>
      <c r="Z77" s="33"/>
    </row>
    <row r="78" spans="18:27" ht="8.85" customHeight="1" x14ac:dyDescent="0.15">
      <c r="R78" s="33"/>
      <c r="S78" s="33"/>
      <c r="T78" s="33"/>
      <c r="U78" s="33"/>
      <c r="V78" s="33"/>
      <c r="X78" s="33"/>
      <c r="Y78" s="33"/>
      <c r="Z78" s="33"/>
    </row>
    <row r="79" spans="18:27" ht="8.85" customHeight="1" x14ac:dyDescent="0.15">
      <c r="R79" s="33"/>
      <c r="S79" s="33"/>
      <c r="T79" s="33"/>
      <c r="U79" s="33"/>
      <c r="V79" s="33"/>
      <c r="X79" s="33"/>
      <c r="Y79" s="33"/>
      <c r="Z79" s="33"/>
    </row>
    <row r="80" spans="18:27" ht="8.85" customHeight="1" x14ac:dyDescent="0.15">
      <c r="R80" s="32"/>
      <c r="S80" s="32"/>
      <c r="T80" s="32"/>
      <c r="U80" s="32"/>
      <c r="V80" s="32"/>
      <c r="X80" s="32"/>
      <c r="Y80" s="32"/>
      <c r="Z80" s="32"/>
    </row>
    <row r="81" spans="3:26" ht="8.85" customHeight="1" x14ac:dyDescent="0.15">
      <c r="R81" s="33"/>
      <c r="S81" s="33"/>
      <c r="T81" s="33"/>
      <c r="U81" s="33"/>
      <c r="V81" s="33"/>
      <c r="X81" s="33"/>
      <c r="Y81" s="33"/>
      <c r="Z81" s="33"/>
    </row>
    <row r="82" spans="3:26" ht="8.85" customHeight="1" x14ac:dyDescent="0.15">
      <c r="R82" s="33"/>
      <c r="S82" s="33"/>
      <c r="T82" s="33"/>
      <c r="U82" s="33"/>
      <c r="V82" s="33"/>
      <c r="X82" s="33"/>
      <c r="Y82" s="33"/>
      <c r="Z82" s="33"/>
    </row>
    <row r="83" spans="3:26" ht="8.85" customHeight="1" x14ac:dyDescent="0.15">
      <c r="R83" s="33"/>
      <c r="S83" s="33"/>
      <c r="T83" s="33"/>
      <c r="U83" s="33"/>
      <c r="V83" s="33"/>
      <c r="X83" s="33"/>
      <c r="Y83" s="33"/>
    </row>
    <row r="84" spans="3:26" ht="8.85" customHeight="1" x14ac:dyDescent="0.15">
      <c r="R84" s="33"/>
      <c r="S84" s="33"/>
      <c r="T84" s="33"/>
      <c r="U84" s="33"/>
      <c r="V84" s="33"/>
      <c r="X84" s="33"/>
      <c r="Y84" s="33"/>
    </row>
    <row r="85" spans="3:26" ht="8.85" customHeight="1" x14ac:dyDescent="0.15">
      <c r="M85" s="3" t="s">
        <v>76</v>
      </c>
      <c r="R85" s="33"/>
      <c r="S85" s="33"/>
      <c r="T85" s="33"/>
      <c r="U85" s="33"/>
      <c r="V85" s="33"/>
      <c r="X85" s="33"/>
      <c r="Y85" s="33"/>
    </row>
    <row r="86" spans="3:26" ht="5.4" customHeight="1" x14ac:dyDescent="0.15">
      <c r="R86" s="32"/>
      <c r="S86" s="32"/>
      <c r="T86" s="32"/>
      <c r="U86" s="32"/>
      <c r="V86" s="32"/>
      <c r="X86" s="32"/>
      <c r="Y86" s="32"/>
    </row>
    <row r="87" spans="3:26" ht="9.4499999999999993" customHeight="1" x14ac:dyDescent="0.15">
      <c r="R87" s="33"/>
      <c r="S87" s="33"/>
      <c r="T87" s="33"/>
      <c r="U87" s="33"/>
      <c r="V87" s="33"/>
      <c r="X87" s="33"/>
      <c r="Y87" s="33"/>
    </row>
    <row r="88" spans="3:26" ht="9.4499999999999993" customHeight="1" x14ac:dyDescent="0.15">
      <c r="R88" s="33"/>
      <c r="S88" s="33"/>
      <c r="T88" s="33"/>
      <c r="U88" s="33"/>
      <c r="V88" s="33"/>
      <c r="X88" s="33"/>
      <c r="Y88" s="33"/>
    </row>
    <row r="89" spans="3:26" x14ac:dyDescent="0.15"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3"/>
      <c r="S89" s="33"/>
      <c r="T89" s="33"/>
      <c r="U89" s="33"/>
      <c r="V89" s="33"/>
      <c r="X89" s="33"/>
      <c r="Y89" s="33"/>
    </row>
    <row r="90" spans="3:26" x14ac:dyDescent="0.15">
      <c r="R90" s="32"/>
      <c r="S90" s="32"/>
      <c r="T90" s="32"/>
      <c r="U90" s="32"/>
      <c r="V90" s="32"/>
      <c r="X90" s="32"/>
      <c r="Y90" s="32"/>
    </row>
    <row r="91" spans="3:26" x14ac:dyDescent="0.15">
      <c r="R91" s="33"/>
      <c r="S91" s="33"/>
      <c r="T91" s="33"/>
      <c r="U91" s="33"/>
      <c r="V91" s="33"/>
      <c r="X91" s="33"/>
      <c r="Y91" s="33"/>
    </row>
    <row r="92" spans="3:26" x14ac:dyDescent="0.15">
      <c r="R92" s="33"/>
      <c r="S92" s="33"/>
      <c r="T92" s="33"/>
      <c r="U92" s="33"/>
      <c r="V92" s="33"/>
      <c r="X92" s="33"/>
      <c r="Y92" s="33"/>
    </row>
    <row r="93" spans="3:26" x14ac:dyDescent="0.15">
      <c r="R93" s="33"/>
      <c r="S93" s="33"/>
      <c r="T93" s="33"/>
      <c r="U93" s="33"/>
      <c r="V93" s="33"/>
      <c r="X93" s="33"/>
    </row>
    <row r="94" spans="3:26" x14ac:dyDescent="0.15">
      <c r="R94" s="33"/>
      <c r="S94" s="33"/>
      <c r="T94" s="33"/>
      <c r="U94" s="33"/>
      <c r="V94" s="33"/>
      <c r="X94" s="33"/>
    </row>
    <row r="95" spans="3:26" x14ac:dyDescent="0.15">
      <c r="R95" s="33"/>
      <c r="S95" s="33"/>
      <c r="T95" s="33"/>
      <c r="U95" s="33"/>
      <c r="V95" s="33"/>
      <c r="X95" s="33"/>
    </row>
    <row r="96" spans="3:26" x14ac:dyDescent="0.15">
      <c r="R96" s="32"/>
      <c r="S96" s="32"/>
      <c r="T96" s="32"/>
      <c r="U96" s="32"/>
      <c r="V96" s="32"/>
      <c r="X96" s="32"/>
    </row>
    <row r="97" spans="18:24" x14ac:dyDescent="0.15">
      <c r="R97" s="33"/>
      <c r="S97" s="33"/>
      <c r="T97" s="33"/>
      <c r="U97" s="33"/>
      <c r="V97" s="33"/>
      <c r="X97" s="33"/>
    </row>
    <row r="98" spans="18:24" x14ac:dyDescent="0.15">
      <c r="R98" s="33"/>
      <c r="S98" s="33"/>
      <c r="T98" s="33"/>
      <c r="U98" s="33"/>
      <c r="V98" s="33"/>
      <c r="X98" s="33"/>
    </row>
    <row r="99" spans="18:24" x14ac:dyDescent="0.15">
      <c r="R99" s="33"/>
      <c r="S99" s="33"/>
      <c r="T99" s="33"/>
      <c r="U99" s="33"/>
      <c r="V99" s="33"/>
      <c r="X99" s="33"/>
    </row>
    <row r="100" spans="18:24" x14ac:dyDescent="0.15">
      <c r="R100" s="32"/>
      <c r="S100" s="32"/>
      <c r="T100" s="32"/>
      <c r="U100" s="32"/>
      <c r="V100" s="32"/>
      <c r="X100" s="32"/>
    </row>
    <row r="101" spans="18:24" x14ac:dyDescent="0.15">
      <c r="R101" s="33"/>
      <c r="S101" s="33"/>
      <c r="T101" s="33"/>
      <c r="U101" s="33"/>
      <c r="V101" s="33"/>
      <c r="X101" s="33"/>
    </row>
    <row r="102" spans="18:24" x14ac:dyDescent="0.15">
      <c r="R102" s="33"/>
      <c r="S102" s="33"/>
      <c r="T102" s="33"/>
      <c r="U102" s="33"/>
      <c r="V102" s="33"/>
      <c r="X102" s="33"/>
    </row>
    <row r="103" spans="18:24" x14ac:dyDescent="0.15">
      <c r="R103" s="33"/>
      <c r="S103" s="33"/>
      <c r="T103" s="33"/>
      <c r="U103" s="33"/>
      <c r="V103" s="33"/>
    </row>
    <row r="104" spans="18:24" x14ac:dyDescent="0.15">
      <c r="R104" s="33"/>
      <c r="S104" s="33"/>
      <c r="T104" s="33"/>
      <c r="U104" s="33"/>
      <c r="V104" s="33"/>
    </row>
    <row r="105" spans="18:24" x14ac:dyDescent="0.15">
      <c r="R105" s="33"/>
      <c r="S105" s="33"/>
      <c r="T105" s="33"/>
      <c r="U105" s="33"/>
      <c r="V105" s="33"/>
    </row>
    <row r="106" spans="18:24" x14ac:dyDescent="0.15">
      <c r="R106" s="32"/>
      <c r="S106" s="32"/>
      <c r="T106" s="32"/>
      <c r="U106" s="32"/>
      <c r="V106" s="32"/>
    </row>
    <row r="107" spans="18:24" x14ac:dyDescent="0.15">
      <c r="R107" s="33"/>
      <c r="S107" s="33"/>
      <c r="T107" s="33"/>
      <c r="U107" s="33"/>
      <c r="V107" s="33"/>
    </row>
    <row r="108" spans="18:24" x14ac:dyDescent="0.15">
      <c r="R108" s="33"/>
      <c r="S108" s="33"/>
      <c r="T108" s="33"/>
      <c r="U108" s="33"/>
      <c r="V108" s="33"/>
    </row>
    <row r="109" spans="18:24" x14ac:dyDescent="0.15">
      <c r="R109" s="33"/>
      <c r="S109" s="33"/>
      <c r="T109" s="33"/>
      <c r="U109" s="33"/>
      <c r="V109" s="33"/>
    </row>
    <row r="110" spans="18:24" x14ac:dyDescent="0.15">
      <c r="R110" s="32"/>
      <c r="S110" s="32"/>
      <c r="T110" s="32"/>
      <c r="U110" s="32"/>
      <c r="V110" s="32"/>
    </row>
    <row r="111" spans="18:24" x14ac:dyDescent="0.15">
      <c r="R111" s="33"/>
      <c r="S111" s="33"/>
      <c r="T111" s="33"/>
      <c r="U111" s="33"/>
      <c r="V111" s="33"/>
    </row>
    <row r="112" spans="18:24" x14ac:dyDescent="0.15">
      <c r="R112" s="33"/>
      <c r="S112" s="33"/>
      <c r="T112" s="33"/>
      <c r="U112" s="33"/>
      <c r="V112" s="33"/>
    </row>
    <row r="113" spans="18:22" x14ac:dyDescent="0.15">
      <c r="R113" s="33"/>
      <c r="S113" s="33"/>
      <c r="T113" s="33"/>
      <c r="U113" s="33"/>
      <c r="V113" s="33"/>
    </row>
    <row r="114" spans="18:22" x14ac:dyDescent="0.15">
      <c r="R114" s="33"/>
      <c r="S114" s="33"/>
      <c r="T114" s="33"/>
      <c r="U114" s="33"/>
      <c r="V114" s="33"/>
    </row>
    <row r="115" spans="18:22" x14ac:dyDescent="0.15">
      <c r="R115" s="33"/>
      <c r="S115" s="33"/>
      <c r="T115" s="33"/>
      <c r="U115" s="33"/>
      <c r="V115" s="33"/>
    </row>
    <row r="116" spans="18:22" x14ac:dyDescent="0.15">
      <c r="R116" s="32"/>
      <c r="S116" s="32"/>
      <c r="T116" s="32"/>
      <c r="U116" s="32"/>
      <c r="V116" s="32"/>
    </row>
    <row r="117" spans="18:22" x14ac:dyDescent="0.15">
      <c r="R117" s="33"/>
      <c r="S117" s="33"/>
      <c r="T117" s="33"/>
      <c r="U117" s="33"/>
      <c r="V117" s="33"/>
    </row>
    <row r="118" spans="18:22" x14ac:dyDescent="0.15">
      <c r="R118" s="33"/>
      <c r="S118" s="33"/>
      <c r="T118" s="33"/>
      <c r="U118" s="33"/>
      <c r="V118" s="33"/>
    </row>
    <row r="119" spans="18:22" x14ac:dyDescent="0.15">
      <c r="R119" s="33"/>
      <c r="S119" s="33"/>
      <c r="T119" s="33"/>
      <c r="U119" s="33"/>
      <c r="V119" s="33"/>
    </row>
    <row r="120" spans="18:22" x14ac:dyDescent="0.15">
      <c r="R120" s="32"/>
      <c r="S120" s="32"/>
      <c r="T120" s="32"/>
      <c r="U120" s="32"/>
      <c r="V120" s="32"/>
    </row>
    <row r="121" spans="18:22" x14ac:dyDescent="0.15">
      <c r="R121" s="33"/>
      <c r="S121" s="33"/>
      <c r="T121" s="33"/>
      <c r="U121" s="33"/>
      <c r="V121" s="33"/>
    </row>
    <row r="122" spans="18:22" x14ac:dyDescent="0.15">
      <c r="R122" s="33"/>
      <c r="S122" s="33"/>
      <c r="T122" s="33"/>
      <c r="U122" s="33"/>
      <c r="V122" s="33"/>
    </row>
    <row r="123" spans="18:22" x14ac:dyDescent="0.15">
      <c r="R123" s="33"/>
      <c r="S123" s="33"/>
      <c r="T123" s="33"/>
      <c r="U123" s="33"/>
    </row>
    <row r="124" spans="18:22" x14ac:dyDescent="0.15">
      <c r="R124" s="33"/>
      <c r="S124" s="33"/>
      <c r="T124" s="33"/>
      <c r="U124" s="33"/>
    </row>
    <row r="125" spans="18:22" x14ac:dyDescent="0.15">
      <c r="R125" s="33"/>
      <c r="S125" s="33"/>
      <c r="T125" s="33"/>
      <c r="U125" s="33"/>
    </row>
    <row r="126" spans="18:22" x14ac:dyDescent="0.15">
      <c r="R126" s="32"/>
      <c r="S126" s="32"/>
      <c r="T126" s="32"/>
      <c r="U126" s="32"/>
    </row>
    <row r="127" spans="18:22" x14ac:dyDescent="0.15">
      <c r="R127" s="33"/>
      <c r="S127" s="33"/>
      <c r="T127" s="33"/>
      <c r="U127" s="33"/>
    </row>
    <row r="128" spans="18:22" x14ac:dyDescent="0.15">
      <c r="R128" s="33"/>
      <c r="S128" s="33"/>
      <c r="T128" s="33"/>
      <c r="U128" s="33"/>
    </row>
    <row r="129" spans="18:29" x14ac:dyDescent="0.15">
      <c r="R129" s="33"/>
      <c r="S129" s="33"/>
      <c r="T129" s="33"/>
      <c r="U129" s="33"/>
    </row>
    <row r="130" spans="18:29" x14ac:dyDescent="0.15">
      <c r="R130" s="32"/>
      <c r="S130" s="32"/>
      <c r="T130" s="32"/>
      <c r="U130" s="32"/>
    </row>
    <row r="131" spans="18:29" x14ac:dyDescent="0.15">
      <c r="R131" s="33"/>
      <c r="S131" s="33"/>
      <c r="T131" s="33"/>
      <c r="U131" s="33"/>
    </row>
    <row r="132" spans="18:29" x14ac:dyDescent="0.15">
      <c r="R132" s="33"/>
      <c r="S132" s="33"/>
      <c r="T132" s="33"/>
      <c r="U132" s="33"/>
    </row>
    <row r="133" spans="18:29" x14ac:dyDescent="0.15">
      <c r="R133" s="33"/>
      <c r="S133" s="33"/>
      <c r="T133" s="33"/>
    </row>
    <row r="134" spans="18:29" x14ac:dyDescent="0.15">
      <c r="R134" s="33"/>
      <c r="S134" s="33"/>
      <c r="T134" s="33"/>
    </row>
    <row r="135" spans="18:29" x14ac:dyDescent="0.15">
      <c r="R135" s="33"/>
      <c r="S135" s="33"/>
      <c r="T135" s="33"/>
    </row>
    <row r="136" spans="18:29" x14ac:dyDescent="0.15">
      <c r="R136" s="32"/>
      <c r="S136" s="32"/>
      <c r="T136" s="32"/>
    </row>
    <row r="137" spans="18:29" x14ac:dyDescent="0.15">
      <c r="R137" s="33"/>
      <c r="S137" s="33"/>
      <c r="T137" s="33"/>
    </row>
    <row r="138" spans="18:29" x14ac:dyDescent="0.15">
      <c r="R138" s="33"/>
      <c r="S138" s="33"/>
      <c r="T138" s="33"/>
    </row>
    <row r="139" spans="18:29" x14ac:dyDescent="0.15">
      <c r="R139" s="33"/>
      <c r="S139" s="33"/>
      <c r="T139" s="33"/>
    </row>
    <row r="140" spans="18:29" x14ac:dyDescent="0.15">
      <c r="R140" s="32"/>
      <c r="S140" s="32"/>
      <c r="T140" s="32"/>
    </row>
    <row r="141" spans="18:29" x14ac:dyDescent="0.15">
      <c r="R141" s="33"/>
      <c r="S141" s="33"/>
      <c r="T141" s="33"/>
    </row>
    <row r="142" spans="18:29" x14ac:dyDescent="0.15">
      <c r="R142" s="33"/>
      <c r="S142" s="33"/>
      <c r="T142" s="33"/>
    </row>
    <row r="143" spans="18:29" x14ac:dyDescent="0.15">
      <c r="R143" s="33"/>
      <c r="S143" s="33"/>
      <c r="W143" s="33"/>
      <c r="X143" s="33"/>
      <c r="Y143" s="33"/>
      <c r="Z143" s="33"/>
      <c r="AA143" s="33"/>
      <c r="AB143" s="33"/>
      <c r="AC143" s="33"/>
    </row>
    <row r="144" spans="18:29" x14ac:dyDescent="0.15">
      <c r="R144" s="33"/>
      <c r="S144" s="33"/>
      <c r="W144" s="33"/>
      <c r="X144" s="33"/>
      <c r="Y144" s="33"/>
      <c r="Z144" s="33"/>
      <c r="AA144" s="33"/>
      <c r="AB144" s="33"/>
      <c r="AC144" s="33"/>
    </row>
    <row r="145" spans="18:28" x14ac:dyDescent="0.15">
      <c r="R145" s="33"/>
      <c r="S145" s="33"/>
    </row>
    <row r="146" spans="18:28" x14ac:dyDescent="0.15">
      <c r="R146" s="32"/>
      <c r="S146" s="32"/>
    </row>
    <row r="147" spans="18:28" x14ac:dyDescent="0.15">
      <c r="R147" s="33"/>
      <c r="S147" s="33"/>
    </row>
    <row r="148" spans="18:28" x14ac:dyDescent="0.15">
      <c r="R148" s="33"/>
      <c r="S148" s="33"/>
    </row>
    <row r="149" spans="18:28" x14ac:dyDescent="0.15">
      <c r="R149" s="33"/>
      <c r="S149" s="33"/>
    </row>
    <row r="150" spans="18:28" x14ac:dyDescent="0.15">
      <c r="R150" s="32"/>
      <c r="S150" s="32"/>
    </row>
    <row r="151" spans="18:28" x14ac:dyDescent="0.15">
      <c r="R151" s="33"/>
      <c r="S151" s="33"/>
    </row>
    <row r="152" spans="18:28" x14ac:dyDescent="0.15">
      <c r="R152" s="33"/>
      <c r="S152" s="33"/>
    </row>
    <row r="153" spans="18:28" x14ac:dyDescent="0.15">
      <c r="R153" s="33"/>
      <c r="V153" s="33"/>
    </row>
    <row r="154" spans="18:28" x14ac:dyDescent="0.15">
      <c r="R154" s="33"/>
      <c r="V154" s="33"/>
    </row>
    <row r="155" spans="18:28" x14ac:dyDescent="0.15">
      <c r="R155" s="33"/>
      <c r="V155" s="33"/>
      <c r="W155" s="33"/>
      <c r="X155" s="33"/>
      <c r="Y155" s="33"/>
      <c r="Z155" s="33"/>
      <c r="AA155" s="33"/>
      <c r="AB155" s="33"/>
    </row>
    <row r="156" spans="18:28" x14ac:dyDescent="0.15">
      <c r="R156" s="32"/>
      <c r="V156" s="32"/>
      <c r="W156" s="32"/>
      <c r="X156" s="32"/>
      <c r="Y156" s="32"/>
      <c r="Z156" s="32"/>
      <c r="AA156" s="32"/>
      <c r="AB156" s="32"/>
    </row>
    <row r="157" spans="18:28" x14ac:dyDescent="0.15">
      <c r="R157" s="33"/>
      <c r="V157" s="33"/>
      <c r="W157" s="33"/>
      <c r="X157" s="33"/>
      <c r="Y157" s="33"/>
      <c r="Z157" s="33"/>
      <c r="AA157" s="33"/>
      <c r="AB157" s="33"/>
    </row>
    <row r="158" spans="18:28" x14ac:dyDescent="0.15">
      <c r="R158" s="33"/>
      <c r="V158" s="33"/>
      <c r="W158" s="33"/>
      <c r="X158" s="33"/>
      <c r="Y158" s="33"/>
      <c r="Z158" s="33"/>
      <c r="AA158" s="33"/>
      <c r="AB158" s="33"/>
    </row>
    <row r="159" spans="18:28" x14ac:dyDescent="0.15">
      <c r="R159" s="33"/>
      <c r="V159" s="33"/>
      <c r="W159" s="33"/>
      <c r="X159" s="33"/>
      <c r="Y159" s="33"/>
      <c r="Z159" s="33"/>
      <c r="AA159" s="33"/>
      <c r="AB159" s="33"/>
    </row>
    <row r="160" spans="18:28" x14ac:dyDescent="0.15">
      <c r="R160" s="32"/>
      <c r="V160" s="32"/>
      <c r="W160" s="32"/>
      <c r="X160" s="32"/>
      <c r="Y160" s="32"/>
      <c r="Z160" s="32"/>
      <c r="AA160" s="32"/>
      <c r="AB160" s="32"/>
    </row>
    <row r="161" spans="18:28" x14ac:dyDescent="0.15">
      <c r="R161" s="33"/>
      <c r="V161" s="33"/>
      <c r="W161" s="33"/>
      <c r="X161" s="33"/>
      <c r="Y161" s="33"/>
      <c r="Z161" s="33"/>
      <c r="AA161" s="33"/>
      <c r="AB161" s="33"/>
    </row>
    <row r="162" spans="18:28" x14ac:dyDescent="0.15">
      <c r="R162" s="33"/>
      <c r="V162" s="33"/>
      <c r="W162" s="33"/>
      <c r="X162" s="33"/>
      <c r="Y162" s="33"/>
      <c r="Z162" s="33"/>
      <c r="AA162" s="33"/>
      <c r="AB162" s="33"/>
    </row>
    <row r="163" spans="18:28" x14ac:dyDescent="0.15">
      <c r="R163" s="33"/>
      <c r="S163" s="33"/>
      <c r="T163" s="33"/>
      <c r="U163" s="33"/>
    </row>
    <row r="164" spans="18:28" x14ac:dyDescent="0.15">
      <c r="R164" s="33"/>
      <c r="S164" s="33"/>
      <c r="T164" s="33"/>
      <c r="U164" s="33"/>
    </row>
    <row r="165" spans="18:28" x14ac:dyDescent="0.15">
      <c r="R165" s="33"/>
      <c r="S165" s="33"/>
      <c r="T165" s="33"/>
      <c r="U165" s="33"/>
    </row>
    <row r="166" spans="18:28" x14ac:dyDescent="0.15">
      <c r="R166" s="32"/>
      <c r="S166" s="32"/>
      <c r="T166" s="32"/>
      <c r="U166" s="32"/>
    </row>
    <row r="167" spans="18:28" x14ac:dyDescent="0.15">
      <c r="R167" s="33"/>
      <c r="S167" s="33"/>
      <c r="T167" s="33"/>
      <c r="U167" s="33"/>
    </row>
    <row r="168" spans="18:28" x14ac:dyDescent="0.15">
      <c r="R168" s="33"/>
      <c r="S168" s="33"/>
      <c r="T168" s="33"/>
      <c r="U168" s="33"/>
    </row>
    <row r="169" spans="18:28" x14ac:dyDescent="0.15">
      <c r="R169" s="33"/>
      <c r="S169" s="33"/>
      <c r="T169" s="33"/>
      <c r="U169" s="33"/>
    </row>
    <row r="170" spans="18:28" x14ac:dyDescent="0.15">
      <c r="R170" s="32"/>
      <c r="S170" s="32"/>
      <c r="T170" s="32"/>
      <c r="U170" s="32"/>
    </row>
    <row r="171" spans="18:28" x14ac:dyDescent="0.15">
      <c r="R171" s="33"/>
      <c r="S171" s="33"/>
      <c r="T171" s="33"/>
      <c r="U171" s="33"/>
    </row>
    <row r="172" spans="18:28" x14ac:dyDescent="0.15">
      <c r="R172" s="33"/>
      <c r="S172" s="33"/>
      <c r="T172" s="33"/>
      <c r="U172" s="33"/>
    </row>
  </sheetData>
  <mergeCells count="13">
    <mergeCell ref="C6:M6"/>
    <mergeCell ref="F1:J1"/>
    <mergeCell ref="F2:J2"/>
    <mergeCell ref="D3:F3"/>
    <mergeCell ref="H3:N3"/>
    <mergeCell ref="B5:C5"/>
    <mergeCell ref="C39:N39"/>
    <mergeCell ref="B7:C7"/>
    <mergeCell ref="B33:C33"/>
    <mergeCell ref="B34:C34"/>
    <mergeCell ref="B35:C35"/>
    <mergeCell ref="B36:C36"/>
    <mergeCell ref="B37:C37"/>
  </mergeCells>
  <hyperlinks>
    <hyperlink ref="A1" location="bkIndexATC1371" display="Index" xr:uid="{03F8EFA4-E079-4328-9B13-EDD76FE845EC}"/>
  </hyperlinks>
  <pageMargins left="0.41" right="0.24" top="0.25" bottom="0.33" header="0.2" footer="0.21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BDC20-4304-4FB4-BDFA-F5BC5BA4A0C7}">
  <sheetPr>
    <pageSetUpPr fitToPage="1"/>
  </sheetPr>
  <dimension ref="A1:AA88"/>
  <sheetViews>
    <sheetView zoomScale="90" workbookViewId="0"/>
  </sheetViews>
  <sheetFormatPr defaultColWidth="9.109375" defaultRowHeight="8.4" x14ac:dyDescent="0.15"/>
  <cols>
    <col min="1" max="1" width="5.88671875" style="3" customWidth="1"/>
    <col min="2" max="2" width="10.109375" style="3" customWidth="1"/>
    <col min="3" max="12" width="7.33203125" style="3" customWidth="1"/>
    <col min="13" max="13" width="9.88671875" style="3" customWidth="1"/>
    <col min="14" max="14" width="7.33203125" style="3" customWidth="1"/>
    <col min="15" max="15" width="9.109375" style="3"/>
    <col min="16" max="27" width="5.6640625" style="3" customWidth="1"/>
    <col min="28" max="16384" width="9.109375" style="3"/>
  </cols>
  <sheetData>
    <row r="1" spans="1:27" ht="14.4" x14ac:dyDescent="0.3">
      <c r="A1" s="34" t="s">
        <v>79</v>
      </c>
      <c r="E1" s="4"/>
      <c r="F1" s="39" t="s">
        <v>44</v>
      </c>
      <c r="G1" s="40"/>
      <c r="H1" s="40"/>
      <c r="I1" s="40"/>
      <c r="J1" s="40"/>
      <c r="P1" s="6"/>
    </row>
    <row r="2" spans="1:27" ht="13.2" x14ac:dyDescent="0.25">
      <c r="E2" s="4"/>
      <c r="F2" s="39" t="s">
        <v>45</v>
      </c>
      <c r="G2" s="40"/>
      <c r="H2" s="40"/>
      <c r="I2" s="40"/>
      <c r="J2" s="40"/>
      <c r="P2" s="7"/>
    </row>
    <row r="3" spans="1:27" ht="13.2" x14ac:dyDescent="0.25">
      <c r="D3" s="41" t="s">
        <v>77</v>
      </c>
      <c r="E3" s="40"/>
      <c r="F3" s="40"/>
      <c r="G3" s="4"/>
      <c r="H3" s="42" t="s">
        <v>78</v>
      </c>
      <c r="I3" s="40"/>
      <c r="J3" s="40"/>
      <c r="K3" s="40"/>
      <c r="L3" s="40"/>
      <c r="M3" s="40"/>
      <c r="N3" s="40"/>
      <c r="P3" s="6"/>
      <c r="Q3" s="8"/>
      <c r="R3" s="9" t="s">
        <v>46</v>
      </c>
    </row>
    <row r="4" spans="1:27" ht="24" customHeight="1" x14ac:dyDescent="0.15">
      <c r="Q4" s="8"/>
    </row>
    <row r="5" spans="1:27" ht="9.4499999999999993" customHeight="1" x14ac:dyDescent="0.2">
      <c r="A5" s="10"/>
      <c r="C5" s="10"/>
      <c r="D5" s="11"/>
      <c r="O5" s="12"/>
      <c r="P5" s="13" t="s">
        <v>47</v>
      </c>
      <c r="Q5" s="13" t="s">
        <v>48</v>
      </c>
      <c r="R5" s="13" t="s">
        <v>49</v>
      </c>
      <c r="S5" s="13" t="s">
        <v>50</v>
      </c>
      <c r="T5" s="13" t="s">
        <v>51</v>
      </c>
      <c r="U5" s="13" t="s">
        <v>52</v>
      </c>
      <c r="V5" s="13" t="s">
        <v>53</v>
      </c>
      <c r="W5" s="12"/>
      <c r="X5" s="12"/>
      <c r="Y5" s="12"/>
      <c r="Z5" s="12"/>
      <c r="AA5" s="12"/>
    </row>
    <row r="6" spans="1:27" ht="9.4499999999999993" customHeight="1" x14ac:dyDescent="0.15">
      <c r="C6" s="8"/>
      <c r="D6" s="8"/>
      <c r="E6" s="8"/>
      <c r="F6" s="8"/>
      <c r="G6" s="8"/>
      <c r="H6" s="8"/>
      <c r="O6" s="14" t="s">
        <v>54</v>
      </c>
      <c r="P6" s="15">
        <v>17563.46944444445</v>
      </c>
      <c r="Q6" s="15">
        <v>17881.6875</v>
      </c>
      <c r="R6" s="15">
        <v>18163.583333333336</v>
      </c>
      <c r="S6" s="15">
        <v>18097.537499999999</v>
      </c>
      <c r="T6" s="15">
        <v>18299.351388888892</v>
      </c>
      <c r="U6" s="15">
        <v>14368.087500000001</v>
      </c>
      <c r="V6" s="15">
        <v>12491.902777777781</v>
      </c>
      <c r="W6" s="12"/>
      <c r="X6" s="12"/>
      <c r="Y6" s="12"/>
      <c r="Z6" s="12"/>
      <c r="AA6" s="12"/>
    </row>
    <row r="7" spans="1:27" ht="9.4499999999999993" customHeight="1" x14ac:dyDescent="0.15"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O7" s="14" t="s">
        <v>55</v>
      </c>
      <c r="P7" s="15">
        <v>16191.025000000001</v>
      </c>
      <c r="Q7" s="15">
        <v>16420.708333333332</v>
      </c>
      <c r="R7" s="15">
        <v>16415.381944444445</v>
      </c>
      <c r="S7" s="15">
        <v>16418.369444444445</v>
      </c>
      <c r="T7" s="15">
        <v>16461.326388888891</v>
      </c>
      <c r="U7" s="15">
        <v>12582.837500000001</v>
      </c>
      <c r="V7" s="15">
        <v>10617.375</v>
      </c>
      <c r="W7" s="12"/>
      <c r="X7" s="12"/>
      <c r="Y7" s="12"/>
      <c r="Z7" s="12"/>
      <c r="AA7" s="12"/>
    </row>
    <row r="8" spans="1:27" ht="9.4499999999999993" customHeight="1" x14ac:dyDescent="0.15">
      <c r="C8" s="17"/>
      <c r="O8" s="14" t="s">
        <v>56</v>
      </c>
      <c r="P8" s="15">
        <f>SUM(P6:P7)</f>
        <v>33754.494444444455</v>
      </c>
      <c r="Q8" s="15">
        <f t="shared" ref="Q8:V8" si="0">SUM(Q6:Q7)</f>
        <v>34302.395833333328</v>
      </c>
      <c r="R8" s="15">
        <f t="shared" si="0"/>
        <v>34578.965277777781</v>
      </c>
      <c r="S8" s="15">
        <f t="shared" si="0"/>
        <v>34515.906944444447</v>
      </c>
      <c r="T8" s="15">
        <f t="shared" si="0"/>
        <v>34760.677777777782</v>
      </c>
      <c r="U8" s="15">
        <f t="shared" si="0"/>
        <v>26950.925000000003</v>
      </c>
      <c r="V8" s="15">
        <f t="shared" si="0"/>
        <v>23109.277777777781</v>
      </c>
      <c r="W8" s="12"/>
      <c r="X8" s="12"/>
      <c r="Y8" s="12"/>
      <c r="Z8" s="12"/>
      <c r="AA8" s="12"/>
    </row>
    <row r="9" spans="1:27" ht="9.4499999999999993" customHeight="1" x14ac:dyDescent="0.15">
      <c r="C9" s="17"/>
      <c r="O9" s="18"/>
      <c r="P9" s="13" t="s">
        <v>57</v>
      </c>
      <c r="Q9" s="13" t="s">
        <v>58</v>
      </c>
      <c r="R9" s="13" t="s">
        <v>59</v>
      </c>
      <c r="S9" s="13" t="s">
        <v>60</v>
      </c>
      <c r="T9" s="13" t="s">
        <v>61</v>
      </c>
      <c r="U9" s="13" t="s">
        <v>62</v>
      </c>
      <c r="V9" s="13" t="s">
        <v>63</v>
      </c>
      <c r="W9" s="13" t="s">
        <v>64</v>
      </c>
      <c r="X9" s="13" t="s">
        <v>65</v>
      </c>
      <c r="Y9" s="13" t="s">
        <v>66</v>
      </c>
      <c r="Z9" s="13" t="s">
        <v>67</v>
      </c>
      <c r="AA9" s="13" t="s">
        <v>68</v>
      </c>
    </row>
    <row r="10" spans="1:27" ht="9.4499999999999993" customHeight="1" x14ac:dyDescent="0.15">
      <c r="C10" s="17"/>
      <c r="O10" s="14" t="s">
        <v>69</v>
      </c>
      <c r="P10" s="15">
        <v>17412.566666666669</v>
      </c>
      <c r="Q10" s="15">
        <v>17838.599999999995</v>
      </c>
      <c r="R10" s="15">
        <v>17949.809999999998</v>
      </c>
      <c r="S10" s="15">
        <v>18067.299999999996</v>
      </c>
      <c r="T10" s="15">
        <v>17844.866666666665</v>
      </c>
      <c r="U10" s="15">
        <v>18096.799999999996</v>
      </c>
      <c r="V10" s="15">
        <v>18338.966666666667</v>
      </c>
      <c r="W10" s="15">
        <v>17807.826666666664</v>
      </c>
      <c r="X10" s="15">
        <v>18124.509999999998</v>
      </c>
      <c r="Y10" s="15">
        <v>18164.76666666667</v>
      </c>
      <c r="Z10" s="15">
        <v>18149.429999999997</v>
      </c>
      <c r="AA10" s="15">
        <v>18218.066666666666</v>
      </c>
    </row>
    <row r="11" spans="1:27" ht="9.4499999999999993" customHeight="1" x14ac:dyDescent="0.15">
      <c r="C11" s="17"/>
      <c r="O11" s="14" t="s">
        <v>70</v>
      </c>
      <c r="P11" s="15">
        <v>15738.15</v>
      </c>
      <c r="Q11" s="15">
        <v>16268.066666666668</v>
      </c>
      <c r="R11" s="15">
        <v>16293.879999999996</v>
      </c>
      <c r="S11" s="15">
        <v>16438.800000000003</v>
      </c>
      <c r="T11" s="15">
        <v>16668.45</v>
      </c>
      <c r="U11" s="15">
        <v>16533.933333333334</v>
      </c>
      <c r="V11" s="15">
        <v>16506.166666666668</v>
      </c>
      <c r="W11" s="15">
        <v>15783.083333333336</v>
      </c>
      <c r="X11" s="15">
        <v>16723.060000000001</v>
      </c>
      <c r="Y11" s="15">
        <v>16411.866666666665</v>
      </c>
      <c r="Z11" s="15">
        <v>16601.89</v>
      </c>
      <c r="AA11" s="15">
        <v>16608.999999999996</v>
      </c>
    </row>
    <row r="12" spans="1:27" ht="9.4499999999999993" customHeight="1" x14ac:dyDescent="0.15">
      <c r="C12" s="17"/>
      <c r="O12" s="14" t="s">
        <v>71</v>
      </c>
      <c r="P12" s="15">
        <f>SUM(P10:P11)</f>
        <v>33150.716666666667</v>
      </c>
      <c r="Q12" s="15">
        <f t="shared" ref="Q12:AA12" si="1">SUM(Q10:Q11)</f>
        <v>34106.666666666664</v>
      </c>
      <c r="R12" s="15">
        <f t="shared" si="1"/>
        <v>34243.689999999995</v>
      </c>
      <c r="S12" s="15">
        <f t="shared" si="1"/>
        <v>34506.1</v>
      </c>
      <c r="T12" s="15">
        <f t="shared" si="1"/>
        <v>34513.316666666666</v>
      </c>
      <c r="U12" s="15">
        <f t="shared" si="1"/>
        <v>34630.73333333333</v>
      </c>
      <c r="V12" s="15">
        <f t="shared" si="1"/>
        <v>34845.133333333331</v>
      </c>
      <c r="W12" s="15">
        <f t="shared" si="1"/>
        <v>33590.910000000003</v>
      </c>
      <c r="X12" s="15">
        <f t="shared" si="1"/>
        <v>34847.57</v>
      </c>
      <c r="Y12" s="15">
        <f t="shared" si="1"/>
        <v>34576.633333333331</v>
      </c>
      <c r="Z12" s="15">
        <f t="shared" si="1"/>
        <v>34751.319999999992</v>
      </c>
      <c r="AA12" s="15">
        <f t="shared" si="1"/>
        <v>34827.066666666666</v>
      </c>
    </row>
    <row r="13" spans="1:27" ht="9.4499999999999993" customHeight="1" x14ac:dyDescent="0.15">
      <c r="C13" s="17"/>
      <c r="O13" s="18"/>
      <c r="P13" s="18">
        <f t="shared" ref="P13:W13" si="2">Q13-1</f>
        <v>2010</v>
      </c>
      <c r="Q13" s="18">
        <f t="shared" si="2"/>
        <v>2011</v>
      </c>
      <c r="R13" s="18">
        <f t="shared" si="2"/>
        <v>2012</v>
      </c>
      <c r="S13" s="18">
        <f t="shared" si="2"/>
        <v>2013</v>
      </c>
      <c r="T13" s="18">
        <f t="shared" si="2"/>
        <v>2014</v>
      </c>
      <c r="U13" s="18">
        <f t="shared" si="2"/>
        <v>2015</v>
      </c>
      <c r="V13" s="18">
        <f t="shared" si="2"/>
        <v>2016</v>
      </c>
      <c r="W13" s="18">
        <f t="shared" si="2"/>
        <v>2017</v>
      </c>
      <c r="X13" s="18">
        <f>Y13-1</f>
        <v>2018</v>
      </c>
      <c r="Y13" s="19">
        <v>2019</v>
      </c>
      <c r="Z13" s="18"/>
      <c r="AA13" s="12"/>
    </row>
    <row r="14" spans="1:27" ht="9.4499999999999993" customHeight="1" x14ac:dyDescent="0.2">
      <c r="C14" s="17"/>
      <c r="O14" s="14" t="s">
        <v>72</v>
      </c>
      <c r="P14" s="20">
        <v>16719</v>
      </c>
      <c r="Q14" s="20">
        <v>16020</v>
      </c>
      <c r="R14" s="20">
        <v>15129.246379599999</v>
      </c>
      <c r="S14" s="20">
        <v>15351.073318199997</v>
      </c>
      <c r="T14" s="21">
        <v>17038.487990599999</v>
      </c>
      <c r="U14" s="21">
        <v>17613.474429999998</v>
      </c>
      <c r="V14" s="21">
        <v>17877.377789599999</v>
      </c>
      <c r="W14" s="21">
        <v>17368.480819000004</v>
      </c>
      <c r="X14" s="21">
        <v>17638.816111111115</v>
      </c>
      <c r="Y14" s="15">
        <v>18001.125833333335</v>
      </c>
      <c r="Z14" s="12"/>
      <c r="AA14" s="12"/>
    </row>
    <row r="15" spans="1:27" ht="9.4499999999999993" customHeight="1" x14ac:dyDescent="0.2">
      <c r="C15" s="17"/>
      <c r="O15" s="14" t="s">
        <v>73</v>
      </c>
      <c r="P15" s="22">
        <v>15217</v>
      </c>
      <c r="Q15" s="20">
        <v>14939</v>
      </c>
      <c r="R15" s="21">
        <v>13671.123259399999</v>
      </c>
      <c r="S15" s="21">
        <v>13944.198318000002</v>
      </c>
      <c r="T15" s="21">
        <v>15466.492323800001</v>
      </c>
      <c r="U15" s="21">
        <v>16199.416097400002</v>
      </c>
      <c r="V15" s="21">
        <v>16123.407511799998</v>
      </c>
      <c r="W15" s="23">
        <v>15905.814152200001</v>
      </c>
      <c r="X15" s="23">
        <v>15501.916388888887</v>
      </c>
      <c r="Y15" s="15">
        <v>16381.362222222224</v>
      </c>
      <c r="Z15" s="12"/>
      <c r="AA15" s="12"/>
    </row>
    <row r="16" spans="1:27" ht="9.4499999999999993" customHeight="1" x14ac:dyDescent="0.15">
      <c r="C16" s="17"/>
      <c r="O16" s="14" t="s">
        <v>74</v>
      </c>
      <c r="P16" s="12">
        <v>31936</v>
      </c>
      <c r="Q16" s="12">
        <v>30959</v>
      </c>
      <c r="R16" s="15">
        <v>28800.369638999997</v>
      </c>
      <c r="S16" s="15">
        <v>29295.271636199999</v>
      </c>
      <c r="T16" s="15">
        <v>32504.9803144</v>
      </c>
      <c r="U16" s="15">
        <v>33812.890527399999</v>
      </c>
      <c r="V16" s="15">
        <v>34000.785301399999</v>
      </c>
      <c r="W16" s="15">
        <v>33274.294971200005</v>
      </c>
      <c r="X16" s="15">
        <v>33140.732499999998</v>
      </c>
      <c r="Y16" s="15">
        <f>SUM(Y14:Y15)</f>
        <v>34382.488055555557</v>
      </c>
      <c r="Z16" s="12"/>
      <c r="AA16" s="12"/>
    </row>
    <row r="17" spans="3:21" ht="9.4499999999999993" customHeight="1" x14ac:dyDescent="0.15">
      <c r="C17" s="17"/>
    </row>
    <row r="18" spans="3:21" ht="9.4499999999999993" customHeight="1" x14ac:dyDescent="0.2">
      <c r="C18" s="17"/>
      <c r="P18" s="24"/>
      <c r="Q18" s="25"/>
    </row>
    <row r="19" spans="3:21" ht="9.4499999999999993" customHeight="1" x14ac:dyDescent="0.2">
      <c r="C19" s="17"/>
      <c r="P19" s="24"/>
      <c r="Q19" s="25"/>
    </row>
    <row r="20" spans="3:21" ht="9.4499999999999993" customHeight="1" x14ac:dyDescent="0.2">
      <c r="C20" s="17"/>
      <c r="P20" s="24"/>
      <c r="Q20" s="25"/>
    </row>
    <row r="21" spans="3:21" ht="9.4499999999999993" customHeight="1" x14ac:dyDescent="0.2">
      <c r="C21" s="17"/>
      <c r="P21" s="24"/>
      <c r="Q21" s="25"/>
      <c r="T21" s="24"/>
      <c r="U21" s="26"/>
    </row>
    <row r="22" spans="3:21" ht="9.4499999999999993" customHeight="1" x14ac:dyDescent="0.2">
      <c r="C22" s="17"/>
      <c r="P22" s="24"/>
      <c r="Q22" s="25"/>
      <c r="T22" s="24"/>
      <c r="U22" s="26"/>
    </row>
    <row r="23" spans="3:21" ht="9.4499999999999993" customHeight="1" x14ac:dyDescent="0.2">
      <c r="C23" s="17"/>
      <c r="P23" s="27"/>
      <c r="Q23" s="25"/>
      <c r="T23" s="27"/>
      <c r="U23" s="28"/>
    </row>
    <row r="24" spans="3:21" ht="9.4499999999999993" customHeight="1" x14ac:dyDescent="0.2">
      <c r="C24" s="17"/>
      <c r="P24" s="24"/>
      <c r="Q24" s="25"/>
      <c r="T24" s="24"/>
      <c r="U24" s="26"/>
    </row>
    <row r="25" spans="3:21" ht="9.4499999999999993" customHeight="1" x14ac:dyDescent="0.2">
      <c r="C25" s="17"/>
      <c r="P25" s="24"/>
      <c r="Q25" s="25"/>
      <c r="T25" s="24"/>
      <c r="U25" s="26"/>
    </row>
    <row r="26" spans="3:21" ht="9.4499999999999993" customHeight="1" x14ac:dyDescent="0.15">
      <c r="C26" s="17"/>
      <c r="P26" s="27"/>
    </row>
    <row r="27" spans="3:21" ht="9.4499999999999993" customHeight="1" x14ac:dyDescent="0.2">
      <c r="C27" s="17"/>
      <c r="P27" s="24"/>
      <c r="Q27" s="29"/>
    </row>
    <row r="28" spans="3:21" ht="9.4499999999999993" customHeight="1" x14ac:dyDescent="0.2">
      <c r="C28" s="17"/>
      <c r="P28" s="24"/>
      <c r="Q28" s="29"/>
    </row>
    <row r="29" spans="3:21" ht="19.2" customHeight="1" x14ac:dyDescent="0.15">
      <c r="C29" s="17"/>
    </row>
    <row r="30" spans="3:21" ht="9.4499999999999993" customHeight="1" x14ac:dyDescent="0.2">
      <c r="C30" s="17"/>
      <c r="P30" s="30"/>
      <c r="S30" s="29"/>
    </row>
    <row r="31" spans="3:21" ht="9.4499999999999993" customHeight="1" x14ac:dyDescent="0.2">
      <c r="C31" s="17"/>
      <c r="P31" s="30"/>
      <c r="S31" s="29"/>
    </row>
    <row r="32" spans="3:21" ht="9.4499999999999993" customHeight="1" x14ac:dyDescent="0.15">
      <c r="C32" s="31"/>
    </row>
    <row r="33" spans="2:20" ht="9.4499999999999993" customHeight="1" x14ac:dyDescent="0.15">
      <c r="C33" s="16"/>
    </row>
    <row r="34" spans="2:20" ht="9.4499999999999993" customHeight="1" x14ac:dyDescent="0.15">
      <c r="C34" s="16"/>
    </row>
    <row r="35" spans="2:20" ht="9.4499999999999993" customHeight="1" x14ac:dyDescent="0.15">
      <c r="C35" s="16"/>
    </row>
    <row r="36" spans="2:20" ht="9.4499999999999993" customHeight="1" x14ac:dyDescent="0.15">
      <c r="C36" s="16"/>
      <c r="T36" s="9"/>
    </row>
    <row r="37" spans="2:20" ht="9.4499999999999993" customHeight="1" x14ac:dyDescent="0.15">
      <c r="C37" s="16"/>
    </row>
    <row r="38" spans="2:20" ht="9.4499999999999993" customHeight="1" x14ac:dyDescent="0.15">
      <c r="C38" s="8"/>
    </row>
    <row r="39" spans="2:20" ht="9.4499999999999993" customHeight="1" x14ac:dyDescent="0.15"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</row>
    <row r="40" spans="2:20" ht="9.4499999999999993" customHeight="1" x14ac:dyDescent="0.15">
      <c r="B40" s="16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</row>
    <row r="41" spans="2:20" ht="9.4499999999999993" customHeight="1" x14ac:dyDescent="0.15">
      <c r="B41" s="16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</row>
    <row r="42" spans="2:20" ht="9.4499999999999993" customHeight="1" x14ac:dyDescent="0.15">
      <c r="B42" s="16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</row>
    <row r="43" spans="2:20" ht="9.4499999999999993" customHeight="1" x14ac:dyDescent="0.15">
      <c r="B43" s="16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</row>
    <row r="44" spans="2:20" ht="9.4499999999999993" customHeight="1" x14ac:dyDescent="0.15">
      <c r="B44" s="27"/>
    </row>
    <row r="45" spans="2:20" ht="9.4499999999999993" customHeight="1" x14ac:dyDescent="0.15">
      <c r="B45" s="27"/>
      <c r="C45" s="8"/>
    </row>
    <row r="46" spans="2:20" ht="9.4499999999999993" customHeight="1" x14ac:dyDescent="0.15">
      <c r="B46" s="27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</row>
    <row r="47" spans="2:20" ht="9.4499999999999993" customHeight="1" x14ac:dyDescent="0.15">
      <c r="B47" s="16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</row>
    <row r="48" spans="2:20" ht="9.4499999999999993" customHeight="1" x14ac:dyDescent="0.15"/>
    <row r="49" ht="9.4499999999999993" customHeight="1" x14ac:dyDescent="0.15"/>
    <row r="50" ht="9.4499999999999993" customHeight="1" x14ac:dyDescent="0.15"/>
    <row r="51" ht="9.4499999999999993" customHeight="1" x14ac:dyDescent="0.15"/>
    <row r="52" ht="9.4499999999999993" customHeight="1" x14ac:dyDescent="0.15"/>
    <row r="53" ht="9.4499999999999993" customHeight="1" x14ac:dyDescent="0.15"/>
    <row r="54" ht="19.2" customHeight="1" x14ac:dyDescent="0.15"/>
    <row r="55" ht="9.4499999999999993" customHeight="1" x14ac:dyDescent="0.15"/>
    <row r="56" ht="9.4499999999999993" customHeight="1" x14ac:dyDescent="0.15"/>
    <row r="57" ht="9.4499999999999993" customHeight="1" x14ac:dyDescent="0.15"/>
    <row r="58" ht="9.4499999999999993" customHeight="1" x14ac:dyDescent="0.15"/>
    <row r="59" ht="9.4499999999999993" customHeight="1" x14ac:dyDescent="0.15"/>
    <row r="60" ht="9.4499999999999993" customHeight="1" x14ac:dyDescent="0.15"/>
    <row r="61" ht="9.4499999999999993" customHeight="1" x14ac:dyDescent="0.15"/>
    <row r="62" ht="9.4499999999999993" customHeight="1" x14ac:dyDescent="0.15"/>
    <row r="63" ht="9.4499999999999993" customHeight="1" x14ac:dyDescent="0.15"/>
    <row r="64" ht="9.4499999999999993" customHeight="1" x14ac:dyDescent="0.15"/>
    <row r="65" ht="9.4499999999999993" customHeight="1" x14ac:dyDescent="0.15"/>
    <row r="66" ht="9.4499999999999993" customHeight="1" x14ac:dyDescent="0.15"/>
    <row r="67" ht="9.4499999999999993" customHeight="1" x14ac:dyDescent="0.15"/>
    <row r="68" ht="9.4499999999999993" customHeight="1" x14ac:dyDescent="0.15"/>
    <row r="69" ht="9.4499999999999993" customHeight="1" x14ac:dyDescent="0.15"/>
    <row r="70" ht="9.4499999999999993" customHeight="1" x14ac:dyDescent="0.15"/>
    <row r="71" ht="9.4499999999999993" customHeight="1" x14ac:dyDescent="0.15"/>
    <row r="72" ht="9.4499999999999993" customHeight="1" x14ac:dyDescent="0.15"/>
    <row r="73" ht="9.4499999999999993" customHeight="1" x14ac:dyDescent="0.15"/>
    <row r="74" ht="9.4499999999999993" customHeight="1" x14ac:dyDescent="0.15"/>
    <row r="75" ht="9.4499999999999993" customHeight="1" x14ac:dyDescent="0.15"/>
    <row r="76" ht="9.4499999999999993" customHeight="1" x14ac:dyDescent="0.15"/>
    <row r="77" ht="9.4499999999999993" customHeight="1" x14ac:dyDescent="0.15"/>
    <row r="78" ht="9.4499999999999993" customHeight="1" x14ac:dyDescent="0.15"/>
    <row r="79" ht="9.4499999999999993" customHeight="1" x14ac:dyDescent="0.15"/>
    <row r="80" ht="9.4499999999999993" customHeight="1" x14ac:dyDescent="0.15"/>
    <row r="81" spans="4:13" ht="9.4499999999999993" customHeight="1" x14ac:dyDescent="0.15"/>
    <row r="82" spans="4:13" ht="9.4499999999999993" customHeight="1" x14ac:dyDescent="0.15"/>
    <row r="83" spans="4:13" ht="9.4499999999999993" customHeight="1" x14ac:dyDescent="0.15">
      <c r="D83" s="27"/>
      <c r="F83" s="32"/>
      <c r="G83" s="33" t="s">
        <v>11</v>
      </c>
      <c r="I83" s="33" t="s">
        <v>10</v>
      </c>
      <c r="K83" s="32" t="s">
        <v>75</v>
      </c>
    </row>
    <row r="84" spans="4:13" ht="9.4499999999999993" customHeight="1" x14ac:dyDescent="0.15"/>
    <row r="85" spans="4:13" ht="9.4499999999999993" customHeight="1" x14ac:dyDescent="0.15">
      <c r="M85" s="3" t="s">
        <v>76</v>
      </c>
    </row>
    <row r="86" spans="4:13" ht="9.4499999999999993" customHeight="1" x14ac:dyDescent="0.15"/>
    <row r="87" spans="4:13" ht="9.4499999999999993" customHeight="1" x14ac:dyDescent="0.15"/>
    <row r="88" spans="4:13" ht="9.4499999999999993" customHeight="1" x14ac:dyDescent="0.15"/>
  </sheetData>
  <mergeCells count="4">
    <mergeCell ref="F1:J1"/>
    <mergeCell ref="F2:J2"/>
    <mergeCell ref="D3:F3"/>
    <mergeCell ref="H3:N3"/>
  </mergeCells>
  <hyperlinks>
    <hyperlink ref="A1" location="bkIndexATC1004" display="Index" xr:uid="{57AE543B-F35F-40C4-BD88-8C37432ABE55}"/>
  </hyperlinks>
  <pageMargins left="0.24" right="0.19685039370078741" top="0.24" bottom="0.28999999999999998" header="0.18" footer="0.24"/>
  <pageSetup paperSize="9" scale="96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3CB8C-33AA-4A80-8065-FA6C03AB1513}">
  <sheetPr>
    <pageSetUpPr fitToPage="1"/>
  </sheetPr>
  <dimension ref="A1:AA88"/>
  <sheetViews>
    <sheetView zoomScale="90" workbookViewId="0"/>
  </sheetViews>
  <sheetFormatPr defaultColWidth="9.109375" defaultRowHeight="8.4" x14ac:dyDescent="0.15"/>
  <cols>
    <col min="1" max="1" width="5.88671875" style="3" customWidth="1"/>
    <col min="2" max="2" width="10.109375" style="3" customWidth="1"/>
    <col min="3" max="12" width="7.33203125" style="3" customWidth="1"/>
    <col min="13" max="13" width="9.88671875" style="3" customWidth="1"/>
    <col min="14" max="14" width="7.33203125" style="3" customWidth="1"/>
    <col min="15" max="15" width="9.109375" style="3"/>
    <col min="16" max="27" width="5.6640625" style="3" customWidth="1"/>
    <col min="28" max="16384" width="9.109375" style="3"/>
  </cols>
  <sheetData>
    <row r="1" spans="1:27" ht="14.4" x14ac:dyDescent="0.3">
      <c r="A1" s="34" t="s">
        <v>79</v>
      </c>
      <c r="E1" s="5"/>
      <c r="F1" s="39" t="s">
        <v>44</v>
      </c>
      <c r="G1" s="40"/>
      <c r="H1" s="40"/>
      <c r="I1" s="40"/>
      <c r="J1" s="40"/>
      <c r="P1" s="6"/>
    </row>
    <row r="2" spans="1:27" ht="13.2" x14ac:dyDescent="0.25">
      <c r="E2" s="5"/>
      <c r="F2" s="39" t="s">
        <v>104</v>
      </c>
      <c r="G2" s="40"/>
      <c r="H2" s="40"/>
      <c r="I2" s="40"/>
      <c r="J2" s="40"/>
      <c r="P2" s="7"/>
    </row>
    <row r="3" spans="1:27" ht="13.2" x14ac:dyDescent="0.25">
      <c r="D3" s="41" t="s">
        <v>105</v>
      </c>
      <c r="E3" s="40"/>
      <c r="F3" s="40"/>
      <c r="G3" s="5"/>
      <c r="H3" s="42" t="s">
        <v>8</v>
      </c>
      <c r="I3" s="40"/>
      <c r="J3" s="40"/>
      <c r="K3" s="40"/>
      <c r="L3" s="40"/>
      <c r="M3" s="40"/>
      <c r="N3" s="40"/>
      <c r="P3" s="6"/>
      <c r="Q3" s="36"/>
      <c r="R3" s="9" t="s">
        <v>46</v>
      </c>
    </row>
    <row r="4" spans="1:27" ht="24" customHeight="1" x14ac:dyDescent="0.15">
      <c r="Q4" s="36"/>
    </row>
    <row r="5" spans="1:27" ht="9.4499999999999993" customHeight="1" x14ac:dyDescent="0.2">
      <c r="A5" s="35"/>
      <c r="C5" s="35"/>
      <c r="D5" s="11"/>
      <c r="O5" s="12"/>
      <c r="P5" s="13" t="s">
        <v>47</v>
      </c>
      <c r="Q5" s="13" t="s">
        <v>48</v>
      </c>
      <c r="R5" s="13" t="s">
        <v>49</v>
      </c>
      <c r="S5" s="13" t="s">
        <v>50</v>
      </c>
      <c r="T5" s="13" t="s">
        <v>51</v>
      </c>
      <c r="U5" s="13" t="s">
        <v>52</v>
      </c>
      <c r="V5" s="13" t="s">
        <v>53</v>
      </c>
      <c r="W5" s="12"/>
      <c r="X5" s="12"/>
      <c r="Y5" s="12"/>
      <c r="Z5" s="12"/>
      <c r="AA5" s="12"/>
    </row>
    <row r="6" spans="1:27" ht="9.4499999999999993" customHeight="1" x14ac:dyDescent="0.15">
      <c r="C6" s="36"/>
      <c r="D6" s="36"/>
      <c r="E6" s="36"/>
      <c r="F6" s="36"/>
      <c r="G6" s="36"/>
      <c r="H6" s="36"/>
      <c r="O6" s="14" t="s">
        <v>54</v>
      </c>
      <c r="P6" s="15">
        <v>103.65555555555554</v>
      </c>
      <c r="Q6" s="15">
        <v>105.48611111111114</v>
      </c>
      <c r="R6" s="15">
        <v>105.99305555555556</v>
      </c>
      <c r="S6" s="15">
        <v>104.01944444444447</v>
      </c>
      <c r="T6" s="15">
        <v>101.0347222222222</v>
      </c>
      <c r="U6" s="15">
        <v>47.351388888888891</v>
      </c>
      <c r="V6" s="15">
        <v>36.763888888888893</v>
      </c>
      <c r="W6" s="12"/>
      <c r="X6" s="12"/>
      <c r="Y6" s="12"/>
      <c r="Z6" s="12"/>
      <c r="AA6" s="12"/>
    </row>
    <row r="7" spans="1:27" ht="9.4499999999999993" customHeight="1" x14ac:dyDescent="0.15"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O7" s="14" t="s">
        <v>55</v>
      </c>
      <c r="P7" s="15">
        <v>87.062500000000014</v>
      </c>
      <c r="Q7" s="15">
        <v>89.104166666666671</v>
      </c>
      <c r="R7" s="15">
        <v>91.201388888888886</v>
      </c>
      <c r="S7" s="15">
        <v>89.774999999999991</v>
      </c>
      <c r="T7" s="15">
        <v>83.838888888888889</v>
      </c>
      <c r="U7" s="15">
        <v>34.231944444444444</v>
      </c>
      <c r="V7" s="15">
        <v>24.666666666666671</v>
      </c>
      <c r="W7" s="12"/>
      <c r="X7" s="12"/>
      <c r="Y7" s="12"/>
      <c r="Z7" s="12"/>
      <c r="AA7" s="12"/>
    </row>
    <row r="8" spans="1:27" ht="9.4499999999999993" customHeight="1" x14ac:dyDescent="0.15">
      <c r="C8" s="17"/>
      <c r="O8" s="14" t="s">
        <v>56</v>
      </c>
      <c r="P8" s="15">
        <f>SUM(P6:P7)</f>
        <v>190.71805555555557</v>
      </c>
      <c r="Q8" s="15">
        <f t="shared" ref="Q8:V8" si="0">SUM(Q6:Q7)</f>
        <v>194.59027777777783</v>
      </c>
      <c r="R8" s="15">
        <f t="shared" si="0"/>
        <v>197.19444444444446</v>
      </c>
      <c r="S8" s="15">
        <f t="shared" si="0"/>
        <v>193.79444444444448</v>
      </c>
      <c r="T8" s="15">
        <f t="shared" si="0"/>
        <v>184.87361111111107</v>
      </c>
      <c r="U8" s="15">
        <f t="shared" si="0"/>
        <v>81.583333333333343</v>
      </c>
      <c r="V8" s="15">
        <f t="shared" si="0"/>
        <v>61.430555555555564</v>
      </c>
      <c r="W8" s="12"/>
      <c r="X8" s="12"/>
      <c r="Y8" s="12"/>
      <c r="Z8" s="12"/>
      <c r="AA8" s="12"/>
    </row>
    <row r="9" spans="1:27" ht="9.4499999999999993" customHeight="1" x14ac:dyDescent="0.15">
      <c r="C9" s="17"/>
      <c r="O9" s="18"/>
      <c r="P9" s="13" t="s">
        <v>57</v>
      </c>
      <c r="Q9" s="13" t="s">
        <v>58</v>
      </c>
      <c r="R9" s="13" t="s">
        <v>59</v>
      </c>
      <c r="S9" s="13" t="s">
        <v>60</v>
      </c>
      <c r="T9" s="13" t="s">
        <v>61</v>
      </c>
      <c r="U9" s="13" t="s">
        <v>62</v>
      </c>
      <c r="V9" s="13" t="s">
        <v>63</v>
      </c>
      <c r="W9" s="13" t="s">
        <v>64</v>
      </c>
      <c r="X9" s="13" t="s">
        <v>65</v>
      </c>
      <c r="Y9" s="13" t="s">
        <v>66</v>
      </c>
      <c r="Z9" s="13" t="s">
        <v>67</v>
      </c>
      <c r="AA9" s="13" t="s">
        <v>68</v>
      </c>
    </row>
    <row r="10" spans="1:27" ht="9.4499999999999993" customHeight="1" x14ac:dyDescent="0.15">
      <c r="C10" s="17"/>
      <c r="O10" s="14" t="s">
        <v>69</v>
      </c>
      <c r="P10" s="15">
        <v>81.650000000000006</v>
      </c>
      <c r="Q10" s="15">
        <v>92.9</v>
      </c>
      <c r="R10" s="15">
        <v>108.42</v>
      </c>
      <c r="S10" s="15">
        <v>100.10000000000002</v>
      </c>
      <c r="T10" s="15">
        <v>112.10000000000001</v>
      </c>
      <c r="U10" s="15">
        <v>121.00000000000001</v>
      </c>
      <c r="V10" s="15">
        <v>118.55000000000001</v>
      </c>
      <c r="W10" s="15">
        <v>111.17000000000002</v>
      </c>
      <c r="X10" s="15">
        <v>105.19000000000001</v>
      </c>
      <c r="Y10" s="15">
        <v>106.23333333333333</v>
      </c>
      <c r="Z10" s="15">
        <v>100.54</v>
      </c>
      <c r="AA10" s="15">
        <v>90.59999999999998</v>
      </c>
    </row>
    <row r="11" spans="1:27" ht="9.4499999999999993" customHeight="1" x14ac:dyDescent="0.15">
      <c r="C11" s="17"/>
      <c r="O11" s="14" t="s">
        <v>70</v>
      </c>
      <c r="P11" s="15">
        <v>74.55</v>
      </c>
      <c r="Q11" s="15">
        <v>77.233333333333334</v>
      </c>
      <c r="R11" s="15">
        <v>90.34</v>
      </c>
      <c r="S11" s="15">
        <v>87.999999999999986</v>
      </c>
      <c r="T11" s="15">
        <v>93.800000000000026</v>
      </c>
      <c r="U11" s="15">
        <v>93.866666666666674</v>
      </c>
      <c r="V11" s="15">
        <v>95.316666666666677</v>
      </c>
      <c r="W11" s="15">
        <v>88.953333333333333</v>
      </c>
      <c r="X11" s="15">
        <v>90.3</v>
      </c>
      <c r="Y11" s="15">
        <v>98.533333333333317</v>
      </c>
      <c r="Z11" s="15">
        <v>89.33</v>
      </c>
      <c r="AA11" s="15">
        <v>78.133333333333354</v>
      </c>
    </row>
    <row r="12" spans="1:27" ht="9.4499999999999993" customHeight="1" x14ac:dyDescent="0.15">
      <c r="C12" s="17"/>
      <c r="O12" s="14" t="s">
        <v>71</v>
      </c>
      <c r="P12" s="15">
        <f>SUM(P10:P11)</f>
        <v>156.19999999999999</v>
      </c>
      <c r="Q12" s="15">
        <f t="shared" ref="Q12:AA12" si="1">SUM(Q10:Q11)</f>
        <v>170.13333333333333</v>
      </c>
      <c r="R12" s="15">
        <f t="shared" si="1"/>
        <v>198.76</v>
      </c>
      <c r="S12" s="15">
        <f t="shared" si="1"/>
        <v>188.10000000000002</v>
      </c>
      <c r="T12" s="15">
        <f t="shared" si="1"/>
        <v>205.90000000000003</v>
      </c>
      <c r="U12" s="15">
        <f t="shared" si="1"/>
        <v>214.86666666666667</v>
      </c>
      <c r="V12" s="15">
        <f t="shared" si="1"/>
        <v>213.86666666666667</v>
      </c>
      <c r="W12" s="15">
        <f t="shared" si="1"/>
        <v>200.12333333333333</v>
      </c>
      <c r="X12" s="15">
        <f t="shared" si="1"/>
        <v>195.49</v>
      </c>
      <c r="Y12" s="15">
        <f t="shared" si="1"/>
        <v>204.76666666666665</v>
      </c>
      <c r="Z12" s="15">
        <f t="shared" si="1"/>
        <v>189.87</v>
      </c>
      <c r="AA12" s="15">
        <f t="shared" si="1"/>
        <v>168.73333333333335</v>
      </c>
    </row>
    <row r="13" spans="1:27" ht="9.4499999999999993" customHeight="1" x14ac:dyDescent="0.15">
      <c r="C13" s="17"/>
      <c r="O13" s="18"/>
      <c r="P13" s="18">
        <f t="shared" ref="P13:W13" si="2">Q13-1</f>
        <v>2010</v>
      </c>
      <c r="Q13" s="18">
        <f t="shared" si="2"/>
        <v>2011</v>
      </c>
      <c r="R13" s="18">
        <f t="shared" si="2"/>
        <v>2012</v>
      </c>
      <c r="S13" s="18">
        <f t="shared" si="2"/>
        <v>2013</v>
      </c>
      <c r="T13" s="18">
        <f t="shared" si="2"/>
        <v>2014</v>
      </c>
      <c r="U13" s="18">
        <f t="shared" si="2"/>
        <v>2015</v>
      </c>
      <c r="V13" s="18">
        <f t="shared" si="2"/>
        <v>2016</v>
      </c>
      <c r="W13" s="18">
        <f t="shared" si="2"/>
        <v>2017</v>
      </c>
      <c r="X13" s="18">
        <f>Y13-1</f>
        <v>2018</v>
      </c>
      <c r="Y13" s="19">
        <v>2019</v>
      </c>
      <c r="Z13" s="18"/>
      <c r="AA13" s="12"/>
    </row>
    <row r="14" spans="1:27" ht="9.4499999999999993" customHeight="1" x14ac:dyDescent="0.2">
      <c r="C14" s="17"/>
      <c r="O14" s="14" t="s">
        <v>72</v>
      </c>
      <c r="P14" s="20"/>
      <c r="Q14" s="20"/>
      <c r="R14" s="20"/>
      <c r="S14" s="20"/>
      <c r="T14" s="21">
        <v>61.050000000000011</v>
      </c>
      <c r="U14" s="21">
        <v>53.636666666666684</v>
      </c>
      <c r="V14" s="21">
        <v>61.028333333333336</v>
      </c>
      <c r="W14" s="21">
        <v>120.92861111111111</v>
      </c>
      <c r="X14" s="21">
        <v>123.64969696969696</v>
      </c>
      <c r="Y14" s="15">
        <v>104.03777777777776</v>
      </c>
      <c r="Z14" s="12"/>
      <c r="AA14" s="12"/>
    </row>
    <row r="15" spans="1:27" ht="9.4499999999999993" customHeight="1" x14ac:dyDescent="0.2">
      <c r="C15" s="17"/>
      <c r="O15" s="14" t="s">
        <v>73</v>
      </c>
      <c r="P15" s="22"/>
      <c r="Q15" s="22"/>
      <c r="R15" s="23"/>
      <c r="S15" s="23"/>
      <c r="T15" s="21">
        <v>37.733333333333341</v>
      </c>
      <c r="U15" s="21">
        <v>36.287222222222226</v>
      </c>
      <c r="V15" s="21">
        <v>40.885555555555563</v>
      </c>
      <c r="W15" s="21">
        <v>103.95805555555557</v>
      </c>
      <c r="X15" s="21">
        <v>104.07878787878785</v>
      </c>
      <c r="Y15" s="15">
        <v>88.196388888888904</v>
      </c>
      <c r="Z15" s="12"/>
      <c r="AA15" s="12"/>
    </row>
    <row r="16" spans="1:27" ht="9.4499999999999993" customHeight="1" x14ac:dyDescent="0.15">
      <c r="C16" s="17"/>
      <c r="O16" s="14" t="s">
        <v>74</v>
      </c>
      <c r="P16" s="12"/>
      <c r="Q16" s="12"/>
      <c r="R16" s="15"/>
      <c r="S16" s="15"/>
      <c r="T16" s="15">
        <f t="shared" ref="T16:X16" si="3">SUM(T14:T15)</f>
        <v>98.78333333333336</v>
      </c>
      <c r="U16" s="15">
        <f t="shared" si="3"/>
        <v>89.923888888888911</v>
      </c>
      <c r="V16" s="15">
        <f t="shared" si="3"/>
        <v>101.91388888888889</v>
      </c>
      <c r="W16" s="15">
        <f t="shared" si="3"/>
        <v>224.88666666666668</v>
      </c>
      <c r="X16" s="15">
        <f t="shared" si="3"/>
        <v>227.72848484848481</v>
      </c>
      <c r="Y16" s="15">
        <f>SUM(Y14:Y15)</f>
        <v>192.23416666666668</v>
      </c>
      <c r="Z16" s="12"/>
      <c r="AA16" s="12"/>
    </row>
    <row r="17" spans="3:21" ht="9.4499999999999993" customHeight="1" x14ac:dyDescent="0.15">
      <c r="C17" s="17"/>
    </row>
    <row r="18" spans="3:21" ht="9.4499999999999993" customHeight="1" x14ac:dyDescent="0.2">
      <c r="C18" s="17"/>
      <c r="P18" s="24"/>
      <c r="Q18" s="25"/>
    </row>
    <row r="19" spans="3:21" ht="9.4499999999999993" customHeight="1" x14ac:dyDescent="0.2">
      <c r="C19" s="17"/>
      <c r="P19" s="24"/>
      <c r="Q19" s="25"/>
    </row>
    <row r="20" spans="3:21" ht="9.4499999999999993" customHeight="1" x14ac:dyDescent="0.2">
      <c r="C20" s="17"/>
      <c r="P20" s="24"/>
      <c r="Q20" s="25"/>
    </row>
    <row r="21" spans="3:21" ht="9.4499999999999993" customHeight="1" x14ac:dyDescent="0.2">
      <c r="C21" s="17"/>
      <c r="P21" s="24"/>
      <c r="Q21" s="25"/>
      <c r="T21" s="24"/>
      <c r="U21" s="26"/>
    </row>
    <row r="22" spans="3:21" ht="9.4499999999999993" customHeight="1" x14ac:dyDescent="0.2">
      <c r="C22" s="17"/>
      <c r="P22" s="24"/>
      <c r="Q22" s="25"/>
      <c r="T22" s="24"/>
      <c r="U22" s="26"/>
    </row>
    <row r="23" spans="3:21" ht="9.4499999999999993" customHeight="1" x14ac:dyDescent="0.2">
      <c r="C23" s="17"/>
      <c r="P23" s="27"/>
      <c r="Q23" s="25"/>
      <c r="T23" s="27"/>
      <c r="U23" s="28"/>
    </row>
    <row r="24" spans="3:21" ht="9.4499999999999993" customHeight="1" x14ac:dyDescent="0.2">
      <c r="C24" s="17"/>
      <c r="P24" s="24"/>
      <c r="Q24" s="25"/>
      <c r="T24" s="24"/>
      <c r="U24" s="26"/>
    </row>
    <row r="25" spans="3:21" ht="9.4499999999999993" customHeight="1" x14ac:dyDescent="0.2">
      <c r="C25" s="17"/>
      <c r="P25" s="24"/>
      <c r="Q25" s="25"/>
      <c r="T25" s="24"/>
      <c r="U25" s="26"/>
    </row>
    <row r="26" spans="3:21" ht="9.4499999999999993" customHeight="1" x14ac:dyDescent="0.15">
      <c r="C26" s="17"/>
      <c r="P26" s="27"/>
    </row>
    <row r="27" spans="3:21" ht="9.4499999999999993" customHeight="1" x14ac:dyDescent="0.2">
      <c r="C27" s="17"/>
      <c r="P27" s="24"/>
      <c r="Q27" s="29"/>
    </row>
    <row r="28" spans="3:21" ht="9.4499999999999993" customHeight="1" x14ac:dyDescent="0.2">
      <c r="C28" s="17"/>
      <c r="P28" s="24"/>
      <c r="Q28" s="29"/>
    </row>
    <row r="29" spans="3:21" ht="19.2" customHeight="1" x14ac:dyDescent="0.15">
      <c r="C29" s="17"/>
    </row>
    <row r="30" spans="3:21" ht="9.4499999999999993" customHeight="1" x14ac:dyDescent="0.2">
      <c r="C30" s="17"/>
      <c r="P30" s="30"/>
      <c r="S30" s="29"/>
    </row>
    <row r="31" spans="3:21" ht="9.4499999999999993" customHeight="1" x14ac:dyDescent="0.2">
      <c r="C31" s="17"/>
      <c r="P31" s="30"/>
      <c r="S31" s="29"/>
    </row>
    <row r="32" spans="3:21" ht="9.4499999999999993" customHeight="1" x14ac:dyDescent="0.15">
      <c r="C32" s="31"/>
    </row>
    <row r="33" spans="2:20" ht="9.4499999999999993" customHeight="1" x14ac:dyDescent="0.15">
      <c r="C33" s="37"/>
    </row>
    <row r="34" spans="2:20" ht="9.4499999999999993" customHeight="1" x14ac:dyDescent="0.15">
      <c r="C34" s="37"/>
    </row>
    <row r="35" spans="2:20" ht="9.4499999999999993" customHeight="1" x14ac:dyDescent="0.15">
      <c r="C35" s="37"/>
    </row>
    <row r="36" spans="2:20" ht="9.4499999999999993" customHeight="1" x14ac:dyDescent="0.15">
      <c r="C36" s="37"/>
      <c r="T36" s="9"/>
    </row>
    <row r="37" spans="2:20" ht="9.4499999999999993" customHeight="1" x14ac:dyDescent="0.15">
      <c r="C37" s="37"/>
    </row>
    <row r="38" spans="2:20" ht="9.4499999999999993" customHeight="1" x14ac:dyDescent="0.15">
      <c r="C38" s="36"/>
    </row>
    <row r="39" spans="2:20" ht="9.4499999999999993" customHeight="1" x14ac:dyDescent="0.15"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</row>
    <row r="40" spans="2:20" ht="9.4499999999999993" customHeight="1" x14ac:dyDescent="0.15">
      <c r="B40" s="37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</row>
    <row r="41" spans="2:20" ht="9.4499999999999993" customHeight="1" x14ac:dyDescent="0.15">
      <c r="B41" s="37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</row>
    <row r="42" spans="2:20" ht="9.4499999999999993" customHeight="1" x14ac:dyDescent="0.15">
      <c r="B42" s="37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</row>
    <row r="43" spans="2:20" ht="9.4499999999999993" customHeight="1" x14ac:dyDescent="0.15">
      <c r="B43" s="37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</row>
    <row r="44" spans="2:20" ht="9.4499999999999993" customHeight="1" x14ac:dyDescent="0.15">
      <c r="B44" s="27"/>
    </row>
    <row r="45" spans="2:20" ht="9.4499999999999993" customHeight="1" x14ac:dyDescent="0.15">
      <c r="B45" s="27"/>
      <c r="C45" s="36"/>
    </row>
    <row r="46" spans="2:20" ht="9.4499999999999993" customHeight="1" x14ac:dyDescent="0.15">
      <c r="B46" s="27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</row>
    <row r="47" spans="2:20" ht="9.4499999999999993" customHeight="1" x14ac:dyDescent="0.15">
      <c r="B47" s="37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</row>
    <row r="48" spans="2:20" ht="9.4499999999999993" customHeight="1" x14ac:dyDescent="0.15"/>
    <row r="49" ht="9.4499999999999993" customHeight="1" x14ac:dyDescent="0.15"/>
    <row r="50" ht="9.4499999999999993" customHeight="1" x14ac:dyDescent="0.15"/>
    <row r="51" ht="9.4499999999999993" customHeight="1" x14ac:dyDescent="0.15"/>
    <row r="52" ht="9.4499999999999993" customHeight="1" x14ac:dyDescent="0.15"/>
    <row r="53" ht="9.4499999999999993" customHeight="1" x14ac:dyDescent="0.15"/>
    <row r="54" ht="19.2" customHeight="1" x14ac:dyDescent="0.15"/>
    <row r="55" ht="9.4499999999999993" customHeight="1" x14ac:dyDescent="0.15"/>
    <row r="56" ht="9.4499999999999993" customHeight="1" x14ac:dyDescent="0.15"/>
    <row r="57" ht="9.4499999999999993" customHeight="1" x14ac:dyDescent="0.15"/>
    <row r="58" ht="9.4499999999999993" customHeight="1" x14ac:dyDescent="0.15"/>
    <row r="59" ht="9.4499999999999993" customHeight="1" x14ac:dyDescent="0.15"/>
    <row r="60" ht="9.4499999999999993" customHeight="1" x14ac:dyDescent="0.15"/>
    <row r="61" ht="9.4499999999999993" customHeight="1" x14ac:dyDescent="0.15"/>
    <row r="62" ht="9.4499999999999993" customHeight="1" x14ac:dyDescent="0.15"/>
    <row r="63" ht="9.4499999999999993" customHeight="1" x14ac:dyDescent="0.15"/>
    <row r="64" ht="9.4499999999999993" customHeight="1" x14ac:dyDescent="0.15"/>
    <row r="65" ht="9.4499999999999993" customHeight="1" x14ac:dyDescent="0.15"/>
    <row r="66" ht="9.4499999999999993" customHeight="1" x14ac:dyDescent="0.15"/>
    <row r="67" ht="9.4499999999999993" customHeight="1" x14ac:dyDescent="0.15"/>
    <row r="68" ht="9.4499999999999993" customHeight="1" x14ac:dyDescent="0.15"/>
    <row r="69" ht="9.4499999999999993" customHeight="1" x14ac:dyDescent="0.15"/>
    <row r="70" ht="9.4499999999999993" customHeight="1" x14ac:dyDescent="0.15"/>
    <row r="71" ht="9.4499999999999993" customHeight="1" x14ac:dyDescent="0.15"/>
    <row r="72" ht="9.4499999999999993" customHeight="1" x14ac:dyDescent="0.15"/>
    <row r="73" ht="9.4499999999999993" customHeight="1" x14ac:dyDescent="0.15"/>
    <row r="74" ht="9.4499999999999993" customHeight="1" x14ac:dyDescent="0.15"/>
    <row r="75" ht="9.4499999999999993" customHeight="1" x14ac:dyDescent="0.15"/>
    <row r="76" ht="9.4499999999999993" customHeight="1" x14ac:dyDescent="0.15"/>
    <row r="77" ht="9.4499999999999993" customHeight="1" x14ac:dyDescent="0.15"/>
    <row r="78" ht="9.4499999999999993" customHeight="1" x14ac:dyDescent="0.15"/>
    <row r="79" ht="9.4499999999999993" customHeight="1" x14ac:dyDescent="0.15"/>
    <row r="80" ht="9.4499999999999993" customHeight="1" x14ac:dyDescent="0.15"/>
    <row r="81" spans="4:13" ht="9.4499999999999993" customHeight="1" x14ac:dyDescent="0.15"/>
    <row r="82" spans="4:13" ht="9.4499999999999993" customHeight="1" x14ac:dyDescent="0.15"/>
    <row r="83" spans="4:13" ht="9.4499999999999993" customHeight="1" x14ac:dyDescent="0.15">
      <c r="D83" s="27"/>
      <c r="F83" s="32"/>
      <c r="G83" s="32"/>
      <c r="I83" s="32" t="s">
        <v>75</v>
      </c>
      <c r="K83" s="32"/>
    </row>
    <row r="84" spans="4:13" ht="9.4499999999999993" customHeight="1" x14ac:dyDescent="0.15"/>
    <row r="85" spans="4:13" ht="9.4499999999999993" customHeight="1" x14ac:dyDescent="0.15">
      <c r="M85" s="3" t="s">
        <v>76</v>
      </c>
    </row>
    <row r="86" spans="4:13" ht="9.4499999999999993" customHeight="1" x14ac:dyDescent="0.15"/>
    <row r="87" spans="4:13" ht="9.4499999999999993" customHeight="1" x14ac:dyDescent="0.15"/>
    <row r="88" spans="4:13" ht="9.4499999999999993" customHeight="1" x14ac:dyDescent="0.15"/>
  </sheetData>
  <mergeCells count="4">
    <mergeCell ref="F1:J1"/>
    <mergeCell ref="F2:J2"/>
    <mergeCell ref="D3:F3"/>
    <mergeCell ref="H3:N3"/>
  </mergeCells>
  <hyperlinks>
    <hyperlink ref="A1" location="bkIndexACC2402" display="Index" xr:uid="{FB9D93AE-A2BF-491C-8C3F-80861B4CB8B7}"/>
  </hyperlinks>
  <pageMargins left="0.24" right="0.19685039370078741" top="0.24" bottom="0.28999999999999998" header="0.18" footer="0.24"/>
  <pageSetup paperSize="9" scale="96" orientation="portrait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05A61-AC3C-45D8-92FE-3025DD4D2E88}">
  <sheetPr>
    <pageSetUpPr fitToPage="1"/>
  </sheetPr>
  <dimension ref="A1:AD172"/>
  <sheetViews>
    <sheetView zoomScale="90" zoomScaleNormal="90" workbookViewId="0"/>
  </sheetViews>
  <sheetFormatPr defaultColWidth="9.109375" defaultRowHeight="8.4" x14ac:dyDescent="0.15"/>
  <cols>
    <col min="1" max="1" width="5.88671875" style="3" customWidth="1"/>
    <col min="2" max="2" width="10.6640625" style="3" customWidth="1"/>
    <col min="3" max="13" width="7.33203125" style="3" customWidth="1"/>
    <col min="14" max="15" width="6.6640625" style="3" customWidth="1"/>
    <col min="16" max="16384" width="9.109375" style="3"/>
  </cols>
  <sheetData>
    <row r="1" spans="1:15" ht="14.4" x14ac:dyDescent="0.3">
      <c r="A1" s="34" t="s">
        <v>79</v>
      </c>
      <c r="E1" s="5"/>
      <c r="F1" s="39" t="s">
        <v>80</v>
      </c>
      <c r="G1" s="40"/>
      <c r="H1" s="40"/>
      <c r="I1" s="40"/>
      <c r="J1" s="40"/>
    </row>
    <row r="2" spans="1:15" ht="13.2" x14ac:dyDescent="0.25">
      <c r="E2" s="5"/>
      <c r="F2" s="39" t="s">
        <v>104</v>
      </c>
      <c r="G2" s="40"/>
      <c r="H2" s="40"/>
      <c r="I2" s="40"/>
      <c r="J2" s="40"/>
    </row>
    <row r="3" spans="1:15" ht="13.2" x14ac:dyDescent="0.25">
      <c r="D3" s="41" t="s">
        <v>105</v>
      </c>
      <c r="E3" s="40"/>
      <c r="F3" s="40"/>
      <c r="G3" s="5"/>
      <c r="H3" s="47" t="s">
        <v>8</v>
      </c>
      <c r="I3" s="40"/>
      <c r="J3" s="40"/>
      <c r="K3" s="40"/>
      <c r="L3" s="40"/>
      <c r="M3" s="40"/>
      <c r="N3" s="40"/>
    </row>
    <row r="4" spans="1:15" ht="24" customHeight="1" x14ac:dyDescent="0.15"/>
    <row r="5" spans="1:15" ht="9.4499999999999993" customHeight="1" x14ac:dyDescent="0.2">
      <c r="B5" s="45" t="s">
        <v>32</v>
      </c>
      <c r="C5" s="46"/>
      <c r="D5" s="11"/>
      <c r="O5" s="27"/>
    </row>
    <row r="6" spans="1:15" ht="9.4499999999999993" customHeight="1" x14ac:dyDescent="0.25">
      <c r="C6" s="43" t="s">
        <v>106</v>
      </c>
      <c r="D6" s="40"/>
      <c r="E6" s="40"/>
      <c r="F6" s="40"/>
      <c r="G6" s="40"/>
      <c r="H6" s="40"/>
      <c r="I6" s="40"/>
      <c r="J6" s="40"/>
      <c r="K6" s="40"/>
      <c r="L6" s="40"/>
      <c r="M6" s="40"/>
      <c r="O6" s="27"/>
    </row>
    <row r="7" spans="1:15" ht="9.4499999999999993" customHeight="1" x14ac:dyDescent="0.25">
      <c r="B7" s="44" t="s">
        <v>82</v>
      </c>
      <c r="C7" s="40"/>
      <c r="D7" s="37" t="s">
        <v>47</v>
      </c>
      <c r="E7" s="37" t="s">
        <v>48</v>
      </c>
      <c r="F7" s="37" t="s">
        <v>49</v>
      </c>
      <c r="G7" s="37" t="s">
        <v>50</v>
      </c>
      <c r="H7" s="37" t="s">
        <v>51</v>
      </c>
      <c r="I7" s="37" t="s">
        <v>52</v>
      </c>
      <c r="J7" s="37" t="s">
        <v>53</v>
      </c>
      <c r="K7" s="37"/>
      <c r="L7" s="37" t="s">
        <v>83</v>
      </c>
      <c r="M7" s="37" t="s">
        <v>84</v>
      </c>
      <c r="O7" s="27"/>
    </row>
    <row r="8" spans="1:15" ht="9.4499999999999993" customHeight="1" x14ac:dyDescent="0.15">
      <c r="C8" s="17">
        <v>0</v>
      </c>
      <c r="D8" s="38">
        <v>1.4069444444444446</v>
      </c>
      <c r="E8" s="38">
        <v>2.5138888888888888</v>
      </c>
      <c r="F8" s="38">
        <v>3.354166666666667</v>
      </c>
      <c r="G8" s="38">
        <v>3.0972222222222219</v>
      </c>
      <c r="H8" s="38">
        <v>2.7749999999999995</v>
      </c>
      <c r="I8" s="38">
        <v>3.4444444444444442</v>
      </c>
      <c r="J8" s="38">
        <v>0.65972222222222221</v>
      </c>
      <c r="L8" s="38">
        <f>AVERAGE(D8:H8)</f>
        <v>2.6294444444444443</v>
      </c>
      <c r="M8" s="38">
        <f>AVERAGE(D8:J8)</f>
        <v>2.4644841269841264</v>
      </c>
      <c r="O8" s="27"/>
    </row>
    <row r="9" spans="1:15" ht="9.4499999999999993" customHeight="1" x14ac:dyDescent="0.15">
      <c r="C9" s="17">
        <v>1</v>
      </c>
      <c r="D9" s="38">
        <v>3.6319444444444446</v>
      </c>
      <c r="E9" s="38">
        <v>4.2708333333333339</v>
      </c>
      <c r="F9" s="38">
        <v>4.1111111111111107</v>
      </c>
      <c r="G9" s="38">
        <v>3.8513888888888888</v>
      </c>
      <c r="H9" s="38">
        <v>3.8916666666666666</v>
      </c>
      <c r="I9" s="38">
        <v>3.7347222222222225</v>
      </c>
      <c r="J9" s="38">
        <v>0.71527777777777779</v>
      </c>
      <c r="L9" s="38">
        <f t="shared" ref="L9:L31" si="0">AVERAGE(D9:H9)</f>
        <v>3.9513888888888884</v>
      </c>
      <c r="M9" s="38">
        <f t="shared" ref="M9:M31" si="1">AVERAGE(D9:J9)</f>
        <v>3.458134920634921</v>
      </c>
      <c r="O9" s="27"/>
    </row>
    <row r="10" spans="1:15" ht="9.4499999999999993" customHeight="1" x14ac:dyDescent="0.15">
      <c r="C10" s="17">
        <v>2</v>
      </c>
      <c r="D10" s="38">
        <v>2.0222222222222221</v>
      </c>
      <c r="E10" s="38">
        <v>3.4027777777777781</v>
      </c>
      <c r="F10" s="38">
        <v>3.354166666666667</v>
      </c>
      <c r="G10" s="38">
        <v>3.5555555555555554</v>
      </c>
      <c r="H10" s="38">
        <v>3.3833333333333333</v>
      </c>
      <c r="I10" s="38">
        <v>2.7666666666666666</v>
      </c>
      <c r="J10" s="38">
        <v>1.0486111111111112</v>
      </c>
      <c r="L10" s="38">
        <f t="shared" si="0"/>
        <v>3.1436111111111114</v>
      </c>
      <c r="M10" s="38">
        <f t="shared" si="1"/>
        <v>2.7904761904761908</v>
      </c>
      <c r="O10" s="27"/>
    </row>
    <row r="11" spans="1:15" ht="9.4499999999999993" customHeight="1" x14ac:dyDescent="0.15">
      <c r="C11" s="17">
        <v>3</v>
      </c>
      <c r="D11" s="38">
        <v>2.5250000000000004</v>
      </c>
      <c r="E11" s="38">
        <v>2.979166666666667</v>
      </c>
      <c r="F11" s="38">
        <v>3.2500000000000004</v>
      </c>
      <c r="G11" s="38">
        <v>3.4402777777777778</v>
      </c>
      <c r="H11" s="38">
        <v>3.7374999999999998</v>
      </c>
      <c r="I11" s="38">
        <v>2.0277777777777777</v>
      </c>
      <c r="J11" s="38">
        <v>0.83333333333333326</v>
      </c>
      <c r="L11" s="38">
        <f t="shared" si="0"/>
        <v>3.1863888888888896</v>
      </c>
      <c r="M11" s="38">
        <f t="shared" si="1"/>
        <v>2.6847222222222227</v>
      </c>
      <c r="O11" s="27"/>
    </row>
    <row r="12" spans="1:15" ht="9.4499999999999993" customHeight="1" x14ac:dyDescent="0.15">
      <c r="C12" s="17">
        <v>4</v>
      </c>
      <c r="D12" s="38">
        <v>3.9708333333333337</v>
      </c>
      <c r="E12" s="38">
        <v>4.0000000000000009</v>
      </c>
      <c r="F12" s="38">
        <v>4.4027777777777777</v>
      </c>
      <c r="G12" s="38">
        <v>4.1138888888888889</v>
      </c>
      <c r="H12" s="38">
        <v>5.7833333333333341</v>
      </c>
      <c r="I12" s="38">
        <v>3.8333333333333335</v>
      </c>
      <c r="J12" s="38">
        <v>0.96527777777777768</v>
      </c>
      <c r="L12" s="38">
        <f t="shared" si="0"/>
        <v>4.4541666666666675</v>
      </c>
      <c r="M12" s="38">
        <f t="shared" si="1"/>
        <v>3.867063492063493</v>
      </c>
    </row>
    <row r="13" spans="1:15" ht="9.4499999999999993" customHeight="1" x14ac:dyDescent="0.15">
      <c r="C13" s="17">
        <v>5</v>
      </c>
      <c r="D13" s="38">
        <v>7.8847222222222229</v>
      </c>
      <c r="E13" s="38">
        <v>8.5208333333333339</v>
      </c>
      <c r="F13" s="38">
        <v>9.2361111111111107</v>
      </c>
      <c r="G13" s="38">
        <v>8.3930555555555557</v>
      </c>
      <c r="H13" s="38">
        <v>7.8388888888888886</v>
      </c>
      <c r="I13" s="38">
        <v>3.5319444444444441</v>
      </c>
      <c r="J13" s="38">
        <v>1.5972222222222221</v>
      </c>
      <c r="L13" s="38">
        <f t="shared" si="0"/>
        <v>8.3747222222222231</v>
      </c>
      <c r="M13" s="38">
        <f t="shared" si="1"/>
        <v>6.7146825396825403</v>
      </c>
    </row>
    <row r="14" spans="1:15" ht="9.4499999999999993" customHeight="1" x14ac:dyDescent="0.15">
      <c r="C14" s="17">
        <v>6</v>
      </c>
      <c r="D14" s="38">
        <v>9.8249999999999993</v>
      </c>
      <c r="E14" s="38">
        <v>11.659722222222223</v>
      </c>
      <c r="F14" s="38">
        <v>12.430555555555554</v>
      </c>
      <c r="G14" s="38">
        <v>11.216666666666667</v>
      </c>
      <c r="H14" s="38">
        <v>11.877777777777776</v>
      </c>
      <c r="I14" s="38">
        <v>4.6319444444444446</v>
      </c>
      <c r="J14" s="38">
        <v>2.145833333333333</v>
      </c>
      <c r="L14" s="38">
        <f t="shared" si="0"/>
        <v>11.401944444444444</v>
      </c>
      <c r="M14" s="38">
        <f t="shared" si="1"/>
        <v>9.1125000000000007</v>
      </c>
    </row>
    <row r="15" spans="1:15" ht="9.4499999999999993" customHeight="1" x14ac:dyDescent="0.15">
      <c r="C15" s="17">
        <v>7</v>
      </c>
      <c r="D15" s="38">
        <v>11.95972222222222</v>
      </c>
      <c r="E15" s="38">
        <v>12.527777777777779</v>
      </c>
      <c r="F15" s="38">
        <v>11.138888888888889</v>
      </c>
      <c r="G15" s="38">
        <v>12.384722222222221</v>
      </c>
      <c r="H15" s="38">
        <v>13.12361111111111</v>
      </c>
      <c r="I15" s="38">
        <v>3.7069444444444444</v>
      </c>
      <c r="J15" s="38">
        <v>3.083333333333333</v>
      </c>
      <c r="L15" s="38">
        <f t="shared" si="0"/>
        <v>12.226944444444444</v>
      </c>
      <c r="M15" s="38">
        <f t="shared" si="1"/>
        <v>9.7035714285714256</v>
      </c>
    </row>
    <row r="16" spans="1:15" ht="9.4499999999999993" customHeight="1" x14ac:dyDescent="0.15">
      <c r="C16" s="17">
        <v>8</v>
      </c>
      <c r="D16" s="38">
        <v>8.0847222222222221</v>
      </c>
      <c r="E16" s="38">
        <v>7.7986111111111107</v>
      </c>
      <c r="F16" s="38">
        <v>8.8819444444444429</v>
      </c>
      <c r="G16" s="38">
        <v>8.0458333333333343</v>
      </c>
      <c r="H16" s="38">
        <v>10.62361111111111</v>
      </c>
      <c r="I16" s="38">
        <v>4.2847222222222223</v>
      </c>
      <c r="J16" s="38">
        <v>2.7222222222222223</v>
      </c>
      <c r="L16" s="38">
        <f t="shared" si="0"/>
        <v>8.6869444444444444</v>
      </c>
      <c r="M16" s="38">
        <f t="shared" si="1"/>
        <v>7.2059523809523807</v>
      </c>
    </row>
    <row r="17" spans="3:13" ht="9.4499999999999993" customHeight="1" x14ac:dyDescent="0.15">
      <c r="C17" s="17">
        <v>9</v>
      </c>
      <c r="D17" s="38">
        <v>12.088888888888889</v>
      </c>
      <c r="E17" s="38">
        <v>10.493055555555555</v>
      </c>
      <c r="F17" s="38">
        <v>11.388888888888889</v>
      </c>
      <c r="G17" s="38">
        <v>12.434722222222222</v>
      </c>
      <c r="H17" s="38">
        <v>11.662500000000001</v>
      </c>
      <c r="I17" s="38">
        <v>4.4833333333333334</v>
      </c>
      <c r="J17" s="38">
        <v>2.7638888888888888</v>
      </c>
      <c r="L17" s="38">
        <f t="shared" si="0"/>
        <v>11.61361111111111</v>
      </c>
      <c r="M17" s="38">
        <f t="shared" si="1"/>
        <v>9.3307539682539691</v>
      </c>
    </row>
    <row r="18" spans="3:13" ht="9.4499999999999993" customHeight="1" x14ac:dyDescent="0.15">
      <c r="C18" s="17">
        <v>10</v>
      </c>
      <c r="D18" s="38">
        <v>11.809722222222224</v>
      </c>
      <c r="E18" s="38">
        <v>11.638888888888889</v>
      </c>
      <c r="F18" s="38">
        <v>11.618055555555555</v>
      </c>
      <c r="G18" s="38">
        <v>13.733333333333334</v>
      </c>
      <c r="H18" s="38">
        <v>11.277777777777779</v>
      </c>
      <c r="I18" s="38">
        <v>4.7791666666666668</v>
      </c>
      <c r="J18" s="38">
        <v>3.7777777777777781</v>
      </c>
      <c r="L18" s="38">
        <f t="shared" si="0"/>
        <v>12.015555555555556</v>
      </c>
      <c r="M18" s="38">
        <f t="shared" si="1"/>
        <v>9.804960317460317</v>
      </c>
    </row>
    <row r="19" spans="3:13" ht="9.4499999999999993" customHeight="1" x14ac:dyDescent="0.15">
      <c r="C19" s="17">
        <v>11</v>
      </c>
      <c r="D19" s="38">
        <v>14.091666666666667</v>
      </c>
      <c r="E19" s="38">
        <v>12</v>
      </c>
      <c r="F19" s="38">
        <v>11.472222222222221</v>
      </c>
      <c r="G19" s="38">
        <v>12.375</v>
      </c>
      <c r="H19" s="38">
        <v>10.172222222222221</v>
      </c>
      <c r="I19" s="38">
        <v>3.8861111111111111</v>
      </c>
      <c r="J19" s="38">
        <v>3.9236111111111107</v>
      </c>
      <c r="L19" s="38">
        <f t="shared" si="0"/>
        <v>12.022222222222222</v>
      </c>
      <c r="M19" s="38">
        <f t="shared" si="1"/>
        <v>9.7029761904761909</v>
      </c>
    </row>
    <row r="20" spans="3:13" ht="9.4499999999999993" customHeight="1" x14ac:dyDescent="0.15">
      <c r="C20" s="17">
        <v>12</v>
      </c>
      <c r="D20" s="38">
        <v>9.7624999999999993</v>
      </c>
      <c r="E20" s="38">
        <v>11.402777777777777</v>
      </c>
      <c r="F20" s="38">
        <v>11.993055555555554</v>
      </c>
      <c r="G20" s="38">
        <v>11.291666666666666</v>
      </c>
      <c r="H20" s="38">
        <v>9.8694444444444436</v>
      </c>
      <c r="I20" s="38">
        <v>3.8361111111111112</v>
      </c>
      <c r="J20" s="38">
        <v>2.9375000000000004</v>
      </c>
      <c r="L20" s="38">
        <f t="shared" si="0"/>
        <v>10.863888888888889</v>
      </c>
      <c r="M20" s="38">
        <f t="shared" si="1"/>
        <v>8.7275793650793645</v>
      </c>
    </row>
    <row r="21" spans="3:13" ht="9.4499999999999993" customHeight="1" x14ac:dyDescent="0.15">
      <c r="C21" s="17">
        <v>13</v>
      </c>
      <c r="D21" s="38">
        <v>11.606944444444444</v>
      </c>
      <c r="E21" s="38">
        <v>11.527777777777777</v>
      </c>
      <c r="F21" s="38">
        <v>10.861111111111111</v>
      </c>
      <c r="G21" s="38">
        <v>10.716666666666667</v>
      </c>
      <c r="H21" s="38">
        <v>9.6652777777777779</v>
      </c>
      <c r="I21" s="38">
        <v>3.9555555555555557</v>
      </c>
      <c r="J21" s="38">
        <v>2.8819444444444446</v>
      </c>
      <c r="L21" s="38">
        <f t="shared" si="0"/>
        <v>10.875555555555556</v>
      </c>
      <c r="M21" s="38">
        <f t="shared" si="1"/>
        <v>8.7450396825396819</v>
      </c>
    </row>
    <row r="22" spans="3:13" ht="9.4499999999999993" customHeight="1" x14ac:dyDescent="0.15">
      <c r="C22" s="17">
        <v>14</v>
      </c>
      <c r="D22" s="38">
        <v>10.62361111111111</v>
      </c>
      <c r="E22" s="38">
        <v>10.381944444444443</v>
      </c>
      <c r="F22" s="38">
        <v>11.180555555555557</v>
      </c>
      <c r="G22" s="38">
        <v>10.847222222222221</v>
      </c>
      <c r="H22" s="38">
        <v>9.3097222222222218</v>
      </c>
      <c r="I22" s="38">
        <v>4.5069444444444446</v>
      </c>
      <c r="J22" s="38">
        <v>4.041666666666667</v>
      </c>
      <c r="L22" s="38">
        <f t="shared" si="0"/>
        <v>10.468611111111111</v>
      </c>
      <c r="M22" s="38">
        <f t="shared" si="1"/>
        <v>8.6988095238095227</v>
      </c>
    </row>
    <row r="23" spans="3:13" ht="9.4499999999999993" customHeight="1" x14ac:dyDescent="0.15">
      <c r="C23" s="17">
        <v>15</v>
      </c>
      <c r="D23" s="38">
        <v>11.454166666666666</v>
      </c>
      <c r="E23" s="38">
        <v>9.7222222222222214</v>
      </c>
      <c r="F23" s="38">
        <v>11.465277777777779</v>
      </c>
      <c r="G23" s="38">
        <v>9.2444444444444436</v>
      </c>
      <c r="H23" s="38">
        <v>8.8361111111111121</v>
      </c>
      <c r="I23" s="38">
        <v>4.5958333333333332</v>
      </c>
      <c r="J23" s="38">
        <v>4.5347222222222223</v>
      </c>
      <c r="L23" s="38">
        <f t="shared" si="0"/>
        <v>10.144444444444442</v>
      </c>
      <c r="M23" s="38">
        <f t="shared" si="1"/>
        <v>8.5503968253968239</v>
      </c>
    </row>
    <row r="24" spans="3:13" ht="9.4499999999999993" customHeight="1" x14ac:dyDescent="0.15">
      <c r="C24" s="17">
        <v>16</v>
      </c>
      <c r="D24" s="38">
        <v>12.047222222222222</v>
      </c>
      <c r="E24" s="38">
        <v>13.041666666666666</v>
      </c>
      <c r="F24" s="38">
        <v>11.680555555555555</v>
      </c>
      <c r="G24" s="38">
        <v>11.102777777777778</v>
      </c>
      <c r="H24" s="38">
        <v>12.048611111111112</v>
      </c>
      <c r="I24" s="38">
        <v>4.1750000000000007</v>
      </c>
      <c r="J24" s="38">
        <v>4.291666666666667</v>
      </c>
      <c r="L24" s="38">
        <f t="shared" si="0"/>
        <v>11.984166666666667</v>
      </c>
      <c r="M24" s="38">
        <f t="shared" si="1"/>
        <v>9.7696428571428573</v>
      </c>
    </row>
    <row r="25" spans="3:13" ht="9.4499999999999993" customHeight="1" x14ac:dyDescent="0.15">
      <c r="C25" s="17">
        <v>17</v>
      </c>
      <c r="D25" s="38">
        <v>13.276388888888889</v>
      </c>
      <c r="E25" s="38">
        <v>12.736111111111111</v>
      </c>
      <c r="F25" s="38">
        <v>11.750000000000002</v>
      </c>
      <c r="G25" s="38">
        <v>10.772222222222222</v>
      </c>
      <c r="H25" s="38">
        <v>9.9652777777777768</v>
      </c>
      <c r="I25" s="38">
        <v>3.5847222222222221</v>
      </c>
      <c r="J25" s="38">
        <v>3.9861111111111116</v>
      </c>
      <c r="L25" s="38">
        <f t="shared" si="0"/>
        <v>11.700000000000001</v>
      </c>
      <c r="M25" s="38">
        <f t="shared" si="1"/>
        <v>9.4386904761904766</v>
      </c>
    </row>
    <row r="26" spans="3:13" ht="9.4499999999999993" customHeight="1" x14ac:dyDescent="0.15">
      <c r="C26" s="17">
        <v>18</v>
      </c>
      <c r="D26" s="38">
        <v>8.9708333333333332</v>
      </c>
      <c r="E26" s="38">
        <v>9.2638888888888893</v>
      </c>
      <c r="F26" s="38">
        <v>9.5138888888888893</v>
      </c>
      <c r="G26" s="38">
        <v>8.781944444444445</v>
      </c>
      <c r="H26" s="38">
        <v>6.8597222222222225</v>
      </c>
      <c r="I26" s="38">
        <v>2.6027777777777774</v>
      </c>
      <c r="J26" s="38">
        <v>3.479166666666667</v>
      </c>
      <c r="L26" s="38">
        <f t="shared" si="0"/>
        <v>8.6780555555555559</v>
      </c>
      <c r="M26" s="38">
        <f t="shared" si="1"/>
        <v>7.0674603174603172</v>
      </c>
    </row>
    <row r="27" spans="3:13" ht="9.4499999999999993" customHeight="1" x14ac:dyDescent="0.15">
      <c r="C27" s="17">
        <v>19</v>
      </c>
      <c r="D27" s="38">
        <v>4.9805555555555552</v>
      </c>
      <c r="E27" s="38">
        <v>5.8680555555555554</v>
      </c>
      <c r="F27" s="38">
        <v>6.9236111111111107</v>
      </c>
      <c r="G27" s="38">
        <v>6.9152777777777779</v>
      </c>
      <c r="H27" s="38">
        <v>5.7597222222222229</v>
      </c>
      <c r="I27" s="38">
        <v>2.8444444444444446</v>
      </c>
      <c r="J27" s="38">
        <v>2.8472222222222223</v>
      </c>
      <c r="L27" s="38">
        <f t="shared" si="0"/>
        <v>6.0894444444444442</v>
      </c>
      <c r="M27" s="38">
        <f t="shared" si="1"/>
        <v>5.1626984126984121</v>
      </c>
    </row>
    <row r="28" spans="3:13" ht="9.4499999999999993" customHeight="1" x14ac:dyDescent="0.15">
      <c r="C28" s="17">
        <v>20</v>
      </c>
      <c r="D28" s="38">
        <v>6.1388888888888893</v>
      </c>
      <c r="E28" s="38">
        <v>5.9513888888888893</v>
      </c>
      <c r="F28" s="38">
        <v>5.2569444444444446</v>
      </c>
      <c r="G28" s="38">
        <v>6.6861111111111118</v>
      </c>
      <c r="H28" s="38">
        <v>5.6666666666666661</v>
      </c>
      <c r="I28" s="38">
        <v>2.0499999999999998</v>
      </c>
      <c r="J28" s="38">
        <v>2.9027777777777777</v>
      </c>
      <c r="L28" s="38">
        <f t="shared" si="0"/>
        <v>5.9399999999999995</v>
      </c>
      <c r="M28" s="38">
        <f t="shared" si="1"/>
        <v>4.9503968253968242</v>
      </c>
    </row>
    <row r="29" spans="3:13" ht="9.4499999999999993" customHeight="1" x14ac:dyDescent="0.15">
      <c r="C29" s="17">
        <v>21</v>
      </c>
      <c r="D29" s="38">
        <v>5.0486111111111107</v>
      </c>
      <c r="E29" s="38">
        <v>5.5416666666666661</v>
      </c>
      <c r="F29" s="38">
        <v>5.0347222222222223</v>
      </c>
      <c r="G29" s="38">
        <v>5.030555555555555</v>
      </c>
      <c r="H29" s="38">
        <v>4.6902777777777773</v>
      </c>
      <c r="I29" s="38">
        <v>2.4000000000000004</v>
      </c>
      <c r="J29" s="38">
        <v>2.0763888888888893</v>
      </c>
      <c r="L29" s="38">
        <f t="shared" si="0"/>
        <v>5.0691666666666659</v>
      </c>
      <c r="M29" s="38">
        <f t="shared" si="1"/>
        <v>4.2603174603174603</v>
      </c>
    </row>
    <row r="30" spans="3:13" ht="9.4499999999999993" customHeight="1" x14ac:dyDescent="0.15">
      <c r="C30" s="17">
        <v>22</v>
      </c>
      <c r="D30" s="38">
        <v>3.7930555555555556</v>
      </c>
      <c r="E30" s="38">
        <v>3.9861111111111112</v>
      </c>
      <c r="F30" s="38">
        <v>3.5138888888888888</v>
      </c>
      <c r="G30" s="38">
        <v>2.8</v>
      </c>
      <c r="H30" s="38">
        <v>2.8138888888888887</v>
      </c>
      <c r="I30" s="38">
        <v>1.0527777777777778</v>
      </c>
      <c r="J30" s="38">
        <v>1.9374999999999998</v>
      </c>
      <c r="L30" s="38">
        <f t="shared" si="0"/>
        <v>3.381388888888889</v>
      </c>
      <c r="M30" s="38">
        <f t="shared" si="1"/>
        <v>2.8424603174603176</v>
      </c>
    </row>
    <row r="31" spans="3:13" ht="9.4499999999999993" customHeight="1" x14ac:dyDescent="0.15">
      <c r="C31" s="17">
        <v>23</v>
      </c>
      <c r="D31" s="38">
        <v>3.7138888888888886</v>
      </c>
      <c r="E31" s="38">
        <v>3.3611111111111112</v>
      </c>
      <c r="F31" s="38">
        <v>3.3819444444444446</v>
      </c>
      <c r="G31" s="38">
        <v>2.963888888888889</v>
      </c>
      <c r="H31" s="38">
        <v>3.2416666666666671</v>
      </c>
      <c r="I31" s="38">
        <v>0.86805555555555558</v>
      </c>
      <c r="J31" s="38">
        <v>1.2777777777777777</v>
      </c>
      <c r="L31" s="38">
        <f t="shared" si="0"/>
        <v>3.3325000000000005</v>
      </c>
      <c r="M31" s="38">
        <f t="shared" si="1"/>
        <v>2.6869047619047626</v>
      </c>
    </row>
    <row r="32" spans="3:13" ht="9.4499999999999993" customHeight="1" x14ac:dyDescent="0.15">
      <c r="C32" s="31" t="s">
        <v>85</v>
      </c>
    </row>
    <row r="33" spans="2:30" ht="9.4499999999999993" customHeight="1" x14ac:dyDescent="0.25">
      <c r="B33" s="44" t="s">
        <v>86</v>
      </c>
      <c r="C33" s="40"/>
      <c r="D33" s="38">
        <f>SUM(D15:D26)</f>
        <v>135.77638888888887</v>
      </c>
      <c r="E33" s="38">
        <f t="shared" ref="E33:J33" si="2">SUM(E15:E26)</f>
        <v>132.53472222222223</v>
      </c>
      <c r="F33" s="38">
        <f t="shared" si="2"/>
        <v>132.94444444444446</v>
      </c>
      <c r="G33" s="38">
        <f t="shared" si="2"/>
        <v>131.73055555555555</v>
      </c>
      <c r="H33" s="38">
        <f t="shared" si="2"/>
        <v>123.41388888888886</v>
      </c>
      <c r="I33" s="38">
        <f t="shared" si="2"/>
        <v>48.397222222222226</v>
      </c>
      <c r="J33" s="38">
        <f t="shared" si="2"/>
        <v>42.423611111111114</v>
      </c>
      <c r="L33" s="38">
        <f>SUM(L15:L26)</f>
        <v>131.28</v>
      </c>
      <c r="M33" s="38">
        <f>SUM(M15:M26)</f>
        <v>106.74583333333334</v>
      </c>
      <c r="O33" s="38"/>
      <c r="P33" s="38"/>
    </row>
    <row r="34" spans="2:30" ht="9.4499999999999993" customHeight="1" x14ac:dyDescent="0.25">
      <c r="B34" s="44" t="s">
        <v>87</v>
      </c>
      <c r="C34" s="40"/>
      <c r="D34" s="38">
        <f>SUM(D15:D17)</f>
        <v>32.133333333333333</v>
      </c>
      <c r="E34" s="38">
        <f t="shared" ref="E34:J34" si="3">SUM(E15:E17)</f>
        <v>30.819444444444443</v>
      </c>
      <c r="F34" s="38">
        <f t="shared" si="3"/>
        <v>31.409722222222221</v>
      </c>
      <c r="G34" s="38">
        <f t="shared" si="3"/>
        <v>32.865277777777777</v>
      </c>
      <c r="H34" s="38">
        <f t="shared" si="3"/>
        <v>35.409722222222221</v>
      </c>
      <c r="I34" s="38">
        <f t="shared" si="3"/>
        <v>12.475000000000001</v>
      </c>
      <c r="J34" s="38">
        <f t="shared" si="3"/>
        <v>8.5694444444444446</v>
      </c>
      <c r="L34" s="38">
        <f>SUM(L15:L17)</f>
        <v>32.527499999999996</v>
      </c>
      <c r="M34" s="38">
        <f>SUM(M15:M17)</f>
        <v>26.240277777777774</v>
      </c>
      <c r="O34" s="38"/>
      <c r="P34" s="38"/>
    </row>
    <row r="35" spans="2:30" ht="9.4499999999999993" customHeight="1" x14ac:dyDescent="0.25">
      <c r="B35" s="44" t="s">
        <v>88</v>
      </c>
      <c r="C35" s="40"/>
      <c r="D35" s="38">
        <f>SUM(D18:D23)</f>
        <v>69.348611111111111</v>
      </c>
      <c r="E35" s="38">
        <f t="shared" ref="E35:J35" si="4">SUM(E18:E23)</f>
        <v>66.673611111111114</v>
      </c>
      <c r="F35" s="38">
        <f t="shared" si="4"/>
        <v>68.590277777777771</v>
      </c>
      <c r="G35" s="38">
        <f t="shared" si="4"/>
        <v>68.208333333333329</v>
      </c>
      <c r="H35" s="38">
        <f t="shared" si="4"/>
        <v>59.130555555555546</v>
      </c>
      <c r="I35" s="38">
        <f t="shared" si="4"/>
        <v>25.55972222222222</v>
      </c>
      <c r="J35" s="38">
        <f t="shared" si="4"/>
        <v>22.097222222222221</v>
      </c>
      <c r="L35" s="38">
        <f>SUM(L18:L23)</f>
        <v>66.390277777777769</v>
      </c>
      <c r="M35" s="38">
        <f>SUM(M18:M23)</f>
        <v>54.229761904761901</v>
      </c>
      <c r="O35" s="38"/>
      <c r="P35" s="38"/>
    </row>
    <row r="36" spans="2:30" ht="9.4499999999999993" customHeight="1" x14ac:dyDescent="0.25">
      <c r="B36" s="44" t="s">
        <v>89</v>
      </c>
      <c r="C36" s="40"/>
      <c r="D36" s="38">
        <f>SUM(D24:D26)</f>
        <v>34.294444444444444</v>
      </c>
      <c r="E36" s="38">
        <f t="shared" ref="E36:J36" si="5">SUM(E24:E26)</f>
        <v>35.041666666666671</v>
      </c>
      <c r="F36" s="38">
        <f t="shared" si="5"/>
        <v>32.944444444444443</v>
      </c>
      <c r="G36" s="38">
        <f t="shared" si="5"/>
        <v>30.656944444444445</v>
      </c>
      <c r="H36" s="38">
        <f t="shared" si="5"/>
        <v>28.87361111111111</v>
      </c>
      <c r="I36" s="38">
        <f t="shared" si="5"/>
        <v>10.362500000000001</v>
      </c>
      <c r="J36" s="38">
        <f t="shared" si="5"/>
        <v>11.756944444444446</v>
      </c>
      <c r="L36" s="38">
        <f>SUM(L24:L26)</f>
        <v>32.362222222222229</v>
      </c>
      <c r="M36" s="38">
        <f>SUM(M24:M26)</f>
        <v>26.275793650793652</v>
      </c>
      <c r="O36" s="38"/>
      <c r="P36" s="38"/>
    </row>
    <row r="37" spans="2:30" ht="9.4499999999999993" customHeight="1" x14ac:dyDescent="0.25">
      <c r="B37" s="44" t="s">
        <v>90</v>
      </c>
      <c r="C37" s="40"/>
      <c r="D37" s="38">
        <f>SUM(D8:D31)</f>
        <v>190.71805555555557</v>
      </c>
      <c r="E37" s="38">
        <f t="shared" ref="E37:J37" si="6">SUM(E8:E31)</f>
        <v>194.59027777777774</v>
      </c>
      <c r="F37" s="38">
        <f t="shared" si="6"/>
        <v>197.19444444444446</v>
      </c>
      <c r="G37" s="38">
        <f t="shared" si="6"/>
        <v>193.79444444444448</v>
      </c>
      <c r="H37" s="38">
        <f t="shared" si="6"/>
        <v>184.87361111111107</v>
      </c>
      <c r="I37" s="38">
        <f t="shared" si="6"/>
        <v>81.583333333333343</v>
      </c>
      <c r="J37" s="38">
        <f t="shared" si="6"/>
        <v>61.43055555555555</v>
      </c>
      <c r="L37" s="38">
        <f>SUM(L8:L31)</f>
        <v>192.23416666666662</v>
      </c>
      <c r="M37" s="38">
        <f>SUM(M8:M31)</f>
        <v>157.74067460317463</v>
      </c>
      <c r="O37" s="38"/>
      <c r="P37" s="38"/>
    </row>
    <row r="38" spans="2:30" ht="24" customHeight="1" x14ac:dyDescent="0.15">
      <c r="C38" s="36"/>
    </row>
    <row r="39" spans="2:30" ht="9.4499999999999993" customHeight="1" x14ac:dyDescent="0.25">
      <c r="C39" s="43" t="str">
        <f>C6</f>
        <v>Average cycle flows (excluding Bank Holidays etc)</v>
      </c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</row>
    <row r="40" spans="2:30" ht="9.4499999999999993" customHeight="1" x14ac:dyDescent="0.15">
      <c r="C40" s="36"/>
    </row>
    <row r="41" spans="2:30" ht="9.4499999999999993" customHeight="1" x14ac:dyDescent="0.15">
      <c r="C41" s="31" t="s">
        <v>57</v>
      </c>
      <c r="D41" s="31" t="s">
        <v>58</v>
      </c>
      <c r="E41" s="31" t="s">
        <v>59</v>
      </c>
      <c r="F41" s="31" t="s">
        <v>60</v>
      </c>
      <c r="G41" s="31" t="s">
        <v>61</v>
      </c>
      <c r="H41" s="31" t="s">
        <v>62</v>
      </c>
      <c r="I41" s="31" t="s">
        <v>63</v>
      </c>
      <c r="J41" s="31" t="s">
        <v>64</v>
      </c>
      <c r="K41" s="31" t="s">
        <v>65</v>
      </c>
      <c r="L41" s="31" t="s">
        <v>66</v>
      </c>
      <c r="M41" s="31" t="s">
        <v>67</v>
      </c>
      <c r="N41" s="31" t="s">
        <v>68</v>
      </c>
    </row>
    <row r="42" spans="2:30" ht="9.4499999999999993" customHeight="1" x14ac:dyDescent="0.15">
      <c r="B42" s="36" t="s">
        <v>91</v>
      </c>
    </row>
    <row r="43" spans="2:30" ht="9.4499999999999993" customHeight="1" x14ac:dyDescent="0.15">
      <c r="B43" s="37" t="s">
        <v>92</v>
      </c>
      <c r="C43" s="33">
        <v>97.75</v>
      </c>
      <c r="D43" s="33">
        <v>116.26666666666668</v>
      </c>
      <c r="E43" s="33">
        <v>134.58999999999997</v>
      </c>
      <c r="F43" s="33">
        <v>131.80000000000001</v>
      </c>
      <c r="G43" s="33">
        <v>145.15</v>
      </c>
      <c r="H43" s="33">
        <v>138.19999999999999</v>
      </c>
      <c r="I43" s="33">
        <v>150.35000000000002</v>
      </c>
      <c r="J43" s="33">
        <v>138.52333333333334</v>
      </c>
      <c r="K43" s="33">
        <v>135.53</v>
      </c>
      <c r="L43" s="33">
        <v>141.94999999999999</v>
      </c>
      <c r="M43" s="33">
        <v>128.85</v>
      </c>
      <c r="N43" s="33">
        <v>116.4</v>
      </c>
      <c r="O43" s="38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</row>
    <row r="44" spans="2:30" ht="9.4499999999999993" customHeight="1" x14ac:dyDescent="0.15">
      <c r="B44" s="37" t="s">
        <v>93</v>
      </c>
      <c r="C44" s="33">
        <v>156.19999999999999</v>
      </c>
      <c r="D44" s="33">
        <v>170.13333333333333</v>
      </c>
      <c r="E44" s="33">
        <v>198.76</v>
      </c>
      <c r="F44" s="33">
        <v>188.10000000000002</v>
      </c>
      <c r="G44" s="33">
        <v>205.90000000000003</v>
      </c>
      <c r="H44" s="33">
        <v>214.86666666666667</v>
      </c>
      <c r="I44" s="33">
        <v>213.86666666666667</v>
      </c>
      <c r="J44" s="33">
        <v>200.12333333333333</v>
      </c>
      <c r="K44" s="33">
        <v>195.49</v>
      </c>
      <c r="L44" s="33">
        <v>204.76666666666665</v>
      </c>
      <c r="M44" s="33">
        <v>189.87</v>
      </c>
      <c r="N44" s="33">
        <v>168.73333333333335</v>
      </c>
      <c r="P44" s="38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</row>
    <row r="45" spans="2:30" ht="9.4499999999999993" customHeight="1" x14ac:dyDescent="0.15">
      <c r="B45" s="37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</row>
    <row r="46" spans="2:30" ht="9.4499999999999993" customHeight="1" x14ac:dyDescent="0.15">
      <c r="B46" s="36" t="s">
        <v>94</v>
      </c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</row>
    <row r="47" spans="2:30" ht="9.4499999999999993" customHeight="1" x14ac:dyDescent="0.15">
      <c r="B47" s="37" t="s">
        <v>92</v>
      </c>
      <c r="C47" s="33">
        <v>35</v>
      </c>
      <c r="D47" s="33">
        <v>32</v>
      </c>
      <c r="E47" s="33">
        <v>53.199999999999996</v>
      </c>
      <c r="F47" s="33">
        <v>38</v>
      </c>
      <c r="G47" s="33">
        <v>50</v>
      </c>
      <c r="H47" s="33">
        <v>57.333333333333329</v>
      </c>
      <c r="I47" s="33">
        <v>55.333333333333336</v>
      </c>
      <c r="J47" s="33">
        <v>56</v>
      </c>
      <c r="K47" s="33">
        <v>56.5</v>
      </c>
      <c r="L47" s="33">
        <v>58</v>
      </c>
      <c r="M47" s="33">
        <v>44.399999999999991</v>
      </c>
      <c r="N47" s="33">
        <v>45</v>
      </c>
      <c r="O47" s="38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</row>
    <row r="48" spans="2:30" ht="9.4499999999999993" customHeight="1" x14ac:dyDescent="0.15">
      <c r="B48" s="37" t="s">
        <v>93</v>
      </c>
      <c r="C48" s="33">
        <v>118</v>
      </c>
      <c r="D48" s="33">
        <v>53.5</v>
      </c>
      <c r="E48" s="33">
        <v>77.400000000000006</v>
      </c>
      <c r="F48" s="33">
        <v>58</v>
      </c>
      <c r="G48" s="33">
        <v>77</v>
      </c>
      <c r="H48" s="33">
        <v>86.333333333333343</v>
      </c>
      <c r="I48" s="33">
        <v>87.666666666666671</v>
      </c>
      <c r="J48" s="33">
        <v>91.200000000000017</v>
      </c>
      <c r="K48" s="33">
        <v>92</v>
      </c>
      <c r="L48" s="33">
        <v>89</v>
      </c>
      <c r="M48" s="33">
        <v>73.400000000000006</v>
      </c>
      <c r="N48" s="33">
        <v>75.5</v>
      </c>
      <c r="P48" s="38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</row>
    <row r="49" spans="2:30" ht="9.4499999999999993" customHeight="1" x14ac:dyDescent="0.15">
      <c r="B49" s="37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P49" s="38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</row>
    <row r="50" spans="2:30" ht="9.4499999999999993" customHeight="1" x14ac:dyDescent="0.15">
      <c r="B50" s="36" t="s">
        <v>95</v>
      </c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</row>
    <row r="51" spans="2:30" ht="9.4499999999999993" customHeight="1" x14ac:dyDescent="0.15">
      <c r="B51" s="37" t="s">
        <v>92</v>
      </c>
      <c r="C51" s="33">
        <v>38</v>
      </c>
      <c r="D51" s="33">
        <v>29</v>
      </c>
      <c r="E51" s="33">
        <v>32.5</v>
      </c>
      <c r="F51" s="33">
        <v>39</v>
      </c>
      <c r="G51" s="33">
        <v>54.333333333333329</v>
      </c>
      <c r="H51" s="33">
        <v>44.25</v>
      </c>
      <c r="I51" s="33">
        <v>68.666666666666657</v>
      </c>
      <c r="J51" s="33">
        <v>44</v>
      </c>
      <c r="K51" s="33">
        <v>37</v>
      </c>
      <c r="L51" s="33">
        <v>43.5</v>
      </c>
      <c r="M51" s="33">
        <v>45.5</v>
      </c>
      <c r="N51" s="33">
        <v>33.333333333333329</v>
      </c>
      <c r="O51" s="38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</row>
    <row r="52" spans="2:30" ht="9.4499999999999993" customHeight="1" x14ac:dyDescent="0.15">
      <c r="B52" s="37" t="s">
        <v>93</v>
      </c>
      <c r="C52" s="33">
        <v>50</v>
      </c>
      <c r="D52" s="33">
        <v>43</v>
      </c>
      <c r="E52" s="33">
        <v>45.75</v>
      </c>
      <c r="F52" s="33">
        <v>59</v>
      </c>
      <c r="G52" s="33">
        <v>70.999999999999986</v>
      </c>
      <c r="H52" s="33">
        <v>61.75</v>
      </c>
      <c r="I52" s="33">
        <v>95.333333333333343</v>
      </c>
      <c r="J52" s="33">
        <v>69.75</v>
      </c>
      <c r="K52" s="33">
        <v>56.25</v>
      </c>
      <c r="L52" s="33">
        <v>65.5</v>
      </c>
      <c r="M52" s="33">
        <v>69.5</v>
      </c>
      <c r="N52" s="33">
        <v>50.333333333333329</v>
      </c>
      <c r="P52" s="38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</row>
    <row r="53" spans="2:30" ht="9.4499999999999993" customHeight="1" x14ac:dyDescent="0.15"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R53" s="33"/>
      <c r="S53" s="33"/>
      <c r="T53" s="33"/>
      <c r="U53" s="33"/>
      <c r="V53" s="33"/>
      <c r="X53" s="33"/>
      <c r="Y53" s="33"/>
      <c r="Z53" s="33"/>
      <c r="AA53" s="33"/>
      <c r="AB53" s="33"/>
    </row>
    <row r="54" spans="2:30" ht="24" customHeight="1" x14ac:dyDescent="0.15">
      <c r="R54" s="33"/>
      <c r="S54" s="33"/>
      <c r="T54" s="33"/>
      <c r="U54" s="33"/>
      <c r="V54" s="33"/>
      <c r="X54" s="33"/>
      <c r="Y54" s="33"/>
      <c r="Z54" s="33"/>
      <c r="AA54" s="33"/>
      <c r="AB54" s="33"/>
    </row>
    <row r="55" spans="2:30" ht="8.85" customHeight="1" x14ac:dyDescent="0.15">
      <c r="R55" s="33"/>
      <c r="S55" s="33"/>
      <c r="T55" s="33"/>
      <c r="U55" s="33"/>
      <c r="V55" s="33"/>
      <c r="X55" s="33"/>
      <c r="Y55" s="33"/>
      <c r="Z55" s="33"/>
      <c r="AA55" s="33"/>
      <c r="AB55" s="33"/>
    </row>
    <row r="56" spans="2:30" ht="8.85" customHeight="1" x14ac:dyDescent="0.15">
      <c r="R56" s="32"/>
      <c r="S56" s="32"/>
      <c r="T56" s="32"/>
      <c r="U56" s="32"/>
      <c r="V56" s="32"/>
      <c r="X56" s="32"/>
      <c r="Y56" s="32"/>
      <c r="Z56" s="32"/>
      <c r="AA56" s="32"/>
      <c r="AB56" s="32"/>
    </row>
    <row r="57" spans="2:30" ht="8.85" customHeight="1" x14ac:dyDescent="0.15">
      <c r="R57" s="33"/>
      <c r="S57" s="33"/>
      <c r="T57" s="33"/>
      <c r="U57" s="33"/>
      <c r="V57" s="33"/>
      <c r="X57" s="33"/>
      <c r="Y57" s="33"/>
      <c r="Z57" s="33"/>
      <c r="AA57" s="33"/>
      <c r="AB57" s="33"/>
    </row>
    <row r="58" spans="2:30" ht="8.85" customHeight="1" x14ac:dyDescent="0.15">
      <c r="R58" s="33"/>
      <c r="S58" s="33"/>
      <c r="T58" s="33"/>
      <c r="U58" s="33"/>
      <c r="V58" s="33"/>
      <c r="X58" s="33"/>
      <c r="Y58" s="33"/>
      <c r="Z58" s="33"/>
      <c r="AA58" s="33"/>
      <c r="AB58" s="33"/>
    </row>
    <row r="59" spans="2:30" ht="8.85" customHeight="1" x14ac:dyDescent="0.15">
      <c r="R59" s="33"/>
      <c r="S59" s="33"/>
      <c r="T59" s="33"/>
      <c r="U59" s="33"/>
      <c r="V59" s="33"/>
      <c r="X59" s="33"/>
      <c r="Y59" s="33"/>
      <c r="Z59" s="33"/>
      <c r="AA59" s="33"/>
      <c r="AB59" s="33"/>
    </row>
    <row r="60" spans="2:30" ht="8.85" customHeight="1" x14ac:dyDescent="0.15">
      <c r="R60" s="32"/>
      <c r="S60" s="32"/>
      <c r="T60" s="32"/>
      <c r="U60" s="32"/>
      <c r="V60" s="32"/>
      <c r="X60" s="32"/>
      <c r="Y60" s="32"/>
      <c r="Z60" s="32"/>
      <c r="AA60" s="32"/>
      <c r="AB60" s="32"/>
    </row>
    <row r="61" spans="2:30" ht="8.85" customHeight="1" x14ac:dyDescent="0.15">
      <c r="R61" s="33"/>
      <c r="S61" s="33"/>
      <c r="T61" s="33"/>
      <c r="U61" s="33"/>
      <c r="V61" s="33"/>
      <c r="X61" s="33"/>
      <c r="Y61" s="33"/>
      <c r="Z61" s="33"/>
      <c r="AA61" s="33"/>
      <c r="AB61" s="33"/>
    </row>
    <row r="62" spans="2:30" ht="8.85" customHeight="1" x14ac:dyDescent="0.15">
      <c r="R62" s="33"/>
      <c r="S62" s="33"/>
      <c r="T62" s="33"/>
      <c r="U62" s="33"/>
      <c r="V62" s="33"/>
      <c r="X62" s="33"/>
      <c r="Y62" s="33"/>
      <c r="Z62" s="33"/>
      <c r="AA62" s="33"/>
      <c r="AB62" s="33"/>
    </row>
    <row r="63" spans="2:30" ht="8.85" customHeight="1" x14ac:dyDescent="0.15">
      <c r="R63" s="33"/>
      <c r="S63" s="33"/>
      <c r="T63" s="33"/>
      <c r="U63" s="33"/>
      <c r="V63" s="33"/>
      <c r="X63" s="33"/>
      <c r="Y63" s="33"/>
      <c r="Z63" s="33"/>
      <c r="AA63" s="33"/>
    </row>
    <row r="64" spans="2:30" ht="8.85" customHeight="1" x14ac:dyDescent="0.15">
      <c r="R64" s="33"/>
      <c r="S64" s="33"/>
      <c r="T64" s="33"/>
      <c r="U64" s="33"/>
      <c r="V64" s="33"/>
      <c r="X64" s="33"/>
      <c r="Y64" s="33"/>
      <c r="Z64" s="33"/>
      <c r="AA64" s="33"/>
    </row>
    <row r="65" spans="18:27" ht="8.85" customHeight="1" x14ac:dyDescent="0.15">
      <c r="R65" s="33"/>
      <c r="S65" s="33"/>
      <c r="T65" s="33"/>
      <c r="U65" s="33"/>
      <c r="V65" s="33"/>
      <c r="X65" s="33"/>
      <c r="Y65" s="33"/>
      <c r="Z65" s="33"/>
      <c r="AA65" s="33"/>
    </row>
    <row r="66" spans="18:27" ht="8.85" customHeight="1" x14ac:dyDescent="0.15">
      <c r="R66" s="32"/>
      <c r="S66" s="32"/>
      <c r="T66" s="32"/>
      <c r="U66" s="32"/>
      <c r="V66" s="32"/>
      <c r="X66" s="32"/>
      <c r="Y66" s="32"/>
      <c r="Z66" s="32"/>
      <c r="AA66" s="32"/>
    </row>
    <row r="67" spans="18:27" ht="8.85" customHeight="1" x14ac:dyDescent="0.15">
      <c r="R67" s="33"/>
      <c r="S67" s="33"/>
      <c r="T67" s="33"/>
      <c r="U67" s="33"/>
      <c r="V67" s="33"/>
      <c r="X67" s="33"/>
      <c r="Y67" s="33"/>
      <c r="Z67" s="33"/>
      <c r="AA67" s="33"/>
    </row>
    <row r="68" spans="18:27" ht="8.85" customHeight="1" x14ac:dyDescent="0.15">
      <c r="R68" s="33"/>
      <c r="S68" s="33"/>
      <c r="T68" s="33"/>
      <c r="U68" s="33"/>
      <c r="V68" s="33"/>
      <c r="X68" s="33"/>
      <c r="Y68" s="33"/>
      <c r="Z68" s="33"/>
      <c r="AA68" s="33"/>
    </row>
    <row r="69" spans="18:27" ht="8.85" customHeight="1" x14ac:dyDescent="0.15">
      <c r="R69" s="33"/>
      <c r="S69" s="33"/>
      <c r="T69" s="33"/>
      <c r="U69" s="33"/>
      <c r="V69" s="33"/>
      <c r="X69" s="33"/>
      <c r="Y69" s="33"/>
      <c r="Z69" s="33"/>
      <c r="AA69" s="33"/>
    </row>
    <row r="70" spans="18:27" ht="8.85" customHeight="1" x14ac:dyDescent="0.15">
      <c r="R70" s="32"/>
      <c r="S70" s="32"/>
      <c r="T70" s="32"/>
      <c r="U70" s="32"/>
      <c r="V70" s="32"/>
      <c r="X70" s="32"/>
      <c r="Y70" s="32"/>
      <c r="Z70" s="32"/>
      <c r="AA70" s="32"/>
    </row>
    <row r="71" spans="18:27" ht="8.85" customHeight="1" x14ac:dyDescent="0.15">
      <c r="R71" s="33"/>
      <c r="S71" s="33"/>
      <c r="T71" s="33"/>
      <c r="U71" s="33"/>
      <c r="V71" s="33"/>
      <c r="X71" s="33"/>
      <c r="Y71" s="33"/>
      <c r="Z71" s="33"/>
      <c r="AA71" s="33"/>
    </row>
    <row r="72" spans="18:27" ht="8.85" customHeight="1" x14ac:dyDescent="0.15">
      <c r="R72" s="33"/>
      <c r="S72" s="33"/>
      <c r="T72" s="33"/>
      <c r="U72" s="33"/>
      <c r="V72" s="33"/>
      <c r="X72" s="33"/>
      <c r="Y72" s="33"/>
      <c r="Z72" s="33"/>
      <c r="AA72" s="33"/>
    </row>
    <row r="73" spans="18:27" ht="8.85" customHeight="1" x14ac:dyDescent="0.15">
      <c r="R73" s="33"/>
      <c r="S73" s="33"/>
      <c r="T73" s="33"/>
      <c r="U73" s="33"/>
      <c r="V73" s="33"/>
      <c r="X73" s="33"/>
      <c r="Y73" s="33"/>
      <c r="Z73" s="33"/>
    </row>
    <row r="74" spans="18:27" ht="8.85" customHeight="1" x14ac:dyDescent="0.15">
      <c r="R74" s="33"/>
      <c r="S74" s="33"/>
      <c r="T74" s="33"/>
      <c r="U74" s="33"/>
      <c r="V74" s="33"/>
      <c r="X74" s="33"/>
      <c r="Y74" s="33"/>
      <c r="Z74" s="33"/>
    </row>
    <row r="75" spans="18:27" ht="8.85" customHeight="1" x14ac:dyDescent="0.15">
      <c r="R75" s="33"/>
      <c r="S75" s="33"/>
      <c r="T75" s="33"/>
      <c r="U75" s="33"/>
      <c r="V75" s="33"/>
      <c r="X75" s="33"/>
      <c r="Y75" s="33"/>
      <c r="Z75" s="33"/>
    </row>
    <row r="76" spans="18:27" ht="8.85" customHeight="1" x14ac:dyDescent="0.15">
      <c r="R76" s="32"/>
      <c r="S76" s="32"/>
      <c r="T76" s="32"/>
      <c r="U76" s="32"/>
      <c r="V76" s="32"/>
      <c r="X76" s="32"/>
      <c r="Y76" s="32"/>
      <c r="Z76" s="32"/>
    </row>
    <row r="77" spans="18:27" ht="8.85" customHeight="1" x14ac:dyDescent="0.15">
      <c r="R77" s="33"/>
      <c r="S77" s="33"/>
      <c r="T77" s="33"/>
      <c r="U77" s="33"/>
      <c r="V77" s="33"/>
      <c r="X77" s="33"/>
      <c r="Y77" s="33"/>
      <c r="Z77" s="33"/>
    </row>
    <row r="78" spans="18:27" ht="8.85" customHeight="1" x14ac:dyDescent="0.15">
      <c r="R78" s="33"/>
      <c r="S78" s="33"/>
      <c r="T78" s="33"/>
      <c r="U78" s="33"/>
      <c r="V78" s="33"/>
      <c r="X78" s="33"/>
      <c r="Y78" s="33"/>
      <c r="Z78" s="33"/>
    </row>
    <row r="79" spans="18:27" ht="8.85" customHeight="1" x14ac:dyDescent="0.15">
      <c r="R79" s="33"/>
      <c r="S79" s="33"/>
      <c r="T79" s="33"/>
      <c r="U79" s="33"/>
      <c r="V79" s="33"/>
      <c r="X79" s="33"/>
      <c r="Y79" s="33"/>
      <c r="Z79" s="33"/>
    </row>
    <row r="80" spans="18:27" ht="8.85" customHeight="1" x14ac:dyDescent="0.15">
      <c r="R80" s="32"/>
      <c r="S80" s="32"/>
      <c r="T80" s="32"/>
      <c r="U80" s="32"/>
      <c r="V80" s="32"/>
      <c r="X80" s="32"/>
      <c r="Y80" s="32"/>
      <c r="Z80" s="32"/>
    </row>
    <row r="81" spans="3:26" ht="8.85" customHeight="1" x14ac:dyDescent="0.15">
      <c r="R81" s="33"/>
      <c r="S81" s="33"/>
      <c r="T81" s="33"/>
      <c r="U81" s="33"/>
      <c r="V81" s="33"/>
      <c r="X81" s="33"/>
      <c r="Y81" s="33"/>
      <c r="Z81" s="33"/>
    </row>
    <row r="82" spans="3:26" ht="8.85" customHeight="1" x14ac:dyDescent="0.15">
      <c r="R82" s="33"/>
      <c r="S82" s="33"/>
      <c r="T82" s="33"/>
      <c r="U82" s="33"/>
      <c r="V82" s="33"/>
      <c r="X82" s="33"/>
      <c r="Y82" s="33"/>
      <c r="Z82" s="33"/>
    </row>
    <row r="83" spans="3:26" ht="8.85" customHeight="1" x14ac:dyDescent="0.15">
      <c r="R83" s="33"/>
      <c r="S83" s="33"/>
      <c r="T83" s="33"/>
      <c r="U83" s="33"/>
      <c r="V83" s="33"/>
      <c r="X83" s="33"/>
      <c r="Y83" s="33"/>
    </row>
    <row r="84" spans="3:26" ht="8.85" customHeight="1" x14ac:dyDescent="0.15">
      <c r="R84" s="33"/>
      <c r="S84" s="33"/>
      <c r="T84" s="33"/>
      <c r="U84" s="33"/>
      <c r="V84" s="33"/>
      <c r="X84" s="33"/>
      <c r="Y84" s="33"/>
    </row>
    <row r="85" spans="3:26" ht="8.85" customHeight="1" x14ac:dyDescent="0.15">
      <c r="M85" s="3" t="s">
        <v>76</v>
      </c>
      <c r="R85" s="33"/>
      <c r="S85" s="33"/>
      <c r="T85" s="33"/>
      <c r="U85" s="33"/>
      <c r="V85" s="33"/>
      <c r="X85" s="33"/>
      <c r="Y85" s="33"/>
    </row>
    <row r="86" spans="3:26" ht="5.4" customHeight="1" x14ac:dyDescent="0.15">
      <c r="R86" s="32"/>
      <c r="S86" s="32"/>
      <c r="T86" s="32"/>
      <c r="U86" s="32"/>
      <c r="V86" s="32"/>
      <c r="X86" s="32"/>
      <c r="Y86" s="32"/>
    </row>
    <row r="87" spans="3:26" ht="9.4499999999999993" customHeight="1" x14ac:dyDescent="0.15">
      <c r="R87" s="33"/>
      <c r="S87" s="33"/>
      <c r="T87" s="33"/>
      <c r="U87" s="33"/>
      <c r="V87" s="33"/>
      <c r="X87" s="33"/>
      <c r="Y87" s="33"/>
    </row>
    <row r="88" spans="3:26" ht="9.4499999999999993" customHeight="1" x14ac:dyDescent="0.15">
      <c r="R88" s="33"/>
      <c r="S88" s="33"/>
      <c r="T88" s="33"/>
      <c r="U88" s="33"/>
      <c r="V88" s="33"/>
      <c r="X88" s="33"/>
      <c r="Y88" s="33"/>
    </row>
    <row r="89" spans="3:26" x14ac:dyDescent="0.15"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3"/>
      <c r="S89" s="33"/>
      <c r="T89" s="33"/>
      <c r="U89" s="33"/>
      <c r="V89" s="33"/>
      <c r="X89" s="33"/>
      <c r="Y89" s="33"/>
    </row>
    <row r="90" spans="3:26" x14ac:dyDescent="0.15">
      <c r="R90" s="32"/>
      <c r="S90" s="32"/>
      <c r="T90" s="32"/>
      <c r="U90" s="32"/>
      <c r="V90" s="32"/>
      <c r="X90" s="32"/>
      <c r="Y90" s="32"/>
    </row>
    <row r="91" spans="3:26" x14ac:dyDescent="0.15">
      <c r="R91" s="33"/>
      <c r="S91" s="33"/>
      <c r="T91" s="33"/>
      <c r="U91" s="33"/>
      <c r="V91" s="33"/>
      <c r="X91" s="33"/>
      <c r="Y91" s="33"/>
    </row>
    <row r="92" spans="3:26" x14ac:dyDescent="0.15">
      <c r="R92" s="33"/>
      <c r="S92" s="33"/>
      <c r="T92" s="33"/>
      <c r="U92" s="33"/>
      <c r="V92" s="33"/>
      <c r="X92" s="33"/>
      <c r="Y92" s="33"/>
    </row>
    <row r="93" spans="3:26" x14ac:dyDescent="0.15">
      <c r="R93" s="33"/>
      <c r="S93" s="33"/>
      <c r="T93" s="33"/>
      <c r="U93" s="33"/>
      <c r="V93" s="33"/>
      <c r="X93" s="33"/>
    </row>
    <row r="94" spans="3:26" x14ac:dyDescent="0.15">
      <c r="R94" s="33"/>
      <c r="S94" s="33"/>
      <c r="T94" s="33"/>
      <c r="U94" s="33"/>
      <c r="V94" s="33"/>
      <c r="X94" s="33"/>
    </row>
    <row r="95" spans="3:26" x14ac:dyDescent="0.15">
      <c r="R95" s="33"/>
      <c r="S95" s="33"/>
      <c r="T95" s="33"/>
      <c r="U95" s="33"/>
      <c r="V95" s="33"/>
      <c r="X95" s="33"/>
    </row>
    <row r="96" spans="3:26" x14ac:dyDescent="0.15">
      <c r="R96" s="32"/>
      <c r="S96" s="32"/>
      <c r="T96" s="32"/>
      <c r="U96" s="32"/>
      <c r="V96" s="32"/>
      <c r="X96" s="32"/>
    </row>
    <row r="97" spans="18:24" x14ac:dyDescent="0.15">
      <c r="R97" s="33"/>
      <c r="S97" s="33"/>
      <c r="T97" s="33"/>
      <c r="U97" s="33"/>
      <c r="V97" s="33"/>
      <c r="X97" s="33"/>
    </row>
    <row r="98" spans="18:24" x14ac:dyDescent="0.15">
      <c r="R98" s="33"/>
      <c r="S98" s="33"/>
      <c r="T98" s="33"/>
      <c r="U98" s="33"/>
      <c r="V98" s="33"/>
      <c r="X98" s="33"/>
    </row>
    <row r="99" spans="18:24" x14ac:dyDescent="0.15">
      <c r="R99" s="33"/>
      <c r="S99" s="33"/>
      <c r="T99" s="33"/>
      <c r="U99" s="33"/>
      <c r="V99" s="33"/>
      <c r="X99" s="33"/>
    </row>
    <row r="100" spans="18:24" x14ac:dyDescent="0.15">
      <c r="R100" s="32"/>
      <c r="S100" s="32"/>
      <c r="T100" s="32"/>
      <c r="U100" s="32"/>
      <c r="V100" s="32"/>
      <c r="X100" s="32"/>
    </row>
    <row r="101" spans="18:24" x14ac:dyDescent="0.15">
      <c r="R101" s="33"/>
      <c r="S101" s="33"/>
      <c r="T101" s="33"/>
      <c r="U101" s="33"/>
      <c r="V101" s="33"/>
      <c r="X101" s="33"/>
    </row>
    <row r="102" spans="18:24" x14ac:dyDescent="0.15">
      <c r="R102" s="33"/>
      <c r="S102" s="33"/>
      <c r="T102" s="33"/>
      <c r="U102" s="33"/>
      <c r="V102" s="33"/>
      <c r="X102" s="33"/>
    </row>
    <row r="103" spans="18:24" x14ac:dyDescent="0.15">
      <c r="R103" s="33"/>
      <c r="S103" s="33"/>
      <c r="T103" s="33"/>
      <c r="U103" s="33"/>
      <c r="V103" s="33"/>
    </row>
    <row r="104" spans="18:24" x14ac:dyDescent="0.15">
      <c r="R104" s="33"/>
      <c r="S104" s="33"/>
      <c r="T104" s="33"/>
      <c r="U104" s="33"/>
      <c r="V104" s="33"/>
    </row>
    <row r="105" spans="18:24" x14ac:dyDescent="0.15">
      <c r="R105" s="33"/>
      <c r="S105" s="33"/>
      <c r="T105" s="33"/>
      <c r="U105" s="33"/>
      <c r="V105" s="33"/>
    </row>
    <row r="106" spans="18:24" x14ac:dyDescent="0.15">
      <c r="R106" s="32"/>
      <c r="S106" s="32"/>
      <c r="T106" s="32"/>
      <c r="U106" s="32"/>
      <c r="V106" s="32"/>
    </row>
    <row r="107" spans="18:24" x14ac:dyDescent="0.15">
      <c r="R107" s="33"/>
      <c r="S107" s="33"/>
      <c r="T107" s="33"/>
      <c r="U107" s="33"/>
      <c r="V107" s="33"/>
    </row>
    <row r="108" spans="18:24" x14ac:dyDescent="0.15">
      <c r="R108" s="33"/>
      <c r="S108" s="33"/>
      <c r="T108" s="33"/>
      <c r="U108" s="33"/>
      <c r="V108" s="33"/>
    </row>
    <row r="109" spans="18:24" x14ac:dyDescent="0.15">
      <c r="R109" s="33"/>
      <c r="S109" s="33"/>
      <c r="T109" s="33"/>
      <c r="U109" s="33"/>
      <c r="V109" s="33"/>
    </row>
    <row r="110" spans="18:24" x14ac:dyDescent="0.15">
      <c r="R110" s="32"/>
      <c r="S110" s="32"/>
      <c r="T110" s="32"/>
      <c r="U110" s="32"/>
      <c r="V110" s="32"/>
    </row>
    <row r="111" spans="18:24" x14ac:dyDescent="0.15">
      <c r="R111" s="33"/>
      <c r="S111" s="33"/>
      <c r="T111" s="33"/>
      <c r="U111" s="33"/>
      <c r="V111" s="33"/>
    </row>
    <row r="112" spans="18:24" x14ac:dyDescent="0.15">
      <c r="R112" s="33"/>
      <c r="S112" s="33"/>
      <c r="T112" s="33"/>
      <c r="U112" s="33"/>
      <c r="V112" s="33"/>
    </row>
    <row r="113" spans="18:22" x14ac:dyDescent="0.15">
      <c r="R113" s="33"/>
      <c r="S113" s="33"/>
      <c r="T113" s="33"/>
      <c r="U113" s="33"/>
      <c r="V113" s="33"/>
    </row>
    <row r="114" spans="18:22" x14ac:dyDescent="0.15">
      <c r="R114" s="33"/>
      <c r="S114" s="33"/>
      <c r="T114" s="33"/>
      <c r="U114" s="33"/>
      <c r="V114" s="33"/>
    </row>
    <row r="115" spans="18:22" x14ac:dyDescent="0.15">
      <c r="R115" s="33"/>
      <c r="S115" s="33"/>
      <c r="T115" s="33"/>
      <c r="U115" s="33"/>
      <c r="V115" s="33"/>
    </row>
    <row r="116" spans="18:22" x14ac:dyDescent="0.15">
      <c r="R116" s="32"/>
      <c r="S116" s="32"/>
      <c r="T116" s="32"/>
      <c r="U116" s="32"/>
      <c r="V116" s="32"/>
    </row>
    <row r="117" spans="18:22" x14ac:dyDescent="0.15">
      <c r="R117" s="33"/>
      <c r="S117" s="33"/>
      <c r="T117" s="33"/>
      <c r="U117" s="33"/>
      <c r="V117" s="33"/>
    </row>
    <row r="118" spans="18:22" x14ac:dyDescent="0.15">
      <c r="R118" s="33"/>
      <c r="S118" s="33"/>
      <c r="T118" s="33"/>
      <c r="U118" s="33"/>
      <c r="V118" s="33"/>
    </row>
    <row r="119" spans="18:22" x14ac:dyDescent="0.15">
      <c r="R119" s="33"/>
      <c r="S119" s="33"/>
      <c r="T119" s="33"/>
      <c r="U119" s="33"/>
      <c r="V119" s="33"/>
    </row>
    <row r="120" spans="18:22" x14ac:dyDescent="0.15">
      <c r="R120" s="32"/>
      <c r="S120" s="32"/>
      <c r="T120" s="32"/>
      <c r="U120" s="32"/>
      <c r="V120" s="32"/>
    </row>
    <row r="121" spans="18:22" x14ac:dyDescent="0.15">
      <c r="R121" s="33"/>
      <c r="S121" s="33"/>
      <c r="T121" s="33"/>
      <c r="U121" s="33"/>
      <c r="V121" s="33"/>
    </row>
    <row r="122" spans="18:22" x14ac:dyDescent="0.15">
      <c r="R122" s="33"/>
      <c r="S122" s="33"/>
      <c r="T122" s="33"/>
      <c r="U122" s="33"/>
      <c r="V122" s="33"/>
    </row>
    <row r="123" spans="18:22" x14ac:dyDescent="0.15">
      <c r="R123" s="33"/>
      <c r="S123" s="33"/>
      <c r="T123" s="33"/>
      <c r="U123" s="33"/>
    </row>
    <row r="124" spans="18:22" x14ac:dyDescent="0.15">
      <c r="R124" s="33"/>
      <c r="S124" s="33"/>
      <c r="T124" s="33"/>
      <c r="U124" s="33"/>
    </row>
    <row r="125" spans="18:22" x14ac:dyDescent="0.15">
      <c r="R125" s="33"/>
      <c r="S125" s="33"/>
      <c r="T125" s="33"/>
      <c r="U125" s="33"/>
    </row>
    <row r="126" spans="18:22" x14ac:dyDescent="0.15">
      <c r="R126" s="32"/>
      <c r="S126" s="32"/>
      <c r="T126" s="32"/>
      <c r="U126" s="32"/>
    </row>
    <row r="127" spans="18:22" x14ac:dyDescent="0.15">
      <c r="R127" s="33"/>
      <c r="S127" s="33"/>
      <c r="T127" s="33"/>
      <c r="U127" s="33"/>
    </row>
    <row r="128" spans="18:22" x14ac:dyDescent="0.15">
      <c r="R128" s="33"/>
      <c r="S128" s="33"/>
      <c r="T128" s="33"/>
      <c r="U128" s="33"/>
    </row>
    <row r="129" spans="18:29" x14ac:dyDescent="0.15">
      <c r="R129" s="33"/>
      <c r="S129" s="33"/>
      <c r="T129" s="33"/>
      <c r="U129" s="33"/>
    </row>
    <row r="130" spans="18:29" x14ac:dyDescent="0.15">
      <c r="R130" s="32"/>
      <c r="S130" s="32"/>
      <c r="T130" s="32"/>
      <c r="U130" s="32"/>
    </row>
    <row r="131" spans="18:29" x14ac:dyDescent="0.15">
      <c r="R131" s="33"/>
      <c r="S131" s="33"/>
      <c r="T131" s="33"/>
      <c r="U131" s="33"/>
    </row>
    <row r="132" spans="18:29" x14ac:dyDescent="0.15">
      <c r="R132" s="33"/>
      <c r="S132" s="33"/>
      <c r="T132" s="33"/>
      <c r="U132" s="33"/>
    </row>
    <row r="133" spans="18:29" x14ac:dyDescent="0.15">
      <c r="R133" s="33"/>
      <c r="S133" s="33"/>
      <c r="T133" s="33"/>
    </row>
    <row r="134" spans="18:29" x14ac:dyDescent="0.15">
      <c r="R134" s="33"/>
      <c r="S134" s="33"/>
      <c r="T134" s="33"/>
    </row>
    <row r="135" spans="18:29" x14ac:dyDescent="0.15">
      <c r="R135" s="33"/>
      <c r="S135" s="33"/>
      <c r="T135" s="33"/>
    </row>
    <row r="136" spans="18:29" x14ac:dyDescent="0.15">
      <c r="R136" s="32"/>
      <c r="S136" s="32"/>
      <c r="T136" s="32"/>
    </row>
    <row r="137" spans="18:29" x14ac:dyDescent="0.15">
      <c r="R137" s="33"/>
      <c r="S137" s="33"/>
      <c r="T137" s="33"/>
    </row>
    <row r="138" spans="18:29" x14ac:dyDescent="0.15">
      <c r="R138" s="33"/>
      <c r="S138" s="33"/>
      <c r="T138" s="33"/>
    </row>
    <row r="139" spans="18:29" x14ac:dyDescent="0.15">
      <c r="R139" s="33"/>
      <c r="S139" s="33"/>
      <c r="T139" s="33"/>
    </row>
    <row r="140" spans="18:29" x14ac:dyDescent="0.15">
      <c r="R140" s="32"/>
      <c r="S140" s="32"/>
      <c r="T140" s="32"/>
    </row>
    <row r="141" spans="18:29" x14ac:dyDescent="0.15">
      <c r="R141" s="33"/>
      <c r="S141" s="33"/>
      <c r="T141" s="33"/>
    </row>
    <row r="142" spans="18:29" x14ac:dyDescent="0.15">
      <c r="R142" s="33"/>
      <c r="S142" s="33"/>
      <c r="T142" s="33"/>
    </row>
    <row r="143" spans="18:29" x14ac:dyDescent="0.15">
      <c r="R143" s="33"/>
      <c r="S143" s="33"/>
      <c r="W143" s="33"/>
      <c r="X143" s="33"/>
      <c r="Y143" s="33"/>
      <c r="Z143" s="33"/>
      <c r="AA143" s="33"/>
      <c r="AB143" s="33"/>
      <c r="AC143" s="33"/>
    </row>
    <row r="144" spans="18:29" x14ac:dyDescent="0.15">
      <c r="R144" s="33"/>
      <c r="S144" s="33"/>
      <c r="W144" s="33"/>
      <c r="X144" s="33"/>
      <c r="Y144" s="33"/>
      <c r="Z144" s="33"/>
      <c r="AA144" s="33"/>
      <c r="AB144" s="33"/>
      <c r="AC144" s="33"/>
    </row>
    <row r="145" spans="18:28" x14ac:dyDescent="0.15">
      <c r="R145" s="33"/>
      <c r="S145" s="33"/>
    </row>
    <row r="146" spans="18:28" x14ac:dyDescent="0.15">
      <c r="R146" s="32"/>
      <c r="S146" s="32"/>
    </row>
    <row r="147" spans="18:28" x14ac:dyDescent="0.15">
      <c r="R147" s="33"/>
      <c r="S147" s="33"/>
    </row>
    <row r="148" spans="18:28" x14ac:dyDescent="0.15">
      <c r="R148" s="33"/>
      <c r="S148" s="33"/>
    </row>
    <row r="149" spans="18:28" x14ac:dyDescent="0.15">
      <c r="R149" s="33"/>
      <c r="S149" s="33"/>
    </row>
    <row r="150" spans="18:28" x14ac:dyDescent="0.15">
      <c r="R150" s="32"/>
      <c r="S150" s="32"/>
    </row>
    <row r="151" spans="18:28" x14ac:dyDescent="0.15">
      <c r="R151" s="33"/>
      <c r="S151" s="33"/>
    </row>
    <row r="152" spans="18:28" x14ac:dyDescent="0.15">
      <c r="R152" s="33"/>
      <c r="S152" s="33"/>
    </row>
    <row r="153" spans="18:28" x14ac:dyDescent="0.15">
      <c r="R153" s="33"/>
      <c r="V153" s="33"/>
    </row>
    <row r="154" spans="18:28" x14ac:dyDescent="0.15">
      <c r="R154" s="33"/>
      <c r="V154" s="33"/>
    </row>
    <row r="155" spans="18:28" x14ac:dyDescent="0.15">
      <c r="R155" s="33"/>
      <c r="V155" s="33"/>
      <c r="W155" s="33"/>
      <c r="X155" s="33"/>
      <c r="Y155" s="33"/>
      <c r="Z155" s="33"/>
      <c r="AA155" s="33"/>
      <c r="AB155" s="33"/>
    </row>
    <row r="156" spans="18:28" x14ac:dyDescent="0.15">
      <c r="R156" s="32"/>
      <c r="V156" s="32"/>
      <c r="W156" s="32"/>
      <c r="X156" s="32"/>
      <c r="Y156" s="32"/>
      <c r="Z156" s="32"/>
      <c r="AA156" s="32"/>
      <c r="AB156" s="32"/>
    </row>
    <row r="157" spans="18:28" x14ac:dyDescent="0.15">
      <c r="R157" s="33"/>
      <c r="V157" s="33"/>
      <c r="W157" s="33"/>
      <c r="X157" s="33"/>
      <c r="Y157" s="33"/>
      <c r="Z157" s="33"/>
      <c r="AA157" s="33"/>
      <c r="AB157" s="33"/>
    </row>
    <row r="158" spans="18:28" x14ac:dyDescent="0.15">
      <c r="R158" s="33"/>
      <c r="V158" s="33"/>
      <c r="W158" s="33"/>
      <c r="X158" s="33"/>
      <c r="Y158" s="33"/>
      <c r="Z158" s="33"/>
      <c r="AA158" s="33"/>
      <c r="AB158" s="33"/>
    </row>
    <row r="159" spans="18:28" x14ac:dyDescent="0.15">
      <c r="R159" s="33"/>
      <c r="V159" s="33"/>
      <c r="W159" s="33"/>
      <c r="X159" s="33"/>
      <c r="Y159" s="33"/>
      <c r="Z159" s="33"/>
      <c r="AA159" s="33"/>
      <c r="AB159" s="33"/>
    </row>
    <row r="160" spans="18:28" x14ac:dyDescent="0.15">
      <c r="R160" s="32"/>
      <c r="V160" s="32"/>
      <c r="W160" s="32"/>
      <c r="X160" s="32"/>
      <c r="Y160" s="32"/>
      <c r="Z160" s="32"/>
      <c r="AA160" s="32"/>
      <c r="AB160" s="32"/>
    </row>
    <row r="161" spans="18:28" x14ac:dyDescent="0.15">
      <c r="R161" s="33"/>
      <c r="V161" s="33"/>
      <c r="W161" s="33"/>
      <c r="X161" s="33"/>
      <c r="Y161" s="33"/>
      <c r="Z161" s="33"/>
      <c r="AA161" s="33"/>
      <c r="AB161" s="33"/>
    </row>
    <row r="162" spans="18:28" x14ac:dyDescent="0.15">
      <c r="R162" s="33"/>
      <c r="V162" s="33"/>
      <c r="W162" s="33"/>
      <c r="X162" s="33"/>
      <c r="Y162" s="33"/>
      <c r="Z162" s="33"/>
      <c r="AA162" s="33"/>
      <c r="AB162" s="33"/>
    </row>
    <row r="163" spans="18:28" x14ac:dyDescent="0.15">
      <c r="R163" s="33"/>
      <c r="S163" s="33"/>
      <c r="T163" s="33"/>
      <c r="U163" s="33"/>
    </row>
    <row r="164" spans="18:28" x14ac:dyDescent="0.15">
      <c r="R164" s="33"/>
      <c r="S164" s="33"/>
      <c r="T164" s="33"/>
      <c r="U164" s="33"/>
    </row>
    <row r="165" spans="18:28" x14ac:dyDescent="0.15">
      <c r="R165" s="33"/>
      <c r="S165" s="33"/>
      <c r="T165" s="33"/>
      <c r="U165" s="33"/>
    </row>
    <row r="166" spans="18:28" x14ac:dyDescent="0.15">
      <c r="R166" s="32"/>
      <c r="S166" s="32"/>
      <c r="T166" s="32"/>
      <c r="U166" s="32"/>
    </row>
    <row r="167" spans="18:28" x14ac:dyDescent="0.15">
      <c r="R167" s="33"/>
      <c r="S167" s="33"/>
      <c r="T167" s="33"/>
      <c r="U167" s="33"/>
    </row>
    <row r="168" spans="18:28" x14ac:dyDescent="0.15">
      <c r="R168" s="33"/>
      <c r="S168" s="33"/>
      <c r="T168" s="33"/>
      <c r="U168" s="33"/>
    </row>
    <row r="169" spans="18:28" x14ac:dyDescent="0.15">
      <c r="R169" s="33"/>
      <c r="S169" s="33"/>
      <c r="T169" s="33"/>
      <c r="U169" s="33"/>
    </row>
    <row r="170" spans="18:28" x14ac:dyDescent="0.15">
      <c r="R170" s="32"/>
      <c r="S170" s="32"/>
      <c r="T170" s="32"/>
      <c r="U170" s="32"/>
    </row>
    <row r="171" spans="18:28" x14ac:dyDescent="0.15">
      <c r="R171" s="33"/>
      <c r="S171" s="33"/>
      <c r="T171" s="33"/>
      <c r="U171" s="33"/>
    </row>
    <row r="172" spans="18:28" x14ac:dyDescent="0.15">
      <c r="R172" s="33"/>
      <c r="S172" s="33"/>
      <c r="T172" s="33"/>
      <c r="U172" s="33"/>
    </row>
  </sheetData>
  <mergeCells count="13">
    <mergeCell ref="C39:N39"/>
    <mergeCell ref="B7:C7"/>
    <mergeCell ref="B33:C33"/>
    <mergeCell ref="B34:C34"/>
    <mergeCell ref="B35:C35"/>
    <mergeCell ref="B36:C36"/>
    <mergeCell ref="B37:C37"/>
    <mergeCell ref="C6:M6"/>
    <mergeCell ref="F1:J1"/>
    <mergeCell ref="F2:J2"/>
    <mergeCell ref="D3:F3"/>
    <mergeCell ref="H3:N3"/>
    <mergeCell ref="B5:C5"/>
  </mergeCells>
  <hyperlinks>
    <hyperlink ref="A1" location="bkIndexACC2402" display="Index" xr:uid="{E306318C-8714-44BE-B331-8B52AC8F42B6}"/>
  </hyperlinks>
  <pageMargins left="0.41" right="0.24" top="0.25" bottom="0.33" header="0.2" footer="0.21"/>
  <pageSetup paperSize="9" scale="98" orientation="portrait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B38FC-2B3D-4635-8C39-1F0D138913FD}">
  <sheetPr>
    <pageSetUpPr fitToPage="1"/>
  </sheetPr>
  <dimension ref="A1:AA88"/>
  <sheetViews>
    <sheetView zoomScale="90" workbookViewId="0"/>
  </sheetViews>
  <sheetFormatPr defaultColWidth="9.109375" defaultRowHeight="8.4" x14ac:dyDescent="0.15"/>
  <cols>
    <col min="1" max="1" width="5.88671875" style="3" customWidth="1"/>
    <col min="2" max="2" width="10.109375" style="3" customWidth="1"/>
    <col min="3" max="12" width="7.33203125" style="3" customWidth="1"/>
    <col min="13" max="13" width="9.88671875" style="3" customWidth="1"/>
    <col min="14" max="14" width="7.33203125" style="3" customWidth="1"/>
    <col min="15" max="15" width="9.109375" style="3"/>
    <col min="16" max="27" width="5.6640625" style="3" customWidth="1"/>
    <col min="28" max="16384" width="9.109375" style="3"/>
  </cols>
  <sheetData>
    <row r="1" spans="1:27" ht="14.4" x14ac:dyDescent="0.3">
      <c r="A1" s="34" t="s">
        <v>79</v>
      </c>
      <c r="E1" s="5"/>
      <c r="F1" s="39" t="s">
        <v>44</v>
      </c>
      <c r="G1" s="40"/>
      <c r="H1" s="40"/>
      <c r="I1" s="40"/>
      <c r="J1" s="40"/>
      <c r="P1" s="6"/>
    </row>
    <row r="2" spans="1:27" ht="13.2" x14ac:dyDescent="0.25">
      <c r="E2" s="5"/>
      <c r="F2" s="39" t="s">
        <v>104</v>
      </c>
      <c r="G2" s="40"/>
      <c r="H2" s="40"/>
      <c r="I2" s="40"/>
      <c r="J2" s="40"/>
      <c r="P2" s="7"/>
    </row>
    <row r="3" spans="1:27" ht="13.2" x14ac:dyDescent="0.25">
      <c r="D3" s="41" t="s">
        <v>107</v>
      </c>
      <c r="E3" s="40"/>
      <c r="F3" s="40"/>
      <c r="G3" s="5"/>
      <c r="H3" s="42" t="s">
        <v>34</v>
      </c>
      <c r="I3" s="40"/>
      <c r="J3" s="40"/>
      <c r="K3" s="40"/>
      <c r="L3" s="40"/>
      <c r="M3" s="40"/>
      <c r="N3" s="40"/>
      <c r="P3" s="6"/>
      <c r="Q3" s="36"/>
      <c r="R3" s="9" t="s">
        <v>46</v>
      </c>
    </row>
    <row r="4" spans="1:27" ht="24" customHeight="1" x14ac:dyDescent="0.15">
      <c r="Q4" s="36"/>
    </row>
    <row r="5" spans="1:27" ht="9.4499999999999993" customHeight="1" x14ac:dyDescent="0.2">
      <c r="A5" s="35"/>
      <c r="C5" s="35"/>
      <c r="D5" s="11"/>
      <c r="O5" s="12"/>
      <c r="P5" s="13" t="s">
        <v>47</v>
      </c>
      <c r="Q5" s="13" t="s">
        <v>48</v>
      </c>
      <c r="R5" s="13" t="s">
        <v>49</v>
      </c>
      <c r="S5" s="13" t="s">
        <v>50</v>
      </c>
      <c r="T5" s="13" t="s">
        <v>51</v>
      </c>
      <c r="U5" s="13" t="s">
        <v>52</v>
      </c>
      <c r="V5" s="13" t="s">
        <v>53</v>
      </c>
      <c r="W5" s="12"/>
      <c r="X5" s="12"/>
      <c r="Y5" s="12"/>
      <c r="Z5" s="12"/>
      <c r="AA5" s="12"/>
    </row>
    <row r="6" spans="1:27" ht="9.4499999999999993" customHeight="1" x14ac:dyDescent="0.15">
      <c r="C6" s="36"/>
      <c r="D6" s="36"/>
      <c r="E6" s="36"/>
      <c r="F6" s="36"/>
      <c r="G6" s="36"/>
      <c r="H6" s="36"/>
      <c r="O6" s="14" t="s">
        <v>54</v>
      </c>
      <c r="P6" s="15">
        <v>4</v>
      </c>
      <c r="Q6" s="15">
        <v>3.1759259259259256</v>
      </c>
      <c r="R6" s="15">
        <v>3.6875</v>
      </c>
      <c r="S6" s="15">
        <v>3.176190476190476</v>
      </c>
      <c r="T6" s="15">
        <v>2.5925925925925926</v>
      </c>
      <c r="U6" s="15">
        <v>4.7976190476190483</v>
      </c>
      <c r="V6" s="15">
        <v>6.9629629629629619</v>
      </c>
      <c r="W6" s="12"/>
      <c r="X6" s="12"/>
      <c r="Y6" s="12"/>
      <c r="Z6" s="12"/>
      <c r="AA6" s="12"/>
    </row>
    <row r="7" spans="1:27" ht="9.4499999999999993" customHeight="1" x14ac:dyDescent="0.15"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O7" s="14" t="s">
        <v>55</v>
      </c>
      <c r="P7" s="15">
        <v>2.2666666666666671</v>
      </c>
      <c r="Q7" s="15">
        <v>2.4285714285714284</v>
      </c>
      <c r="R7" s="15">
        <v>2.25</v>
      </c>
      <c r="S7" s="15">
        <v>2.2666666666666666</v>
      </c>
      <c r="T7" s="15">
        <v>2.6</v>
      </c>
      <c r="U7" s="15">
        <v>2.5595238095238098</v>
      </c>
      <c r="V7" s="15">
        <v>4.1354166666666661</v>
      </c>
      <c r="W7" s="12"/>
      <c r="X7" s="12"/>
      <c r="Y7" s="12"/>
      <c r="Z7" s="12"/>
      <c r="AA7" s="12"/>
    </row>
    <row r="8" spans="1:27" ht="9.4499999999999993" customHeight="1" x14ac:dyDescent="0.15">
      <c r="C8" s="17"/>
      <c r="O8" s="14" t="s">
        <v>56</v>
      </c>
      <c r="P8" s="15">
        <f>SUM(P6:P7)</f>
        <v>6.2666666666666675</v>
      </c>
      <c r="Q8" s="15">
        <f t="shared" ref="Q8:V8" si="0">SUM(Q6:Q7)</f>
        <v>5.6044973544973544</v>
      </c>
      <c r="R8" s="15">
        <f t="shared" si="0"/>
        <v>5.9375</v>
      </c>
      <c r="S8" s="15">
        <f t="shared" si="0"/>
        <v>5.4428571428571431</v>
      </c>
      <c r="T8" s="15">
        <f t="shared" si="0"/>
        <v>5.1925925925925931</v>
      </c>
      <c r="U8" s="15">
        <f t="shared" si="0"/>
        <v>7.3571428571428577</v>
      </c>
      <c r="V8" s="15">
        <f t="shared" si="0"/>
        <v>11.098379629629628</v>
      </c>
      <c r="W8" s="12"/>
      <c r="X8" s="12"/>
      <c r="Y8" s="12"/>
      <c r="Z8" s="12"/>
      <c r="AA8" s="12"/>
    </row>
    <row r="9" spans="1:27" ht="9.4499999999999993" customHeight="1" x14ac:dyDescent="0.15">
      <c r="C9" s="17"/>
      <c r="O9" s="18"/>
      <c r="P9" s="13" t="s">
        <v>57</v>
      </c>
      <c r="Q9" s="13" t="s">
        <v>58</v>
      </c>
      <c r="R9" s="13" t="s">
        <v>59</v>
      </c>
      <c r="S9" s="13" t="s">
        <v>60</v>
      </c>
      <c r="T9" s="13" t="s">
        <v>61</v>
      </c>
      <c r="U9" s="13" t="s">
        <v>62</v>
      </c>
      <c r="V9" s="13" t="s">
        <v>63</v>
      </c>
      <c r="W9" s="13" t="s">
        <v>64</v>
      </c>
      <c r="X9" s="13" t="s">
        <v>65</v>
      </c>
      <c r="Y9" s="13" t="s">
        <v>66</v>
      </c>
      <c r="Z9" s="13" t="s">
        <v>67</v>
      </c>
      <c r="AA9" s="13" t="s">
        <v>68</v>
      </c>
    </row>
    <row r="10" spans="1:27" ht="9.4499999999999993" customHeight="1" x14ac:dyDescent="0.15">
      <c r="C10" s="17"/>
      <c r="O10" s="14" t="s">
        <v>69</v>
      </c>
      <c r="P10" s="15"/>
      <c r="Q10" s="15"/>
      <c r="R10" s="15"/>
      <c r="S10" s="15">
        <v>4.25</v>
      </c>
      <c r="T10" s="15">
        <v>5.833333333333333</v>
      </c>
      <c r="U10" s="15">
        <v>2.4333333333333331</v>
      </c>
      <c r="V10" s="15">
        <v>4.8666666666666663</v>
      </c>
      <c r="W10" s="15">
        <v>4.2966666666666669</v>
      </c>
      <c r="X10" s="15">
        <v>2.2333333333333338</v>
      </c>
      <c r="Y10" s="15">
        <v>2.0666666666666664</v>
      </c>
      <c r="Z10" s="15">
        <v>2.25</v>
      </c>
      <c r="AA10" s="15">
        <v>1.25</v>
      </c>
    </row>
    <row r="11" spans="1:27" ht="9.4499999999999993" customHeight="1" x14ac:dyDescent="0.15">
      <c r="C11" s="17"/>
      <c r="O11" s="14" t="s">
        <v>70</v>
      </c>
      <c r="P11" s="15"/>
      <c r="Q11" s="15"/>
      <c r="R11" s="15"/>
      <c r="S11" s="15">
        <v>2.333333333333333</v>
      </c>
      <c r="T11" s="15">
        <v>2.1333333333333333</v>
      </c>
      <c r="U11" s="15">
        <v>2.1666666666666665</v>
      </c>
      <c r="V11" s="15">
        <v>3.5999999999999996</v>
      </c>
      <c r="W11" s="15">
        <v>1.8333333333333333</v>
      </c>
      <c r="X11" s="15">
        <v>2.25</v>
      </c>
      <c r="Y11" s="15">
        <v>1</v>
      </c>
      <c r="Z11" s="15">
        <v>0</v>
      </c>
      <c r="AA11" s="15">
        <v>0</v>
      </c>
    </row>
    <row r="12" spans="1:27" ht="9.4499999999999993" customHeight="1" x14ac:dyDescent="0.15">
      <c r="C12" s="17"/>
      <c r="O12" s="14" t="s">
        <v>71</v>
      </c>
      <c r="P12" s="15"/>
      <c r="Q12" s="15"/>
      <c r="R12" s="15"/>
      <c r="S12" s="15">
        <f t="shared" ref="S12:AA12" si="1">SUM(S10:S11)</f>
        <v>6.583333333333333</v>
      </c>
      <c r="T12" s="15">
        <f t="shared" si="1"/>
        <v>7.9666666666666668</v>
      </c>
      <c r="U12" s="15">
        <f t="shared" si="1"/>
        <v>4.5999999999999996</v>
      </c>
      <c r="V12" s="15">
        <f t="shared" si="1"/>
        <v>8.466666666666665</v>
      </c>
      <c r="W12" s="15">
        <f t="shared" si="1"/>
        <v>6.13</v>
      </c>
      <c r="X12" s="15">
        <f t="shared" si="1"/>
        <v>4.4833333333333343</v>
      </c>
      <c r="Y12" s="15">
        <f t="shared" si="1"/>
        <v>3.0666666666666664</v>
      </c>
      <c r="Z12" s="15">
        <f t="shared" si="1"/>
        <v>2.25</v>
      </c>
      <c r="AA12" s="15">
        <f t="shared" si="1"/>
        <v>1.25</v>
      </c>
    </row>
    <row r="13" spans="1:27" ht="9.4499999999999993" customHeight="1" x14ac:dyDescent="0.15">
      <c r="C13" s="17"/>
      <c r="O13" s="18"/>
      <c r="P13" s="18">
        <f t="shared" ref="P13:W13" si="2">Q13-1</f>
        <v>2010</v>
      </c>
      <c r="Q13" s="18">
        <f t="shared" si="2"/>
        <v>2011</v>
      </c>
      <c r="R13" s="18">
        <f t="shared" si="2"/>
        <v>2012</v>
      </c>
      <c r="S13" s="18">
        <f t="shared" si="2"/>
        <v>2013</v>
      </c>
      <c r="T13" s="18">
        <f t="shared" si="2"/>
        <v>2014</v>
      </c>
      <c r="U13" s="18">
        <f t="shared" si="2"/>
        <v>2015</v>
      </c>
      <c r="V13" s="18">
        <f t="shared" si="2"/>
        <v>2016</v>
      </c>
      <c r="W13" s="18">
        <f t="shared" si="2"/>
        <v>2017</v>
      </c>
      <c r="X13" s="18">
        <f>Y13-1</f>
        <v>2018</v>
      </c>
      <c r="Y13" s="19">
        <v>2019</v>
      </c>
      <c r="Z13" s="18"/>
      <c r="AA13" s="12"/>
    </row>
    <row r="14" spans="1:27" ht="9.4499999999999993" customHeight="1" x14ac:dyDescent="0.2">
      <c r="C14" s="17"/>
      <c r="O14" s="14" t="s">
        <v>72</v>
      </c>
      <c r="P14" s="20"/>
      <c r="Q14" s="20"/>
      <c r="R14" s="20"/>
      <c r="S14" s="20"/>
      <c r="T14" s="21">
        <v>37.062777777777782</v>
      </c>
      <c r="U14" s="21">
        <v>40.237525252525259</v>
      </c>
      <c r="V14" s="21">
        <v>43.32925925925926</v>
      </c>
      <c r="W14" s="21">
        <v>22.525000000000002</v>
      </c>
      <c r="X14" s="21">
        <v>26.224999999999998</v>
      </c>
      <c r="Y14" s="15">
        <v>3.3264417989417998</v>
      </c>
      <c r="Z14" s="12"/>
      <c r="AA14" s="12"/>
    </row>
    <row r="15" spans="1:27" ht="9.4499999999999993" customHeight="1" x14ac:dyDescent="0.2">
      <c r="C15" s="17"/>
      <c r="O15" s="14" t="s">
        <v>73</v>
      </c>
      <c r="P15" s="22"/>
      <c r="Q15" s="22"/>
      <c r="R15" s="23"/>
      <c r="S15" s="23"/>
      <c r="T15" s="21">
        <v>25.336111111111109</v>
      </c>
      <c r="U15" s="21">
        <v>26.814116161616163</v>
      </c>
      <c r="V15" s="21">
        <v>30.823333333333334</v>
      </c>
      <c r="W15" s="21">
        <v>11.776666666666666</v>
      </c>
      <c r="X15" s="21">
        <v>14.93333333333333</v>
      </c>
      <c r="Y15" s="15">
        <v>2.3623809523809522</v>
      </c>
      <c r="Z15" s="12"/>
      <c r="AA15" s="12"/>
    </row>
    <row r="16" spans="1:27" ht="9.4499999999999993" customHeight="1" x14ac:dyDescent="0.15">
      <c r="C16" s="17"/>
      <c r="O16" s="14" t="s">
        <v>74</v>
      </c>
      <c r="P16" s="12"/>
      <c r="Q16" s="12"/>
      <c r="R16" s="15"/>
      <c r="S16" s="15"/>
      <c r="T16" s="15">
        <f t="shared" ref="T16:X16" si="3">SUM(T14:T15)</f>
        <v>62.398888888888891</v>
      </c>
      <c r="U16" s="15">
        <f t="shared" si="3"/>
        <v>67.051641414141415</v>
      </c>
      <c r="V16" s="15">
        <f t="shared" si="3"/>
        <v>74.152592592592597</v>
      </c>
      <c r="W16" s="15">
        <f t="shared" si="3"/>
        <v>34.301666666666669</v>
      </c>
      <c r="X16" s="15">
        <f t="shared" si="3"/>
        <v>41.158333333333331</v>
      </c>
      <c r="Y16" s="15">
        <f>SUM(Y14:Y15)</f>
        <v>5.6888227513227516</v>
      </c>
      <c r="Z16" s="12"/>
      <c r="AA16" s="12"/>
    </row>
    <row r="17" spans="3:21" ht="9.4499999999999993" customHeight="1" x14ac:dyDescent="0.15">
      <c r="C17" s="17"/>
    </row>
    <row r="18" spans="3:21" ht="9.4499999999999993" customHeight="1" x14ac:dyDescent="0.2">
      <c r="C18" s="17"/>
      <c r="P18" s="24"/>
      <c r="Q18" s="25"/>
    </row>
    <row r="19" spans="3:21" ht="9.4499999999999993" customHeight="1" x14ac:dyDescent="0.2">
      <c r="C19" s="17"/>
      <c r="P19" s="24"/>
      <c r="Q19" s="25"/>
    </row>
    <row r="20" spans="3:21" ht="9.4499999999999993" customHeight="1" x14ac:dyDescent="0.2">
      <c r="C20" s="17"/>
      <c r="P20" s="24"/>
      <c r="Q20" s="25"/>
    </row>
    <row r="21" spans="3:21" ht="9.4499999999999993" customHeight="1" x14ac:dyDescent="0.2">
      <c r="C21" s="17"/>
      <c r="P21" s="24"/>
      <c r="Q21" s="25"/>
      <c r="T21" s="24"/>
      <c r="U21" s="26"/>
    </row>
    <row r="22" spans="3:21" ht="9.4499999999999993" customHeight="1" x14ac:dyDescent="0.2">
      <c r="C22" s="17"/>
      <c r="P22" s="24"/>
      <c r="Q22" s="25"/>
      <c r="T22" s="24"/>
      <c r="U22" s="26"/>
    </row>
    <row r="23" spans="3:21" ht="9.4499999999999993" customHeight="1" x14ac:dyDescent="0.2">
      <c r="C23" s="17"/>
      <c r="P23" s="27"/>
      <c r="Q23" s="25"/>
      <c r="T23" s="27"/>
      <c r="U23" s="28"/>
    </row>
    <row r="24" spans="3:21" ht="9.4499999999999993" customHeight="1" x14ac:dyDescent="0.2">
      <c r="C24" s="17"/>
      <c r="P24" s="24"/>
      <c r="Q24" s="25"/>
      <c r="T24" s="24"/>
      <c r="U24" s="26"/>
    </row>
    <row r="25" spans="3:21" ht="9.4499999999999993" customHeight="1" x14ac:dyDescent="0.2">
      <c r="C25" s="17"/>
      <c r="P25" s="24"/>
      <c r="Q25" s="25"/>
      <c r="T25" s="24"/>
      <c r="U25" s="26"/>
    </row>
    <row r="26" spans="3:21" ht="9.4499999999999993" customHeight="1" x14ac:dyDescent="0.15">
      <c r="C26" s="17"/>
      <c r="P26" s="27"/>
    </row>
    <row r="27" spans="3:21" ht="9.4499999999999993" customHeight="1" x14ac:dyDescent="0.2">
      <c r="C27" s="17"/>
      <c r="P27" s="24"/>
      <c r="Q27" s="29"/>
    </row>
    <row r="28" spans="3:21" ht="9.4499999999999993" customHeight="1" x14ac:dyDescent="0.2">
      <c r="C28" s="17"/>
      <c r="P28" s="24"/>
      <c r="Q28" s="29"/>
    </row>
    <row r="29" spans="3:21" ht="19.2" customHeight="1" x14ac:dyDescent="0.15">
      <c r="C29" s="17"/>
    </row>
    <row r="30" spans="3:21" ht="9.4499999999999993" customHeight="1" x14ac:dyDescent="0.2">
      <c r="C30" s="17"/>
      <c r="P30" s="30"/>
      <c r="S30" s="29"/>
    </row>
    <row r="31" spans="3:21" ht="9.4499999999999993" customHeight="1" x14ac:dyDescent="0.2">
      <c r="C31" s="17"/>
      <c r="P31" s="30"/>
      <c r="S31" s="29"/>
    </row>
    <row r="32" spans="3:21" ht="9.4499999999999993" customHeight="1" x14ac:dyDescent="0.15">
      <c r="C32" s="31"/>
    </row>
    <row r="33" spans="2:20" ht="9.4499999999999993" customHeight="1" x14ac:dyDescent="0.15">
      <c r="C33" s="37"/>
    </row>
    <row r="34" spans="2:20" ht="9.4499999999999993" customHeight="1" x14ac:dyDescent="0.15">
      <c r="C34" s="37"/>
    </row>
    <row r="35" spans="2:20" ht="9.4499999999999993" customHeight="1" x14ac:dyDescent="0.15">
      <c r="C35" s="37"/>
    </row>
    <row r="36" spans="2:20" ht="9.4499999999999993" customHeight="1" x14ac:dyDescent="0.15">
      <c r="C36" s="37"/>
      <c r="T36" s="9"/>
    </row>
    <row r="37" spans="2:20" ht="9.4499999999999993" customHeight="1" x14ac:dyDescent="0.15">
      <c r="C37" s="37"/>
    </row>
    <row r="38" spans="2:20" ht="9.4499999999999993" customHeight="1" x14ac:dyDescent="0.15">
      <c r="C38" s="36"/>
    </row>
    <row r="39" spans="2:20" ht="9.4499999999999993" customHeight="1" x14ac:dyDescent="0.15"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</row>
    <row r="40" spans="2:20" ht="9.4499999999999993" customHeight="1" x14ac:dyDescent="0.15">
      <c r="B40" s="37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</row>
    <row r="41" spans="2:20" ht="9.4499999999999993" customHeight="1" x14ac:dyDescent="0.15">
      <c r="B41" s="37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</row>
    <row r="42" spans="2:20" ht="9.4499999999999993" customHeight="1" x14ac:dyDescent="0.15">
      <c r="B42" s="37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</row>
    <row r="43" spans="2:20" ht="9.4499999999999993" customHeight="1" x14ac:dyDescent="0.15">
      <c r="B43" s="37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</row>
    <row r="44" spans="2:20" ht="9.4499999999999993" customHeight="1" x14ac:dyDescent="0.15">
      <c r="B44" s="27"/>
    </row>
    <row r="45" spans="2:20" ht="9.4499999999999993" customHeight="1" x14ac:dyDescent="0.15">
      <c r="B45" s="27"/>
      <c r="C45" s="36"/>
    </row>
    <row r="46" spans="2:20" ht="9.4499999999999993" customHeight="1" x14ac:dyDescent="0.15">
      <c r="B46" s="27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</row>
    <row r="47" spans="2:20" ht="9.4499999999999993" customHeight="1" x14ac:dyDescent="0.15">
      <c r="B47" s="37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</row>
    <row r="48" spans="2:20" ht="9.4499999999999993" customHeight="1" x14ac:dyDescent="0.15"/>
    <row r="49" ht="9.4499999999999993" customHeight="1" x14ac:dyDescent="0.15"/>
    <row r="50" ht="9.4499999999999993" customHeight="1" x14ac:dyDescent="0.15"/>
    <row r="51" ht="9.4499999999999993" customHeight="1" x14ac:dyDescent="0.15"/>
    <row r="52" ht="9.4499999999999993" customHeight="1" x14ac:dyDescent="0.15"/>
    <row r="53" ht="9.4499999999999993" customHeight="1" x14ac:dyDescent="0.15"/>
    <row r="54" ht="19.2" customHeight="1" x14ac:dyDescent="0.15"/>
    <row r="55" ht="9.4499999999999993" customHeight="1" x14ac:dyDescent="0.15"/>
    <row r="56" ht="9.4499999999999993" customHeight="1" x14ac:dyDescent="0.15"/>
    <row r="57" ht="9.4499999999999993" customHeight="1" x14ac:dyDescent="0.15"/>
    <row r="58" ht="9.4499999999999993" customHeight="1" x14ac:dyDescent="0.15"/>
    <row r="59" ht="9.4499999999999993" customHeight="1" x14ac:dyDescent="0.15"/>
    <row r="60" ht="9.4499999999999993" customHeight="1" x14ac:dyDescent="0.15"/>
    <row r="61" ht="9.4499999999999993" customHeight="1" x14ac:dyDescent="0.15"/>
    <row r="62" ht="9.4499999999999993" customHeight="1" x14ac:dyDescent="0.15"/>
    <row r="63" ht="9.4499999999999993" customHeight="1" x14ac:dyDescent="0.15"/>
    <row r="64" ht="9.4499999999999993" customHeight="1" x14ac:dyDescent="0.15"/>
    <row r="65" ht="9.4499999999999993" customHeight="1" x14ac:dyDescent="0.15"/>
    <row r="66" ht="9.4499999999999993" customHeight="1" x14ac:dyDescent="0.15"/>
    <row r="67" ht="9.4499999999999993" customHeight="1" x14ac:dyDescent="0.15"/>
    <row r="68" ht="9.4499999999999993" customHeight="1" x14ac:dyDescent="0.15"/>
    <row r="69" ht="9.4499999999999993" customHeight="1" x14ac:dyDescent="0.15"/>
    <row r="70" ht="9.4499999999999993" customHeight="1" x14ac:dyDescent="0.15"/>
    <row r="71" ht="9.4499999999999993" customHeight="1" x14ac:dyDescent="0.15"/>
    <row r="72" ht="9.4499999999999993" customHeight="1" x14ac:dyDescent="0.15"/>
    <row r="73" ht="9.4499999999999993" customHeight="1" x14ac:dyDescent="0.15"/>
    <row r="74" ht="9.4499999999999993" customHeight="1" x14ac:dyDescent="0.15"/>
    <row r="75" ht="9.4499999999999993" customHeight="1" x14ac:dyDescent="0.15"/>
    <row r="76" ht="9.4499999999999993" customHeight="1" x14ac:dyDescent="0.15"/>
    <row r="77" ht="9.4499999999999993" customHeight="1" x14ac:dyDescent="0.15"/>
    <row r="78" ht="9.4499999999999993" customHeight="1" x14ac:dyDescent="0.15"/>
    <row r="79" ht="9.4499999999999993" customHeight="1" x14ac:dyDescent="0.15"/>
    <row r="80" ht="9.4499999999999993" customHeight="1" x14ac:dyDescent="0.15"/>
    <row r="81" spans="4:13" ht="9.4499999999999993" customHeight="1" x14ac:dyDescent="0.15"/>
    <row r="82" spans="4:13" ht="9.4499999999999993" customHeight="1" x14ac:dyDescent="0.15"/>
    <row r="83" spans="4:13" ht="9.4499999999999993" customHeight="1" x14ac:dyDescent="0.15">
      <c r="D83" s="27"/>
      <c r="F83" s="32"/>
      <c r="G83" s="32"/>
      <c r="I83" s="32" t="s">
        <v>75</v>
      </c>
      <c r="K83" s="32"/>
    </row>
    <row r="84" spans="4:13" ht="9.4499999999999993" customHeight="1" x14ac:dyDescent="0.15"/>
    <row r="85" spans="4:13" ht="9.4499999999999993" customHeight="1" x14ac:dyDescent="0.15">
      <c r="M85" s="3" t="s">
        <v>76</v>
      </c>
    </row>
    <row r="86" spans="4:13" ht="9.4499999999999993" customHeight="1" x14ac:dyDescent="0.15"/>
    <row r="87" spans="4:13" ht="9.4499999999999993" customHeight="1" x14ac:dyDescent="0.15"/>
    <row r="88" spans="4:13" ht="9.4499999999999993" customHeight="1" x14ac:dyDescent="0.15"/>
  </sheetData>
  <mergeCells count="4">
    <mergeCell ref="F1:J1"/>
    <mergeCell ref="F2:J2"/>
    <mergeCell ref="D3:F3"/>
    <mergeCell ref="H3:N3"/>
  </mergeCells>
  <hyperlinks>
    <hyperlink ref="A1" location="bkIndexACC2410" display="Index" xr:uid="{29181815-9AFA-4BA4-ABF8-8FF9BC44E221}"/>
  </hyperlinks>
  <pageMargins left="0.24" right="0.19685039370078741" top="0.24" bottom="0.28999999999999998" header="0.18" footer="0.24"/>
  <pageSetup paperSize="9" scale="96" orientation="portrait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ADD76-EF33-4CFF-8E84-E7AE94F95BD3}">
  <sheetPr>
    <pageSetUpPr fitToPage="1"/>
  </sheetPr>
  <dimension ref="A1:AD172"/>
  <sheetViews>
    <sheetView zoomScale="90" zoomScaleNormal="90" workbookViewId="0"/>
  </sheetViews>
  <sheetFormatPr defaultColWidth="9.109375" defaultRowHeight="8.4" x14ac:dyDescent="0.15"/>
  <cols>
    <col min="1" max="1" width="5.88671875" style="3" customWidth="1"/>
    <col min="2" max="2" width="10.6640625" style="3" customWidth="1"/>
    <col min="3" max="13" width="7.33203125" style="3" customWidth="1"/>
    <col min="14" max="15" width="6.6640625" style="3" customWidth="1"/>
    <col min="16" max="16384" width="9.109375" style="3"/>
  </cols>
  <sheetData>
    <row r="1" spans="1:15" ht="14.4" x14ac:dyDescent="0.3">
      <c r="A1" s="34" t="s">
        <v>79</v>
      </c>
      <c r="E1" s="5"/>
      <c r="F1" s="39" t="s">
        <v>80</v>
      </c>
      <c r="G1" s="40"/>
      <c r="H1" s="40"/>
      <c r="I1" s="40"/>
      <c r="J1" s="40"/>
    </row>
    <row r="2" spans="1:15" ht="13.2" x14ac:dyDescent="0.25">
      <c r="E2" s="5"/>
      <c r="F2" s="39" t="s">
        <v>104</v>
      </c>
      <c r="G2" s="40"/>
      <c r="H2" s="40"/>
      <c r="I2" s="40"/>
      <c r="J2" s="40"/>
    </row>
    <row r="3" spans="1:15" ht="13.2" x14ac:dyDescent="0.25">
      <c r="D3" s="41" t="s">
        <v>107</v>
      </c>
      <c r="E3" s="40"/>
      <c r="F3" s="40"/>
      <c r="G3" s="5"/>
      <c r="H3" s="47" t="s">
        <v>34</v>
      </c>
      <c r="I3" s="40"/>
      <c r="J3" s="40"/>
      <c r="K3" s="40"/>
      <c r="L3" s="40"/>
      <c r="M3" s="40"/>
      <c r="N3" s="40"/>
    </row>
    <row r="4" spans="1:15" ht="24" customHeight="1" x14ac:dyDescent="0.15"/>
    <row r="5" spans="1:15" ht="9.4499999999999993" customHeight="1" x14ac:dyDescent="0.2">
      <c r="B5" s="45" t="s">
        <v>32</v>
      </c>
      <c r="C5" s="46"/>
      <c r="D5" s="11"/>
      <c r="O5" s="27"/>
    </row>
    <row r="6" spans="1:15" ht="9.4499999999999993" customHeight="1" x14ac:dyDescent="0.25">
      <c r="C6" s="43" t="s">
        <v>106</v>
      </c>
      <c r="D6" s="40"/>
      <c r="E6" s="40"/>
      <c r="F6" s="40"/>
      <c r="G6" s="40"/>
      <c r="H6" s="40"/>
      <c r="I6" s="40"/>
      <c r="J6" s="40"/>
      <c r="K6" s="40"/>
      <c r="L6" s="40"/>
      <c r="M6" s="40"/>
      <c r="O6" s="27"/>
    </row>
    <row r="7" spans="1:15" ht="9.4499999999999993" customHeight="1" x14ac:dyDescent="0.25">
      <c r="B7" s="44" t="s">
        <v>82</v>
      </c>
      <c r="C7" s="40"/>
      <c r="D7" s="37" t="s">
        <v>47</v>
      </c>
      <c r="E7" s="37" t="s">
        <v>48</v>
      </c>
      <c r="F7" s="37" t="s">
        <v>49</v>
      </c>
      <c r="G7" s="37" t="s">
        <v>50</v>
      </c>
      <c r="H7" s="37" t="s">
        <v>51</v>
      </c>
      <c r="I7" s="37" t="s">
        <v>52</v>
      </c>
      <c r="J7" s="37" t="s">
        <v>53</v>
      </c>
      <c r="K7" s="37"/>
      <c r="L7" s="37" t="s">
        <v>83</v>
      </c>
      <c r="M7" s="37" t="s">
        <v>84</v>
      </c>
      <c r="O7" s="27"/>
    </row>
    <row r="8" spans="1:15" ht="9.4499999999999993" customHeight="1" x14ac:dyDescent="0.15">
      <c r="C8" s="17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L8" s="38">
        <f>AVERAGE(D8:H8)</f>
        <v>0</v>
      </c>
      <c r="M8" s="38">
        <f>AVERAGE(D8:J8)</f>
        <v>0</v>
      </c>
      <c r="O8" s="27"/>
    </row>
    <row r="9" spans="1:15" ht="9.4499999999999993" customHeight="1" x14ac:dyDescent="0.15">
      <c r="C9" s="17">
        <v>1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L9" s="38">
        <f t="shared" ref="L9:L31" si="0">AVERAGE(D9:H9)</f>
        <v>0</v>
      </c>
      <c r="M9" s="38">
        <f t="shared" ref="M9:M31" si="1">AVERAGE(D9:J9)</f>
        <v>0</v>
      </c>
      <c r="O9" s="27"/>
    </row>
    <row r="10" spans="1:15" ht="9.4499999999999993" customHeight="1" x14ac:dyDescent="0.15">
      <c r="C10" s="17">
        <v>2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L10" s="38">
        <f t="shared" si="0"/>
        <v>0</v>
      </c>
      <c r="M10" s="38">
        <f t="shared" si="1"/>
        <v>0</v>
      </c>
      <c r="O10" s="27"/>
    </row>
    <row r="11" spans="1:15" ht="9.4499999999999993" customHeight="1" x14ac:dyDescent="0.15">
      <c r="C11" s="17">
        <v>3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L11" s="38">
        <f t="shared" si="0"/>
        <v>0</v>
      </c>
      <c r="M11" s="38">
        <f t="shared" si="1"/>
        <v>0</v>
      </c>
      <c r="O11" s="27"/>
    </row>
    <row r="12" spans="1:15" ht="9.4499999999999993" customHeight="1" x14ac:dyDescent="0.15">
      <c r="C12" s="17">
        <v>4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L12" s="38">
        <f t="shared" si="0"/>
        <v>0</v>
      </c>
      <c r="M12" s="38">
        <f t="shared" si="1"/>
        <v>0</v>
      </c>
    </row>
    <row r="13" spans="1:15" ht="9.4499999999999993" customHeight="1" x14ac:dyDescent="0.15">
      <c r="C13" s="17">
        <v>5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L13" s="38">
        <f t="shared" si="0"/>
        <v>0</v>
      </c>
      <c r="M13" s="38">
        <f t="shared" si="1"/>
        <v>0</v>
      </c>
    </row>
    <row r="14" spans="1:15" ht="9.4499999999999993" customHeight="1" x14ac:dyDescent="0.15">
      <c r="C14" s="17">
        <v>6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L14" s="38">
        <f t="shared" si="0"/>
        <v>0</v>
      </c>
      <c r="M14" s="38">
        <f t="shared" si="1"/>
        <v>0</v>
      </c>
    </row>
    <row r="15" spans="1:15" ht="9.4499999999999993" customHeight="1" x14ac:dyDescent="0.15">
      <c r="C15" s="17">
        <v>7</v>
      </c>
      <c r="D15" s="38">
        <v>5.5555555555555552E-2</v>
      </c>
      <c r="E15" s="38">
        <v>0</v>
      </c>
      <c r="F15" s="38">
        <v>0</v>
      </c>
      <c r="G15" s="38">
        <v>0</v>
      </c>
      <c r="H15" s="38">
        <v>0</v>
      </c>
      <c r="I15" s="38">
        <v>0.10714285714285714</v>
      </c>
      <c r="J15" s="38">
        <v>0.10185185185185185</v>
      </c>
      <c r="L15" s="38">
        <f t="shared" si="0"/>
        <v>1.111111111111111E-2</v>
      </c>
      <c r="M15" s="38">
        <f t="shared" si="1"/>
        <v>3.7792894935752074E-2</v>
      </c>
    </row>
    <row r="16" spans="1:15" ht="9.4499999999999993" customHeight="1" x14ac:dyDescent="0.15">
      <c r="C16" s="17">
        <v>8</v>
      </c>
      <c r="D16" s="38">
        <v>0</v>
      </c>
      <c r="E16" s="38">
        <v>0</v>
      </c>
      <c r="F16" s="38">
        <v>0</v>
      </c>
      <c r="G16" s="38">
        <v>0</v>
      </c>
      <c r="H16" s="38">
        <v>0.12962962962962962</v>
      </c>
      <c r="I16" s="38">
        <v>7.6190476190476183E-2</v>
      </c>
      <c r="J16" s="38">
        <v>0.42129629629629628</v>
      </c>
      <c r="L16" s="38">
        <f t="shared" si="0"/>
        <v>2.5925925925925925E-2</v>
      </c>
      <c r="M16" s="38">
        <f t="shared" si="1"/>
        <v>8.9588057445200292E-2</v>
      </c>
    </row>
    <row r="17" spans="3:13" ht="9.4499999999999993" customHeight="1" x14ac:dyDescent="0.15">
      <c r="C17" s="17">
        <v>9</v>
      </c>
      <c r="D17" s="38">
        <v>0.1648148148148148</v>
      </c>
      <c r="E17" s="38">
        <v>0.22222222222222221</v>
      </c>
      <c r="F17" s="38">
        <v>0.25</v>
      </c>
      <c r="G17" s="38">
        <v>2.8571428571428574E-2</v>
      </c>
      <c r="H17" s="38">
        <v>3.7037037037037035E-2</v>
      </c>
      <c r="I17" s="38">
        <v>8.3333333333333329E-2</v>
      </c>
      <c r="J17" s="38">
        <v>1.1377314814814814</v>
      </c>
      <c r="L17" s="38">
        <f t="shared" si="0"/>
        <v>0.14052910052910056</v>
      </c>
      <c r="M17" s="38">
        <f t="shared" si="1"/>
        <v>0.27481575963718818</v>
      </c>
    </row>
    <row r="18" spans="3:13" ht="9.4499999999999993" customHeight="1" x14ac:dyDescent="0.15">
      <c r="C18" s="17">
        <v>10</v>
      </c>
      <c r="D18" s="38">
        <v>6.4814814814814811E-2</v>
      </c>
      <c r="E18" s="38">
        <v>0.42989417989417988</v>
      </c>
      <c r="F18" s="38">
        <v>0.39583333333333331</v>
      </c>
      <c r="G18" s="38">
        <v>0.14285714285714285</v>
      </c>
      <c r="H18" s="38">
        <v>0.37037037037037035</v>
      </c>
      <c r="I18" s="38">
        <v>0.94523809523809521</v>
      </c>
      <c r="J18" s="38">
        <v>0.59375</v>
      </c>
      <c r="L18" s="38">
        <f t="shared" si="0"/>
        <v>0.28075396825396826</v>
      </c>
      <c r="M18" s="38">
        <f t="shared" si="1"/>
        <v>0.4203939909297052</v>
      </c>
    </row>
    <row r="19" spans="3:13" ht="9.4499999999999993" customHeight="1" x14ac:dyDescent="0.15">
      <c r="C19" s="17">
        <v>11</v>
      </c>
      <c r="D19" s="38">
        <v>0.42592592592592593</v>
      </c>
      <c r="E19" s="38">
        <v>0.23544973544973544</v>
      </c>
      <c r="F19" s="38">
        <v>8.3333333333333329E-2</v>
      </c>
      <c r="G19" s="38">
        <v>0.60476190476190472</v>
      </c>
      <c r="H19" s="38">
        <v>0.33333333333333331</v>
      </c>
      <c r="I19" s="38">
        <v>0.22619047619047616</v>
      </c>
      <c r="J19" s="38">
        <v>1.3356481481481479</v>
      </c>
      <c r="L19" s="38">
        <f t="shared" si="0"/>
        <v>0.33656084656084656</v>
      </c>
      <c r="M19" s="38">
        <f t="shared" si="1"/>
        <v>0.46352040816326529</v>
      </c>
    </row>
    <row r="20" spans="3:13" ht="9.4499999999999993" customHeight="1" x14ac:dyDescent="0.15">
      <c r="C20" s="17">
        <v>12</v>
      </c>
      <c r="D20" s="38">
        <v>0.2074074074074074</v>
      </c>
      <c r="E20" s="38">
        <v>0.17328042328042326</v>
      </c>
      <c r="F20" s="38">
        <v>1.0416666666666667</v>
      </c>
      <c r="G20" s="38">
        <v>0.14285714285714285</v>
      </c>
      <c r="H20" s="38">
        <v>0.75740740740740731</v>
      </c>
      <c r="I20" s="38">
        <v>0.53333333333333333</v>
      </c>
      <c r="J20" s="38">
        <v>1.3796296296296298</v>
      </c>
      <c r="L20" s="38">
        <f t="shared" si="0"/>
        <v>0.46452380952380956</v>
      </c>
      <c r="M20" s="38">
        <f t="shared" si="1"/>
        <v>0.60508314436885868</v>
      </c>
    </row>
    <row r="21" spans="3:13" ht="9.4499999999999993" customHeight="1" x14ac:dyDescent="0.15">
      <c r="C21" s="17">
        <v>13</v>
      </c>
      <c r="D21" s="38">
        <v>1.1518518518518519</v>
      </c>
      <c r="E21" s="38">
        <v>0.43915343915343913</v>
      </c>
      <c r="F21" s="38">
        <v>0.33333333333333331</v>
      </c>
      <c r="G21" s="38">
        <v>0.16666666666666666</v>
      </c>
      <c r="H21" s="38">
        <v>7.407407407407407E-2</v>
      </c>
      <c r="I21" s="38">
        <v>1.1047619047619048</v>
      </c>
      <c r="J21" s="38">
        <v>1.8541666666666665</v>
      </c>
      <c r="L21" s="38">
        <f t="shared" si="0"/>
        <v>0.43301587301587297</v>
      </c>
      <c r="M21" s="38">
        <f t="shared" si="1"/>
        <v>0.73200113378684806</v>
      </c>
    </row>
    <row r="22" spans="3:13" ht="9.4499999999999993" customHeight="1" x14ac:dyDescent="0.15">
      <c r="C22" s="17">
        <v>14</v>
      </c>
      <c r="D22" s="38">
        <v>0.22222222222222221</v>
      </c>
      <c r="E22" s="38">
        <v>0.63756613756613756</v>
      </c>
      <c r="F22" s="38">
        <v>0.5625</v>
      </c>
      <c r="G22" s="38">
        <v>9.9999999999999992E-2</v>
      </c>
      <c r="H22" s="38">
        <v>0.54814814814814816</v>
      </c>
      <c r="I22" s="38">
        <v>1.1880952380952379</v>
      </c>
      <c r="J22" s="38">
        <v>1.230324074074074</v>
      </c>
      <c r="L22" s="38">
        <f t="shared" si="0"/>
        <v>0.41408730158730156</v>
      </c>
      <c r="M22" s="38">
        <f t="shared" si="1"/>
        <v>0.6412651171579743</v>
      </c>
    </row>
    <row r="23" spans="3:13" ht="9.4499999999999993" customHeight="1" x14ac:dyDescent="0.15">
      <c r="C23" s="17">
        <v>15</v>
      </c>
      <c r="D23" s="38">
        <v>7.407407407407407E-2</v>
      </c>
      <c r="E23" s="38">
        <v>0.25</v>
      </c>
      <c r="F23" s="38">
        <v>0.16666666666666666</v>
      </c>
      <c r="G23" s="38">
        <v>0.27619047619047621</v>
      </c>
      <c r="H23" s="38">
        <v>0.22222222222222221</v>
      </c>
      <c r="I23" s="38">
        <v>1.1523809523809523</v>
      </c>
      <c r="J23" s="38">
        <v>0.77662037037037046</v>
      </c>
      <c r="L23" s="38">
        <f t="shared" si="0"/>
        <v>0.19783068783068783</v>
      </c>
      <c r="M23" s="38">
        <f t="shared" si="1"/>
        <v>0.41687925170068024</v>
      </c>
    </row>
    <row r="24" spans="3:13" ht="9.4499999999999993" customHeight="1" x14ac:dyDescent="0.15">
      <c r="C24" s="17">
        <v>16</v>
      </c>
      <c r="D24" s="38">
        <v>1.3240740740740742</v>
      </c>
      <c r="E24" s="38">
        <v>1.0105820105820107</v>
      </c>
      <c r="F24" s="38">
        <v>0.16666666666666666</v>
      </c>
      <c r="G24" s="38">
        <v>0.60952380952380947</v>
      </c>
      <c r="H24" s="38">
        <v>1.0592592592592593</v>
      </c>
      <c r="I24" s="38">
        <v>0.77380952380952372</v>
      </c>
      <c r="J24" s="38">
        <v>0.83680555555555558</v>
      </c>
      <c r="L24" s="38">
        <f t="shared" si="0"/>
        <v>0.834021164021164</v>
      </c>
      <c r="M24" s="38">
        <f t="shared" si="1"/>
        <v>0.82581727135298555</v>
      </c>
    </row>
    <row r="25" spans="3:13" ht="9.4499999999999993" customHeight="1" x14ac:dyDescent="0.15">
      <c r="C25" s="17">
        <v>17</v>
      </c>
      <c r="D25" s="38">
        <v>0.8925925925925926</v>
      </c>
      <c r="E25" s="38">
        <v>0.91269841269841279</v>
      </c>
      <c r="F25" s="38">
        <v>1.1875</v>
      </c>
      <c r="G25" s="38">
        <v>0.86190476190476173</v>
      </c>
      <c r="H25" s="38">
        <v>0.55555555555555558</v>
      </c>
      <c r="I25" s="38">
        <v>0.37142857142857144</v>
      </c>
      <c r="J25" s="38">
        <v>0.46296296296296302</v>
      </c>
      <c r="L25" s="38">
        <f t="shared" si="0"/>
        <v>0.88205026455026447</v>
      </c>
      <c r="M25" s="38">
        <f t="shared" si="1"/>
        <v>0.74923469387755082</v>
      </c>
    </row>
    <row r="26" spans="3:13" ht="9.4499999999999993" customHeight="1" x14ac:dyDescent="0.15">
      <c r="C26" s="17">
        <v>18</v>
      </c>
      <c r="D26" s="38">
        <v>0.23148148148148145</v>
      </c>
      <c r="E26" s="38">
        <v>0.54497354497354489</v>
      </c>
      <c r="F26" s="38">
        <v>0.41666666666666663</v>
      </c>
      <c r="G26" s="38">
        <v>0.98571428571428577</v>
      </c>
      <c r="H26" s="38">
        <v>0.12962962962962962</v>
      </c>
      <c r="I26" s="38">
        <v>0.25476190476190474</v>
      </c>
      <c r="J26" s="38">
        <v>0.60185185185185197</v>
      </c>
      <c r="L26" s="38">
        <f t="shared" si="0"/>
        <v>0.46169312169312171</v>
      </c>
      <c r="M26" s="38">
        <f t="shared" si="1"/>
        <v>0.45215419501133791</v>
      </c>
    </row>
    <row r="27" spans="3:13" ht="9.4499999999999993" customHeight="1" x14ac:dyDescent="0.15">
      <c r="C27" s="17">
        <v>19</v>
      </c>
      <c r="D27" s="38">
        <v>0.97037037037037033</v>
      </c>
      <c r="E27" s="38">
        <v>0.36507936507936506</v>
      </c>
      <c r="F27" s="38">
        <v>1.2083333333333333</v>
      </c>
      <c r="G27" s="38">
        <v>1.0476190476190477</v>
      </c>
      <c r="H27" s="38">
        <v>0.67407407407407405</v>
      </c>
      <c r="I27" s="38">
        <v>0.2119047619047619</v>
      </c>
      <c r="J27" s="38">
        <v>0.17592592592592593</v>
      </c>
      <c r="L27" s="38">
        <f t="shared" si="0"/>
        <v>0.85309523809523802</v>
      </c>
      <c r="M27" s="38">
        <f t="shared" si="1"/>
        <v>0.66475812547241109</v>
      </c>
    </row>
    <row r="28" spans="3:13" ht="9.4499999999999993" customHeight="1" x14ac:dyDescent="0.15">
      <c r="C28" s="17">
        <v>20</v>
      </c>
      <c r="D28" s="38">
        <v>0.40740740740740738</v>
      </c>
      <c r="E28" s="38">
        <v>0.30952380952380953</v>
      </c>
      <c r="F28" s="38">
        <v>0.125</v>
      </c>
      <c r="G28" s="38">
        <v>0.38095238095238093</v>
      </c>
      <c r="H28" s="38">
        <v>0.26481481481481484</v>
      </c>
      <c r="I28" s="38">
        <v>0.18571428571428572</v>
      </c>
      <c r="J28" s="38">
        <v>0.1898148148148148</v>
      </c>
      <c r="L28" s="38">
        <f t="shared" si="0"/>
        <v>0.29753968253968255</v>
      </c>
      <c r="M28" s="38">
        <f t="shared" si="1"/>
        <v>0.26617535903250189</v>
      </c>
    </row>
    <row r="29" spans="3:13" ht="9.4499999999999993" customHeight="1" x14ac:dyDescent="0.15">
      <c r="C29" s="17">
        <v>21</v>
      </c>
      <c r="D29" s="38">
        <v>7.407407407407407E-2</v>
      </c>
      <c r="E29" s="38">
        <v>7.407407407407407E-2</v>
      </c>
      <c r="F29" s="38">
        <v>0</v>
      </c>
      <c r="G29" s="38">
        <v>4.7619047619047616E-2</v>
      </c>
      <c r="H29" s="38">
        <v>3.7037037037037035E-2</v>
      </c>
      <c r="I29" s="38">
        <v>0.14285714285714285</v>
      </c>
      <c r="J29" s="38">
        <v>0</v>
      </c>
      <c r="L29" s="38">
        <f t="shared" si="0"/>
        <v>4.656084656084656E-2</v>
      </c>
      <c r="M29" s="38">
        <f t="shared" si="1"/>
        <v>5.3665910808767946E-2</v>
      </c>
    </row>
    <row r="30" spans="3:13" ht="9.4499999999999993" customHeight="1" x14ac:dyDescent="0.15">
      <c r="C30" s="17">
        <v>22</v>
      </c>
      <c r="D30" s="38">
        <v>0</v>
      </c>
      <c r="E30" s="38">
        <v>0</v>
      </c>
      <c r="F30" s="38">
        <v>0</v>
      </c>
      <c r="G30" s="38">
        <v>4.7619047619047616E-2</v>
      </c>
      <c r="H30" s="38">
        <v>0</v>
      </c>
      <c r="I30" s="38">
        <v>0</v>
      </c>
      <c r="J30" s="38">
        <v>0</v>
      </c>
      <c r="L30" s="38">
        <f t="shared" si="0"/>
        <v>9.5238095238095229E-3</v>
      </c>
      <c r="M30" s="38">
        <f t="shared" si="1"/>
        <v>6.8027210884353739E-3</v>
      </c>
    </row>
    <row r="31" spans="3:13" ht="9.4499999999999993" customHeight="1" x14ac:dyDescent="0.15">
      <c r="C31" s="17">
        <v>23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L31" s="38">
        <f t="shared" si="0"/>
        <v>0</v>
      </c>
      <c r="M31" s="38">
        <f t="shared" si="1"/>
        <v>0</v>
      </c>
    </row>
    <row r="32" spans="3:13" ht="9.4499999999999993" customHeight="1" x14ac:dyDescent="0.15">
      <c r="C32" s="31" t="s">
        <v>85</v>
      </c>
    </row>
    <row r="33" spans="2:30" ht="9.4499999999999993" customHeight="1" x14ac:dyDescent="0.25">
      <c r="B33" s="44" t="s">
        <v>86</v>
      </c>
      <c r="C33" s="40"/>
      <c r="D33" s="38">
        <f>SUM(D15:D26)</f>
        <v>4.8148148148148149</v>
      </c>
      <c r="E33" s="38">
        <f t="shared" ref="E33:J33" si="2">SUM(E15:E26)</f>
        <v>4.855820105820106</v>
      </c>
      <c r="F33" s="38">
        <f t="shared" si="2"/>
        <v>4.604166666666667</v>
      </c>
      <c r="G33" s="38">
        <f t="shared" si="2"/>
        <v>3.9190476190476193</v>
      </c>
      <c r="H33" s="38">
        <f t="shared" si="2"/>
        <v>4.2166666666666668</v>
      </c>
      <c r="I33" s="38">
        <f t="shared" si="2"/>
        <v>6.8166666666666664</v>
      </c>
      <c r="J33" s="38">
        <f t="shared" si="2"/>
        <v>10.732638888888889</v>
      </c>
      <c r="L33" s="38">
        <f>SUM(L15:L26)</f>
        <v>4.482103174603175</v>
      </c>
      <c r="M33" s="38">
        <f>SUM(M15:M26)</f>
        <v>5.7085459183673457</v>
      </c>
      <c r="O33" s="38"/>
      <c r="P33" s="38"/>
    </row>
    <row r="34" spans="2:30" ht="9.4499999999999993" customHeight="1" x14ac:dyDescent="0.25">
      <c r="B34" s="44" t="s">
        <v>87</v>
      </c>
      <c r="C34" s="40"/>
      <c r="D34" s="38">
        <f>SUM(D15:D17)</f>
        <v>0.22037037037037036</v>
      </c>
      <c r="E34" s="38">
        <f t="shared" ref="E34:J34" si="3">SUM(E15:E17)</f>
        <v>0.22222222222222221</v>
      </c>
      <c r="F34" s="38">
        <f t="shared" si="3"/>
        <v>0.25</v>
      </c>
      <c r="G34" s="38">
        <f t="shared" si="3"/>
        <v>2.8571428571428574E-2</v>
      </c>
      <c r="H34" s="38">
        <f t="shared" si="3"/>
        <v>0.16666666666666666</v>
      </c>
      <c r="I34" s="38">
        <f t="shared" si="3"/>
        <v>0.26666666666666666</v>
      </c>
      <c r="J34" s="38">
        <f t="shared" si="3"/>
        <v>1.6608796296296295</v>
      </c>
      <c r="L34" s="38">
        <f>SUM(L15:L17)</f>
        <v>0.17756613756613759</v>
      </c>
      <c r="M34" s="38">
        <f>SUM(M15:M17)</f>
        <v>0.40219671201814056</v>
      </c>
      <c r="O34" s="38"/>
      <c r="P34" s="38"/>
    </row>
    <row r="35" spans="2:30" ht="9.4499999999999993" customHeight="1" x14ac:dyDescent="0.25">
      <c r="B35" s="44" t="s">
        <v>88</v>
      </c>
      <c r="C35" s="40"/>
      <c r="D35" s="38">
        <f>SUM(D18:D23)</f>
        <v>2.1462962962962964</v>
      </c>
      <c r="E35" s="38">
        <f t="shared" ref="E35:J35" si="4">SUM(E18:E23)</f>
        <v>2.1653439153439153</v>
      </c>
      <c r="F35" s="38">
        <f t="shared" si="4"/>
        <v>2.5833333333333335</v>
      </c>
      <c r="G35" s="38">
        <f t="shared" si="4"/>
        <v>1.4333333333333336</v>
      </c>
      <c r="H35" s="38">
        <f t="shared" si="4"/>
        <v>2.3055555555555558</v>
      </c>
      <c r="I35" s="38">
        <f t="shared" si="4"/>
        <v>5.1499999999999995</v>
      </c>
      <c r="J35" s="38">
        <f t="shared" si="4"/>
        <v>7.1701388888888893</v>
      </c>
      <c r="L35" s="38">
        <f>SUM(L18:L23)</f>
        <v>2.1267724867724866</v>
      </c>
      <c r="M35" s="38">
        <f>SUM(M18:M23)</f>
        <v>3.2791430461073316</v>
      </c>
      <c r="O35" s="38"/>
      <c r="P35" s="38"/>
    </row>
    <row r="36" spans="2:30" ht="9.4499999999999993" customHeight="1" x14ac:dyDescent="0.25">
      <c r="B36" s="44" t="s">
        <v>89</v>
      </c>
      <c r="C36" s="40"/>
      <c r="D36" s="38">
        <f>SUM(D24:D26)</f>
        <v>2.4481481481481482</v>
      </c>
      <c r="E36" s="38">
        <f t="shared" ref="E36:J36" si="5">SUM(E24:E26)</f>
        <v>2.4682539682539684</v>
      </c>
      <c r="F36" s="38">
        <f t="shared" si="5"/>
        <v>1.7708333333333335</v>
      </c>
      <c r="G36" s="38">
        <f t="shared" si="5"/>
        <v>2.4571428571428569</v>
      </c>
      <c r="H36" s="38">
        <f t="shared" si="5"/>
        <v>1.7444444444444445</v>
      </c>
      <c r="I36" s="38">
        <f t="shared" si="5"/>
        <v>1.4</v>
      </c>
      <c r="J36" s="38">
        <f t="shared" si="5"/>
        <v>1.9016203703703707</v>
      </c>
      <c r="L36" s="38">
        <f>SUM(L24:L26)</f>
        <v>2.1777645502645502</v>
      </c>
      <c r="M36" s="38">
        <f>SUM(M24:M26)</f>
        <v>2.0272061602418745</v>
      </c>
      <c r="O36" s="38"/>
      <c r="P36" s="38"/>
    </row>
    <row r="37" spans="2:30" ht="9.4499999999999993" customHeight="1" x14ac:dyDescent="0.25">
      <c r="B37" s="44" t="s">
        <v>90</v>
      </c>
      <c r="C37" s="40"/>
      <c r="D37" s="38">
        <f>SUM(D8:D31)</f>
        <v>6.2666666666666666</v>
      </c>
      <c r="E37" s="38">
        <f t="shared" ref="E37:J37" si="6">SUM(E8:E31)</f>
        <v>5.6044973544973544</v>
      </c>
      <c r="F37" s="38">
        <f t="shared" si="6"/>
        <v>5.9375</v>
      </c>
      <c r="G37" s="38">
        <f t="shared" si="6"/>
        <v>5.4428571428571431</v>
      </c>
      <c r="H37" s="38">
        <f t="shared" si="6"/>
        <v>5.1925925925925931</v>
      </c>
      <c r="I37" s="38">
        <f t="shared" si="6"/>
        <v>7.3571428571428577</v>
      </c>
      <c r="J37" s="38">
        <f t="shared" si="6"/>
        <v>11.09837962962963</v>
      </c>
      <c r="L37" s="38">
        <f>SUM(L8:L31)</f>
        <v>5.6888227513227525</v>
      </c>
      <c r="M37" s="38">
        <f>SUM(M8:M31)</f>
        <v>6.699948034769462</v>
      </c>
      <c r="O37" s="38"/>
      <c r="P37" s="38"/>
    </row>
    <row r="38" spans="2:30" ht="24" customHeight="1" x14ac:dyDescent="0.15">
      <c r="C38" s="36"/>
    </row>
    <row r="39" spans="2:30" ht="9.4499999999999993" customHeight="1" x14ac:dyDescent="0.25">
      <c r="C39" s="43" t="str">
        <f>C6</f>
        <v>Average cycle flows (excluding Bank Holidays etc)</v>
      </c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</row>
    <row r="40" spans="2:30" ht="9.4499999999999993" customHeight="1" x14ac:dyDescent="0.15">
      <c r="C40" s="36"/>
    </row>
    <row r="41" spans="2:30" ht="9.4499999999999993" customHeight="1" x14ac:dyDescent="0.15">
      <c r="C41" s="31" t="s">
        <v>57</v>
      </c>
      <c r="D41" s="31" t="s">
        <v>58</v>
      </c>
      <c r="E41" s="31" t="s">
        <v>59</v>
      </c>
      <c r="F41" s="31" t="s">
        <v>60</v>
      </c>
      <c r="G41" s="31" t="s">
        <v>61</v>
      </c>
      <c r="H41" s="31" t="s">
        <v>62</v>
      </c>
      <c r="I41" s="31" t="s">
        <v>63</v>
      </c>
      <c r="J41" s="31" t="s">
        <v>64</v>
      </c>
      <c r="K41" s="31" t="s">
        <v>65</v>
      </c>
      <c r="L41" s="31" t="s">
        <v>66</v>
      </c>
      <c r="M41" s="31" t="s">
        <v>67</v>
      </c>
      <c r="N41" s="31" t="s">
        <v>68</v>
      </c>
    </row>
    <row r="42" spans="2:30" ht="9.4499999999999993" customHeight="1" x14ac:dyDescent="0.15">
      <c r="B42" s="36" t="s">
        <v>91</v>
      </c>
    </row>
    <row r="43" spans="2:30" ht="9.4499999999999993" customHeight="1" x14ac:dyDescent="0.15">
      <c r="B43" s="37" t="s">
        <v>92</v>
      </c>
      <c r="C43" s="33"/>
      <c r="D43" s="33"/>
      <c r="E43" s="33"/>
      <c r="F43" s="33">
        <v>5.9166666666666661</v>
      </c>
      <c r="G43" s="33">
        <v>5.7333333333333325</v>
      </c>
      <c r="H43" s="33">
        <v>3.8666666666666663</v>
      </c>
      <c r="I43" s="33">
        <v>5.6</v>
      </c>
      <c r="J43" s="33">
        <v>5.15</v>
      </c>
      <c r="K43" s="33">
        <v>3.7166666666666668</v>
      </c>
      <c r="L43" s="33">
        <v>3.0666666666666664</v>
      </c>
      <c r="M43" s="33">
        <v>2.25</v>
      </c>
      <c r="N43" s="33">
        <v>1.25</v>
      </c>
      <c r="O43" s="38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</row>
    <row r="44" spans="2:30" ht="9.4499999999999993" customHeight="1" x14ac:dyDescent="0.15">
      <c r="B44" s="37" t="s">
        <v>93</v>
      </c>
      <c r="C44" s="33"/>
      <c r="D44" s="33"/>
      <c r="E44" s="33"/>
      <c r="F44" s="33">
        <v>6.583333333333333</v>
      </c>
      <c r="G44" s="33">
        <v>7.9666666666666668</v>
      </c>
      <c r="H44" s="33">
        <v>4.5999999999999996</v>
      </c>
      <c r="I44" s="33">
        <v>8.466666666666665</v>
      </c>
      <c r="J44" s="33">
        <v>6.13</v>
      </c>
      <c r="K44" s="33">
        <v>4.4833333333333343</v>
      </c>
      <c r="L44" s="33">
        <v>3.0666666666666664</v>
      </c>
      <c r="M44" s="33">
        <v>2.25</v>
      </c>
      <c r="N44" s="33">
        <v>1.25</v>
      </c>
      <c r="P44" s="38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</row>
    <row r="45" spans="2:30" ht="9.4499999999999993" customHeight="1" x14ac:dyDescent="0.15">
      <c r="B45" s="37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</row>
    <row r="46" spans="2:30" ht="9.4499999999999993" customHeight="1" x14ac:dyDescent="0.15">
      <c r="B46" s="36" t="s">
        <v>94</v>
      </c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</row>
    <row r="47" spans="2:30" ht="9.4499999999999993" customHeight="1" x14ac:dyDescent="0.15">
      <c r="B47" s="37" t="s">
        <v>92</v>
      </c>
      <c r="C47" s="33"/>
      <c r="D47" s="33"/>
      <c r="E47" s="33"/>
      <c r="F47" s="33"/>
      <c r="G47" s="33">
        <v>3.6666666666666665</v>
      </c>
      <c r="H47" s="33">
        <v>6.1666666666666661</v>
      </c>
      <c r="I47" s="33">
        <v>8.1666666666666679</v>
      </c>
      <c r="J47" s="33">
        <v>7.0500000000000007</v>
      </c>
      <c r="K47" s="33">
        <v>13.666666666666668</v>
      </c>
      <c r="L47" s="33">
        <v>3.5</v>
      </c>
      <c r="M47" s="33">
        <v>2.5</v>
      </c>
      <c r="N47" s="33">
        <v>3</v>
      </c>
      <c r="O47" s="38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</row>
    <row r="48" spans="2:30" ht="9.4499999999999993" customHeight="1" x14ac:dyDescent="0.15">
      <c r="B48" s="37" t="s">
        <v>93</v>
      </c>
      <c r="C48" s="33"/>
      <c r="D48" s="33"/>
      <c r="E48" s="33"/>
      <c r="F48" s="33"/>
      <c r="G48" s="33">
        <v>4.3333333333333339</v>
      </c>
      <c r="H48" s="33">
        <v>6.1666666666666661</v>
      </c>
      <c r="I48" s="33">
        <v>8.8333333333333339</v>
      </c>
      <c r="J48" s="33">
        <v>8.25</v>
      </c>
      <c r="K48" s="33">
        <v>14.166666666666668</v>
      </c>
      <c r="L48" s="33">
        <v>4</v>
      </c>
      <c r="M48" s="33">
        <v>2.75</v>
      </c>
      <c r="N48" s="33">
        <v>3</v>
      </c>
      <c r="P48" s="38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</row>
    <row r="49" spans="2:30" ht="9.4499999999999993" customHeight="1" x14ac:dyDescent="0.15">
      <c r="B49" s="37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P49" s="38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</row>
    <row r="50" spans="2:30" ht="9.4499999999999993" customHeight="1" x14ac:dyDescent="0.15">
      <c r="B50" s="36" t="s">
        <v>95</v>
      </c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</row>
    <row r="51" spans="2:30" ht="9.4499999999999993" customHeight="1" x14ac:dyDescent="0.15">
      <c r="B51" s="37" t="s">
        <v>92</v>
      </c>
      <c r="C51" s="33"/>
      <c r="D51" s="33"/>
      <c r="E51" s="33"/>
      <c r="F51" s="33">
        <v>13</v>
      </c>
      <c r="G51" s="33">
        <v>16.666666666666664</v>
      </c>
      <c r="H51" s="33">
        <v>9.25</v>
      </c>
      <c r="I51" s="33">
        <v>19.333333333333336</v>
      </c>
      <c r="J51" s="33">
        <v>13.333333333333334</v>
      </c>
      <c r="K51" s="33">
        <v>9.5</v>
      </c>
      <c r="L51" s="33">
        <v>5</v>
      </c>
      <c r="M51" s="33">
        <v>4</v>
      </c>
      <c r="N51" s="33">
        <v>2.5</v>
      </c>
      <c r="O51" s="38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</row>
    <row r="52" spans="2:30" ht="9.4499999999999993" customHeight="1" x14ac:dyDescent="0.15">
      <c r="B52" s="37" t="s">
        <v>93</v>
      </c>
      <c r="C52" s="33"/>
      <c r="D52" s="33"/>
      <c r="E52" s="33"/>
      <c r="F52" s="33">
        <v>13</v>
      </c>
      <c r="G52" s="33">
        <v>17.666666666666664</v>
      </c>
      <c r="H52" s="33">
        <v>9.75</v>
      </c>
      <c r="I52" s="33">
        <v>20</v>
      </c>
      <c r="J52" s="33">
        <v>14.333333333333336</v>
      </c>
      <c r="K52" s="33">
        <v>9.5</v>
      </c>
      <c r="L52" s="33">
        <v>5</v>
      </c>
      <c r="M52" s="33">
        <v>4</v>
      </c>
      <c r="N52" s="33">
        <v>2.5</v>
      </c>
      <c r="P52" s="38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</row>
    <row r="53" spans="2:30" ht="9.4499999999999993" customHeight="1" x14ac:dyDescent="0.15"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R53" s="33"/>
      <c r="S53" s="33"/>
      <c r="T53" s="33"/>
      <c r="U53" s="33"/>
      <c r="V53" s="33"/>
      <c r="X53" s="33"/>
      <c r="Y53" s="33"/>
      <c r="Z53" s="33"/>
      <c r="AA53" s="33"/>
      <c r="AB53" s="33"/>
    </row>
    <row r="54" spans="2:30" ht="24" customHeight="1" x14ac:dyDescent="0.15">
      <c r="R54" s="33"/>
      <c r="S54" s="33"/>
      <c r="T54" s="33"/>
      <c r="U54" s="33"/>
      <c r="V54" s="33"/>
      <c r="X54" s="33"/>
      <c r="Y54" s="33"/>
      <c r="Z54" s="33"/>
      <c r="AA54" s="33"/>
      <c r="AB54" s="33"/>
    </row>
    <row r="55" spans="2:30" ht="8.85" customHeight="1" x14ac:dyDescent="0.15">
      <c r="R55" s="33"/>
      <c r="S55" s="33"/>
      <c r="T55" s="33"/>
      <c r="U55" s="33"/>
      <c r="V55" s="33"/>
      <c r="X55" s="33"/>
      <c r="Y55" s="33"/>
      <c r="Z55" s="33"/>
      <c r="AA55" s="33"/>
      <c r="AB55" s="33"/>
    </row>
    <row r="56" spans="2:30" ht="8.85" customHeight="1" x14ac:dyDescent="0.15">
      <c r="R56" s="32"/>
      <c r="S56" s="32"/>
      <c r="T56" s="32"/>
      <c r="U56" s="32"/>
      <c r="V56" s="32"/>
      <c r="X56" s="32"/>
      <c r="Y56" s="32"/>
      <c r="Z56" s="32"/>
      <c r="AA56" s="32"/>
      <c r="AB56" s="32"/>
    </row>
    <row r="57" spans="2:30" ht="8.85" customHeight="1" x14ac:dyDescent="0.15">
      <c r="R57" s="33"/>
      <c r="S57" s="33"/>
      <c r="T57" s="33"/>
      <c r="U57" s="33"/>
      <c r="V57" s="33"/>
      <c r="X57" s="33"/>
      <c r="Y57" s="33"/>
      <c r="Z57" s="33"/>
      <c r="AA57" s="33"/>
      <c r="AB57" s="33"/>
    </row>
    <row r="58" spans="2:30" ht="8.85" customHeight="1" x14ac:dyDescent="0.15">
      <c r="R58" s="33"/>
      <c r="S58" s="33"/>
      <c r="T58" s="33"/>
      <c r="U58" s="33"/>
      <c r="V58" s="33"/>
      <c r="X58" s="33"/>
      <c r="Y58" s="33"/>
      <c r="Z58" s="33"/>
      <c r="AA58" s="33"/>
      <c r="AB58" s="33"/>
    </row>
    <row r="59" spans="2:30" ht="8.85" customHeight="1" x14ac:dyDescent="0.15">
      <c r="R59" s="33"/>
      <c r="S59" s="33"/>
      <c r="T59" s="33"/>
      <c r="U59" s="33"/>
      <c r="V59" s="33"/>
      <c r="X59" s="33"/>
      <c r="Y59" s="33"/>
      <c r="Z59" s="33"/>
      <c r="AA59" s="33"/>
      <c r="AB59" s="33"/>
    </row>
    <row r="60" spans="2:30" ht="8.85" customHeight="1" x14ac:dyDescent="0.15">
      <c r="R60" s="32"/>
      <c r="S60" s="32"/>
      <c r="T60" s="32"/>
      <c r="U60" s="32"/>
      <c r="V60" s="32"/>
      <c r="X60" s="32"/>
      <c r="Y60" s="32"/>
      <c r="Z60" s="32"/>
      <c r="AA60" s="32"/>
      <c r="AB60" s="32"/>
    </row>
    <row r="61" spans="2:30" ht="8.85" customHeight="1" x14ac:dyDescent="0.15">
      <c r="R61" s="33"/>
      <c r="S61" s="33"/>
      <c r="T61" s="33"/>
      <c r="U61" s="33"/>
      <c r="V61" s="33"/>
      <c r="X61" s="33"/>
      <c r="Y61" s="33"/>
      <c r="Z61" s="33"/>
      <c r="AA61" s="33"/>
      <c r="AB61" s="33"/>
    </row>
    <row r="62" spans="2:30" ht="8.85" customHeight="1" x14ac:dyDescent="0.15">
      <c r="R62" s="33"/>
      <c r="S62" s="33"/>
      <c r="T62" s="33"/>
      <c r="U62" s="33"/>
      <c r="V62" s="33"/>
      <c r="X62" s="33"/>
      <c r="Y62" s="33"/>
      <c r="Z62" s="33"/>
      <c r="AA62" s="33"/>
      <c r="AB62" s="33"/>
    </row>
    <row r="63" spans="2:30" ht="8.85" customHeight="1" x14ac:dyDescent="0.15">
      <c r="R63" s="33"/>
      <c r="S63" s="33"/>
      <c r="T63" s="33"/>
      <c r="U63" s="33"/>
      <c r="V63" s="33"/>
      <c r="X63" s="33"/>
      <c r="Y63" s="33"/>
      <c r="Z63" s="33"/>
      <c r="AA63" s="33"/>
    </row>
    <row r="64" spans="2:30" ht="8.85" customHeight="1" x14ac:dyDescent="0.15">
      <c r="R64" s="33"/>
      <c r="S64" s="33"/>
      <c r="T64" s="33"/>
      <c r="U64" s="33"/>
      <c r="V64" s="33"/>
      <c r="X64" s="33"/>
      <c r="Y64" s="33"/>
      <c r="Z64" s="33"/>
      <c r="AA64" s="33"/>
    </row>
    <row r="65" spans="18:27" ht="8.85" customHeight="1" x14ac:dyDescent="0.15">
      <c r="R65" s="33"/>
      <c r="S65" s="33"/>
      <c r="T65" s="33"/>
      <c r="U65" s="33"/>
      <c r="V65" s="33"/>
      <c r="X65" s="33"/>
      <c r="Y65" s="33"/>
      <c r="Z65" s="33"/>
      <c r="AA65" s="33"/>
    </row>
    <row r="66" spans="18:27" ht="8.85" customHeight="1" x14ac:dyDescent="0.15">
      <c r="R66" s="32"/>
      <c r="S66" s="32"/>
      <c r="T66" s="32"/>
      <c r="U66" s="32"/>
      <c r="V66" s="32"/>
      <c r="X66" s="32"/>
      <c r="Y66" s="32"/>
      <c r="Z66" s="32"/>
      <c r="AA66" s="32"/>
    </row>
    <row r="67" spans="18:27" ht="8.85" customHeight="1" x14ac:dyDescent="0.15">
      <c r="R67" s="33"/>
      <c r="S67" s="33"/>
      <c r="T67" s="33"/>
      <c r="U67" s="33"/>
      <c r="V67" s="33"/>
      <c r="X67" s="33"/>
      <c r="Y67" s="33"/>
      <c r="Z67" s="33"/>
      <c r="AA67" s="33"/>
    </row>
    <row r="68" spans="18:27" ht="8.85" customHeight="1" x14ac:dyDescent="0.15">
      <c r="R68" s="33"/>
      <c r="S68" s="33"/>
      <c r="T68" s="33"/>
      <c r="U68" s="33"/>
      <c r="V68" s="33"/>
      <c r="X68" s="33"/>
      <c r="Y68" s="33"/>
      <c r="Z68" s="33"/>
      <c r="AA68" s="33"/>
    </row>
    <row r="69" spans="18:27" ht="8.85" customHeight="1" x14ac:dyDescent="0.15">
      <c r="R69" s="33"/>
      <c r="S69" s="33"/>
      <c r="T69" s="33"/>
      <c r="U69" s="33"/>
      <c r="V69" s="33"/>
      <c r="X69" s="33"/>
      <c r="Y69" s="33"/>
      <c r="Z69" s="33"/>
      <c r="AA69" s="33"/>
    </row>
    <row r="70" spans="18:27" ht="8.85" customHeight="1" x14ac:dyDescent="0.15">
      <c r="R70" s="32"/>
      <c r="S70" s="32"/>
      <c r="T70" s="32"/>
      <c r="U70" s="32"/>
      <c r="V70" s="32"/>
      <c r="X70" s="32"/>
      <c r="Y70" s="32"/>
      <c r="Z70" s="32"/>
      <c r="AA70" s="32"/>
    </row>
    <row r="71" spans="18:27" ht="8.85" customHeight="1" x14ac:dyDescent="0.15">
      <c r="R71" s="33"/>
      <c r="S71" s="33"/>
      <c r="T71" s="33"/>
      <c r="U71" s="33"/>
      <c r="V71" s="33"/>
      <c r="X71" s="33"/>
      <c r="Y71" s="33"/>
      <c r="Z71" s="33"/>
      <c r="AA71" s="33"/>
    </row>
    <row r="72" spans="18:27" ht="8.85" customHeight="1" x14ac:dyDescent="0.15">
      <c r="R72" s="33"/>
      <c r="S72" s="33"/>
      <c r="T72" s="33"/>
      <c r="U72" s="33"/>
      <c r="V72" s="33"/>
      <c r="X72" s="33"/>
      <c r="Y72" s="33"/>
      <c r="Z72" s="33"/>
      <c r="AA72" s="33"/>
    </row>
    <row r="73" spans="18:27" ht="8.85" customHeight="1" x14ac:dyDescent="0.15">
      <c r="R73" s="33"/>
      <c r="S73" s="33"/>
      <c r="T73" s="33"/>
      <c r="U73" s="33"/>
      <c r="V73" s="33"/>
      <c r="X73" s="33"/>
      <c r="Y73" s="33"/>
      <c r="Z73" s="33"/>
    </row>
    <row r="74" spans="18:27" ht="8.85" customHeight="1" x14ac:dyDescent="0.15">
      <c r="R74" s="33"/>
      <c r="S74" s="33"/>
      <c r="T74" s="33"/>
      <c r="U74" s="33"/>
      <c r="V74" s="33"/>
      <c r="X74" s="33"/>
      <c r="Y74" s="33"/>
      <c r="Z74" s="33"/>
    </row>
    <row r="75" spans="18:27" ht="8.85" customHeight="1" x14ac:dyDescent="0.15">
      <c r="R75" s="33"/>
      <c r="S75" s="33"/>
      <c r="T75" s="33"/>
      <c r="U75" s="33"/>
      <c r="V75" s="33"/>
      <c r="X75" s="33"/>
      <c r="Y75" s="33"/>
      <c r="Z75" s="33"/>
    </row>
    <row r="76" spans="18:27" ht="8.85" customHeight="1" x14ac:dyDescent="0.15">
      <c r="R76" s="32"/>
      <c r="S76" s="32"/>
      <c r="T76" s="32"/>
      <c r="U76" s="32"/>
      <c r="V76" s="32"/>
      <c r="X76" s="32"/>
      <c r="Y76" s="32"/>
      <c r="Z76" s="32"/>
    </row>
    <row r="77" spans="18:27" ht="8.85" customHeight="1" x14ac:dyDescent="0.15">
      <c r="R77" s="33"/>
      <c r="S77" s="33"/>
      <c r="T77" s="33"/>
      <c r="U77" s="33"/>
      <c r="V77" s="33"/>
      <c r="X77" s="33"/>
      <c r="Y77" s="33"/>
      <c r="Z77" s="33"/>
    </row>
    <row r="78" spans="18:27" ht="8.85" customHeight="1" x14ac:dyDescent="0.15">
      <c r="R78" s="33"/>
      <c r="S78" s="33"/>
      <c r="T78" s="33"/>
      <c r="U78" s="33"/>
      <c r="V78" s="33"/>
      <c r="X78" s="33"/>
      <c r="Y78" s="33"/>
      <c r="Z78" s="33"/>
    </row>
    <row r="79" spans="18:27" ht="8.85" customHeight="1" x14ac:dyDescent="0.15">
      <c r="R79" s="33"/>
      <c r="S79" s="33"/>
      <c r="T79" s="33"/>
      <c r="U79" s="33"/>
      <c r="V79" s="33"/>
      <c r="X79" s="33"/>
      <c r="Y79" s="33"/>
      <c r="Z79" s="33"/>
    </row>
    <row r="80" spans="18:27" ht="8.85" customHeight="1" x14ac:dyDescent="0.15">
      <c r="R80" s="32"/>
      <c r="S80" s="32"/>
      <c r="T80" s="32"/>
      <c r="U80" s="32"/>
      <c r="V80" s="32"/>
      <c r="X80" s="32"/>
      <c r="Y80" s="32"/>
      <c r="Z80" s="32"/>
    </row>
    <row r="81" spans="3:26" ht="8.85" customHeight="1" x14ac:dyDescent="0.15">
      <c r="R81" s="33"/>
      <c r="S81" s="33"/>
      <c r="T81" s="33"/>
      <c r="U81" s="33"/>
      <c r="V81" s="33"/>
      <c r="X81" s="33"/>
      <c r="Y81" s="33"/>
      <c r="Z81" s="33"/>
    </row>
    <row r="82" spans="3:26" ht="8.85" customHeight="1" x14ac:dyDescent="0.15">
      <c r="R82" s="33"/>
      <c r="S82" s="33"/>
      <c r="T82" s="33"/>
      <c r="U82" s="33"/>
      <c r="V82" s="33"/>
      <c r="X82" s="33"/>
      <c r="Y82" s="33"/>
      <c r="Z82" s="33"/>
    </row>
    <row r="83" spans="3:26" ht="8.85" customHeight="1" x14ac:dyDescent="0.15">
      <c r="R83" s="33"/>
      <c r="S83" s="33"/>
      <c r="T83" s="33"/>
      <c r="U83" s="33"/>
      <c r="V83" s="33"/>
      <c r="X83" s="33"/>
      <c r="Y83" s="33"/>
    </row>
    <row r="84" spans="3:26" ht="8.85" customHeight="1" x14ac:dyDescent="0.15">
      <c r="R84" s="33"/>
      <c r="S84" s="33"/>
      <c r="T84" s="33"/>
      <c r="U84" s="33"/>
      <c r="V84" s="33"/>
      <c r="X84" s="33"/>
      <c r="Y84" s="33"/>
    </row>
    <row r="85" spans="3:26" ht="8.85" customHeight="1" x14ac:dyDescent="0.15">
      <c r="M85" s="3" t="s">
        <v>76</v>
      </c>
      <c r="R85" s="33"/>
      <c r="S85" s="33"/>
      <c r="T85" s="33"/>
      <c r="U85" s="33"/>
      <c r="V85" s="33"/>
      <c r="X85" s="33"/>
      <c r="Y85" s="33"/>
    </row>
    <row r="86" spans="3:26" ht="5.4" customHeight="1" x14ac:dyDescent="0.15">
      <c r="R86" s="32"/>
      <c r="S86" s="32"/>
      <c r="T86" s="32"/>
      <c r="U86" s="32"/>
      <c r="V86" s="32"/>
      <c r="X86" s="32"/>
      <c r="Y86" s="32"/>
    </row>
    <row r="87" spans="3:26" ht="9.4499999999999993" customHeight="1" x14ac:dyDescent="0.15">
      <c r="R87" s="33"/>
      <c r="S87" s="33"/>
      <c r="T87" s="33"/>
      <c r="U87" s="33"/>
      <c r="V87" s="33"/>
      <c r="X87" s="33"/>
      <c r="Y87" s="33"/>
    </row>
    <row r="88" spans="3:26" ht="9.4499999999999993" customHeight="1" x14ac:dyDescent="0.15">
      <c r="R88" s="33"/>
      <c r="S88" s="33"/>
      <c r="T88" s="33"/>
      <c r="U88" s="33"/>
      <c r="V88" s="33"/>
      <c r="X88" s="33"/>
      <c r="Y88" s="33"/>
    </row>
    <row r="89" spans="3:26" x14ac:dyDescent="0.15"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3"/>
      <c r="S89" s="33"/>
      <c r="T89" s="33"/>
      <c r="U89" s="33"/>
      <c r="V89" s="33"/>
      <c r="X89" s="33"/>
      <c r="Y89" s="33"/>
    </row>
    <row r="90" spans="3:26" x14ac:dyDescent="0.15">
      <c r="R90" s="32"/>
      <c r="S90" s="32"/>
      <c r="T90" s="32"/>
      <c r="U90" s="32"/>
      <c r="V90" s="32"/>
      <c r="X90" s="32"/>
      <c r="Y90" s="32"/>
    </row>
    <row r="91" spans="3:26" x14ac:dyDescent="0.15">
      <c r="R91" s="33"/>
      <c r="S91" s="33"/>
      <c r="T91" s="33"/>
      <c r="U91" s="33"/>
      <c r="V91" s="33"/>
      <c r="X91" s="33"/>
      <c r="Y91" s="33"/>
    </row>
    <row r="92" spans="3:26" x14ac:dyDescent="0.15">
      <c r="R92" s="33"/>
      <c r="S92" s="33"/>
      <c r="T92" s="33"/>
      <c r="U92" s="33"/>
      <c r="V92" s="33"/>
      <c r="X92" s="33"/>
      <c r="Y92" s="33"/>
    </row>
    <row r="93" spans="3:26" x14ac:dyDescent="0.15">
      <c r="R93" s="33"/>
      <c r="S93" s="33"/>
      <c r="T93" s="33"/>
      <c r="U93" s="33"/>
      <c r="V93" s="33"/>
      <c r="X93" s="33"/>
    </row>
    <row r="94" spans="3:26" x14ac:dyDescent="0.15">
      <c r="R94" s="33"/>
      <c r="S94" s="33"/>
      <c r="T94" s="33"/>
      <c r="U94" s="33"/>
      <c r="V94" s="33"/>
      <c r="X94" s="33"/>
    </row>
    <row r="95" spans="3:26" x14ac:dyDescent="0.15">
      <c r="R95" s="33"/>
      <c r="S95" s="33"/>
      <c r="T95" s="33"/>
      <c r="U95" s="33"/>
      <c r="V95" s="33"/>
      <c r="X95" s="33"/>
    </row>
    <row r="96" spans="3:26" x14ac:dyDescent="0.15">
      <c r="R96" s="32"/>
      <c r="S96" s="32"/>
      <c r="T96" s="32"/>
      <c r="U96" s="32"/>
      <c r="V96" s="32"/>
      <c r="X96" s="32"/>
    </row>
    <row r="97" spans="18:24" x14ac:dyDescent="0.15">
      <c r="R97" s="33"/>
      <c r="S97" s="33"/>
      <c r="T97" s="33"/>
      <c r="U97" s="33"/>
      <c r="V97" s="33"/>
      <c r="X97" s="33"/>
    </row>
    <row r="98" spans="18:24" x14ac:dyDescent="0.15">
      <c r="R98" s="33"/>
      <c r="S98" s="33"/>
      <c r="T98" s="33"/>
      <c r="U98" s="33"/>
      <c r="V98" s="33"/>
      <c r="X98" s="33"/>
    </row>
    <row r="99" spans="18:24" x14ac:dyDescent="0.15">
      <c r="R99" s="33"/>
      <c r="S99" s="33"/>
      <c r="T99" s="33"/>
      <c r="U99" s="33"/>
      <c r="V99" s="33"/>
      <c r="X99" s="33"/>
    </row>
    <row r="100" spans="18:24" x14ac:dyDescent="0.15">
      <c r="R100" s="32"/>
      <c r="S100" s="32"/>
      <c r="T100" s="32"/>
      <c r="U100" s="32"/>
      <c r="V100" s="32"/>
      <c r="X100" s="32"/>
    </row>
    <row r="101" spans="18:24" x14ac:dyDescent="0.15">
      <c r="R101" s="33"/>
      <c r="S101" s="33"/>
      <c r="T101" s="33"/>
      <c r="U101" s="33"/>
      <c r="V101" s="33"/>
      <c r="X101" s="33"/>
    </row>
    <row r="102" spans="18:24" x14ac:dyDescent="0.15">
      <c r="R102" s="33"/>
      <c r="S102" s="33"/>
      <c r="T102" s="33"/>
      <c r="U102" s="33"/>
      <c r="V102" s="33"/>
      <c r="X102" s="33"/>
    </row>
    <row r="103" spans="18:24" x14ac:dyDescent="0.15">
      <c r="R103" s="33"/>
      <c r="S103" s="33"/>
      <c r="T103" s="33"/>
      <c r="U103" s="33"/>
      <c r="V103" s="33"/>
    </row>
    <row r="104" spans="18:24" x14ac:dyDescent="0.15">
      <c r="R104" s="33"/>
      <c r="S104" s="33"/>
      <c r="T104" s="33"/>
      <c r="U104" s="33"/>
      <c r="V104" s="33"/>
    </row>
    <row r="105" spans="18:24" x14ac:dyDescent="0.15">
      <c r="R105" s="33"/>
      <c r="S105" s="33"/>
      <c r="T105" s="33"/>
      <c r="U105" s="33"/>
      <c r="V105" s="33"/>
    </row>
    <row r="106" spans="18:24" x14ac:dyDescent="0.15">
      <c r="R106" s="32"/>
      <c r="S106" s="32"/>
      <c r="T106" s="32"/>
      <c r="U106" s="32"/>
      <c r="V106" s="32"/>
    </row>
    <row r="107" spans="18:24" x14ac:dyDescent="0.15">
      <c r="R107" s="33"/>
      <c r="S107" s="33"/>
      <c r="T107" s="33"/>
      <c r="U107" s="33"/>
      <c r="V107" s="33"/>
    </row>
    <row r="108" spans="18:24" x14ac:dyDescent="0.15">
      <c r="R108" s="33"/>
      <c r="S108" s="33"/>
      <c r="T108" s="33"/>
      <c r="U108" s="33"/>
      <c r="V108" s="33"/>
    </row>
    <row r="109" spans="18:24" x14ac:dyDescent="0.15">
      <c r="R109" s="33"/>
      <c r="S109" s="33"/>
      <c r="T109" s="33"/>
      <c r="U109" s="33"/>
      <c r="V109" s="33"/>
    </row>
    <row r="110" spans="18:24" x14ac:dyDescent="0.15">
      <c r="R110" s="32"/>
      <c r="S110" s="32"/>
      <c r="T110" s="32"/>
      <c r="U110" s="32"/>
      <c r="V110" s="32"/>
    </row>
    <row r="111" spans="18:24" x14ac:dyDescent="0.15">
      <c r="R111" s="33"/>
      <c r="S111" s="33"/>
      <c r="T111" s="33"/>
      <c r="U111" s="33"/>
      <c r="V111" s="33"/>
    </row>
    <row r="112" spans="18:24" x14ac:dyDescent="0.15">
      <c r="R112" s="33"/>
      <c r="S112" s="33"/>
      <c r="T112" s="33"/>
      <c r="U112" s="33"/>
      <c r="V112" s="33"/>
    </row>
    <row r="113" spans="18:22" x14ac:dyDescent="0.15">
      <c r="R113" s="33"/>
      <c r="S113" s="33"/>
      <c r="T113" s="33"/>
      <c r="U113" s="33"/>
      <c r="V113" s="33"/>
    </row>
    <row r="114" spans="18:22" x14ac:dyDescent="0.15">
      <c r="R114" s="33"/>
      <c r="S114" s="33"/>
      <c r="T114" s="33"/>
      <c r="U114" s="33"/>
      <c r="V114" s="33"/>
    </row>
    <row r="115" spans="18:22" x14ac:dyDescent="0.15">
      <c r="R115" s="33"/>
      <c r="S115" s="33"/>
      <c r="T115" s="33"/>
      <c r="U115" s="33"/>
      <c r="V115" s="33"/>
    </row>
    <row r="116" spans="18:22" x14ac:dyDescent="0.15">
      <c r="R116" s="32"/>
      <c r="S116" s="32"/>
      <c r="T116" s="32"/>
      <c r="U116" s="32"/>
      <c r="V116" s="32"/>
    </row>
    <row r="117" spans="18:22" x14ac:dyDescent="0.15">
      <c r="R117" s="33"/>
      <c r="S117" s="33"/>
      <c r="T117" s="33"/>
      <c r="U117" s="33"/>
      <c r="V117" s="33"/>
    </row>
    <row r="118" spans="18:22" x14ac:dyDescent="0.15">
      <c r="R118" s="33"/>
      <c r="S118" s="33"/>
      <c r="T118" s="33"/>
      <c r="U118" s="33"/>
      <c r="V118" s="33"/>
    </row>
    <row r="119" spans="18:22" x14ac:dyDescent="0.15">
      <c r="R119" s="33"/>
      <c r="S119" s="33"/>
      <c r="T119" s="33"/>
      <c r="U119" s="33"/>
      <c r="V119" s="33"/>
    </row>
    <row r="120" spans="18:22" x14ac:dyDescent="0.15">
      <c r="R120" s="32"/>
      <c r="S120" s="32"/>
      <c r="T120" s="32"/>
      <c r="U120" s="32"/>
      <c r="V120" s="32"/>
    </row>
    <row r="121" spans="18:22" x14ac:dyDescent="0.15">
      <c r="R121" s="33"/>
      <c r="S121" s="33"/>
      <c r="T121" s="33"/>
      <c r="U121" s="33"/>
      <c r="V121" s="33"/>
    </row>
    <row r="122" spans="18:22" x14ac:dyDescent="0.15">
      <c r="R122" s="33"/>
      <c r="S122" s="33"/>
      <c r="T122" s="33"/>
      <c r="U122" s="33"/>
      <c r="V122" s="33"/>
    </row>
    <row r="123" spans="18:22" x14ac:dyDescent="0.15">
      <c r="R123" s="33"/>
      <c r="S123" s="33"/>
      <c r="T123" s="33"/>
      <c r="U123" s="33"/>
    </row>
    <row r="124" spans="18:22" x14ac:dyDescent="0.15">
      <c r="R124" s="33"/>
      <c r="S124" s="33"/>
      <c r="T124" s="33"/>
      <c r="U124" s="33"/>
    </row>
    <row r="125" spans="18:22" x14ac:dyDescent="0.15">
      <c r="R125" s="33"/>
      <c r="S125" s="33"/>
      <c r="T125" s="33"/>
      <c r="U125" s="33"/>
    </row>
    <row r="126" spans="18:22" x14ac:dyDescent="0.15">
      <c r="R126" s="32"/>
      <c r="S126" s="32"/>
      <c r="T126" s="32"/>
      <c r="U126" s="32"/>
    </row>
    <row r="127" spans="18:22" x14ac:dyDescent="0.15">
      <c r="R127" s="33"/>
      <c r="S127" s="33"/>
      <c r="T127" s="33"/>
      <c r="U127" s="33"/>
    </row>
    <row r="128" spans="18:22" x14ac:dyDescent="0.15">
      <c r="R128" s="33"/>
      <c r="S128" s="33"/>
      <c r="T128" s="33"/>
      <c r="U128" s="33"/>
    </row>
    <row r="129" spans="18:29" x14ac:dyDescent="0.15">
      <c r="R129" s="33"/>
      <c r="S129" s="33"/>
      <c r="T129" s="33"/>
      <c r="U129" s="33"/>
    </row>
    <row r="130" spans="18:29" x14ac:dyDescent="0.15">
      <c r="R130" s="32"/>
      <c r="S130" s="32"/>
      <c r="T130" s="32"/>
      <c r="U130" s="32"/>
    </row>
    <row r="131" spans="18:29" x14ac:dyDescent="0.15">
      <c r="R131" s="33"/>
      <c r="S131" s="33"/>
      <c r="T131" s="33"/>
      <c r="U131" s="33"/>
    </row>
    <row r="132" spans="18:29" x14ac:dyDescent="0.15">
      <c r="R132" s="33"/>
      <c r="S132" s="33"/>
      <c r="T132" s="33"/>
      <c r="U132" s="33"/>
    </row>
    <row r="133" spans="18:29" x14ac:dyDescent="0.15">
      <c r="R133" s="33"/>
      <c r="S133" s="33"/>
      <c r="T133" s="33"/>
    </row>
    <row r="134" spans="18:29" x14ac:dyDescent="0.15">
      <c r="R134" s="33"/>
      <c r="S134" s="33"/>
      <c r="T134" s="33"/>
    </row>
    <row r="135" spans="18:29" x14ac:dyDescent="0.15">
      <c r="R135" s="33"/>
      <c r="S135" s="33"/>
      <c r="T135" s="33"/>
    </row>
    <row r="136" spans="18:29" x14ac:dyDescent="0.15">
      <c r="R136" s="32"/>
      <c r="S136" s="32"/>
      <c r="T136" s="32"/>
    </row>
    <row r="137" spans="18:29" x14ac:dyDescent="0.15">
      <c r="R137" s="33"/>
      <c r="S137" s="33"/>
      <c r="T137" s="33"/>
    </row>
    <row r="138" spans="18:29" x14ac:dyDescent="0.15">
      <c r="R138" s="33"/>
      <c r="S138" s="33"/>
      <c r="T138" s="33"/>
    </row>
    <row r="139" spans="18:29" x14ac:dyDescent="0.15">
      <c r="R139" s="33"/>
      <c r="S139" s="33"/>
      <c r="T139" s="33"/>
    </row>
    <row r="140" spans="18:29" x14ac:dyDescent="0.15">
      <c r="R140" s="32"/>
      <c r="S140" s="32"/>
      <c r="T140" s="32"/>
    </row>
    <row r="141" spans="18:29" x14ac:dyDescent="0.15">
      <c r="R141" s="33"/>
      <c r="S141" s="33"/>
      <c r="T141" s="33"/>
    </row>
    <row r="142" spans="18:29" x14ac:dyDescent="0.15">
      <c r="R142" s="33"/>
      <c r="S142" s="33"/>
      <c r="T142" s="33"/>
    </row>
    <row r="143" spans="18:29" x14ac:dyDescent="0.15">
      <c r="R143" s="33"/>
      <c r="S143" s="33"/>
      <c r="W143" s="33"/>
      <c r="X143" s="33"/>
      <c r="Y143" s="33"/>
      <c r="Z143" s="33"/>
      <c r="AA143" s="33"/>
      <c r="AB143" s="33"/>
      <c r="AC143" s="33"/>
    </row>
    <row r="144" spans="18:29" x14ac:dyDescent="0.15">
      <c r="R144" s="33"/>
      <c r="S144" s="33"/>
      <c r="W144" s="33"/>
      <c r="X144" s="33"/>
      <c r="Y144" s="33"/>
      <c r="Z144" s="33"/>
      <c r="AA144" s="33"/>
      <c r="AB144" s="33"/>
      <c r="AC144" s="33"/>
    </row>
    <row r="145" spans="18:28" x14ac:dyDescent="0.15">
      <c r="R145" s="33"/>
      <c r="S145" s="33"/>
    </row>
    <row r="146" spans="18:28" x14ac:dyDescent="0.15">
      <c r="R146" s="32"/>
      <c r="S146" s="32"/>
    </row>
    <row r="147" spans="18:28" x14ac:dyDescent="0.15">
      <c r="R147" s="33"/>
      <c r="S147" s="33"/>
    </row>
    <row r="148" spans="18:28" x14ac:dyDescent="0.15">
      <c r="R148" s="33"/>
      <c r="S148" s="33"/>
    </row>
    <row r="149" spans="18:28" x14ac:dyDescent="0.15">
      <c r="R149" s="33"/>
      <c r="S149" s="33"/>
    </row>
    <row r="150" spans="18:28" x14ac:dyDescent="0.15">
      <c r="R150" s="32"/>
      <c r="S150" s="32"/>
    </row>
    <row r="151" spans="18:28" x14ac:dyDescent="0.15">
      <c r="R151" s="33"/>
      <c r="S151" s="33"/>
    </row>
    <row r="152" spans="18:28" x14ac:dyDescent="0.15">
      <c r="R152" s="33"/>
      <c r="S152" s="33"/>
    </row>
    <row r="153" spans="18:28" x14ac:dyDescent="0.15">
      <c r="R153" s="33"/>
      <c r="V153" s="33"/>
    </row>
    <row r="154" spans="18:28" x14ac:dyDescent="0.15">
      <c r="R154" s="33"/>
      <c r="V154" s="33"/>
    </row>
    <row r="155" spans="18:28" x14ac:dyDescent="0.15">
      <c r="R155" s="33"/>
      <c r="V155" s="33"/>
      <c r="W155" s="33"/>
      <c r="X155" s="33"/>
      <c r="Y155" s="33"/>
      <c r="Z155" s="33"/>
      <c r="AA155" s="33"/>
      <c r="AB155" s="33"/>
    </row>
    <row r="156" spans="18:28" x14ac:dyDescent="0.15">
      <c r="R156" s="32"/>
      <c r="V156" s="32"/>
      <c r="W156" s="32"/>
      <c r="X156" s="32"/>
      <c r="Y156" s="32"/>
      <c r="Z156" s="32"/>
      <c r="AA156" s="32"/>
      <c r="AB156" s="32"/>
    </row>
    <row r="157" spans="18:28" x14ac:dyDescent="0.15">
      <c r="R157" s="33"/>
      <c r="V157" s="33"/>
      <c r="W157" s="33"/>
      <c r="X157" s="33"/>
      <c r="Y157" s="33"/>
      <c r="Z157" s="33"/>
      <c r="AA157" s="33"/>
      <c r="AB157" s="33"/>
    </row>
    <row r="158" spans="18:28" x14ac:dyDescent="0.15">
      <c r="R158" s="33"/>
      <c r="V158" s="33"/>
      <c r="W158" s="33"/>
      <c r="X158" s="33"/>
      <c r="Y158" s="33"/>
      <c r="Z158" s="33"/>
      <c r="AA158" s="33"/>
      <c r="AB158" s="33"/>
    </row>
    <row r="159" spans="18:28" x14ac:dyDescent="0.15">
      <c r="R159" s="33"/>
      <c r="V159" s="33"/>
      <c r="W159" s="33"/>
      <c r="X159" s="33"/>
      <c r="Y159" s="33"/>
      <c r="Z159" s="33"/>
      <c r="AA159" s="33"/>
      <c r="AB159" s="33"/>
    </row>
    <row r="160" spans="18:28" x14ac:dyDescent="0.15">
      <c r="R160" s="32"/>
      <c r="V160" s="32"/>
      <c r="W160" s="32"/>
      <c r="X160" s="32"/>
      <c r="Y160" s="32"/>
      <c r="Z160" s="32"/>
      <c r="AA160" s="32"/>
      <c r="AB160" s="32"/>
    </row>
    <row r="161" spans="18:28" x14ac:dyDescent="0.15">
      <c r="R161" s="33"/>
      <c r="V161" s="33"/>
      <c r="W161" s="33"/>
      <c r="X161" s="33"/>
      <c r="Y161" s="33"/>
      <c r="Z161" s="33"/>
      <c r="AA161" s="33"/>
      <c r="AB161" s="33"/>
    </row>
    <row r="162" spans="18:28" x14ac:dyDescent="0.15">
      <c r="R162" s="33"/>
      <c r="V162" s="33"/>
      <c r="W162" s="33"/>
      <c r="X162" s="33"/>
      <c r="Y162" s="33"/>
      <c r="Z162" s="33"/>
      <c r="AA162" s="33"/>
      <c r="AB162" s="33"/>
    </row>
    <row r="163" spans="18:28" x14ac:dyDescent="0.15">
      <c r="R163" s="33"/>
      <c r="S163" s="33"/>
      <c r="T163" s="33"/>
      <c r="U163" s="33"/>
    </row>
    <row r="164" spans="18:28" x14ac:dyDescent="0.15">
      <c r="R164" s="33"/>
      <c r="S164" s="33"/>
      <c r="T164" s="33"/>
      <c r="U164" s="33"/>
    </row>
    <row r="165" spans="18:28" x14ac:dyDescent="0.15">
      <c r="R165" s="33"/>
      <c r="S165" s="33"/>
      <c r="T165" s="33"/>
      <c r="U165" s="33"/>
    </row>
    <row r="166" spans="18:28" x14ac:dyDescent="0.15">
      <c r="R166" s="32"/>
      <c r="S166" s="32"/>
      <c r="T166" s="32"/>
      <c r="U166" s="32"/>
    </row>
    <row r="167" spans="18:28" x14ac:dyDescent="0.15">
      <c r="R167" s="33"/>
      <c r="S167" s="33"/>
      <c r="T167" s="33"/>
      <c r="U167" s="33"/>
    </row>
    <row r="168" spans="18:28" x14ac:dyDescent="0.15">
      <c r="R168" s="33"/>
      <c r="S168" s="33"/>
      <c r="T168" s="33"/>
      <c r="U168" s="33"/>
    </row>
    <row r="169" spans="18:28" x14ac:dyDescent="0.15">
      <c r="R169" s="33"/>
      <c r="S169" s="33"/>
      <c r="T169" s="33"/>
      <c r="U169" s="33"/>
    </row>
    <row r="170" spans="18:28" x14ac:dyDescent="0.15">
      <c r="R170" s="32"/>
      <c r="S170" s="32"/>
      <c r="T170" s="32"/>
      <c r="U170" s="32"/>
    </row>
    <row r="171" spans="18:28" x14ac:dyDescent="0.15">
      <c r="R171" s="33"/>
      <c r="S171" s="33"/>
      <c r="T171" s="33"/>
      <c r="U171" s="33"/>
    </row>
    <row r="172" spans="18:28" x14ac:dyDescent="0.15">
      <c r="R172" s="33"/>
      <c r="S172" s="33"/>
      <c r="T172" s="33"/>
      <c r="U172" s="33"/>
    </row>
  </sheetData>
  <mergeCells count="13">
    <mergeCell ref="C39:N39"/>
    <mergeCell ref="B7:C7"/>
    <mergeCell ref="B33:C33"/>
    <mergeCell ref="B34:C34"/>
    <mergeCell ref="B35:C35"/>
    <mergeCell ref="B36:C36"/>
    <mergeCell ref="B37:C37"/>
    <mergeCell ref="C6:M6"/>
    <mergeCell ref="F1:J1"/>
    <mergeCell ref="F2:J2"/>
    <mergeCell ref="D3:F3"/>
    <mergeCell ref="H3:N3"/>
    <mergeCell ref="B5:C5"/>
  </mergeCells>
  <hyperlinks>
    <hyperlink ref="A1" location="bkIndexACC2410" display="Index" xr:uid="{0C15B0E1-8C22-4657-BAEB-F66C5D98E5DD}"/>
  </hyperlinks>
  <pageMargins left="0.41" right="0.24" top="0.25" bottom="0.33" header="0.2" footer="0.21"/>
  <pageSetup paperSize="9" scale="98" orientation="portrait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A972A-81FF-4C5B-A26E-796EE2CEAEAE}">
  <sheetPr>
    <pageSetUpPr fitToPage="1"/>
  </sheetPr>
  <dimension ref="A1:AA88"/>
  <sheetViews>
    <sheetView zoomScale="90" workbookViewId="0"/>
  </sheetViews>
  <sheetFormatPr defaultColWidth="9.109375" defaultRowHeight="8.4" x14ac:dyDescent="0.15"/>
  <cols>
    <col min="1" max="1" width="5.88671875" style="3" customWidth="1"/>
    <col min="2" max="2" width="10.109375" style="3" customWidth="1"/>
    <col min="3" max="12" width="7.33203125" style="3" customWidth="1"/>
    <col min="13" max="13" width="9.88671875" style="3" customWidth="1"/>
    <col min="14" max="14" width="7.33203125" style="3" customWidth="1"/>
    <col min="15" max="15" width="9.109375" style="3"/>
    <col min="16" max="27" width="5.6640625" style="3" customWidth="1"/>
    <col min="28" max="16384" width="9.109375" style="3"/>
  </cols>
  <sheetData>
    <row r="1" spans="1:27" ht="14.4" x14ac:dyDescent="0.3">
      <c r="A1" s="34" t="s">
        <v>79</v>
      </c>
      <c r="E1" s="5"/>
      <c r="F1" s="39" t="s">
        <v>44</v>
      </c>
      <c r="G1" s="40"/>
      <c r="H1" s="40"/>
      <c r="I1" s="40"/>
      <c r="J1" s="40"/>
      <c r="P1" s="6"/>
    </row>
    <row r="2" spans="1:27" ht="13.2" x14ac:dyDescent="0.25">
      <c r="E2" s="5"/>
      <c r="F2" s="39" t="s">
        <v>104</v>
      </c>
      <c r="G2" s="40"/>
      <c r="H2" s="40"/>
      <c r="I2" s="40"/>
      <c r="J2" s="40"/>
      <c r="P2" s="7"/>
    </row>
    <row r="3" spans="1:27" ht="13.2" x14ac:dyDescent="0.25">
      <c r="D3" s="41" t="s">
        <v>108</v>
      </c>
      <c r="E3" s="40"/>
      <c r="F3" s="40"/>
      <c r="G3" s="5"/>
      <c r="H3" s="42" t="s">
        <v>36</v>
      </c>
      <c r="I3" s="40"/>
      <c r="J3" s="40"/>
      <c r="K3" s="40"/>
      <c r="L3" s="40"/>
      <c r="M3" s="40"/>
      <c r="N3" s="40"/>
      <c r="P3" s="6"/>
      <c r="Q3" s="36"/>
      <c r="R3" s="9" t="s">
        <v>46</v>
      </c>
    </row>
    <row r="4" spans="1:27" ht="24" customHeight="1" x14ac:dyDescent="0.15">
      <c r="Q4" s="36"/>
    </row>
    <row r="5" spans="1:27" ht="9.4499999999999993" customHeight="1" x14ac:dyDescent="0.2">
      <c r="A5" s="35"/>
      <c r="C5" s="35"/>
      <c r="D5" s="11"/>
      <c r="O5" s="12"/>
      <c r="P5" s="13" t="s">
        <v>47</v>
      </c>
      <c r="Q5" s="13" t="s">
        <v>48</v>
      </c>
      <c r="R5" s="13" t="s">
        <v>49</v>
      </c>
      <c r="S5" s="13" t="s">
        <v>50</v>
      </c>
      <c r="T5" s="13" t="s">
        <v>51</v>
      </c>
      <c r="U5" s="13" t="s">
        <v>52</v>
      </c>
      <c r="V5" s="13" t="s">
        <v>53</v>
      </c>
      <c r="W5" s="12"/>
      <c r="X5" s="12"/>
      <c r="Y5" s="12"/>
      <c r="Z5" s="12"/>
      <c r="AA5" s="12"/>
    </row>
    <row r="6" spans="1:27" ht="9.4499999999999993" customHeight="1" x14ac:dyDescent="0.15">
      <c r="C6" s="36"/>
      <c r="D6" s="36"/>
      <c r="E6" s="36"/>
      <c r="F6" s="36"/>
      <c r="G6" s="36"/>
      <c r="H6" s="36"/>
      <c r="O6" s="14" t="s">
        <v>54</v>
      </c>
      <c r="P6" s="15">
        <v>3.5</v>
      </c>
      <c r="Q6" s="15">
        <v>3.833333333333333</v>
      </c>
      <c r="R6" s="15">
        <v>3.125</v>
      </c>
      <c r="S6" s="15">
        <v>2.375</v>
      </c>
      <c r="T6" s="15">
        <v>2.9999999999999991</v>
      </c>
      <c r="U6" s="15">
        <v>2</v>
      </c>
      <c r="V6" s="15">
        <v>2.7499999999999996</v>
      </c>
      <c r="W6" s="12"/>
      <c r="X6" s="12"/>
      <c r="Y6" s="12"/>
      <c r="Z6" s="12"/>
      <c r="AA6" s="12"/>
    </row>
    <row r="7" spans="1:27" ht="9.4499999999999993" customHeight="1" x14ac:dyDescent="0.15"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O7" s="14" t="s">
        <v>55</v>
      </c>
      <c r="P7" s="15">
        <v>1</v>
      </c>
      <c r="Q7" s="15">
        <v>1</v>
      </c>
      <c r="R7" s="15">
        <v>3</v>
      </c>
      <c r="S7" s="15">
        <v>0</v>
      </c>
      <c r="T7" s="15">
        <v>0</v>
      </c>
      <c r="U7" s="15">
        <v>2</v>
      </c>
      <c r="V7" s="15">
        <v>1</v>
      </c>
      <c r="W7" s="12"/>
      <c r="X7" s="12"/>
      <c r="Y7" s="12"/>
      <c r="Z7" s="12"/>
      <c r="AA7" s="12"/>
    </row>
    <row r="8" spans="1:27" ht="9.4499999999999993" customHeight="1" x14ac:dyDescent="0.15">
      <c r="C8" s="17"/>
      <c r="O8" s="14" t="s">
        <v>56</v>
      </c>
      <c r="P8" s="15">
        <f>SUM(P6:P7)</f>
        <v>4.5</v>
      </c>
      <c r="Q8" s="15">
        <f t="shared" ref="Q8:V8" si="0">SUM(Q6:Q7)</f>
        <v>4.833333333333333</v>
      </c>
      <c r="R8" s="15">
        <f t="shared" si="0"/>
        <v>6.125</v>
      </c>
      <c r="S8" s="15">
        <f t="shared" si="0"/>
        <v>2.375</v>
      </c>
      <c r="T8" s="15">
        <f t="shared" si="0"/>
        <v>2.9999999999999991</v>
      </c>
      <c r="U8" s="15">
        <f t="shared" si="0"/>
        <v>4</v>
      </c>
      <c r="V8" s="15">
        <f t="shared" si="0"/>
        <v>3.7499999999999996</v>
      </c>
      <c r="W8" s="12"/>
      <c r="X8" s="12"/>
      <c r="Y8" s="12"/>
      <c r="Z8" s="12"/>
      <c r="AA8" s="12"/>
    </row>
    <row r="9" spans="1:27" ht="9.4499999999999993" customHeight="1" x14ac:dyDescent="0.15">
      <c r="C9" s="17"/>
      <c r="O9" s="18"/>
      <c r="P9" s="13" t="s">
        <v>57</v>
      </c>
      <c r="Q9" s="13" t="s">
        <v>58</v>
      </c>
      <c r="R9" s="13" t="s">
        <v>59</v>
      </c>
      <c r="S9" s="13" t="s">
        <v>60</v>
      </c>
      <c r="T9" s="13" t="s">
        <v>61</v>
      </c>
      <c r="U9" s="13" t="s">
        <v>62</v>
      </c>
      <c r="V9" s="13" t="s">
        <v>63</v>
      </c>
      <c r="W9" s="13" t="s">
        <v>64</v>
      </c>
      <c r="X9" s="13" t="s">
        <v>65</v>
      </c>
      <c r="Y9" s="13" t="s">
        <v>66</v>
      </c>
      <c r="Z9" s="13" t="s">
        <v>67</v>
      </c>
      <c r="AA9" s="13" t="s">
        <v>68</v>
      </c>
    </row>
    <row r="10" spans="1:27" ht="9.4499999999999993" customHeight="1" x14ac:dyDescent="0.15">
      <c r="C10" s="17"/>
      <c r="O10" s="14" t="s">
        <v>69</v>
      </c>
      <c r="P10" s="15">
        <v>3.5333333333333332</v>
      </c>
      <c r="Q10" s="15">
        <v>2.8000000000000003</v>
      </c>
      <c r="R10" s="15"/>
      <c r="S10" s="15"/>
      <c r="T10" s="15"/>
      <c r="U10" s="15"/>
      <c r="V10" s="15"/>
      <c r="W10" s="15"/>
      <c r="X10" s="15"/>
      <c r="Y10" s="15"/>
      <c r="Z10" s="15"/>
      <c r="AA10" s="15"/>
    </row>
    <row r="11" spans="1:27" ht="9.4499999999999993" customHeight="1" x14ac:dyDescent="0.15">
      <c r="C11" s="17"/>
      <c r="O11" s="14" t="s">
        <v>70</v>
      </c>
      <c r="P11" s="15">
        <v>1</v>
      </c>
      <c r="Q11" s="15">
        <v>2</v>
      </c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spans="1:27" ht="9.4499999999999993" customHeight="1" x14ac:dyDescent="0.15">
      <c r="C12" s="17"/>
      <c r="O12" s="14" t="s">
        <v>71</v>
      </c>
      <c r="P12" s="15">
        <f>SUM(P10:P11)</f>
        <v>4.5333333333333332</v>
      </c>
      <c r="Q12" s="15">
        <f t="shared" ref="Q12" si="1">SUM(Q10:Q11)</f>
        <v>4.8000000000000007</v>
      </c>
      <c r="R12" s="15"/>
      <c r="S12" s="15"/>
      <c r="T12" s="15"/>
      <c r="U12" s="15"/>
      <c r="V12" s="15"/>
      <c r="W12" s="15"/>
      <c r="X12" s="15"/>
      <c r="Y12" s="15"/>
      <c r="Z12" s="15"/>
      <c r="AA12" s="15"/>
    </row>
    <row r="13" spans="1:27" ht="9.4499999999999993" customHeight="1" x14ac:dyDescent="0.15">
      <c r="C13" s="17"/>
      <c r="O13" s="18"/>
      <c r="P13" s="18">
        <f t="shared" ref="P13:W13" si="2">Q13-1</f>
        <v>2010</v>
      </c>
      <c r="Q13" s="18">
        <f t="shared" si="2"/>
        <v>2011</v>
      </c>
      <c r="R13" s="18">
        <f t="shared" si="2"/>
        <v>2012</v>
      </c>
      <c r="S13" s="18">
        <f t="shared" si="2"/>
        <v>2013</v>
      </c>
      <c r="T13" s="18">
        <f t="shared" si="2"/>
        <v>2014</v>
      </c>
      <c r="U13" s="18">
        <f t="shared" si="2"/>
        <v>2015</v>
      </c>
      <c r="V13" s="18">
        <f t="shared" si="2"/>
        <v>2016</v>
      </c>
      <c r="W13" s="18">
        <f t="shared" si="2"/>
        <v>2017</v>
      </c>
      <c r="X13" s="18">
        <f>Y13-1</f>
        <v>2018</v>
      </c>
      <c r="Y13" s="19">
        <v>2019</v>
      </c>
      <c r="Z13" s="18"/>
      <c r="AA13" s="12"/>
    </row>
    <row r="14" spans="1:27" ht="9.4499999999999993" customHeight="1" x14ac:dyDescent="0.2">
      <c r="C14" s="17"/>
      <c r="O14" s="14" t="s">
        <v>72</v>
      </c>
      <c r="P14" s="20"/>
      <c r="Q14" s="20"/>
      <c r="R14" s="20"/>
      <c r="S14" s="20"/>
      <c r="T14" s="21"/>
      <c r="U14" s="21">
        <v>6.1133333333333342</v>
      </c>
      <c r="V14" s="21">
        <v>8.7697222222222209</v>
      </c>
      <c r="W14" s="21">
        <v>7.4514393939393928</v>
      </c>
      <c r="X14" s="21">
        <v>6.8542171717171705</v>
      </c>
      <c r="Y14" s="15">
        <v>3.1666666666666665</v>
      </c>
      <c r="Z14" s="12"/>
      <c r="AA14" s="12"/>
    </row>
    <row r="15" spans="1:27" ht="9.4499999999999993" customHeight="1" x14ac:dyDescent="0.2">
      <c r="C15" s="17"/>
      <c r="O15" s="14" t="s">
        <v>73</v>
      </c>
      <c r="P15" s="22"/>
      <c r="Q15" s="22"/>
      <c r="R15" s="23"/>
      <c r="S15" s="23"/>
      <c r="T15" s="23"/>
      <c r="U15" s="21">
        <v>0.95583333333333342</v>
      </c>
      <c r="V15" s="21">
        <v>3.6583333333333332</v>
      </c>
      <c r="W15" s="21">
        <v>2.5730092592592588</v>
      </c>
      <c r="X15" s="21">
        <v>2.4913425925925918</v>
      </c>
      <c r="Y15" s="15">
        <v>1</v>
      </c>
      <c r="Z15" s="12"/>
      <c r="AA15" s="12"/>
    </row>
    <row r="16" spans="1:27" ht="9.4499999999999993" customHeight="1" x14ac:dyDescent="0.15">
      <c r="C16" s="17"/>
      <c r="O16" s="14" t="s">
        <v>74</v>
      </c>
      <c r="P16" s="12"/>
      <c r="Q16" s="12"/>
      <c r="R16" s="15"/>
      <c r="S16" s="15"/>
      <c r="T16" s="15"/>
      <c r="U16" s="15">
        <f t="shared" ref="U16:X16" si="3">SUM(U14:U15)</f>
        <v>7.0691666666666677</v>
      </c>
      <c r="V16" s="15">
        <f t="shared" si="3"/>
        <v>12.428055555555554</v>
      </c>
      <c r="W16" s="15">
        <f t="shared" si="3"/>
        <v>10.024448653198652</v>
      </c>
      <c r="X16" s="15">
        <f t="shared" si="3"/>
        <v>9.3455597643097619</v>
      </c>
      <c r="Y16" s="15">
        <f>SUM(Y14:Y15)</f>
        <v>4.1666666666666661</v>
      </c>
      <c r="Z16" s="12"/>
      <c r="AA16" s="12"/>
    </row>
    <row r="17" spans="3:21" ht="9.4499999999999993" customHeight="1" x14ac:dyDescent="0.15">
      <c r="C17" s="17"/>
    </row>
    <row r="18" spans="3:21" ht="9.4499999999999993" customHeight="1" x14ac:dyDescent="0.2">
      <c r="C18" s="17"/>
      <c r="P18" s="24"/>
      <c r="Q18" s="25"/>
    </row>
    <row r="19" spans="3:21" ht="9.4499999999999993" customHeight="1" x14ac:dyDescent="0.2">
      <c r="C19" s="17"/>
      <c r="P19" s="24"/>
      <c r="Q19" s="25"/>
    </row>
    <row r="20" spans="3:21" ht="9.4499999999999993" customHeight="1" x14ac:dyDescent="0.2">
      <c r="C20" s="17"/>
      <c r="P20" s="24"/>
      <c r="Q20" s="25"/>
    </row>
    <row r="21" spans="3:21" ht="9.4499999999999993" customHeight="1" x14ac:dyDescent="0.2">
      <c r="C21" s="17"/>
      <c r="P21" s="24"/>
      <c r="Q21" s="25"/>
      <c r="T21" s="24"/>
      <c r="U21" s="26"/>
    </row>
    <row r="22" spans="3:21" ht="9.4499999999999993" customHeight="1" x14ac:dyDescent="0.2">
      <c r="C22" s="17"/>
      <c r="P22" s="24"/>
      <c r="Q22" s="25"/>
      <c r="T22" s="24"/>
      <c r="U22" s="26"/>
    </row>
    <row r="23" spans="3:21" ht="9.4499999999999993" customHeight="1" x14ac:dyDescent="0.2">
      <c r="C23" s="17"/>
      <c r="P23" s="27"/>
      <c r="Q23" s="25"/>
      <c r="T23" s="27"/>
      <c r="U23" s="28"/>
    </row>
    <row r="24" spans="3:21" ht="9.4499999999999993" customHeight="1" x14ac:dyDescent="0.2">
      <c r="C24" s="17"/>
      <c r="P24" s="24"/>
      <c r="Q24" s="25"/>
      <c r="T24" s="24"/>
      <c r="U24" s="26"/>
    </row>
    <row r="25" spans="3:21" ht="9.4499999999999993" customHeight="1" x14ac:dyDescent="0.2">
      <c r="C25" s="17"/>
      <c r="P25" s="24"/>
      <c r="Q25" s="25"/>
      <c r="T25" s="24"/>
      <c r="U25" s="26"/>
    </row>
    <row r="26" spans="3:21" ht="9.4499999999999993" customHeight="1" x14ac:dyDescent="0.15">
      <c r="C26" s="17"/>
      <c r="P26" s="27"/>
    </row>
    <row r="27" spans="3:21" ht="9.4499999999999993" customHeight="1" x14ac:dyDescent="0.2">
      <c r="C27" s="17"/>
      <c r="P27" s="24"/>
      <c r="Q27" s="29"/>
    </row>
    <row r="28" spans="3:21" ht="9.4499999999999993" customHeight="1" x14ac:dyDescent="0.2">
      <c r="C28" s="17"/>
      <c r="P28" s="24"/>
      <c r="Q28" s="29"/>
    </row>
    <row r="29" spans="3:21" ht="19.2" customHeight="1" x14ac:dyDescent="0.15">
      <c r="C29" s="17"/>
    </row>
    <row r="30" spans="3:21" ht="9.4499999999999993" customHeight="1" x14ac:dyDescent="0.2">
      <c r="C30" s="17"/>
      <c r="P30" s="30"/>
      <c r="S30" s="29"/>
    </row>
    <row r="31" spans="3:21" ht="9.4499999999999993" customHeight="1" x14ac:dyDescent="0.2">
      <c r="C31" s="17"/>
      <c r="P31" s="30"/>
      <c r="S31" s="29"/>
    </row>
    <row r="32" spans="3:21" ht="9.4499999999999993" customHeight="1" x14ac:dyDescent="0.15">
      <c r="C32" s="31"/>
    </row>
    <row r="33" spans="2:20" ht="9.4499999999999993" customHeight="1" x14ac:dyDescent="0.15">
      <c r="C33" s="37"/>
    </row>
    <row r="34" spans="2:20" ht="9.4499999999999993" customHeight="1" x14ac:dyDescent="0.15">
      <c r="C34" s="37"/>
    </row>
    <row r="35" spans="2:20" ht="9.4499999999999993" customHeight="1" x14ac:dyDescent="0.15">
      <c r="C35" s="37"/>
    </row>
    <row r="36" spans="2:20" ht="9.4499999999999993" customHeight="1" x14ac:dyDescent="0.15">
      <c r="C36" s="37"/>
      <c r="T36" s="9"/>
    </row>
    <row r="37" spans="2:20" ht="9.4499999999999993" customHeight="1" x14ac:dyDescent="0.15">
      <c r="C37" s="37"/>
    </row>
    <row r="38" spans="2:20" ht="9.4499999999999993" customHeight="1" x14ac:dyDescent="0.15">
      <c r="C38" s="36"/>
    </row>
    <row r="39" spans="2:20" ht="9.4499999999999993" customHeight="1" x14ac:dyDescent="0.15"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</row>
    <row r="40" spans="2:20" ht="9.4499999999999993" customHeight="1" x14ac:dyDescent="0.15">
      <c r="B40" s="37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</row>
    <row r="41" spans="2:20" ht="9.4499999999999993" customHeight="1" x14ac:dyDescent="0.15">
      <c r="B41" s="37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</row>
    <row r="42" spans="2:20" ht="9.4499999999999993" customHeight="1" x14ac:dyDescent="0.15">
      <c r="B42" s="37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</row>
    <row r="43" spans="2:20" ht="9.4499999999999993" customHeight="1" x14ac:dyDescent="0.15">
      <c r="B43" s="37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</row>
    <row r="44" spans="2:20" ht="9.4499999999999993" customHeight="1" x14ac:dyDescent="0.15">
      <c r="B44" s="27"/>
    </row>
    <row r="45" spans="2:20" ht="9.4499999999999993" customHeight="1" x14ac:dyDescent="0.15">
      <c r="B45" s="27"/>
      <c r="C45" s="36"/>
    </row>
    <row r="46" spans="2:20" ht="9.4499999999999993" customHeight="1" x14ac:dyDescent="0.15">
      <c r="B46" s="27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</row>
    <row r="47" spans="2:20" ht="9.4499999999999993" customHeight="1" x14ac:dyDescent="0.15">
      <c r="B47" s="37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</row>
    <row r="48" spans="2:20" ht="9.4499999999999993" customHeight="1" x14ac:dyDescent="0.15"/>
    <row r="49" ht="9.4499999999999993" customHeight="1" x14ac:dyDescent="0.15"/>
    <row r="50" ht="9.4499999999999993" customHeight="1" x14ac:dyDescent="0.15"/>
    <row r="51" ht="9.4499999999999993" customHeight="1" x14ac:dyDescent="0.15"/>
    <row r="52" ht="9.4499999999999993" customHeight="1" x14ac:dyDescent="0.15"/>
    <row r="53" ht="9.4499999999999993" customHeight="1" x14ac:dyDescent="0.15"/>
    <row r="54" ht="19.2" customHeight="1" x14ac:dyDescent="0.15"/>
    <row r="55" ht="9.4499999999999993" customHeight="1" x14ac:dyDescent="0.15"/>
    <row r="56" ht="9.4499999999999993" customHeight="1" x14ac:dyDescent="0.15"/>
    <row r="57" ht="9.4499999999999993" customHeight="1" x14ac:dyDescent="0.15"/>
    <row r="58" ht="9.4499999999999993" customHeight="1" x14ac:dyDescent="0.15"/>
    <row r="59" ht="9.4499999999999993" customHeight="1" x14ac:dyDescent="0.15"/>
    <row r="60" ht="9.4499999999999993" customHeight="1" x14ac:dyDescent="0.15"/>
    <row r="61" ht="9.4499999999999993" customHeight="1" x14ac:dyDescent="0.15"/>
    <row r="62" ht="9.4499999999999993" customHeight="1" x14ac:dyDescent="0.15"/>
    <row r="63" ht="9.4499999999999993" customHeight="1" x14ac:dyDescent="0.15"/>
    <row r="64" ht="9.4499999999999993" customHeight="1" x14ac:dyDescent="0.15"/>
    <row r="65" ht="9.4499999999999993" customHeight="1" x14ac:dyDescent="0.15"/>
    <row r="66" ht="9.4499999999999993" customHeight="1" x14ac:dyDescent="0.15"/>
    <row r="67" ht="9.4499999999999993" customHeight="1" x14ac:dyDescent="0.15"/>
    <row r="68" ht="9.4499999999999993" customHeight="1" x14ac:dyDescent="0.15"/>
    <row r="69" ht="9.4499999999999993" customHeight="1" x14ac:dyDescent="0.15"/>
    <row r="70" ht="9.4499999999999993" customHeight="1" x14ac:dyDescent="0.15"/>
    <row r="71" ht="9.4499999999999993" customHeight="1" x14ac:dyDescent="0.15"/>
    <row r="72" ht="9.4499999999999993" customHeight="1" x14ac:dyDescent="0.15"/>
    <row r="73" ht="9.4499999999999993" customHeight="1" x14ac:dyDescent="0.15"/>
    <row r="74" ht="9.4499999999999993" customHeight="1" x14ac:dyDescent="0.15"/>
    <row r="75" ht="9.4499999999999993" customHeight="1" x14ac:dyDescent="0.15"/>
    <row r="76" ht="9.4499999999999993" customHeight="1" x14ac:dyDescent="0.15"/>
    <row r="77" ht="9.4499999999999993" customHeight="1" x14ac:dyDescent="0.15"/>
    <row r="78" ht="9.4499999999999993" customHeight="1" x14ac:dyDescent="0.15"/>
    <row r="79" ht="9.4499999999999993" customHeight="1" x14ac:dyDescent="0.15"/>
    <row r="80" ht="9.4499999999999993" customHeight="1" x14ac:dyDescent="0.15"/>
    <row r="81" spans="4:13" ht="9.4499999999999993" customHeight="1" x14ac:dyDescent="0.15"/>
    <row r="82" spans="4:13" ht="9.4499999999999993" customHeight="1" x14ac:dyDescent="0.15"/>
    <row r="83" spans="4:13" ht="9.4499999999999993" customHeight="1" x14ac:dyDescent="0.15">
      <c r="D83" s="27"/>
      <c r="F83" s="32"/>
      <c r="G83" s="32"/>
      <c r="I83" s="32" t="s">
        <v>75</v>
      </c>
      <c r="K83" s="32"/>
    </row>
    <row r="84" spans="4:13" ht="9.4499999999999993" customHeight="1" x14ac:dyDescent="0.15"/>
    <row r="85" spans="4:13" ht="9.4499999999999993" customHeight="1" x14ac:dyDescent="0.15">
      <c r="M85" s="3" t="s">
        <v>76</v>
      </c>
    </row>
    <row r="86" spans="4:13" ht="9.4499999999999993" customHeight="1" x14ac:dyDescent="0.15"/>
    <row r="87" spans="4:13" ht="9.4499999999999993" customHeight="1" x14ac:dyDescent="0.15"/>
    <row r="88" spans="4:13" ht="9.4499999999999993" customHeight="1" x14ac:dyDescent="0.15"/>
  </sheetData>
  <mergeCells count="4">
    <mergeCell ref="F1:J1"/>
    <mergeCell ref="F2:J2"/>
    <mergeCell ref="D3:F3"/>
    <mergeCell ref="H3:N3"/>
  </mergeCells>
  <hyperlinks>
    <hyperlink ref="A1" location="bkIndexACC2422" display="Index" xr:uid="{5C01C132-2B6C-4B80-8AF9-9835A4A15A64}"/>
  </hyperlinks>
  <pageMargins left="0.24" right="0.19685039370078741" top="0.24" bottom="0.28999999999999998" header="0.18" footer="0.24"/>
  <pageSetup paperSize="9" scale="96" orientation="portrait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A6188-927E-40C8-BC9F-3FF1C072B8BD}">
  <sheetPr>
    <pageSetUpPr fitToPage="1"/>
  </sheetPr>
  <dimension ref="A1:AD172"/>
  <sheetViews>
    <sheetView zoomScale="90" zoomScaleNormal="90" workbookViewId="0"/>
  </sheetViews>
  <sheetFormatPr defaultColWidth="9.109375" defaultRowHeight="8.4" x14ac:dyDescent="0.15"/>
  <cols>
    <col min="1" max="1" width="5.88671875" style="3" customWidth="1"/>
    <col min="2" max="2" width="10.6640625" style="3" customWidth="1"/>
    <col min="3" max="13" width="7.33203125" style="3" customWidth="1"/>
    <col min="14" max="15" width="6.6640625" style="3" customWidth="1"/>
    <col min="16" max="16384" width="9.109375" style="3"/>
  </cols>
  <sheetData>
    <row r="1" spans="1:15" ht="14.4" x14ac:dyDescent="0.3">
      <c r="A1" s="34" t="s">
        <v>79</v>
      </c>
      <c r="E1" s="5"/>
      <c r="F1" s="39" t="s">
        <v>80</v>
      </c>
      <c r="G1" s="40"/>
      <c r="H1" s="40"/>
      <c r="I1" s="40"/>
      <c r="J1" s="40"/>
    </row>
    <row r="2" spans="1:15" ht="13.2" x14ac:dyDescent="0.25">
      <c r="E2" s="5"/>
      <c r="F2" s="39" t="s">
        <v>104</v>
      </c>
      <c r="G2" s="40"/>
      <c r="H2" s="40"/>
      <c r="I2" s="40"/>
      <c r="J2" s="40"/>
    </row>
    <row r="3" spans="1:15" ht="13.2" x14ac:dyDescent="0.25">
      <c r="D3" s="41" t="s">
        <v>108</v>
      </c>
      <c r="E3" s="40"/>
      <c r="F3" s="40"/>
      <c r="G3" s="5"/>
      <c r="H3" s="47" t="s">
        <v>36</v>
      </c>
      <c r="I3" s="40"/>
      <c r="J3" s="40"/>
      <c r="K3" s="40"/>
      <c r="L3" s="40"/>
      <c r="M3" s="40"/>
      <c r="N3" s="40"/>
    </row>
    <row r="4" spans="1:15" ht="24" customHeight="1" x14ac:dyDescent="0.15"/>
    <row r="5" spans="1:15" ht="9.4499999999999993" customHeight="1" x14ac:dyDescent="0.2">
      <c r="B5" s="45" t="s">
        <v>32</v>
      </c>
      <c r="C5" s="46"/>
      <c r="D5" s="11"/>
      <c r="O5" s="27"/>
    </row>
    <row r="6" spans="1:15" ht="9.4499999999999993" customHeight="1" x14ac:dyDescent="0.25">
      <c r="C6" s="43" t="s">
        <v>106</v>
      </c>
      <c r="D6" s="40"/>
      <c r="E6" s="40"/>
      <c r="F6" s="40"/>
      <c r="G6" s="40"/>
      <c r="H6" s="40"/>
      <c r="I6" s="40"/>
      <c r="J6" s="40"/>
      <c r="K6" s="40"/>
      <c r="L6" s="40"/>
      <c r="M6" s="40"/>
      <c r="O6" s="27"/>
    </row>
    <row r="7" spans="1:15" ht="9.4499999999999993" customHeight="1" x14ac:dyDescent="0.25">
      <c r="B7" s="44" t="s">
        <v>82</v>
      </c>
      <c r="C7" s="40"/>
      <c r="D7" s="37" t="s">
        <v>47</v>
      </c>
      <c r="E7" s="37" t="s">
        <v>48</v>
      </c>
      <c r="F7" s="37" t="s">
        <v>49</v>
      </c>
      <c r="G7" s="37" t="s">
        <v>50</v>
      </c>
      <c r="H7" s="37" t="s">
        <v>51</v>
      </c>
      <c r="I7" s="37" t="s">
        <v>52</v>
      </c>
      <c r="J7" s="37" t="s">
        <v>53</v>
      </c>
      <c r="K7" s="37"/>
      <c r="L7" s="37" t="s">
        <v>83</v>
      </c>
      <c r="M7" s="37" t="s">
        <v>84</v>
      </c>
      <c r="O7" s="27"/>
    </row>
    <row r="8" spans="1:15" ht="9.4499999999999993" customHeight="1" x14ac:dyDescent="0.15">
      <c r="C8" s="17">
        <v>0</v>
      </c>
      <c r="D8" s="38">
        <v>0</v>
      </c>
      <c r="E8" s="38">
        <v>0</v>
      </c>
      <c r="F8" s="38">
        <v>0</v>
      </c>
      <c r="G8" s="38">
        <v>0</v>
      </c>
      <c r="H8" s="38">
        <v>0.33333333333333331</v>
      </c>
      <c r="I8" s="38">
        <v>0</v>
      </c>
      <c r="J8" s="38">
        <v>0</v>
      </c>
      <c r="L8" s="38">
        <f>AVERAGE(D8:H8)</f>
        <v>6.6666666666666666E-2</v>
      </c>
      <c r="M8" s="38">
        <f>AVERAGE(D8:J8)</f>
        <v>4.7619047619047616E-2</v>
      </c>
      <c r="O8" s="27"/>
    </row>
    <row r="9" spans="1:15" ht="9.4499999999999993" customHeight="1" x14ac:dyDescent="0.15">
      <c r="C9" s="17">
        <v>1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0.25</v>
      </c>
      <c r="L9" s="38">
        <f t="shared" ref="L9:L31" si="0">AVERAGE(D9:H9)</f>
        <v>0</v>
      </c>
      <c r="M9" s="38">
        <f t="shared" ref="M9:M31" si="1">AVERAGE(D9:J9)</f>
        <v>3.5714285714285712E-2</v>
      </c>
      <c r="O9" s="27"/>
    </row>
    <row r="10" spans="1:15" ht="9.4499999999999993" customHeight="1" x14ac:dyDescent="0.15">
      <c r="C10" s="17">
        <v>2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L10" s="38">
        <f t="shared" si="0"/>
        <v>0</v>
      </c>
      <c r="M10" s="38">
        <f t="shared" si="1"/>
        <v>0</v>
      </c>
      <c r="O10" s="27"/>
    </row>
    <row r="11" spans="1:15" ht="9.4499999999999993" customHeight="1" x14ac:dyDescent="0.15">
      <c r="C11" s="17">
        <v>3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L11" s="38">
        <f t="shared" si="0"/>
        <v>0</v>
      </c>
      <c r="M11" s="38">
        <f t="shared" si="1"/>
        <v>0</v>
      </c>
      <c r="O11" s="27"/>
    </row>
    <row r="12" spans="1:15" ht="9.4499999999999993" customHeight="1" x14ac:dyDescent="0.15">
      <c r="C12" s="17">
        <v>4</v>
      </c>
      <c r="D12" s="38">
        <v>0.16666666666666666</v>
      </c>
      <c r="E12" s="38">
        <v>0.5</v>
      </c>
      <c r="F12" s="38">
        <v>0</v>
      </c>
      <c r="G12" s="38">
        <v>0.125</v>
      </c>
      <c r="H12" s="38">
        <v>0</v>
      </c>
      <c r="I12" s="38">
        <v>0</v>
      </c>
      <c r="J12" s="38">
        <v>0</v>
      </c>
      <c r="L12" s="38">
        <f t="shared" si="0"/>
        <v>0.15833333333333333</v>
      </c>
      <c r="M12" s="38">
        <f t="shared" si="1"/>
        <v>0.1130952380952381</v>
      </c>
    </row>
    <row r="13" spans="1:15" ht="9.4499999999999993" customHeight="1" x14ac:dyDescent="0.15">
      <c r="C13" s="17">
        <v>5</v>
      </c>
      <c r="D13" s="38">
        <v>0</v>
      </c>
      <c r="E13" s="38">
        <v>0</v>
      </c>
      <c r="F13" s="38">
        <v>0.375</v>
      </c>
      <c r="G13" s="38">
        <v>0.125</v>
      </c>
      <c r="H13" s="38">
        <v>0.16666666666666666</v>
      </c>
      <c r="I13" s="38">
        <v>0</v>
      </c>
      <c r="J13" s="38">
        <v>0</v>
      </c>
      <c r="L13" s="38">
        <f t="shared" si="0"/>
        <v>0.13333333333333333</v>
      </c>
      <c r="M13" s="38">
        <f t="shared" si="1"/>
        <v>9.5238095238095233E-2</v>
      </c>
    </row>
    <row r="14" spans="1:15" ht="9.4499999999999993" customHeight="1" x14ac:dyDescent="0.15">
      <c r="C14" s="17">
        <v>6</v>
      </c>
      <c r="D14" s="38">
        <v>0</v>
      </c>
      <c r="E14" s="38">
        <v>0</v>
      </c>
      <c r="F14" s="38">
        <v>0.125</v>
      </c>
      <c r="G14" s="38">
        <v>0</v>
      </c>
      <c r="H14" s="38">
        <v>0</v>
      </c>
      <c r="I14" s="38">
        <v>0</v>
      </c>
      <c r="J14" s="38">
        <v>0</v>
      </c>
      <c r="L14" s="38">
        <f t="shared" si="0"/>
        <v>2.5000000000000001E-2</v>
      </c>
      <c r="M14" s="38">
        <f t="shared" si="1"/>
        <v>1.7857142857142856E-2</v>
      </c>
    </row>
    <row r="15" spans="1:15" ht="9.4499999999999993" customHeight="1" x14ac:dyDescent="0.15">
      <c r="C15" s="17">
        <v>7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L15" s="38">
        <f t="shared" si="0"/>
        <v>0</v>
      </c>
      <c r="M15" s="38">
        <f t="shared" si="1"/>
        <v>0</v>
      </c>
    </row>
    <row r="16" spans="1:15" ht="9.4499999999999993" customHeight="1" x14ac:dyDescent="0.15">
      <c r="C16" s="17">
        <v>8</v>
      </c>
      <c r="D16" s="38">
        <v>0</v>
      </c>
      <c r="E16" s="38">
        <v>0</v>
      </c>
      <c r="F16" s="38">
        <v>0</v>
      </c>
      <c r="G16" s="38">
        <v>0.125</v>
      </c>
      <c r="H16" s="38">
        <v>0</v>
      </c>
      <c r="I16" s="38">
        <v>0</v>
      </c>
      <c r="J16" s="38">
        <v>0</v>
      </c>
      <c r="L16" s="38">
        <f t="shared" si="0"/>
        <v>2.5000000000000001E-2</v>
      </c>
      <c r="M16" s="38">
        <f t="shared" si="1"/>
        <v>1.7857142857142856E-2</v>
      </c>
    </row>
    <row r="17" spans="3:13" ht="9.4499999999999993" customHeight="1" x14ac:dyDescent="0.15">
      <c r="C17" s="17">
        <v>9</v>
      </c>
      <c r="D17" s="38">
        <v>0</v>
      </c>
      <c r="E17" s="38">
        <v>0.5</v>
      </c>
      <c r="F17" s="38">
        <v>0.25</v>
      </c>
      <c r="G17" s="38">
        <v>0.125</v>
      </c>
      <c r="H17" s="38">
        <v>0.16666666666666666</v>
      </c>
      <c r="I17" s="38">
        <v>0</v>
      </c>
      <c r="J17" s="38">
        <v>1</v>
      </c>
      <c r="L17" s="38">
        <f t="shared" si="0"/>
        <v>0.20833333333333334</v>
      </c>
      <c r="M17" s="38">
        <f t="shared" si="1"/>
        <v>0.29166666666666669</v>
      </c>
    </row>
    <row r="18" spans="3:13" ht="9.4499999999999993" customHeight="1" x14ac:dyDescent="0.15">
      <c r="C18" s="17">
        <v>10</v>
      </c>
      <c r="D18" s="38">
        <v>0</v>
      </c>
      <c r="E18" s="38">
        <v>0.16666666666666666</v>
      </c>
      <c r="F18" s="38">
        <v>0</v>
      </c>
      <c r="G18" s="38">
        <v>0.125</v>
      </c>
      <c r="H18" s="38">
        <v>0.16666666666666666</v>
      </c>
      <c r="I18" s="38">
        <v>0.16666666666666666</v>
      </c>
      <c r="J18" s="38">
        <v>0</v>
      </c>
      <c r="L18" s="38">
        <f t="shared" si="0"/>
        <v>9.1666666666666646E-2</v>
      </c>
      <c r="M18" s="38">
        <f t="shared" si="1"/>
        <v>8.9285714285714274E-2</v>
      </c>
    </row>
    <row r="19" spans="3:13" ht="9.4499999999999993" customHeight="1" x14ac:dyDescent="0.15">
      <c r="C19" s="17">
        <v>11</v>
      </c>
      <c r="D19" s="38">
        <v>0.16666666666666666</v>
      </c>
      <c r="E19" s="38">
        <v>0</v>
      </c>
      <c r="F19" s="38">
        <v>0</v>
      </c>
      <c r="G19" s="38">
        <v>0.125</v>
      </c>
      <c r="H19" s="38">
        <v>0.5</v>
      </c>
      <c r="I19" s="38">
        <v>0</v>
      </c>
      <c r="J19" s="38">
        <v>0</v>
      </c>
      <c r="L19" s="38">
        <f t="shared" si="0"/>
        <v>0.15833333333333333</v>
      </c>
      <c r="M19" s="38">
        <f t="shared" si="1"/>
        <v>0.1130952380952381</v>
      </c>
    </row>
    <row r="20" spans="3:13" ht="9.4499999999999993" customHeight="1" x14ac:dyDescent="0.15">
      <c r="C20" s="17">
        <v>12</v>
      </c>
      <c r="D20" s="38">
        <v>1.3333333333333333</v>
      </c>
      <c r="E20" s="38">
        <v>0.5</v>
      </c>
      <c r="F20" s="38">
        <v>0.375</v>
      </c>
      <c r="G20" s="38">
        <v>0</v>
      </c>
      <c r="H20" s="38">
        <v>0</v>
      </c>
      <c r="I20" s="38">
        <v>0</v>
      </c>
      <c r="J20" s="38">
        <v>0.66666666666666663</v>
      </c>
      <c r="L20" s="38">
        <f t="shared" si="0"/>
        <v>0.4416666666666666</v>
      </c>
      <c r="M20" s="38">
        <f t="shared" si="1"/>
        <v>0.41071428571428564</v>
      </c>
    </row>
    <row r="21" spans="3:13" ht="9.4499999999999993" customHeight="1" x14ac:dyDescent="0.15">
      <c r="C21" s="17">
        <v>13</v>
      </c>
      <c r="D21" s="38">
        <v>0.33333333333333331</v>
      </c>
      <c r="E21" s="38">
        <v>0.16666666666666666</v>
      </c>
      <c r="F21" s="38">
        <v>1.375</v>
      </c>
      <c r="G21" s="38">
        <v>0.5</v>
      </c>
      <c r="H21" s="38">
        <v>0.33333333333333331</v>
      </c>
      <c r="I21" s="38">
        <v>0.16666666666666666</v>
      </c>
      <c r="J21" s="38">
        <v>0.16666666666666666</v>
      </c>
      <c r="L21" s="38">
        <f t="shared" si="0"/>
        <v>0.54166666666666674</v>
      </c>
      <c r="M21" s="38">
        <f t="shared" si="1"/>
        <v>0.43452380952380948</v>
      </c>
    </row>
    <row r="22" spans="3:13" ht="9.4499999999999993" customHeight="1" x14ac:dyDescent="0.15">
      <c r="C22" s="17">
        <v>14</v>
      </c>
      <c r="D22" s="38">
        <v>0.33333333333333331</v>
      </c>
      <c r="E22" s="38">
        <v>0.33333333333333331</v>
      </c>
      <c r="F22" s="38">
        <v>0</v>
      </c>
      <c r="G22" s="38">
        <v>0.75</v>
      </c>
      <c r="H22" s="38">
        <v>0.66666666666666663</v>
      </c>
      <c r="I22" s="38">
        <v>0.5</v>
      </c>
      <c r="J22" s="38">
        <v>1</v>
      </c>
      <c r="L22" s="38">
        <f t="shared" si="0"/>
        <v>0.41666666666666663</v>
      </c>
      <c r="M22" s="38">
        <f t="shared" si="1"/>
        <v>0.51190476190476186</v>
      </c>
    </row>
    <row r="23" spans="3:13" ht="9.4499999999999993" customHeight="1" x14ac:dyDescent="0.15">
      <c r="C23" s="17">
        <v>15</v>
      </c>
      <c r="D23" s="38">
        <v>0.33333333333333331</v>
      </c>
      <c r="E23" s="38">
        <v>0.16666666666666666</v>
      </c>
      <c r="F23" s="38">
        <v>0.25</v>
      </c>
      <c r="G23" s="38">
        <v>0</v>
      </c>
      <c r="H23" s="38">
        <v>0.16666666666666666</v>
      </c>
      <c r="I23" s="38">
        <v>1.6666666666666665</v>
      </c>
      <c r="J23" s="38">
        <v>0</v>
      </c>
      <c r="L23" s="38">
        <f t="shared" si="0"/>
        <v>0.18333333333333332</v>
      </c>
      <c r="M23" s="38">
        <f t="shared" si="1"/>
        <v>0.36904761904761901</v>
      </c>
    </row>
    <row r="24" spans="3:13" ht="9.4499999999999993" customHeight="1" x14ac:dyDescent="0.15">
      <c r="C24" s="17">
        <v>16</v>
      </c>
      <c r="D24" s="38">
        <v>0.5</v>
      </c>
      <c r="E24" s="38">
        <v>0.16666666666666666</v>
      </c>
      <c r="F24" s="38">
        <v>2.625</v>
      </c>
      <c r="G24" s="38">
        <v>0.125</v>
      </c>
      <c r="H24" s="38">
        <v>0.16666666666666666</v>
      </c>
      <c r="I24" s="38">
        <v>1.5</v>
      </c>
      <c r="J24" s="38">
        <v>0.16666666666666666</v>
      </c>
      <c r="L24" s="38">
        <f t="shared" si="0"/>
        <v>0.71666666666666656</v>
      </c>
      <c r="M24" s="38">
        <f t="shared" si="1"/>
        <v>0.75</v>
      </c>
    </row>
    <row r="25" spans="3:13" ht="9.4499999999999993" customHeight="1" x14ac:dyDescent="0.15">
      <c r="C25" s="17">
        <v>17</v>
      </c>
      <c r="D25" s="38">
        <v>0.5</v>
      </c>
      <c r="E25" s="38">
        <v>0.66666666666666663</v>
      </c>
      <c r="F25" s="38">
        <v>0.25</v>
      </c>
      <c r="G25" s="38">
        <v>0.125</v>
      </c>
      <c r="H25" s="38">
        <v>0.16666666666666666</v>
      </c>
      <c r="I25" s="38">
        <v>0</v>
      </c>
      <c r="J25" s="38">
        <v>0.16666666666666666</v>
      </c>
      <c r="L25" s="38">
        <f t="shared" si="0"/>
        <v>0.34166666666666667</v>
      </c>
      <c r="M25" s="38">
        <f t="shared" si="1"/>
        <v>0.26785714285714285</v>
      </c>
    </row>
    <row r="26" spans="3:13" ht="9.4499999999999993" customHeight="1" x14ac:dyDescent="0.15">
      <c r="C26" s="17">
        <v>18</v>
      </c>
      <c r="D26" s="38">
        <v>0.33333333333333331</v>
      </c>
      <c r="E26" s="38">
        <v>1.1666666666666667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L26" s="38">
        <f t="shared" si="0"/>
        <v>0.3</v>
      </c>
      <c r="M26" s="38">
        <f t="shared" si="1"/>
        <v>0.21428571428571427</v>
      </c>
    </row>
    <row r="27" spans="3:13" ht="9.4499999999999993" customHeight="1" x14ac:dyDescent="0.15">
      <c r="C27" s="17">
        <v>19</v>
      </c>
      <c r="D27" s="38">
        <v>0</v>
      </c>
      <c r="E27" s="38">
        <v>0.33333333333333331</v>
      </c>
      <c r="F27" s="38">
        <v>0.25</v>
      </c>
      <c r="G27" s="38">
        <v>0</v>
      </c>
      <c r="H27" s="38">
        <v>0.16666666666666666</v>
      </c>
      <c r="I27" s="38">
        <v>0</v>
      </c>
      <c r="J27" s="38">
        <v>0</v>
      </c>
      <c r="L27" s="38">
        <f t="shared" si="0"/>
        <v>0.14999999999999997</v>
      </c>
      <c r="M27" s="38">
        <f t="shared" si="1"/>
        <v>0.10714285714285712</v>
      </c>
    </row>
    <row r="28" spans="3:13" ht="9.4499999999999993" customHeight="1" x14ac:dyDescent="0.15">
      <c r="C28" s="17">
        <v>20</v>
      </c>
      <c r="D28" s="38">
        <v>0.33333333333333331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0.16666666666666666</v>
      </c>
      <c r="L28" s="38">
        <f t="shared" si="0"/>
        <v>6.6666666666666666E-2</v>
      </c>
      <c r="M28" s="38">
        <f t="shared" si="1"/>
        <v>7.1428571428571425E-2</v>
      </c>
    </row>
    <row r="29" spans="3:13" ht="9.4499999999999993" customHeight="1" x14ac:dyDescent="0.15">
      <c r="C29" s="17">
        <v>21</v>
      </c>
      <c r="D29" s="38">
        <v>0.16666666666666666</v>
      </c>
      <c r="E29" s="38">
        <v>0.16666666666666666</v>
      </c>
      <c r="F29" s="38">
        <v>0.25</v>
      </c>
      <c r="G29" s="38">
        <v>0.125</v>
      </c>
      <c r="H29" s="38">
        <v>0</v>
      </c>
      <c r="I29" s="38">
        <v>0</v>
      </c>
      <c r="J29" s="38">
        <v>0.16666666666666666</v>
      </c>
      <c r="L29" s="38">
        <f t="shared" si="0"/>
        <v>0.14166666666666666</v>
      </c>
      <c r="M29" s="38">
        <f t="shared" si="1"/>
        <v>0.12499999999999999</v>
      </c>
    </row>
    <row r="30" spans="3:13" ht="9.4499999999999993" customHeight="1" x14ac:dyDescent="0.15">
      <c r="C30" s="17">
        <v>22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L30" s="38">
        <f t="shared" si="0"/>
        <v>0</v>
      </c>
      <c r="M30" s="38">
        <f t="shared" si="1"/>
        <v>0</v>
      </c>
    </row>
    <row r="31" spans="3:13" ht="9.4499999999999993" customHeight="1" x14ac:dyDescent="0.15">
      <c r="C31" s="17">
        <v>23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L31" s="38">
        <f t="shared" si="0"/>
        <v>0</v>
      </c>
      <c r="M31" s="38">
        <f t="shared" si="1"/>
        <v>0</v>
      </c>
    </row>
    <row r="32" spans="3:13" ht="9.4499999999999993" customHeight="1" x14ac:dyDescent="0.15">
      <c r="C32" s="31" t="s">
        <v>85</v>
      </c>
    </row>
    <row r="33" spans="2:30" ht="9.4499999999999993" customHeight="1" x14ac:dyDescent="0.25">
      <c r="B33" s="44" t="s">
        <v>86</v>
      </c>
      <c r="C33" s="40"/>
      <c r="D33" s="38">
        <f>SUM(D15:D26)</f>
        <v>3.8333333333333335</v>
      </c>
      <c r="E33" s="38">
        <f t="shared" ref="E33:J33" si="2">SUM(E15:E26)</f>
        <v>3.833333333333333</v>
      </c>
      <c r="F33" s="38">
        <f t="shared" si="2"/>
        <v>5.125</v>
      </c>
      <c r="G33" s="38">
        <f t="shared" si="2"/>
        <v>2</v>
      </c>
      <c r="H33" s="38">
        <f t="shared" si="2"/>
        <v>2.333333333333333</v>
      </c>
      <c r="I33" s="38">
        <f t="shared" si="2"/>
        <v>4</v>
      </c>
      <c r="J33" s="38">
        <f t="shared" si="2"/>
        <v>3.1666666666666661</v>
      </c>
      <c r="L33" s="38">
        <f>SUM(L15:L26)</f>
        <v>3.4249999999999998</v>
      </c>
      <c r="M33" s="38">
        <f>SUM(M15:M26)</f>
        <v>3.4702380952380953</v>
      </c>
      <c r="O33" s="38"/>
      <c r="P33" s="38"/>
    </row>
    <row r="34" spans="2:30" ht="9.4499999999999993" customHeight="1" x14ac:dyDescent="0.25">
      <c r="B34" s="44" t="s">
        <v>87</v>
      </c>
      <c r="C34" s="40"/>
      <c r="D34" s="38">
        <f>SUM(D15:D17)</f>
        <v>0</v>
      </c>
      <c r="E34" s="38">
        <f t="shared" ref="E34:J34" si="3">SUM(E15:E17)</f>
        <v>0.5</v>
      </c>
      <c r="F34" s="38">
        <f t="shared" si="3"/>
        <v>0.25</v>
      </c>
      <c r="G34" s="38">
        <f t="shared" si="3"/>
        <v>0.25</v>
      </c>
      <c r="H34" s="38">
        <f t="shared" si="3"/>
        <v>0.16666666666666666</v>
      </c>
      <c r="I34" s="38">
        <f t="shared" si="3"/>
        <v>0</v>
      </c>
      <c r="J34" s="38">
        <f t="shared" si="3"/>
        <v>1</v>
      </c>
      <c r="L34" s="38">
        <f>SUM(L15:L17)</f>
        <v>0.23333333333333334</v>
      </c>
      <c r="M34" s="38">
        <f>SUM(M15:M17)</f>
        <v>0.30952380952380953</v>
      </c>
      <c r="O34" s="38"/>
      <c r="P34" s="38"/>
    </row>
    <row r="35" spans="2:30" ht="9.4499999999999993" customHeight="1" x14ac:dyDescent="0.25">
      <c r="B35" s="44" t="s">
        <v>88</v>
      </c>
      <c r="C35" s="40"/>
      <c r="D35" s="38">
        <f>SUM(D18:D23)</f>
        <v>2.5</v>
      </c>
      <c r="E35" s="38">
        <f t="shared" ref="E35:J35" si="4">SUM(E18:E23)</f>
        <v>1.3333333333333333</v>
      </c>
      <c r="F35" s="38">
        <f t="shared" si="4"/>
        <v>2</v>
      </c>
      <c r="G35" s="38">
        <f t="shared" si="4"/>
        <v>1.5</v>
      </c>
      <c r="H35" s="38">
        <f t="shared" si="4"/>
        <v>1.8333333333333333</v>
      </c>
      <c r="I35" s="38">
        <f t="shared" si="4"/>
        <v>2.5</v>
      </c>
      <c r="J35" s="38">
        <f t="shared" si="4"/>
        <v>1.8333333333333333</v>
      </c>
      <c r="L35" s="38">
        <f>SUM(L18:L23)</f>
        <v>1.8333333333333333</v>
      </c>
      <c r="M35" s="38">
        <f>SUM(M18:M23)</f>
        <v>1.9285714285714284</v>
      </c>
      <c r="O35" s="38"/>
      <c r="P35" s="38"/>
    </row>
    <row r="36" spans="2:30" ht="9.4499999999999993" customHeight="1" x14ac:dyDescent="0.25">
      <c r="B36" s="44" t="s">
        <v>89</v>
      </c>
      <c r="C36" s="40"/>
      <c r="D36" s="38">
        <f>SUM(D24:D26)</f>
        <v>1.3333333333333333</v>
      </c>
      <c r="E36" s="38">
        <f t="shared" ref="E36:J36" si="5">SUM(E24:E26)</f>
        <v>2</v>
      </c>
      <c r="F36" s="38">
        <f t="shared" si="5"/>
        <v>2.875</v>
      </c>
      <c r="G36" s="38">
        <f t="shared" si="5"/>
        <v>0.25</v>
      </c>
      <c r="H36" s="38">
        <f t="shared" si="5"/>
        <v>0.33333333333333331</v>
      </c>
      <c r="I36" s="38">
        <f t="shared" si="5"/>
        <v>1.5</v>
      </c>
      <c r="J36" s="38">
        <f t="shared" si="5"/>
        <v>0.33333333333333331</v>
      </c>
      <c r="L36" s="38">
        <f>SUM(L24:L26)</f>
        <v>1.3583333333333332</v>
      </c>
      <c r="M36" s="38">
        <f>SUM(M24:M26)</f>
        <v>1.232142857142857</v>
      </c>
      <c r="O36" s="38"/>
      <c r="P36" s="38"/>
    </row>
    <row r="37" spans="2:30" ht="9.4499999999999993" customHeight="1" x14ac:dyDescent="0.25">
      <c r="B37" s="44" t="s">
        <v>90</v>
      </c>
      <c r="C37" s="40"/>
      <c r="D37" s="38">
        <f>SUM(D8:D31)</f>
        <v>4.5</v>
      </c>
      <c r="E37" s="38">
        <f t="shared" ref="E37:J37" si="6">SUM(E8:E31)</f>
        <v>4.833333333333333</v>
      </c>
      <c r="F37" s="38">
        <f t="shared" si="6"/>
        <v>6.125</v>
      </c>
      <c r="G37" s="38">
        <f t="shared" si="6"/>
        <v>2.375</v>
      </c>
      <c r="H37" s="38">
        <f t="shared" si="6"/>
        <v>2.9999999999999991</v>
      </c>
      <c r="I37" s="38">
        <f t="shared" si="6"/>
        <v>4</v>
      </c>
      <c r="J37" s="38">
        <f t="shared" si="6"/>
        <v>3.7499999999999991</v>
      </c>
      <c r="L37" s="38">
        <f>SUM(L8:L31)</f>
        <v>4.1666666666666661</v>
      </c>
      <c r="M37" s="38">
        <f>SUM(M8:M31)</f>
        <v>4.0833333333333339</v>
      </c>
      <c r="O37" s="38"/>
      <c r="P37" s="38"/>
    </row>
    <row r="38" spans="2:30" ht="24" customHeight="1" x14ac:dyDescent="0.15">
      <c r="C38" s="36"/>
    </row>
    <row r="39" spans="2:30" ht="9.4499999999999993" customHeight="1" x14ac:dyDescent="0.25">
      <c r="C39" s="43" t="str">
        <f>C6</f>
        <v>Average cycle flows (excluding Bank Holidays etc)</v>
      </c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</row>
    <row r="40" spans="2:30" ht="9.4499999999999993" customHeight="1" x14ac:dyDescent="0.15">
      <c r="C40" s="36"/>
    </row>
    <row r="41" spans="2:30" ht="9.4499999999999993" customHeight="1" x14ac:dyDescent="0.15">
      <c r="C41" s="31" t="s">
        <v>57</v>
      </c>
      <c r="D41" s="31" t="s">
        <v>58</v>
      </c>
      <c r="E41" s="31" t="s">
        <v>59</v>
      </c>
      <c r="F41" s="31" t="s">
        <v>60</v>
      </c>
      <c r="G41" s="31" t="s">
        <v>61</v>
      </c>
      <c r="H41" s="31" t="s">
        <v>62</v>
      </c>
      <c r="I41" s="31" t="s">
        <v>63</v>
      </c>
      <c r="J41" s="31" t="s">
        <v>64</v>
      </c>
      <c r="K41" s="31" t="s">
        <v>65</v>
      </c>
      <c r="L41" s="31" t="s">
        <v>66</v>
      </c>
      <c r="M41" s="31" t="s">
        <v>67</v>
      </c>
      <c r="N41" s="31" t="s">
        <v>68</v>
      </c>
    </row>
    <row r="42" spans="2:30" ht="9.4499999999999993" customHeight="1" x14ac:dyDescent="0.15">
      <c r="B42" s="36" t="s">
        <v>91</v>
      </c>
    </row>
    <row r="43" spans="2:30" ht="9.4499999999999993" customHeight="1" x14ac:dyDescent="0.15">
      <c r="B43" s="37" t="s">
        <v>92</v>
      </c>
      <c r="C43" s="33">
        <v>3.6499999999999995</v>
      </c>
      <c r="D43" s="33">
        <v>4.2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8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</row>
    <row r="44" spans="2:30" ht="9.4499999999999993" customHeight="1" x14ac:dyDescent="0.15">
      <c r="B44" s="37" t="s">
        <v>93</v>
      </c>
      <c r="C44" s="33">
        <v>4.5333333333333332</v>
      </c>
      <c r="D44" s="33">
        <v>4.8000000000000007</v>
      </c>
      <c r="E44" s="33"/>
      <c r="F44" s="33"/>
      <c r="G44" s="33"/>
      <c r="H44" s="33"/>
      <c r="I44" s="33"/>
      <c r="J44" s="33"/>
      <c r="K44" s="33"/>
      <c r="L44" s="33"/>
      <c r="M44" s="33"/>
      <c r="N44" s="33"/>
      <c r="P44" s="38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</row>
    <row r="45" spans="2:30" ht="9.4499999999999993" customHeight="1" x14ac:dyDescent="0.15">
      <c r="B45" s="37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</row>
    <row r="46" spans="2:30" ht="9.4499999999999993" customHeight="1" x14ac:dyDescent="0.15">
      <c r="B46" s="36" t="s">
        <v>94</v>
      </c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</row>
    <row r="47" spans="2:30" ht="9.4499999999999993" customHeight="1" x14ac:dyDescent="0.15">
      <c r="B47" s="37" t="s">
        <v>92</v>
      </c>
      <c r="C47" s="33">
        <v>1.9999999999999998</v>
      </c>
      <c r="D47" s="33">
        <v>4</v>
      </c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8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</row>
    <row r="48" spans="2:30" ht="9.4499999999999993" customHeight="1" x14ac:dyDescent="0.15">
      <c r="B48" s="37" t="s">
        <v>93</v>
      </c>
      <c r="C48" s="33">
        <v>1.9999999999999998</v>
      </c>
      <c r="D48" s="33">
        <v>4</v>
      </c>
      <c r="E48" s="33"/>
      <c r="F48" s="33"/>
      <c r="G48" s="33"/>
      <c r="H48" s="33"/>
      <c r="I48" s="33"/>
      <c r="J48" s="33"/>
      <c r="K48" s="33"/>
      <c r="L48" s="33"/>
      <c r="M48" s="33"/>
      <c r="N48" s="33"/>
      <c r="P48" s="38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</row>
    <row r="49" spans="2:30" ht="9.4499999999999993" customHeight="1" x14ac:dyDescent="0.15">
      <c r="B49" s="37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P49" s="38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</row>
    <row r="50" spans="2:30" ht="9.4499999999999993" customHeight="1" x14ac:dyDescent="0.15">
      <c r="B50" s="36" t="s">
        <v>95</v>
      </c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</row>
    <row r="51" spans="2:30" ht="9.4499999999999993" customHeight="1" x14ac:dyDescent="0.15">
      <c r="B51" s="37" t="s">
        <v>92</v>
      </c>
      <c r="C51" s="33">
        <v>3.333333333333333</v>
      </c>
      <c r="D51" s="33">
        <v>3</v>
      </c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8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</row>
    <row r="52" spans="2:30" ht="9.4499999999999993" customHeight="1" x14ac:dyDescent="0.15">
      <c r="B52" s="37" t="s">
        <v>93</v>
      </c>
      <c r="C52" s="33">
        <v>4</v>
      </c>
      <c r="D52" s="33">
        <v>3.5</v>
      </c>
      <c r="E52" s="33"/>
      <c r="F52" s="33"/>
      <c r="G52" s="33"/>
      <c r="H52" s="33"/>
      <c r="I52" s="33"/>
      <c r="J52" s="33"/>
      <c r="K52" s="33"/>
      <c r="L52" s="33"/>
      <c r="M52" s="33"/>
      <c r="N52" s="33"/>
      <c r="P52" s="38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</row>
    <row r="53" spans="2:30" ht="9.4499999999999993" customHeight="1" x14ac:dyDescent="0.15"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R53" s="33"/>
      <c r="S53" s="33"/>
      <c r="T53" s="33"/>
      <c r="U53" s="33"/>
      <c r="V53" s="33"/>
      <c r="X53" s="33"/>
      <c r="Y53" s="33"/>
      <c r="Z53" s="33"/>
      <c r="AA53" s="33"/>
      <c r="AB53" s="33"/>
    </row>
    <row r="54" spans="2:30" ht="24" customHeight="1" x14ac:dyDescent="0.15">
      <c r="R54" s="33"/>
      <c r="S54" s="33"/>
      <c r="T54" s="33"/>
      <c r="U54" s="33"/>
      <c r="V54" s="33"/>
      <c r="X54" s="33"/>
      <c r="Y54" s="33"/>
      <c r="Z54" s="33"/>
      <c r="AA54" s="33"/>
      <c r="AB54" s="33"/>
    </row>
    <row r="55" spans="2:30" ht="8.85" customHeight="1" x14ac:dyDescent="0.15">
      <c r="R55" s="33"/>
      <c r="S55" s="33"/>
      <c r="T55" s="33"/>
      <c r="U55" s="33"/>
      <c r="V55" s="33"/>
      <c r="X55" s="33"/>
      <c r="Y55" s="33"/>
      <c r="Z55" s="33"/>
      <c r="AA55" s="33"/>
      <c r="AB55" s="33"/>
    </row>
    <row r="56" spans="2:30" ht="8.85" customHeight="1" x14ac:dyDescent="0.15">
      <c r="R56" s="32"/>
      <c r="S56" s="32"/>
      <c r="T56" s="32"/>
      <c r="U56" s="32"/>
      <c r="V56" s="32"/>
      <c r="X56" s="32"/>
      <c r="Y56" s="32"/>
      <c r="Z56" s="32"/>
      <c r="AA56" s="32"/>
      <c r="AB56" s="32"/>
    </row>
    <row r="57" spans="2:30" ht="8.85" customHeight="1" x14ac:dyDescent="0.15">
      <c r="R57" s="33"/>
      <c r="S57" s="33"/>
      <c r="T57" s="33"/>
      <c r="U57" s="33"/>
      <c r="V57" s="33"/>
      <c r="X57" s="33"/>
      <c r="Y57" s="33"/>
      <c r="Z57" s="33"/>
      <c r="AA57" s="33"/>
      <c r="AB57" s="33"/>
    </row>
    <row r="58" spans="2:30" ht="8.85" customHeight="1" x14ac:dyDescent="0.15">
      <c r="R58" s="33"/>
      <c r="S58" s="33"/>
      <c r="T58" s="33"/>
      <c r="U58" s="33"/>
      <c r="V58" s="33"/>
      <c r="X58" s="33"/>
      <c r="Y58" s="33"/>
      <c r="Z58" s="33"/>
      <c r="AA58" s="33"/>
      <c r="AB58" s="33"/>
    </row>
    <row r="59" spans="2:30" ht="8.85" customHeight="1" x14ac:dyDescent="0.15">
      <c r="R59" s="33"/>
      <c r="S59" s="33"/>
      <c r="T59" s="33"/>
      <c r="U59" s="33"/>
      <c r="V59" s="33"/>
      <c r="X59" s="33"/>
      <c r="Y59" s="33"/>
      <c r="Z59" s="33"/>
      <c r="AA59" s="33"/>
      <c r="AB59" s="33"/>
    </row>
    <row r="60" spans="2:30" ht="8.85" customHeight="1" x14ac:dyDescent="0.15">
      <c r="R60" s="32"/>
      <c r="S60" s="32"/>
      <c r="T60" s="32"/>
      <c r="U60" s="32"/>
      <c r="V60" s="32"/>
      <c r="X60" s="32"/>
      <c r="Y60" s="32"/>
      <c r="Z60" s="32"/>
      <c r="AA60" s="32"/>
      <c r="AB60" s="32"/>
    </row>
    <row r="61" spans="2:30" ht="8.85" customHeight="1" x14ac:dyDescent="0.15">
      <c r="R61" s="33"/>
      <c r="S61" s="33"/>
      <c r="T61" s="33"/>
      <c r="U61" s="33"/>
      <c r="V61" s="33"/>
      <c r="X61" s="33"/>
      <c r="Y61" s="33"/>
      <c r="Z61" s="33"/>
      <c r="AA61" s="33"/>
      <c r="AB61" s="33"/>
    </row>
    <row r="62" spans="2:30" ht="8.85" customHeight="1" x14ac:dyDescent="0.15">
      <c r="R62" s="33"/>
      <c r="S62" s="33"/>
      <c r="T62" s="33"/>
      <c r="U62" s="33"/>
      <c r="V62" s="33"/>
      <c r="X62" s="33"/>
      <c r="Y62" s="33"/>
      <c r="Z62" s="33"/>
      <c r="AA62" s="33"/>
      <c r="AB62" s="33"/>
    </row>
    <row r="63" spans="2:30" ht="8.85" customHeight="1" x14ac:dyDescent="0.15">
      <c r="R63" s="33"/>
      <c r="S63" s="33"/>
      <c r="T63" s="33"/>
      <c r="U63" s="33"/>
      <c r="V63" s="33"/>
      <c r="X63" s="33"/>
      <c r="Y63" s="33"/>
      <c r="Z63" s="33"/>
      <c r="AA63" s="33"/>
    </row>
    <row r="64" spans="2:30" ht="8.85" customHeight="1" x14ac:dyDescent="0.15">
      <c r="R64" s="33"/>
      <c r="S64" s="33"/>
      <c r="T64" s="33"/>
      <c r="U64" s="33"/>
      <c r="V64" s="33"/>
      <c r="X64" s="33"/>
      <c r="Y64" s="33"/>
      <c r="Z64" s="33"/>
      <c r="AA64" s="33"/>
    </row>
    <row r="65" spans="18:27" ht="8.85" customHeight="1" x14ac:dyDescent="0.15">
      <c r="R65" s="33"/>
      <c r="S65" s="33"/>
      <c r="T65" s="33"/>
      <c r="U65" s="33"/>
      <c r="V65" s="33"/>
      <c r="X65" s="33"/>
      <c r="Y65" s="33"/>
      <c r="Z65" s="33"/>
      <c r="AA65" s="33"/>
    </row>
    <row r="66" spans="18:27" ht="8.85" customHeight="1" x14ac:dyDescent="0.15">
      <c r="R66" s="32"/>
      <c r="S66" s="32"/>
      <c r="T66" s="32"/>
      <c r="U66" s="32"/>
      <c r="V66" s="32"/>
      <c r="X66" s="32"/>
      <c r="Y66" s="32"/>
      <c r="Z66" s="32"/>
      <c r="AA66" s="32"/>
    </row>
    <row r="67" spans="18:27" ht="8.85" customHeight="1" x14ac:dyDescent="0.15">
      <c r="R67" s="33"/>
      <c r="S67" s="33"/>
      <c r="T67" s="33"/>
      <c r="U67" s="33"/>
      <c r="V67" s="33"/>
      <c r="X67" s="33"/>
      <c r="Y67" s="33"/>
      <c r="Z67" s="33"/>
      <c r="AA67" s="33"/>
    </row>
    <row r="68" spans="18:27" ht="8.85" customHeight="1" x14ac:dyDescent="0.15">
      <c r="R68" s="33"/>
      <c r="S68" s="33"/>
      <c r="T68" s="33"/>
      <c r="U68" s="33"/>
      <c r="V68" s="33"/>
      <c r="X68" s="33"/>
      <c r="Y68" s="33"/>
      <c r="Z68" s="33"/>
      <c r="AA68" s="33"/>
    </row>
    <row r="69" spans="18:27" ht="8.85" customHeight="1" x14ac:dyDescent="0.15">
      <c r="R69" s="33"/>
      <c r="S69" s="33"/>
      <c r="T69" s="33"/>
      <c r="U69" s="33"/>
      <c r="V69" s="33"/>
      <c r="X69" s="33"/>
      <c r="Y69" s="33"/>
      <c r="Z69" s="33"/>
      <c r="AA69" s="33"/>
    </row>
    <row r="70" spans="18:27" ht="8.85" customHeight="1" x14ac:dyDescent="0.15">
      <c r="R70" s="32"/>
      <c r="S70" s="32"/>
      <c r="T70" s="32"/>
      <c r="U70" s="32"/>
      <c r="V70" s="32"/>
      <c r="X70" s="32"/>
      <c r="Y70" s="32"/>
      <c r="Z70" s="32"/>
      <c r="AA70" s="32"/>
    </row>
    <row r="71" spans="18:27" ht="8.85" customHeight="1" x14ac:dyDescent="0.15">
      <c r="R71" s="33"/>
      <c r="S71" s="33"/>
      <c r="T71" s="33"/>
      <c r="U71" s="33"/>
      <c r="V71" s="33"/>
      <c r="X71" s="33"/>
      <c r="Y71" s="33"/>
      <c r="Z71" s="33"/>
      <c r="AA71" s="33"/>
    </row>
    <row r="72" spans="18:27" ht="8.85" customHeight="1" x14ac:dyDescent="0.15">
      <c r="R72" s="33"/>
      <c r="S72" s="33"/>
      <c r="T72" s="33"/>
      <c r="U72" s="33"/>
      <c r="V72" s="33"/>
      <c r="X72" s="33"/>
      <c r="Y72" s="33"/>
      <c r="Z72" s="33"/>
      <c r="AA72" s="33"/>
    </row>
    <row r="73" spans="18:27" ht="8.85" customHeight="1" x14ac:dyDescent="0.15">
      <c r="R73" s="33"/>
      <c r="S73" s="33"/>
      <c r="T73" s="33"/>
      <c r="U73" s="33"/>
      <c r="V73" s="33"/>
      <c r="X73" s="33"/>
      <c r="Y73" s="33"/>
      <c r="Z73" s="33"/>
    </row>
    <row r="74" spans="18:27" ht="8.85" customHeight="1" x14ac:dyDescent="0.15">
      <c r="R74" s="33"/>
      <c r="S74" s="33"/>
      <c r="T74" s="33"/>
      <c r="U74" s="33"/>
      <c r="V74" s="33"/>
      <c r="X74" s="33"/>
      <c r="Y74" s="33"/>
      <c r="Z74" s="33"/>
    </row>
    <row r="75" spans="18:27" ht="8.85" customHeight="1" x14ac:dyDescent="0.15">
      <c r="R75" s="33"/>
      <c r="S75" s="33"/>
      <c r="T75" s="33"/>
      <c r="U75" s="33"/>
      <c r="V75" s="33"/>
      <c r="X75" s="33"/>
      <c r="Y75" s="33"/>
      <c r="Z75" s="33"/>
    </row>
    <row r="76" spans="18:27" ht="8.85" customHeight="1" x14ac:dyDescent="0.15">
      <c r="R76" s="32"/>
      <c r="S76" s="32"/>
      <c r="T76" s="32"/>
      <c r="U76" s="32"/>
      <c r="V76" s="32"/>
      <c r="X76" s="32"/>
      <c r="Y76" s="32"/>
      <c r="Z76" s="32"/>
    </row>
    <row r="77" spans="18:27" ht="8.85" customHeight="1" x14ac:dyDescent="0.15">
      <c r="R77" s="33"/>
      <c r="S77" s="33"/>
      <c r="T77" s="33"/>
      <c r="U77" s="33"/>
      <c r="V77" s="33"/>
      <c r="X77" s="33"/>
      <c r="Y77" s="33"/>
      <c r="Z77" s="33"/>
    </row>
    <row r="78" spans="18:27" ht="8.85" customHeight="1" x14ac:dyDescent="0.15">
      <c r="R78" s="33"/>
      <c r="S78" s="33"/>
      <c r="T78" s="33"/>
      <c r="U78" s="33"/>
      <c r="V78" s="33"/>
      <c r="X78" s="33"/>
      <c r="Y78" s="33"/>
      <c r="Z78" s="33"/>
    </row>
    <row r="79" spans="18:27" ht="8.85" customHeight="1" x14ac:dyDescent="0.15">
      <c r="R79" s="33"/>
      <c r="S79" s="33"/>
      <c r="T79" s="33"/>
      <c r="U79" s="33"/>
      <c r="V79" s="33"/>
      <c r="X79" s="33"/>
      <c r="Y79" s="33"/>
      <c r="Z79" s="33"/>
    </row>
    <row r="80" spans="18:27" ht="8.85" customHeight="1" x14ac:dyDescent="0.15">
      <c r="R80" s="32"/>
      <c r="S80" s="32"/>
      <c r="T80" s="32"/>
      <c r="U80" s="32"/>
      <c r="V80" s="32"/>
      <c r="X80" s="32"/>
      <c r="Y80" s="32"/>
      <c r="Z80" s="32"/>
    </row>
    <row r="81" spans="3:26" ht="8.85" customHeight="1" x14ac:dyDescent="0.15">
      <c r="R81" s="33"/>
      <c r="S81" s="33"/>
      <c r="T81" s="33"/>
      <c r="U81" s="33"/>
      <c r="V81" s="33"/>
      <c r="X81" s="33"/>
      <c r="Y81" s="33"/>
      <c r="Z81" s="33"/>
    </row>
    <row r="82" spans="3:26" ht="8.85" customHeight="1" x14ac:dyDescent="0.15">
      <c r="R82" s="33"/>
      <c r="S82" s="33"/>
      <c r="T82" s="33"/>
      <c r="U82" s="33"/>
      <c r="V82" s="33"/>
      <c r="X82" s="33"/>
      <c r="Y82" s="33"/>
      <c r="Z82" s="33"/>
    </row>
    <row r="83" spans="3:26" ht="8.85" customHeight="1" x14ac:dyDescent="0.15">
      <c r="R83" s="33"/>
      <c r="S83" s="33"/>
      <c r="T83" s="33"/>
      <c r="U83" s="33"/>
      <c r="V83" s="33"/>
      <c r="X83" s="33"/>
      <c r="Y83" s="33"/>
    </row>
    <row r="84" spans="3:26" ht="8.85" customHeight="1" x14ac:dyDescent="0.15">
      <c r="R84" s="33"/>
      <c r="S84" s="33"/>
      <c r="T84" s="33"/>
      <c r="U84" s="33"/>
      <c r="V84" s="33"/>
      <c r="X84" s="33"/>
      <c r="Y84" s="33"/>
    </row>
    <row r="85" spans="3:26" ht="8.85" customHeight="1" x14ac:dyDescent="0.15">
      <c r="M85" s="3" t="s">
        <v>76</v>
      </c>
      <c r="R85" s="33"/>
      <c r="S85" s="33"/>
      <c r="T85" s="33"/>
      <c r="U85" s="33"/>
      <c r="V85" s="33"/>
      <c r="X85" s="33"/>
      <c r="Y85" s="33"/>
    </row>
    <row r="86" spans="3:26" ht="5.4" customHeight="1" x14ac:dyDescent="0.15">
      <c r="R86" s="32"/>
      <c r="S86" s="32"/>
      <c r="T86" s="32"/>
      <c r="U86" s="32"/>
      <c r="V86" s="32"/>
      <c r="X86" s="32"/>
      <c r="Y86" s="32"/>
    </row>
    <row r="87" spans="3:26" ht="9.4499999999999993" customHeight="1" x14ac:dyDescent="0.15">
      <c r="R87" s="33"/>
      <c r="S87" s="33"/>
      <c r="T87" s="33"/>
      <c r="U87" s="33"/>
      <c r="V87" s="33"/>
      <c r="X87" s="33"/>
      <c r="Y87" s="33"/>
    </row>
    <row r="88" spans="3:26" ht="9.4499999999999993" customHeight="1" x14ac:dyDescent="0.15">
      <c r="R88" s="33"/>
      <c r="S88" s="33"/>
      <c r="T88" s="33"/>
      <c r="U88" s="33"/>
      <c r="V88" s="33"/>
      <c r="X88" s="33"/>
      <c r="Y88" s="33"/>
    </row>
    <row r="89" spans="3:26" x14ac:dyDescent="0.15"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3"/>
      <c r="S89" s="33"/>
      <c r="T89" s="33"/>
      <c r="U89" s="33"/>
      <c r="V89" s="33"/>
      <c r="X89" s="33"/>
      <c r="Y89" s="33"/>
    </row>
    <row r="90" spans="3:26" x14ac:dyDescent="0.15">
      <c r="R90" s="32"/>
      <c r="S90" s="32"/>
      <c r="T90" s="32"/>
      <c r="U90" s="32"/>
      <c r="V90" s="32"/>
      <c r="X90" s="32"/>
      <c r="Y90" s="32"/>
    </row>
    <row r="91" spans="3:26" x14ac:dyDescent="0.15">
      <c r="R91" s="33"/>
      <c r="S91" s="33"/>
      <c r="T91" s="33"/>
      <c r="U91" s="33"/>
      <c r="V91" s="33"/>
      <c r="X91" s="33"/>
      <c r="Y91" s="33"/>
    </row>
    <row r="92" spans="3:26" x14ac:dyDescent="0.15">
      <c r="R92" s="33"/>
      <c r="S92" s="33"/>
      <c r="T92" s="33"/>
      <c r="U92" s="33"/>
      <c r="V92" s="33"/>
      <c r="X92" s="33"/>
      <c r="Y92" s="33"/>
    </row>
    <row r="93" spans="3:26" x14ac:dyDescent="0.15">
      <c r="R93" s="33"/>
      <c r="S93" s="33"/>
      <c r="T93" s="33"/>
      <c r="U93" s="33"/>
      <c r="V93" s="33"/>
      <c r="X93" s="33"/>
    </row>
    <row r="94" spans="3:26" x14ac:dyDescent="0.15">
      <c r="R94" s="33"/>
      <c r="S94" s="33"/>
      <c r="T94" s="33"/>
      <c r="U94" s="33"/>
      <c r="V94" s="33"/>
      <c r="X94" s="33"/>
    </row>
    <row r="95" spans="3:26" x14ac:dyDescent="0.15">
      <c r="R95" s="33"/>
      <c r="S95" s="33"/>
      <c r="T95" s="33"/>
      <c r="U95" s="33"/>
      <c r="V95" s="33"/>
      <c r="X95" s="33"/>
    </row>
    <row r="96" spans="3:26" x14ac:dyDescent="0.15">
      <c r="R96" s="32"/>
      <c r="S96" s="32"/>
      <c r="T96" s="32"/>
      <c r="U96" s="32"/>
      <c r="V96" s="32"/>
      <c r="X96" s="32"/>
    </row>
    <row r="97" spans="18:24" x14ac:dyDescent="0.15">
      <c r="R97" s="33"/>
      <c r="S97" s="33"/>
      <c r="T97" s="33"/>
      <c r="U97" s="33"/>
      <c r="V97" s="33"/>
      <c r="X97" s="33"/>
    </row>
    <row r="98" spans="18:24" x14ac:dyDescent="0.15">
      <c r="R98" s="33"/>
      <c r="S98" s="33"/>
      <c r="T98" s="33"/>
      <c r="U98" s="33"/>
      <c r="V98" s="33"/>
      <c r="X98" s="33"/>
    </row>
    <row r="99" spans="18:24" x14ac:dyDescent="0.15">
      <c r="R99" s="33"/>
      <c r="S99" s="33"/>
      <c r="T99" s="33"/>
      <c r="U99" s="33"/>
      <c r="V99" s="33"/>
      <c r="X99" s="33"/>
    </row>
    <row r="100" spans="18:24" x14ac:dyDescent="0.15">
      <c r="R100" s="32"/>
      <c r="S100" s="32"/>
      <c r="T100" s="32"/>
      <c r="U100" s="32"/>
      <c r="V100" s="32"/>
      <c r="X100" s="32"/>
    </row>
    <row r="101" spans="18:24" x14ac:dyDescent="0.15">
      <c r="R101" s="33"/>
      <c r="S101" s="33"/>
      <c r="T101" s="33"/>
      <c r="U101" s="33"/>
      <c r="V101" s="33"/>
      <c r="X101" s="33"/>
    </row>
    <row r="102" spans="18:24" x14ac:dyDescent="0.15">
      <c r="R102" s="33"/>
      <c r="S102" s="33"/>
      <c r="T102" s="33"/>
      <c r="U102" s="33"/>
      <c r="V102" s="33"/>
      <c r="X102" s="33"/>
    </row>
    <row r="103" spans="18:24" x14ac:dyDescent="0.15">
      <c r="R103" s="33"/>
      <c r="S103" s="33"/>
      <c r="T103" s="33"/>
      <c r="U103" s="33"/>
      <c r="V103" s="33"/>
    </row>
    <row r="104" spans="18:24" x14ac:dyDescent="0.15">
      <c r="R104" s="33"/>
      <c r="S104" s="33"/>
      <c r="T104" s="33"/>
      <c r="U104" s="33"/>
      <c r="V104" s="33"/>
    </row>
    <row r="105" spans="18:24" x14ac:dyDescent="0.15">
      <c r="R105" s="33"/>
      <c r="S105" s="33"/>
      <c r="T105" s="33"/>
      <c r="U105" s="33"/>
      <c r="V105" s="33"/>
    </row>
    <row r="106" spans="18:24" x14ac:dyDescent="0.15">
      <c r="R106" s="32"/>
      <c r="S106" s="32"/>
      <c r="T106" s="32"/>
      <c r="U106" s="32"/>
      <c r="V106" s="32"/>
    </row>
    <row r="107" spans="18:24" x14ac:dyDescent="0.15">
      <c r="R107" s="33"/>
      <c r="S107" s="33"/>
      <c r="T107" s="33"/>
      <c r="U107" s="33"/>
      <c r="V107" s="33"/>
    </row>
    <row r="108" spans="18:24" x14ac:dyDescent="0.15">
      <c r="R108" s="33"/>
      <c r="S108" s="33"/>
      <c r="T108" s="33"/>
      <c r="U108" s="33"/>
      <c r="V108" s="33"/>
    </row>
    <row r="109" spans="18:24" x14ac:dyDescent="0.15">
      <c r="R109" s="33"/>
      <c r="S109" s="33"/>
      <c r="T109" s="33"/>
      <c r="U109" s="33"/>
      <c r="V109" s="33"/>
    </row>
    <row r="110" spans="18:24" x14ac:dyDescent="0.15">
      <c r="R110" s="32"/>
      <c r="S110" s="32"/>
      <c r="T110" s="32"/>
      <c r="U110" s="32"/>
      <c r="V110" s="32"/>
    </row>
    <row r="111" spans="18:24" x14ac:dyDescent="0.15">
      <c r="R111" s="33"/>
      <c r="S111" s="33"/>
      <c r="T111" s="33"/>
      <c r="U111" s="33"/>
      <c r="V111" s="33"/>
    </row>
    <row r="112" spans="18:24" x14ac:dyDescent="0.15">
      <c r="R112" s="33"/>
      <c r="S112" s="33"/>
      <c r="T112" s="33"/>
      <c r="U112" s="33"/>
      <c r="V112" s="33"/>
    </row>
    <row r="113" spans="18:22" x14ac:dyDescent="0.15">
      <c r="R113" s="33"/>
      <c r="S113" s="33"/>
      <c r="T113" s="33"/>
      <c r="U113" s="33"/>
      <c r="V113" s="33"/>
    </row>
    <row r="114" spans="18:22" x14ac:dyDescent="0.15">
      <c r="R114" s="33"/>
      <c r="S114" s="33"/>
      <c r="T114" s="33"/>
      <c r="U114" s="33"/>
      <c r="V114" s="33"/>
    </row>
    <row r="115" spans="18:22" x14ac:dyDescent="0.15">
      <c r="R115" s="33"/>
      <c r="S115" s="33"/>
      <c r="T115" s="33"/>
      <c r="U115" s="33"/>
      <c r="V115" s="33"/>
    </row>
    <row r="116" spans="18:22" x14ac:dyDescent="0.15">
      <c r="R116" s="32"/>
      <c r="S116" s="32"/>
      <c r="T116" s="32"/>
      <c r="U116" s="32"/>
      <c r="V116" s="32"/>
    </row>
    <row r="117" spans="18:22" x14ac:dyDescent="0.15">
      <c r="R117" s="33"/>
      <c r="S117" s="33"/>
      <c r="T117" s="33"/>
      <c r="U117" s="33"/>
      <c r="V117" s="33"/>
    </row>
    <row r="118" spans="18:22" x14ac:dyDescent="0.15">
      <c r="R118" s="33"/>
      <c r="S118" s="33"/>
      <c r="T118" s="33"/>
      <c r="U118" s="33"/>
      <c r="V118" s="33"/>
    </row>
    <row r="119" spans="18:22" x14ac:dyDescent="0.15">
      <c r="R119" s="33"/>
      <c r="S119" s="33"/>
      <c r="T119" s="33"/>
      <c r="U119" s="33"/>
      <c r="V119" s="33"/>
    </row>
    <row r="120" spans="18:22" x14ac:dyDescent="0.15">
      <c r="R120" s="32"/>
      <c r="S120" s="32"/>
      <c r="T120" s="32"/>
      <c r="U120" s="32"/>
      <c r="V120" s="32"/>
    </row>
    <row r="121" spans="18:22" x14ac:dyDescent="0.15">
      <c r="R121" s="33"/>
      <c r="S121" s="33"/>
      <c r="T121" s="33"/>
      <c r="U121" s="33"/>
      <c r="V121" s="33"/>
    </row>
    <row r="122" spans="18:22" x14ac:dyDescent="0.15">
      <c r="R122" s="33"/>
      <c r="S122" s="33"/>
      <c r="T122" s="33"/>
      <c r="U122" s="33"/>
      <c r="V122" s="33"/>
    </row>
    <row r="123" spans="18:22" x14ac:dyDescent="0.15">
      <c r="R123" s="33"/>
      <c r="S123" s="33"/>
      <c r="T123" s="33"/>
      <c r="U123" s="33"/>
    </row>
    <row r="124" spans="18:22" x14ac:dyDescent="0.15">
      <c r="R124" s="33"/>
      <c r="S124" s="33"/>
      <c r="T124" s="33"/>
      <c r="U124" s="33"/>
    </row>
    <row r="125" spans="18:22" x14ac:dyDescent="0.15">
      <c r="R125" s="33"/>
      <c r="S125" s="33"/>
      <c r="T125" s="33"/>
      <c r="U125" s="33"/>
    </row>
    <row r="126" spans="18:22" x14ac:dyDescent="0.15">
      <c r="R126" s="32"/>
      <c r="S126" s="32"/>
      <c r="T126" s="32"/>
      <c r="U126" s="32"/>
    </row>
    <row r="127" spans="18:22" x14ac:dyDescent="0.15">
      <c r="R127" s="33"/>
      <c r="S127" s="33"/>
      <c r="T127" s="33"/>
      <c r="U127" s="33"/>
    </row>
    <row r="128" spans="18:22" x14ac:dyDescent="0.15">
      <c r="R128" s="33"/>
      <c r="S128" s="33"/>
      <c r="T128" s="33"/>
      <c r="U128" s="33"/>
    </row>
    <row r="129" spans="18:29" x14ac:dyDescent="0.15">
      <c r="R129" s="33"/>
      <c r="S129" s="33"/>
      <c r="T129" s="33"/>
      <c r="U129" s="33"/>
    </row>
    <row r="130" spans="18:29" x14ac:dyDescent="0.15">
      <c r="R130" s="32"/>
      <c r="S130" s="32"/>
      <c r="T130" s="32"/>
      <c r="U130" s="32"/>
    </row>
    <row r="131" spans="18:29" x14ac:dyDescent="0.15">
      <c r="R131" s="33"/>
      <c r="S131" s="33"/>
      <c r="T131" s="33"/>
      <c r="U131" s="33"/>
    </row>
    <row r="132" spans="18:29" x14ac:dyDescent="0.15">
      <c r="R132" s="33"/>
      <c r="S132" s="33"/>
      <c r="T132" s="33"/>
      <c r="U132" s="33"/>
    </row>
    <row r="133" spans="18:29" x14ac:dyDescent="0.15">
      <c r="R133" s="33"/>
      <c r="S133" s="33"/>
      <c r="T133" s="33"/>
    </row>
    <row r="134" spans="18:29" x14ac:dyDescent="0.15">
      <c r="R134" s="33"/>
      <c r="S134" s="33"/>
      <c r="T134" s="33"/>
    </row>
    <row r="135" spans="18:29" x14ac:dyDescent="0.15">
      <c r="R135" s="33"/>
      <c r="S135" s="33"/>
      <c r="T135" s="33"/>
    </row>
    <row r="136" spans="18:29" x14ac:dyDescent="0.15">
      <c r="R136" s="32"/>
      <c r="S136" s="32"/>
      <c r="T136" s="32"/>
    </row>
    <row r="137" spans="18:29" x14ac:dyDescent="0.15">
      <c r="R137" s="33"/>
      <c r="S137" s="33"/>
      <c r="T137" s="33"/>
    </row>
    <row r="138" spans="18:29" x14ac:dyDescent="0.15">
      <c r="R138" s="33"/>
      <c r="S138" s="33"/>
      <c r="T138" s="33"/>
    </row>
    <row r="139" spans="18:29" x14ac:dyDescent="0.15">
      <c r="R139" s="33"/>
      <c r="S139" s="33"/>
      <c r="T139" s="33"/>
    </row>
    <row r="140" spans="18:29" x14ac:dyDescent="0.15">
      <c r="R140" s="32"/>
      <c r="S140" s="32"/>
      <c r="T140" s="32"/>
    </row>
    <row r="141" spans="18:29" x14ac:dyDescent="0.15">
      <c r="R141" s="33"/>
      <c r="S141" s="33"/>
      <c r="T141" s="33"/>
    </row>
    <row r="142" spans="18:29" x14ac:dyDescent="0.15">
      <c r="R142" s="33"/>
      <c r="S142" s="33"/>
      <c r="T142" s="33"/>
    </row>
    <row r="143" spans="18:29" x14ac:dyDescent="0.15">
      <c r="R143" s="33"/>
      <c r="S143" s="33"/>
      <c r="W143" s="33"/>
      <c r="X143" s="33"/>
      <c r="Y143" s="33"/>
      <c r="Z143" s="33"/>
      <c r="AA143" s="33"/>
      <c r="AB143" s="33"/>
      <c r="AC143" s="33"/>
    </row>
    <row r="144" spans="18:29" x14ac:dyDescent="0.15">
      <c r="R144" s="33"/>
      <c r="S144" s="33"/>
      <c r="W144" s="33"/>
      <c r="X144" s="33"/>
      <c r="Y144" s="33"/>
      <c r="Z144" s="33"/>
      <c r="AA144" s="33"/>
      <c r="AB144" s="33"/>
      <c r="AC144" s="33"/>
    </row>
    <row r="145" spans="18:28" x14ac:dyDescent="0.15">
      <c r="R145" s="33"/>
      <c r="S145" s="33"/>
    </row>
    <row r="146" spans="18:28" x14ac:dyDescent="0.15">
      <c r="R146" s="32"/>
      <c r="S146" s="32"/>
    </row>
    <row r="147" spans="18:28" x14ac:dyDescent="0.15">
      <c r="R147" s="33"/>
      <c r="S147" s="33"/>
    </row>
    <row r="148" spans="18:28" x14ac:dyDescent="0.15">
      <c r="R148" s="33"/>
      <c r="S148" s="33"/>
    </row>
    <row r="149" spans="18:28" x14ac:dyDescent="0.15">
      <c r="R149" s="33"/>
      <c r="S149" s="33"/>
    </row>
    <row r="150" spans="18:28" x14ac:dyDescent="0.15">
      <c r="R150" s="32"/>
      <c r="S150" s="32"/>
    </row>
    <row r="151" spans="18:28" x14ac:dyDescent="0.15">
      <c r="R151" s="33"/>
      <c r="S151" s="33"/>
    </row>
    <row r="152" spans="18:28" x14ac:dyDescent="0.15">
      <c r="R152" s="33"/>
      <c r="S152" s="33"/>
    </row>
    <row r="153" spans="18:28" x14ac:dyDescent="0.15">
      <c r="R153" s="33"/>
      <c r="V153" s="33"/>
    </row>
    <row r="154" spans="18:28" x14ac:dyDescent="0.15">
      <c r="R154" s="33"/>
      <c r="V154" s="33"/>
    </row>
    <row r="155" spans="18:28" x14ac:dyDescent="0.15">
      <c r="R155" s="33"/>
      <c r="V155" s="33"/>
      <c r="W155" s="33"/>
      <c r="X155" s="33"/>
      <c r="Y155" s="33"/>
      <c r="Z155" s="33"/>
      <c r="AA155" s="33"/>
      <c r="AB155" s="33"/>
    </row>
    <row r="156" spans="18:28" x14ac:dyDescent="0.15">
      <c r="R156" s="32"/>
      <c r="V156" s="32"/>
      <c r="W156" s="32"/>
      <c r="X156" s="32"/>
      <c r="Y156" s="32"/>
      <c r="Z156" s="32"/>
      <c r="AA156" s="32"/>
      <c r="AB156" s="32"/>
    </row>
    <row r="157" spans="18:28" x14ac:dyDescent="0.15">
      <c r="R157" s="33"/>
      <c r="V157" s="33"/>
      <c r="W157" s="33"/>
      <c r="X157" s="33"/>
      <c r="Y157" s="33"/>
      <c r="Z157" s="33"/>
      <c r="AA157" s="33"/>
      <c r="AB157" s="33"/>
    </row>
    <row r="158" spans="18:28" x14ac:dyDescent="0.15">
      <c r="R158" s="33"/>
      <c r="V158" s="33"/>
      <c r="W158" s="33"/>
      <c r="X158" s="33"/>
      <c r="Y158" s="33"/>
      <c r="Z158" s="33"/>
      <c r="AA158" s="33"/>
      <c r="AB158" s="33"/>
    </row>
    <row r="159" spans="18:28" x14ac:dyDescent="0.15">
      <c r="R159" s="33"/>
      <c r="V159" s="33"/>
      <c r="W159" s="33"/>
      <c r="X159" s="33"/>
      <c r="Y159" s="33"/>
      <c r="Z159" s="33"/>
      <c r="AA159" s="33"/>
      <c r="AB159" s="33"/>
    </row>
    <row r="160" spans="18:28" x14ac:dyDescent="0.15">
      <c r="R160" s="32"/>
      <c r="V160" s="32"/>
      <c r="W160" s="32"/>
      <c r="X160" s="32"/>
      <c r="Y160" s="32"/>
      <c r="Z160" s="32"/>
      <c r="AA160" s="32"/>
      <c r="AB160" s="32"/>
    </row>
    <row r="161" spans="18:28" x14ac:dyDescent="0.15">
      <c r="R161" s="33"/>
      <c r="V161" s="33"/>
      <c r="W161" s="33"/>
      <c r="X161" s="33"/>
      <c r="Y161" s="33"/>
      <c r="Z161" s="33"/>
      <c r="AA161" s="33"/>
      <c r="AB161" s="33"/>
    </row>
    <row r="162" spans="18:28" x14ac:dyDescent="0.15">
      <c r="R162" s="33"/>
      <c r="V162" s="33"/>
      <c r="W162" s="33"/>
      <c r="X162" s="33"/>
      <c r="Y162" s="33"/>
      <c r="Z162" s="33"/>
      <c r="AA162" s="33"/>
      <c r="AB162" s="33"/>
    </row>
    <row r="163" spans="18:28" x14ac:dyDescent="0.15">
      <c r="R163" s="33"/>
      <c r="S163" s="33"/>
      <c r="T163" s="33"/>
      <c r="U163" s="33"/>
    </row>
    <row r="164" spans="18:28" x14ac:dyDescent="0.15">
      <c r="R164" s="33"/>
      <c r="S164" s="33"/>
      <c r="T164" s="33"/>
      <c r="U164" s="33"/>
    </row>
    <row r="165" spans="18:28" x14ac:dyDescent="0.15">
      <c r="R165" s="33"/>
      <c r="S165" s="33"/>
      <c r="T165" s="33"/>
      <c r="U165" s="33"/>
    </row>
    <row r="166" spans="18:28" x14ac:dyDescent="0.15">
      <c r="R166" s="32"/>
      <c r="S166" s="32"/>
      <c r="T166" s="32"/>
      <c r="U166" s="32"/>
    </row>
    <row r="167" spans="18:28" x14ac:dyDescent="0.15">
      <c r="R167" s="33"/>
      <c r="S167" s="33"/>
      <c r="T167" s="33"/>
      <c r="U167" s="33"/>
    </row>
    <row r="168" spans="18:28" x14ac:dyDescent="0.15">
      <c r="R168" s="33"/>
      <c r="S168" s="33"/>
      <c r="T168" s="33"/>
      <c r="U168" s="33"/>
    </row>
    <row r="169" spans="18:28" x14ac:dyDescent="0.15">
      <c r="R169" s="33"/>
      <c r="S169" s="33"/>
      <c r="T169" s="33"/>
      <c r="U169" s="33"/>
    </row>
    <row r="170" spans="18:28" x14ac:dyDescent="0.15">
      <c r="R170" s="32"/>
      <c r="S170" s="32"/>
      <c r="T170" s="32"/>
      <c r="U170" s="32"/>
    </row>
    <row r="171" spans="18:28" x14ac:dyDescent="0.15">
      <c r="R171" s="33"/>
      <c r="S171" s="33"/>
      <c r="T171" s="33"/>
      <c r="U171" s="33"/>
    </row>
    <row r="172" spans="18:28" x14ac:dyDescent="0.15">
      <c r="R172" s="33"/>
      <c r="S172" s="33"/>
      <c r="T172" s="33"/>
      <c r="U172" s="33"/>
    </row>
  </sheetData>
  <mergeCells count="13">
    <mergeCell ref="C39:N39"/>
    <mergeCell ref="B7:C7"/>
    <mergeCell ref="B33:C33"/>
    <mergeCell ref="B34:C34"/>
    <mergeCell ref="B35:C35"/>
    <mergeCell ref="B36:C36"/>
    <mergeCell ref="B37:C37"/>
    <mergeCell ref="C6:M6"/>
    <mergeCell ref="F1:J1"/>
    <mergeCell ref="F2:J2"/>
    <mergeCell ref="D3:F3"/>
    <mergeCell ref="H3:N3"/>
    <mergeCell ref="B5:C5"/>
  </mergeCells>
  <hyperlinks>
    <hyperlink ref="A1" location="bkIndexACC2422" display="Index" xr:uid="{D3FAB430-A60B-4C50-9549-E8E6DC2D9A55}"/>
  </hyperlinks>
  <pageMargins left="0.41" right="0.24" top="0.25" bottom="0.33" header="0.2" footer="0.21"/>
  <pageSetup paperSize="9" scale="98" orientation="portrait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A8D60-B20C-4823-B7C5-CA74A0D709B6}">
  <sheetPr>
    <pageSetUpPr fitToPage="1"/>
  </sheetPr>
  <dimension ref="A1:AA88"/>
  <sheetViews>
    <sheetView zoomScale="90" workbookViewId="0"/>
  </sheetViews>
  <sheetFormatPr defaultColWidth="9.109375" defaultRowHeight="8.4" x14ac:dyDescent="0.15"/>
  <cols>
    <col min="1" max="1" width="5.88671875" style="3" customWidth="1"/>
    <col min="2" max="2" width="10.109375" style="3" customWidth="1"/>
    <col min="3" max="12" width="7.33203125" style="3" customWidth="1"/>
    <col min="13" max="13" width="9.88671875" style="3" customWidth="1"/>
    <col min="14" max="14" width="7.33203125" style="3" customWidth="1"/>
    <col min="15" max="15" width="9.109375" style="3"/>
    <col min="16" max="27" width="5.6640625" style="3" customWidth="1"/>
    <col min="28" max="16384" width="9.109375" style="3"/>
  </cols>
  <sheetData>
    <row r="1" spans="1:27" ht="14.4" x14ac:dyDescent="0.3">
      <c r="A1" s="34" t="s">
        <v>79</v>
      </c>
      <c r="E1" s="5"/>
      <c r="F1" s="39" t="s">
        <v>44</v>
      </c>
      <c r="G1" s="40"/>
      <c r="H1" s="40"/>
      <c r="I1" s="40"/>
      <c r="J1" s="40"/>
      <c r="P1" s="6"/>
    </row>
    <row r="2" spans="1:27" ht="13.2" x14ac:dyDescent="0.25">
      <c r="E2" s="5"/>
      <c r="F2" s="39" t="s">
        <v>104</v>
      </c>
      <c r="G2" s="40"/>
      <c r="H2" s="40"/>
      <c r="I2" s="40"/>
      <c r="J2" s="40"/>
      <c r="P2" s="7"/>
    </row>
    <row r="3" spans="1:27" ht="13.2" x14ac:dyDescent="0.25">
      <c r="D3" s="41" t="s">
        <v>109</v>
      </c>
      <c r="E3" s="40"/>
      <c r="F3" s="40"/>
      <c r="G3" s="5"/>
      <c r="H3" s="42" t="s">
        <v>110</v>
      </c>
      <c r="I3" s="40"/>
      <c r="J3" s="40"/>
      <c r="K3" s="40"/>
      <c r="L3" s="40"/>
      <c r="M3" s="40"/>
      <c r="N3" s="40"/>
      <c r="P3" s="6"/>
      <c r="Q3" s="36"/>
      <c r="R3" s="9" t="s">
        <v>46</v>
      </c>
    </row>
    <row r="4" spans="1:27" ht="24" customHeight="1" x14ac:dyDescent="0.15">
      <c r="Q4" s="36"/>
    </row>
    <row r="5" spans="1:27" ht="9.4499999999999993" customHeight="1" x14ac:dyDescent="0.2">
      <c r="A5" s="35"/>
      <c r="C5" s="35"/>
      <c r="D5" s="11"/>
      <c r="O5" s="12"/>
      <c r="P5" s="13" t="s">
        <v>47</v>
      </c>
      <c r="Q5" s="13" t="s">
        <v>48</v>
      </c>
      <c r="R5" s="13" t="s">
        <v>49</v>
      </c>
      <c r="S5" s="13" t="s">
        <v>50</v>
      </c>
      <c r="T5" s="13" t="s">
        <v>51</v>
      </c>
      <c r="U5" s="13" t="s">
        <v>52</v>
      </c>
      <c r="V5" s="13" t="s">
        <v>53</v>
      </c>
      <c r="W5" s="12"/>
      <c r="X5" s="12"/>
      <c r="Y5" s="12"/>
      <c r="Z5" s="12"/>
      <c r="AA5" s="12"/>
    </row>
    <row r="6" spans="1:27" ht="9.4499999999999993" customHeight="1" x14ac:dyDescent="0.15">
      <c r="C6" s="36"/>
      <c r="D6" s="36"/>
      <c r="E6" s="36"/>
      <c r="F6" s="36"/>
      <c r="G6" s="36"/>
      <c r="H6" s="36"/>
      <c r="O6" s="14" t="s">
        <v>54</v>
      </c>
      <c r="P6" s="15">
        <v>15.169444444444444</v>
      </c>
      <c r="Q6" s="15">
        <v>16.006944444444446</v>
      </c>
      <c r="R6" s="15">
        <v>16.069444444444443</v>
      </c>
      <c r="S6" s="15">
        <v>15.469444444444447</v>
      </c>
      <c r="T6" s="15">
        <v>15.480555555555556</v>
      </c>
      <c r="U6" s="15">
        <v>11.963888888888887</v>
      </c>
      <c r="V6" s="15">
        <v>10.152777777777779</v>
      </c>
      <c r="W6" s="12"/>
      <c r="X6" s="12"/>
      <c r="Y6" s="12"/>
      <c r="Z6" s="12"/>
      <c r="AA6" s="12"/>
    </row>
    <row r="7" spans="1:27" ht="9.4499999999999993" customHeight="1" x14ac:dyDescent="0.15"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O7" s="14" t="s">
        <v>55</v>
      </c>
      <c r="P7" s="15">
        <v>5.1750000000000007</v>
      </c>
      <c r="Q7" s="15">
        <v>5.2916666666666652</v>
      </c>
      <c r="R7" s="15">
        <v>4.1597222222222214</v>
      </c>
      <c r="S7" s="15">
        <v>4.4111111111111097</v>
      </c>
      <c r="T7" s="15">
        <v>3.6638888888888888</v>
      </c>
      <c r="U7" s="15">
        <v>3.1649999999999996</v>
      </c>
      <c r="V7" s="15">
        <v>2.6041666666666661</v>
      </c>
      <c r="W7" s="12"/>
      <c r="X7" s="12"/>
      <c r="Y7" s="12"/>
      <c r="Z7" s="12"/>
      <c r="AA7" s="12"/>
    </row>
    <row r="8" spans="1:27" ht="9.4499999999999993" customHeight="1" x14ac:dyDescent="0.15">
      <c r="C8" s="17"/>
      <c r="O8" s="14" t="s">
        <v>56</v>
      </c>
      <c r="P8" s="15">
        <f>SUM(P6:P7)</f>
        <v>20.344444444444445</v>
      </c>
      <c r="Q8" s="15">
        <f t="shared" ref="Q8:V8" si="0">SUM(Q6:Q7)</f>
        <v>21.298611111111111</v>
      </c>
      <c r="R8" s="15">
        <f t="shared" si="0"/>
        <v>20.229166666666664</v>
      </c>
      <c r="S8" s="15">
        <f t="shared" si="0"/>
        <v>19.880555555555556</v>
      </c>
      <c r="T8" s="15">
        <f t="shared" si="0"/>
        <v>19.144444444444446</v>
      </c>
      <c r="U8" s="15">
        <f t="shared" si="0"/>
        <v>15.128888888888886</v>
      </c>
      <c r="V8" s="15">
        <f t="shared" si="0"/>
        <v>12.756944444444445</v>
      </c>
      <c r="W8" s="12"/>
      <c r="X8" s="12"/>
      <c r="Y8" s="12"/>
      <c r="Z8" s="12"/>
      <c r="AA8" s="12"/>
    </row>
    <row r="9" spans="1:27" ht="9.4499999999999993" customHeight="1" x14ac:dyDescent="0.15">
      <c r="C9" s="17"/>
      <c r="O9" s="18"/>
      <c r="P9" s="13" t="s">
        <v>57</v>
      </c>
      <c r="Q9" s="13" t="s">
        <v>58</v>
      </c>
      <c r="R9" s="13" t="s">
        <v>59</v>
      </c>
      <c r="S9" s="13" t="s">
        <v>60</v>
      </c>
      <c r="T9" s="13" t="s">
        <v>61</v>
      </c>
      <c r="U9" s="13" t="s">
        <v>62</v>
      </c>
      <c r="V9" s="13" t="s">
        <v>63</v>
      </c>
      <c r="W9" s="13" t="s">
        <v>64</v>
      </c>
      <c r="X9" s="13" t="s">
        <v>65</v>
      </c>
      <c r="Y9" s="13" t="s">
        <v>66</v>
      </c>
      <c r="Z9" s="13" t="s">
        <v>67</v>
      </c>
      <c r="AA9" s="13" t="s">
        <v>68</v>
      </c>
    </row>
    <row r="10" spans="1:27" ht="9.4499999999999993" customHeight="1" x14ac:dyDescent="0.15">
      <c r="C10" s="17"/>
      <c r="O10" s="14" t="s">
        <v>69</v>
      </c>
      <c r="P10" s="15">
        <v>16.283333333333335</v>
      </c>
      <c r="Q10" s="15">
        <v>18.400000000000002</v>
      </c>
      <c r="R10" s="15">
        <v>15.089999999999998</v>
      </c>
      <c r="S10" s="15">
        <v>14.1</v>
      </c>
      <c r="T10" s="15">
        <v>18.316666666666666</v>
      </c>
      <c r="U10" s="15">
        <v>15.533333333333335</v>
      </c>
      <c r="V10" s="15">
        <v>17.350000000000001</v>
      </c>
      <c r="W10" s="15">
        <v>15.196666666666665</v>
      </c>
      <c r="X10" s="15">
        <v>16.989999999999998</v>
      </c>
      <c r="Y10" s="15">
        <v>15.549999999999999</v>
      </c>
      <c r="Z10" s="15">
        <v>13.66</v>
      </c>
      <c r="AA10" s="15">
        <v>11.200000000000001</v>
      </c>
    </row>
    <row r="11" spans="1:27" ht="9.4499999999999993" customHeight="1" x14ac:dyDescent="0.15">
      <c r="C11" s="17"/>
      <c r="O11" s="14" t="s">
        <v>70</v>
      </c>
      <c r="P11" s="15">
        <v>3.9666666666666663</v>
      </c>
      <c r="Q11" s="15">
        <v>7.7666666666666675</v>
      </c>
      <c r="R11" s="15">
        <v>4.9433333333333342</v>
      </c>
      <c r="S11" s="15">
        <v>4.4999999999999991</v>
      </c>
      <c r="T11" s="15">
        <v>6.1000000000000005</v>
      </c>
      <c r="U11" s="15">
        <v>3.933333333333334</v>
      </c>
      <c r="V11" s="15">
        <v>4.9333333333333336</v>
      </c>
      <c r="W11" s="15">
        <v>4.4700000000000006</v>
      </c>
      <c r="X11" s="15">
        <v>4.62</v>
      </c>
      <c r="Y11" s="15">
        <v>3.5666666666666673</v>
      </c>
      <c r="Z11" s="15">
        <v>3.6166666666666671</v>
      </c>
      <c r="AA11" s="15">
        <v>2.0666666666666664</v>
      </c>
    </row>
    <row r="12" spans="1:27" ht="9.4499999999999993" customHeight="1" x14ac:dyDescent="0.15">
      <c r="C12" s="17"/>
      <c r="O12" s="14" t="s">
        <v>71</v>
      </c>
      <c r="P12" s="15">
        <f>SUM(P10:P11)</f>
        <v>20.25</v>
      </c>
      <c r="Q12" s="15">
        <f t="shared" ref="Q12:AA12" si="1">SUM(Q10:Q11)</f>
        <v>26.166666666666671</v>
      </c>
      <c r="R12" s="15">
        <f t="shared" si="1"/>
        <v>20.033333333333331</v>
      </c>
      <c r="S12" s="15">
        <f t="shared" si="1"/>
        <v>18.599999999999998</v>
      </c>
      <c r="T12" s="15">
        <f t="shared" si="1"/>
        <v>24.416666666666668</v>
      </c>
      <c r="U12" s="15">
        <f t="shared" si="1"/>
        <v>19.466666666666669</v>
      </c>
      <c r="V12" s="15">
        <f t="shared" si="1"/>
        <v>22.283333333333335</v>
      </c>
      <c r="W12" s="15">
        <f t="shared" si="1"/>
        <v>19.666666666666664</v>
      </c>
      <c r="X12" s="15">
        <f t="shared" si="1"/>
        <v>21.61</v>
      </c>
      <c r="Y12" s="15">
        <f t="shared" si="1"/>
        <v>19.116666666666667</v>
      </c>
      <c r="Z12" s="15">
        <f t="shared" si="1"/>
        <v>17.276666666666667</v>
      </c>
      <c r="AA12" s="15">
        <f t="shared" si="1"/>
        <v>13.266666666666667</v>
      </c>
    </row>
    <row r="13" spans="1:27" ht="9.4499999999999993" customHeight="1" x14ac:dyDescent="0.15">
      <c r="C13" s="17"/>
      <c r="O13" s="18"/>
      <c r="P13" s="18">
        <f t="shared" ref="P13:W13" si="2">Q13-1</f>
        <v>2010</v>
      </c>
      <c r="Q13" s="18">
        <f t="shared" si="2"/>
        <v>2011</v>
      </c>
      <c r="R13" s="18">
        <f t="shared" si="2"/>
        <v>2012</v>
      </c>
      <c r="S13" s="18">
        <f t="shared" si="2"/>
        <v>2013</v>
      </c>
      <c r="T13" s="18">
        <f t="shared" si="2"/>
        <v>2014</v>
      </c>
      <c r="U13" s="18">
        <f t="shared" si="2"/>
        <v>2015</v>
      </c>
      <c r="V13" s="18">
        <f t="shared" si="2"/>
        <v>2016</v>
      </c>
      <c r="W13" s="18">
        <f t="shared" si="2"/>
        <v>2017</v>
      </c>
      <c r="X13" s="18">
        <f>Y13-1</f>
        <v>2018</v>
      </c>
      <c r="Y13" s="19">
        <v>2019</v>
      </c>
      <c r="Z13" s="18"/>
      <c r="AA13" s="12"/>
    </row>
    <row r="14" spans="1:27" ht="9.4499999999999993" customHeight="1" x14ac:dyDescent="0.2">
      <c r="C14" s="17"/>
      <c r="O14" s="14" t="s">
        <v>72</v>
      </c>
      <c r="P14" s="20"/>
      <c r="Q14" s="20"/>
      <c r="R14" s="20"/>
      <c r="S14" s="20"/>
      <c r="T14" s="21"/>
      <c r="U14" s="21"/>
      <c r="V14" s="21">
        <v>18.071444444444445</v>
      </c>
      <c r="W14" s="21">
        <v>16.559999999999999</v>
      </c>
      <c r="X14" s="21">
        <v>19.292777777777779</v>
      </c>
      <c r="Y14" s="15">
        <v>15.639166666666666</v>
      </c>
      <c r="Z14" s="12"/>
      <c r="AA14" s="12"/>
    </row>
    <row r="15" spans="1:27" ht="9.4499999999999993" customHeight="1" x14ac:dyDescent="0.2">
      <c r="C15" s="17"/>
      <c r="O15" s="14" t="s">
        <v>73</v>
      </c>
      <c r="P15" s="22"/>
      <c r="Q15" s="22"/>
      <c r="R15" s="23"/>
      <c r="S15" s="23"/>
      <c r="T15" s="23"/>
      <c r="U15" s="23"/>
      <c r="V15" s="21">
        <v>8.0598148148148159</v>
      </c>
      <c r="W15" s="21">
        <v>6.822962962962964</v>
      </c>
      <c r="X15" s="21">
        <v>7.6538888888888881</v>
      </c>
      <c r="Y15" s="15">
        <v>4.5402777777777779</v>
      </c>
      <c r="Z15" s="12"/>
      <c r="AA15" s="12"/>
    </row>
    <row r="16" spans="1:27" ht="9.4499999999999993" customHeight="1" x14ac:dyDescent="0.15">
      <c r="C16" s="17"/>
      <c r="O16" s="14" t="s">
        <v>74</v>
      </c>
      <c r="P16" s="12"/>
      <c r="Q16" s="12"/>
      <c r="R16" s="15"/>
      <c r="S16" s="15"/>
      <c r="T16" s="15"/>
      <c r="U16" s="15"/>
      <c r="V16" s="15">
        <f t="shared" ref="V16:X16" si="3">SUM(V14:V15)</f>
        <v>26.131259259259259</v>
      </c>
      <c r="W16" s="15">
        <f t="shared" si="3"/>
        <v>23.382962962962964</v>
      </c>
      <c r="X16" s="15">
        <f t="shared" si="3"/>
        <v>26.946666666666665</v>
      </c>
      <c r="Y16" s="15">
        <f>SUM(Y14:Y15)</f>
        <v>20.179444444444442</v>
      </c>
      <c r="Z16" s="12"/>
      <c r="AA16" s="12"/>
    </row>
    <row r="17" spans="3:21" ht="9.4499999999999993" customHeight="1" x14ac:dyDescent="0.15">
      <c r="C17" s="17"/>
    </row>
    <row r="18" spans="3:21" ht="9.4499999999999993" customHeight="1" x14ac:dyDescent="0.2">
      <c r="C18" s="17"/>
      <c r="P18" s="24"/>
      <c r="Q18" s="25"/>
    </row>
    <row r="19" spans="3:21" ht="9.4499999999999993" customHeight="1" x14ac:dyDescent="0.2">
      <c r="C19" s="17"/>
      <c r="P19" s="24"/>
      <c r="Q19" s="25"/>
    </row>
    <row r="20" spans="3:21" ht="9.4499999999999993" customHeight="1" x14ac:dyDescent="0.2">
      <c r="C20" s="17"/>
      <c r="P20" s="24"/>
      <c r="Q20" s="25"/>
    </row>
    <row r="21" spans="3:21" ht="9.4499999999999993" customHeight="1" x14ac:dyDescent="0.2">
      <c r="C21" s="17"/>
      <c r="P21" s="24"/>
      <c r="Q21" s="25"/>
      <c r="T21" s="24"/>
      <c r="U21" s="26"/>
    </row>
    <row r="22" spans="3:21" ht="9.4499999999999993" customHeight="1" x14ac:dyDescent="0.2">
      <c r="C22" s="17"/>
      <c r="P22" s="24"/>
      <c r="Q22" s="25"/>
      <c r="T22" s="24"/>
      <c r="U22" s="26"/>
    </row>
    <row r="23" spans="3:21" ht="9.4499999999999993" customHeight="1" x14ac:dyDescent="0.2">
      <c r="C23" s="17"/>
      <c r="P23" s="27"/>
      <c r="Q23" s="25"/>
      <c r="T23" s="27"/>
      <c r="U23" s="28"/>
    </row>
    <row r="24" spans="3:21" ht="9.4499999999999993" customHeight="1" x14ac:dyDescent="0.2">
      <c r="C24" s="17"/>
      <c r="P24" s="24"/>
      <c r="Q24" s="25"/>
      <c r="T24" s="24"/>
      <c r="U24" s="26"/>
    </row>
    <row r="25" spans="3:21" ht="9.4499999999999993" customHeight="1" x14ac:dyDescent="0.2">
      <c r="C25" s="17"/>
      <c r="P25" s="24"/>
      <c r="Q25" s="25"/>
      <c r="T25" s="24"/>
      <c r="U25" s="26"/>
    </row>
    <row r="26" spans="3:21" ht="9.4499999999999993" customHeight="1" x14ac:dyDescent="0.15">
      <c r="C26" s="17"/>
      <c r="P26" s="27"/>
    </row>
    <row r="27" spans="3:21" ht="9.4499999999999993" customHeight="1" x14ac:dyDescent="0.2">
      <c r="C27" s="17"/>
      <c r="P27" s="24"/>
      <c r="Q27" s="29"/>
    </row>
    <row r="28" spans="3:21" ht="9.4499999999999993" customHeight="1" x14ac:dyDescent="0.2">
      <c r="C28" s="17"/>
      <c r="P28" s="24"/>
      <c r="Q28" s="29"/>
    </row>
    <row r="29" spans="3:21" ht="19.2" customHeight="1" x14ac:dyDescent="0.15">
      <c r="C29" s="17"/>
    </row>
    <row r="30" spans="3:21" ht="9.4499999999999993" customHeight="1" x14ac:dyDescent="0.2">
      <c r="C30" s="17"/>
      <c r="P30" s="30"/>
      <c r="S30" s="29"/>
    </row>
    <row r="31" spans="3:21" ht="9.4499999999999993" customHeight="1" x14ac:dyDescent="0.2">
      <c r="C31" s="17"/>
      <c r="P31" s="30"/>
      <c r="S31" s="29"/>
    </row>
    <row r="32" spans="3:21" ht="9.4499999999999993" customHeight="1" x14ac:dyDescent="0.15">
      <c r="C32" s="31"/>
    </row>
    <row r="33" spans="2:20" ht="9.4499999999999993" customHeight="1" x14ac:dyDescent="0.15">
      <c r="C33" s="37"/>
    </row>
    <row r="34" spans="2:20" ht="9.4499999999999993" customHeight="1" x14ac:dyDescent="0.15">
      <c r="C34" s="37"/>
    </row>
    <row r="35" spans="2:20" ht="9.4499999999999993" customHeight="1" x14ac:dyDescent="0.15">
      <c r="C35" s="37"/>
    </row>
    <row r="36" spans="2:20" ht="9.4499999999999993" customHeight="1" x14ac:dyDescent="0.15">
      <c r="C36" s="37"/>
      <c r="T36" s="9"/>
    </row>
    <row r="37" spans="2:20" ht="9.4499999999999993" customHeight="1" x14ac:dyDescent="0.15">
      <c r="C37" s="37"/>
    </row>
    <row r="38" spans="2:20" ht="9.4499999999999993" customHeight="1" x14ac:dyDescent="0.15">
      <c r="C38" s="36"/>
    </row>
    <row r="39" spans="2:20" ht="9.4499999999999993" customHeight="1" x14ac:dyDescent="0.15"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</row>
    <row r="40" spans="2:20" ht="9.4499999999999993" customHeight="1" x14ac:dyDescent="0.15">
      <c r="B40" s="37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</row>
    <row r="41" spans="2:20" ht="9.4499999999999993" customHeight="1" x14ac:dyDescent="0.15">
      <c r="B41" s="37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</row>
    <row r="42" spans="2:20" ht="9.4499999999999993" customHeight="1" x14ac:dyDescent="0.15">
      <c r="B42" s="37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</row>
    <row r="43" spans="2:20" ht="9.4499999999999993" customHeight="1" x14ac:dyDescent="0.15">
      <c r="B43" s="37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</row>
    <row r="44" spans="2:20" ht="9.4499999999999993" customHeight="1" x14ac:dyDescent="0.15">
      <c r="B44" s="27"/>
    </row>
    <row r="45" spans="2:20" ht="9.4499999999999993" customHeight="1" x14ac:dyDescent="0.15">
      <c r="B45" s="27"/>
      <c r="C45" s="36"/>
    </row>
    <row r="46" spans="2:20" ht="9.4499999999999993" customHeight="1" x14ac:dyDescent="0.15">
      <c r="B46" s="27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</row>
    <row r="47" spans="2:20" ht="9.4499999999999993" customHeight="1" x14ac:dyDescent="0.15">
      <c r="B47" s="37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</row>
    <row r="48" spans="2:20" ht="9.4499999999999993" customHeight="1" x14ac:dyDescent="0.15"/>
    <row r="49" ht="9.4499999999999993" customHeight="1" x14ac:dyDescent="0.15"/>
    <row r="50" ht="9.4499999999999993" customHeight="1" x14ac:dyDescent="0.15"/>
    <row r="51" ht="9.4499999999999993" customHeight="1" x14ac:dyDescent="0.15"/>
    <row r="52" ht="9.4499999999999993" customHeight="1" x14ac:dyDescent="0.15"/>
    <row r="53" ht="9.4499999999999993" customHeight="1" x14ac:dyDescent="0.15"/>
    <row r="54" ht="19.2" customHeight="1" x14ac:dyDescent="0.15"/>
    <row r="55" ht="9.4499999999999993" customHeight="1" x14ac:dyDescent="0.15"/>
    <row r="56" ht="9.4499999999999993" customHeight="1" x14ac:dyDescent="0.15"/>
    <row r="57" ht="9.4499999999999993" customHeight="1" x14ac:dyDescent="0.15"/>
    <row r="58" ht="9.4499999999999993" customHeight="1" x14ac:dyDescent="0.15"/>
    <row r="59" ht="9.4499999999999993" customHeight="1" x14ac:dyDescent="0.15"/>
    <row r="60" ht="9.4499999999999993" customHeight="1" x14ac:dyDescent="0.15"/>
    <row r="61" ht="9.4499999999999993" customHeight="1" x14ac:dyDescent="0.15"/>
    <row r="62" ht="9.4499999999999993" customHeight="1" x14ac:dyDescent="0.15"/>
    <row r="63" ht="9.4499999999999993" customHeight="1" x14ac:dyDescent="0.15"/>
    <row r="64" ht="9.4499999999999993" customHeight="1" x14ac:dyDescent="0.15"/>
    <row r="65" ht="9.4499999999999993" customHeight="1" x14ac:dyDescent="0.15"/>
    <row r="66" ht="9.4499999999999993" customHeight="1" x14ac:dyDescent="0.15"/>
    <row r="67" ht="9.4499999999999993" customHeight="1" x14ac:dyDescent="0.15"/>
    <row r="68" ht="9.4499999999999993" customHeight="1" x14ac:dyDescent="0.15"/>
    <row r="69" ht="9.4499999999999993" customHeight="1" x14ac:dyDescent="0.15"/>
    <row r="70" ht="9.4499999999999993" customHeight="1" x14ac:dyDescent="0.15"/>
    <row r="71" ht="9.4499999999999993" customHeight="1" x14ac:dyDescent="0.15"/>
    <row r="72" ht="9.4499999999999993" customHeight="1" x14ac:dyDescent="0.15"/>
    <row r="73" ht="9.4499999999999993" customHeight="1" x14ac:dyDescent="0.15"/>
    <row r="74" ht="9.4499999999999993" customHeight="1" x14ac:dyDescent="0.15"/>
    <row r="75" ht="9.4499999999999993" customHeight="1" x14ac:dyDescent="0.15"/>
    <row r="76" ht="9.4499999999999993" customHeight="1" x14ac:dyDescent="0.15"/>
    <row r="77" ht="9.4499999999999993" customHeight="1" x14ac:dyDescent="0.15"/>
    <row r="78" ht="9.4499999999999993" customHeight="1" x14ac:dyDescent="0.15"/>
    <row r="79" ht="9.4499999999999993" customHeight="1" x14ac:dyDescent="0.15"/>
    <row r="80" ht="9.4499999999999993" customHeight="1" x14ac:dyDescent="0.15"/>
    <row r="81" spans="4:13" ht="9.4499999999999993" customHeight="1" x14ac:dyDescent="0.15"/>
    <row r="82" spans="4:13" ht="9.4499999999999993" customHeight="1" x14ac:dyDescent="0.15"/>
    <row r="83" spans="4:13" ht="9.4499999999999993" customHeight="1" x14ac:dyDescent="0.15">
      <c r="D83" s="27"/>
      <c r="F83" s="32"/>
      <c r="G83" s="32"/>
      <c r="I83" s="32" t="s">
        <v>75</v>
      </c>
      <c r="K83" s="32"/>
    </row>
    <row r="84" spans="4:13" ht="9.4499999999999993" customHeight="1" x14ac:dyDescent="0.15"/>
    <row r="85" spans="4:13" ht="9.4499999999999993" customHeight="1" x14ac:dyDescent="0.15">
      <c r="M85" s="3" t="s">
        <v>76</v>
      </c>
    </row>
    <row r="86" spans="4:13" ht="9.4499999999999993" customHeight="1" x14ac:dyDescent="0.15"/>
    <row r="87" spans="4:13" ht="9.4499999999999993" customHeight="1" x14ac:dyDescent="0.15"/>
    <row r="88" spans="4:13" ht="9.4499999999999993" customHeight="1" x14ac:dyDescent="0.15"/>
  </sheetData>
  <mergeCells count="4">
    <mergeCell ref="F1:J1"/>
    <mergeCell ref="F2:J2"/>
    <mergeCell ref="D3:F3"/>
    <mergeCell ref="H3:N3"/>
  </mergeCells>
  <hyperlinks>
    <hyperlink ref="A1" location="bkIndexACC2427" display="Index" xr:uid="{40E242C5-5814-4509-8617-E338C48B3698}"/>
  </hyperlinks>
  <pageMargins left="0.24" right="0.19685039370078741" top="0.24" bottom="0.28999999999999998" header="0.18" footer="0.24"/>
  <pageSetup paperSize="9" scale="96" orientation="portrait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59485-A8AB-48C0-846F-2CBC4DA9690A}">
  <sheetPr>
    <pageSetUpPr fitToPage="1"/>
  </sheetPr>
  <dimension ref="A1:AD172"/>
  <sheetViews>
    <sheetView zoomScale="90" zoomScaleNormal="90" workbookViewId="0"/>
  </sheetViews>
  <sheetFormatPr defaultColWidth="9.109375" defaultRowHeight="8.4" x14ac:dyDescent="0.15"/>
  <cols>
    <col min="1" max="1" width="5.88671875" style="3" customWidth="1"/>
    <col min="2" max="2" width="10.6640625" style="3" customWidth="1"/>
    <col min="3" max="13" width="7.33203125" style="3" customWidth="1"/>
    <col min="14" max="15" width="6.6640625" style="3" customWidth="1"/>
    <col min="16" max="16384" width="9.109375" style="3"/>
  </cols>
  <sheetData>
    <row r="1" spans="1:15" ht="14.4" x14ac:dyDescent="0.3">
      <c r="A1" s="34" t="s">
        <v>79</v>
      </c>
      <c r="E1" s="5"/>
      <c r="F1" s="39" t="s">
        <v>80</v>
      </c>
      <c r="G1" s="40"/>
      <c r="H1" s="40"/>
      <c r="I1" s="40"/>
      <c r="J1" s="40"/>
    </row>
    <row r="2" spans="1:15" ht="13.2" x14ac:dyDescent="0.25">
      <c r="E2" s="5"/>
      <c r="F2" s="39" t="s">
        <v>104</v>
      </c>
      <c r="G2" s="40"/>
      <c r="H2" s="40"/>
      <c r="I2" s="40"/>
      <c r="J2" s="40"/>
    </row>
    <row r="3" spans="1:15" ht="13.2" x14ac:dyDescent="0.25">
      <c r="D3" s="41" t="s">
        <v>109</v>
      </c>
      <c r="E3" s="40"/>
      <c r="F3" s="40"/>
      <c r="G3" s="5"/>
      <c r="H3" s="47" t="s">
        <v>110</v>
      </c>
      <c r="I3" s="40"/>
      <c r="J3" s="40"/>
      <c r="K3" s="40"/>
      <c r="L3" s="40"/>
      <c r="M3" s="40"/>
      <c r="N3" s="40"/>
    </row>
    <row r="4" spans="1:15" ht="24" customHeight="1" x14ac:dyDescent="0.15"/>
    <row r="5" spans="1:15" ht="9.4499999999999993" customHeight="1" x14ac:dyDescent="0.2">
      <c r="B5" s="45" t="s">
        <v>32</v>
      </c>
      <c r="C5" s="46"/>
      <c r="D5" s="11"/>
      <c r="O5" s="27"/>
    </row>
    <row r="6" spans="1:15" ht="9.4499999999999993" customHeight="1" x14ac:dyDescent="0.25">
      <c r="C6" s="43" t="s">
        <v>106</v>
      </c>
      <c r="D6" s="40"/>
      <c r="E6" s="40"/>
      <c r="F6" s="40"/>
      <c r="G6" s="40"/>
      <c r="H6" s="40"/>
      <c r="I6" s="40"/>
      <c r="J6" s="40"/>
      <c r="K6" s="40"/>
      <c r="L6" s="40"/>
      <c r="M6" s="40"/>
      <c r="O6" s="27"/>
    </row>
    <row r="7" spans="1:15" ht="9.4499999999999993" customHeight="1" x14ac:dyDescent="0.25">
      <c r="B7" s="44" t="s">
        <v>82</v>
      </c>
      <c r="C7" s="40"/>
      <c r="D7" s="37" t="s">
        <v>47</v>
      </c>
      <c r="E7" s="37" t="s">
        <v>48</v>
      </c>
      <c r="F7" s="37" t="s">
        <v>49</v>
      </c>
      <c r="G7" s="37" t="s">
        <v>50</v>
      </c>
      <c r="H7" s="37" t="s">
        <v>51</v>
      </c>
      <c r="I7" s="37" t="s">
        <v>52</v>
      </c>
      <c r="J7" s="37" t="s">
        <v>53</v>
      </c>
      <c r="K7" s="37"/>
      <c r="L7" s="37" t="s">
        <v>83</v>
      </c>
      <c r="M7" s="37" t="s">
        <v>84</v>
      </c>
      <c r="O7" s="27"/>
    </row>
    <row r="8" spans="1:15" ht="9.4499999999999993" customHeight="1" x14ac:dyDescent="0.15">
      <c r="C8" s="17">
        <v>0</v>
      </c>
      <c r="D8" s="38">
        <v>5.8333333333333327E-2</v>
      </c>
      <c r="E8" s="38">
        <v>0.33333333333333337</v>
      </c>
      <c r="F8" s="38">
        <v>0.13194444444444445</v>
      </c>
      <c r="G8" s="38">
        <v>0.17916666666666667</v>
      </c>
      <c r="H8" s="38">
        <v>0.3305555555555556</v>
      </c>
      <c r="I8" s="38">
        <v>0.39222222222222225</v>
      </c>
      <c r="J8" s="38">
        <v>0.20138888888888887</v>
      </c>
      <c r="L8" s="38">
        <f>AVERAGE(D8:H8)</f>
        <v>0.20666666666666669</v>
      </c>
      <c r="M8" s="38">
        <f>AVERAGE(D8:J8)</f>
        <v>0.23242063492063494</v>
      </c>
      <c r="O8" s="27"/>
    </row>
    <row r="9" spans="1:15" ht="9.4499999999999993" customHeight="1" x14ac:dyDescent="0.15">
      <c r="C9" s="17">
        <v>1</v>
      </c>
      <c r="D9" s="38">
        <v>0.24999999999999994</v>
      </c>
      <c r="E9" s="38">
        <v>0.2361111111111111</v>
      </c>
      <c r="F9" s="38">
        <v>0.1875</v>
      </c>
      <c r="G9" s="38">
        <v>0.12083333333333333</v>
      </c>
      <c r="H9" s="38">
        <v>0.13888888888888887</v>
      </c>
      <c r="I9" s="38">
        <v>0.14861111111111111</v>
      </c>
      <c r="J9" s="38">
        <v>8.3333333333333329E-2</v>
      </c>
      <c r="L9" s="38">
        <f t="shared" ref="L9:L31" si="0">AVERAGE(D9:H9)</f>
        <v>0.18666666666666665</v>
      </c>
      <c r="M9" s="38">
        <f t="shared" ref="M9:M31" si="1">AVERAGE(D9:J9)</f>
        <v>0.16646825396825396</v>
      </c>
      <c r="O9" s="27"/>
    </row>
    <row r="10" spans="1:15" ht="9.4499999999999993" customHeight="1" x14ac:dyDescent="0.15">
      <c r="C10" s="17">
        <v>2</v>
      </c>
      <c r="D10" s="38">
        <v>2.7777777777777776E-2</v>
      </c>
      <c r="E10" s="38">
        <v>2.0833333333333332E-2</v>
      </c>
      <c r="F10" s="38">
        <v>4.8611111111111105E-2</v>
      </c>
      <c r="G10" s="38">
        <v>6.1111111111111116E-2</v>
      </c>
      <c r="H10" s="38">
        <v>2.7777777777777776E-2</v>
      </c>
      <c r="I10" s="38">
        <v>8.8888888888888892E-2</v>
      </c>
      <c r="J10" s="38">
        <v>0.13194444444444445</v>
      </c>
      <c r="L10" s="38">
        <f t="shared" si="0"/>
        <v>3.7222222222222226E-2</v>
      </c>
      <c r="M10" s="38">
        <f t="shared" si="1"/>
        <v>5.8134920634920637E-2</v>
      </c>
      <c r="O10" s="27"/>
    </row>
    <row r="11" spans="1:15" ht="9.4499999999999993" customHeight="1" x14ac:dyDescent="0.15">
      <c r="C11" s="17">
        <v>3</v>
      </c>
      <c r="D11" s="38">
        <v>0.24166666666666667</v>
      </c>
      <c r="E11" s="38">
        <v>0.22916666666666666</v>
      </c>
      <c r="F11" s="38">
        <v>4.1666666666666664E-2</v>
      </c>
      <c r="G11" s="38">
        <v>5.8333333333333327E-2</v>
      </c>
      <c r="H11" s="38">
        <v>9.4444444444444442E-2</v>
      </c>
      <c r="I11" s="38">
        <v>0.30694444444444441</v>
      </c>
      <c r="J11" s="38">
        <v>0.27777777777777779</v>
      </c>
      <c r="L11" s="38">
        <f t="shared" si="0"/>
        <v>0.13305555555555554</v>
      </c>
      <c r="M11" s="38">
        <f t="shared" si="1"/>
        <v>0.17857142857142858</v>
      </c>
      <c r="O11" s="27"/>
    </row>
    <row r="12" spans="1:15" ht="9.4499999999999993" customHeight="1" x14ac:dyDescent="0.15">
      <c r="C12" s="17">
        <v>4</v>
      </c>
      <c r="D12" s="38">
        <v>6.9444444444444434E-2</v>
      </c>
      <c r="E12" s="38">
        <v>4.8611111111111105E-2</v>
      </c>
      <c r="F12" s="38">
        <v>0.1111111111111111</v>
      </c>
      <c r="G12" s="38">
        <v>0.15138888888888888</v>
      </c>
      <c r="H12" s="38">
        <v>0.11388888888888887</v>
      </c>
      <c r="I12" s="38">
        <v>0.16666666666666666</v>
      </c>
      <c r="J12" s="38">
        <v>0.15972222222222221</v>
      </c>
      <c r="L12" s="38">
        <f t="shared" si="0"/>
        <v>9.8888888888888887E-2</v>
      </c>
      <c r="M12" s="38">
        <f t="shared" si="1"/>
        <v>0.11726190476190476</v>
      </c>
    </row>
    <row r="13" spans="1:15" ht="9.4499999999999993" customHeight="1" x14ac:dyDescent="0.15">
      <c r="C13" s="17">
        <v>5</v>
      </c>
      <c r="D13" s="38">
        <v>0.27083333333333331</v>
      </c>
      <c r="E13" s="38">
        <v>0.50694444444444442</v>
      </c>
      <c r="F13" s="38">
        <v>0.55555555555555558</v>
      </c>
      <c r="G13" s="38">
        <v>0.53333333333333333</v>
      </c>
      <c r="H13" s="38">
        <v>0.25555555555555554</v>
      </c>
      <c r="I13" s="38">
        <v>0.48472222222222217</v>
      </c>
      <c r="J13" s="38">
        <v>7.6388888888888881E-2</v>
      </c>
      <c r="L13" s="38">
        <f t="shared" si="0"/>
        <v>0.42444444444444446</v>
      </c>
      <c r="M13" s="38">
        <f t="shared" si="1"/>
        <v>0.3833333333333333</v>
      </c>
    </row>
    <row r="14" spans="1:15" ht="9.4499999999999993" customHeight="1" x14ac:dyDescent="0.15">
      <c r="C14" s="17">
        <v>6</v>
      </c>
      <c r="D14" s="38">
        <v>1.3972222222222221</v>
      </c>
      <c r="E14" s="38">
        <v>1.8055555555555554</v>
      </c>
      <c r="F14" s="38">
        <v>1.8680555555555556</v>
      </c>
      <c r="G14" s="38">
        <v>1.9277777777777778</v>
      </c>
      <c r="H14" s="38">
        <v>1.2763888888888888</v>
      </c>
      <c r="I14" s="38">
        <v>0.57694444444444437</v>
      </c>
      <c r="J14" s="38">
        <v>0.15972222222222221</v>
      </c>
      <c r="L14" s="38">
        <f t="shared" si="0"/>
        <v>1.655</v>
      </c>
      <c r="M14" s="38">
        <f t="shared" si="1"/>
        <v>1.2873809523809523</v>
      </c>
    </row>
    <row r="15" spans="1:15" ht="9.4499999999999993" customHeight="1" x14ac:dyDescent="0.15">
      <c r="C15" s="17">
        <v>7</v>
      </c>
      <c r="D15" s="38">
        <v>0.60972222222222228</v>
      </c>
      <c r="E15" s="38">
        <v>0.98611111111111127</v>
      </c>
      <c r="F15" s="38">
        <v>0.8472222222222221</v>
      </c>
      <c r="G15" s="38">
        <v>0.92361111111111127</v>
      </c>
      <c r="H15" s="38">
        <v>0.9</v>
      </c>
      <c r="I15" s="38">
        <v>0.64444444444444438</v>
      </c>
      <c r="J15" s="38">
        <v>9.0277777777777762E-2</v>
      </c>
      <c r="L15" s="38">
        <f t="shared" si="0"/>
        <v>0.85333333333333328</v>
      </c>
      <c r="M15" s="38">
        <f t="shared" si="1"/>
        <v>0.714484126984127</v>
      </c>
    </row>
    <row r="16" spans="1:15" ht="9.4499999999999993" customHeight="1" x14ac:dyDescent="0.15">
      <c r="C16" s="17">
        <v>8</v>
      </c>
      <c r="D16" s="38">
        <v>0.70694444444444449</v>
      </c>
      <c r="E16" s="38">
        <v>0.5625</v>
      </c>
      <c r="F16" s="38">
        <v>0.70833333333333326</v>
      </c>
      <c r="G16" s="38">
        <v>0.81111111111111101</v>
      </c>
      <c r="H16" s="38">
        <v>0.94722222222222219</v>
      </c>
      <c r="I16" s="38">
        <v>0.30833333333333329</v>
      </c>
      <c r="J16" s="38">
        <v>0.3888888888888889</v>
      </c>
      <c r="L16" s="38">
        <f t="shared" si="0"/>
        <v>0.74722222222222212</v>
      </c>
      <c r="M16" s="38">
        <f t="shared" si="1"/>
        <v>0.63333333333333341</v>
      </c>
    </row>
    <row r="17" spans="3:13" ht="9.4499999999999993" customHeight="1" x14ac:dyDescent="0.15">
      <c r="C17" s="17">
        <v>9</v>
      </c>
      <c r="D17" s="38">
        <v>0.58194444444444438</v>
      </c>
      <c r="E17" s="38">
        <v>0.70138888888888895</v>
      </c>
      <c r="F17" s="38">
        <v>0.74305555555555547</v>
      </c>
      <c r="G17" s="38">
        <v>0.82638888888888884</v>
      </c>
      <c r="H17" s="38">
        <v>0.8027777777777777</v>
      </c>
      <c r="I17" s="38">
        <v>0.54361111111111116</v>
      </c>
      <c r="J17" s="38">
        <v>0.34722222222222227</v>
      </c>
      <c r="L17" s="38">
        <f t="shared" si="0"/>
        <v>0.73111111111111104</v>
      </c>
      <c r="M17" s="38">
        <f t="shared" si="1"/>
        <v>0.64948412698412683</v>
      </c>
    </row>
    <row r="18" spans="3:13" ht="9.4499999999999993" customHeight="1" x14ac:dyDescent="0.15">
      <c r="C18" s="17">
        <v>10</v>
      </c>
      <c r="D18" s="38">
        <v>0.8027777777777777</v>
      </c>
      <c r="E18" s="38">
        <v>0.9722222222222221</v>
      </c>
      <c r="F18" s="38">
        <v>0.79166666666666663</v>
      </c>
      <c r="G18" s="38">
        <v>0.73611111111111116</v>
      </c>
      <c r="H18" s="38">
        <v>0.8847222222222223</v>
      </c>
      <c r="I18" s="38">
        <v>0.55416666666666659</v>
      </c>
      <c r="J18" s="38">
        <v>0.70833333333333337</v>
      </c>
      <c r="L18" s="38">
        <f t="shared" si="0"/>
        <v>0.83750000000000002</v>
      </c>
      <c r="M18" s="38">
        <f t="shared" si="1"/>
        <v>0.77857142857142847</v>
      </c>
    </row>
    <row r="19" spans="3:13" ht="9.4499999999999993" customHeight="1" x14ac:dyDescent="0.15">
      <c r="C19" s="17">
        <v>11</v>
      </c>
      <c r="D19" s="38">
        <v>0.47499999999999998</v>
      </c>
      <c r="E19" s="38">
        <v>0.71527777777777779</v>
      </c>
      <c r="F19" s="38">
        <v>0.88194444444444453</v>
      </c>
      <c r="G19" s="38">
        <v>0.96111111111111103</v>
      </c>
      <c r="H19" s="38">
        <v>0.73750000000000004</v>
      </c>
      <c r="I19" s="38">
        <v>0.85611111111111116</v>
      </c>
      <c r="J19" s="38">
        <v>0.79166666666666674</v>
      </c>
      <c r="L19" s="38">
        <f t="shared" si="0"/>
        <v>0.75416666666666665</v>
      </c>
      <c r="M19" s="38">
        <f t="shared" si="1"/>
        <v>0.77408730158730155</v>
      </c>
    </row>
    <row r="20" spans="3:13" ht="9.4499999999999993" customHeight="1" x14ac:dyDescent="0.15">
      <c r="C20" s="17">
        <v>12</v>
      </c>
      <c r="D20" s="38">
        <v>0.73749999999999993</v>
      </c>
      <c r="E20" s="38">
        <v>0.47916666666666663</v>
      </c>
      <c r="F20" s="38">
        <v>0.52083333333333337</v>
      </c>
      <c r="G20" s="38">
        <v>0.6958333333333333</v>
      </c>
      <c r="H20" s="38">
        <v>0.98888888888888882</v>
      </c>
      <c r="I20" s="38">
        <v>0.90250000000000008</v>
      </c>
      <c r="J20" s="38">
        <v>0.98611111111111116</v>
      </c>
      <c r="L20" s="38">
        <f t="shared" si="0"/>
        <v>0.68444444444444441</v>
      </c>
      <c r="M20" s="38">
        <f t="shared" si="1"/>
        <v>0.75869047619047614</v>
      </c>
    </row>
    <row r="21" spans="3:13" ht="9.4499999999999993" customHeight="1" x14ac:dyDescent="0.15">
      <c r="C21" s="17">
        <v>13</v>
      </c>
      <c r="D21" s="38">
        <v>0.99583333333333335</v>
      </c>
      <c r="E21" s="38">
        <v>0.89583333333333315</v>
      </c>
      <c r="F21" s="38">
        <v>0.34722222222222227</v>
      </c>
      <c r="G21" s="38">
        <v>0.63749999999999996</v>
      </c>
      <c r="H21" s="38">
        <v>1.247222222222222</v>
      </c>
      <c r="I21" s="38">
        <v>1.096111111111111</v>
      </c>
      <c r="J21" s="38">
        <v>0.64583333333333337</v>
      </c>
      <c r="L21" s="38">
        <f t="shared" si="0"/>
        <v>0.82472222222222213</v>
      </c>
      <c r="M21" s="38">
        <f t="shared" si="1"/>
        <v>0.83793650793650787</v>
      </c>
    </row>
    <row r="22" spans="3:13" ht="9.4499999999999993" customHeight="1" x14ac:dyDescent="0.15">
      <c r="C22" s="17">
        <v>14</v>
      </c>
      <c r="D22" s="38">
        <v>1.1819444444444445</v>
      </c>
      <c r="E22" s="38">
        <v>1.3541666666666665</v>
      </c>
      <c r="F22" s="38">
        <v>1.3888888888888888</v>
      </c>
      <c r="G22" s="38">
        <v>1.3333333333333335</v>
      </c>
      <c r="H22" s="38">
        <v>1.1472222222222219</v>
      </c>
      <c r="I22" s="38">
        <v>1.0922222222222222</v>
      </c>
      <c r="J22" s="38">
        <v>1.0416666666666667</v>
      </c>
      <c r="L22" s="38">
        <f t="shared" si="0"/>
        <v>1.2811111111111111</v>
      </c>
      <c r="M22" s="38">
        <f t="shared" si="1"/>
        <v>1.2199206349206348</v>
      </c>
    </row>
    <row r="23" spans="3:13" ht="9.4499999999999993" customHeight="1" x14ac:dyDescent="0.15">
      <c r="C23" s="17">
        <v>15</v>
      </c>
      <c r="D23" s="38">
        <v>1.7333333333333334</v>
      </c>
      <c r="E23" s="38">
        <v>1.4374999999999998</v>
      </c>
      <c r="F23" s="38">
        <v>1.0625</v>
      </c>
      <c r="G23" s="38">
        <v>1.0180555555555555</v>
      </c>
      <c r="H23" s="38">
        <v>1.6111111111111112</v>
      </c>
      <c r="I23" s="38">
        <v>1.2391666666666667</v>
      </c>
      <c r="J23" s="38">
        <v>0.90277777777777779</v>
      </c>
      <c r="L23" s="38">
        <f t="shared" si="0"/>
        <v>1.3725000000000001</v>
      </c>
      <c r="M23" s="38">
        <f t="shared" si="1"/>
        <v>1.2863492063492064</v>
      </c>
    </row>
    <row r="24" spans="3:13" ht="9.4499999999999993" customHeight="1" x14ac:dyDescent="0.15">
      <c r="C24" s="17">
        <v>16</v>
      </c>
      <c r="D24" s="38">
        <v>2.9763888888888888</v>
      </c>
      <c r="E24" s="38">
        <v>2.4652777777777777</v>
      </c>
      <c r="F24" s="38">
        <v>2.7291666666666665</v>
      </c>
      <c r="G24" s="38">
        <v>2.4180555555555556</v>
      </c>
      <c r="H24" s="38">
        <v>1.5458333333333332</v>
      </c>
      <c r="I24" s="38">
        <v>0.9113888888888888</v>
      </c>
      <c r="J24" s="38">
        <v>1.1180555555555554</v>
      </c>
      <c r="L24" s="38">
        <f t="shared" si="0"/>
        <v>2.4269444444444441</v>
      </c>
      <c r="M24" s="38">
        <f t="shared" si="1"/>
        <v>2.0234523809523806</v>
      </c>
    </row>
    <row r="25" spans="3:13" ht="9.4499999999999993" customHeight="1" x14ac:dyDescent="0.15">
      <c r="C25" s="17">
        <v>17</v>
      </c>
      <c r="D25" s="38">
        <v>2.1374999999999997</v>
      </c>
      <c r="E25" s="38">
        <v>1.9375</v>
      </c>
      <c r="F25" s="38">
        <v>2.3888888888888888</v>
      </c>
      <c r="G25" s="38">
        <v>1.6597222222222223</v>
      </c>
      <c r="H25" s="38">
        <v>1.55</v>
      </c>
      <c r="I25" s="38">
        <v>0.6069444444444444</v>
      </c>
      <c r="J25" s="38">
        <v>0.94444444444444442</v>
      </c>
      <c r="L25" s="38">
        <f t="shared" si="0"/>
        <v>1.9347222222222222</v>
      </c>
      <c r="M25" s="38">
        <f t="shared" si="1"/>
        <v>1.6035714285714284</v>
      </c>
    </row>
    <row r="26" spans="3:13" ht="9.4499999999999993" customHeight="1" x14ac:dyDescent="0.15">
      <c r="C26" s="17">
        <v>18</v>
      </c>
      <c r="D26" s="38">
        <v>1.7374999999999998</v>
      </c>
      <c r="E26" s="38">
        <v>1.3402777777777777</v>
      </c>
      <c r="F26" s="38">
        <v>1.4305555555555558</v>
      </c>
      <c r="G26" s="38">
        <v>1.2083333333333333</v>
      </c>
      <c r="H26" s="38">
        <v>0.96944444444444444</v>
      </c>
      <c r="I26" s="38">
        <v>0.91111111111111098</v>
      </c>
      <c r="J26" s="38">
        <v>1.2708333333333333</v>
      </c>
      <c r="L26" s="38">
        <f t="shared" si="0"/>
        <v>1.3372222222222221</v>
      </c>
      <c r="M26" s="38">
        <f t="shared" si="1"/>
        <v>1.2668650793650793</v>
      </c>
    </row>
    <row r="27" spans="3:13" ht="9.4499999999999993" customHeight="1" x14ac:dyDescent="0.15">
      <c r="C27" s="17">
        <v>19</v>
      </c>
      <c r="D27" s="38">
        <v>0.67499999999999982</v>
      </c>
      <c r="E27" s="38">
        <v>1.0555555555555554</v>
      </c>
      <c r="F27" s="38">
        <v>0.76388888888888884</v>
      </c>
      <c r="G27" s="38">
        <v>0.9472222222222223</v>
      </c>
      <c r="H27" s="38">
        <v>0.70555555555555538</v>
      </c>
      <c r="I27" s="38">
        <v>0.88722222222222225</v>
      </c>
      <c r="J27" s="38">
        <v>0.59027777777777768</v>
      </c>
      <c r="L27" s="38">
        <f t="shared" si="0"/>
        <v>0.82944444444444443</v>
      </c>
      <c r="M27" s="38">
        <f t="shared" si="1"/>
        <v>0.80353174603174604</v>
      </c>
    </row>
    <row r="28" spans="3:13" ht="9.4499999999999993" customHeight="1" x14ac:dyDescent="0.15">
      <c r="C28" s="17">
        <v>20</v>
      </c>
      <c r="D28" s="38">
        <v>0.98888888888888893</v>
      </c>
      <c r="E28" s="38">
        <v>0.54861111111111116</v>
      </c>
      <c r="F28" s="38">
        <v>0.77777777777777768</v>
      </c>
      <c r="G28" s="38">
        <v>0.54027777777777786</v>
      </c>
      <c r="H28" s="38">
        <v>0.50833333333333341</v>
      </c>
      <c r="I28" s="38">
        <v>0.91222222222222227</v>
      </c>
      <c r="J28" s="38">
        <v>0.70833333333333326</v>
      </c>
      <c r="L28" s="38">
        <f t="shared" si="0"/>
        <v>0.67277777777777781</v>
      </c>
      <c r="M28" s="38">
        <f t="shared" si="1"/>
        <v>0.71206349206349207</v>
      </c>
    </row>
    <row r="29" spans="3:13" ht="9.4499999999999993" customHeight="1" x14ac:dyDescent="0.15">
      <c r="C29" s="17">
        <v>21</v>
      </c>
      <c r="D29" s="38">
        <v>0.41805555555555557</v>
      </c>
      <c r="E29" s="38">
        <v>0.85416666666666674</v>
      </c>
      <c r="F29" s="38">
        <v>0.43055555555555552</v>
      </c>
      <c r="G29" s="38">
        <v>0.58472222222222214</v>
      </c>
      <c r="H29" s="38">
        <v>0.69444444444444442</v>
      </c>
      <c r="I29" s="38">
        <v>0.49777777777777776</v>
      </c>
      <c r="J29" s="38">
        <v>0.29166666666666669</v>
      </c>
      <c r="L29" s="38">
        <f t="shared" si="0"/>
        <v>0.59638888888888886</v>
      </c>
      <c r="M29" s="38">
        <f t="shared" si="1"/>
        <v>0.53876984126984129</v>
      </c>
    </row>
    <row r="30" spans="3:13" ht="9.4499999999999993" customHeight="1" x14ac:dyDescent="0.15">
      <c r="C30" s="17">
        <v>22</v>
      </c>
      <c r="D30" s="38">
        <v>0.86805555555555536</v>
      </c>
      <c r="E30" s="38">
        <v>1.2708333333333333</v>
      </c>
      <c r="F30" s="38">
        <v>0.95138888888888884</v>
      </c>
      <c r="G30" s="38">
        <v>1.1097222222222223</v>
      </c>
      <c r="H30" s="38">
        <v>1.0694444444444446</v>
      </c>
      <c r="I30" s="38">
        <v>0.73749999999999993</v>
      </c>
      <c r="J30" s="38">
        <v>0.52083333333333326</v>
      </c>
      <c r="L30" s="38">
        <f t="shared" si="0"/>
        <v>1.0538888888888889</v>
      </c>
      <c r="M30" s="38">
        <f t="shared" si="1"/>
        <v>0.93253968253968245</v>
      </c>
    </row>
    <row r="31" spans="3:13" ht="9.4499999999999993" customHeight="1" x14ac:dyDescent="0.15">
      <c r="C31" s="17">
        <v>23</v>
      </c>
      <c r="D31" s="38">
        <v>0.40277777777777773</v>
      </c>
      <c r="E31" s="38">
        <v>0.54166666666666663</v>
      </c>
      <c r="F31" s="38">
        <v>0.52083333333333326</v>
      </c>
      <c r="G31" s="38">
        <v>0.43749999999999994</v>
      </c>
      <c r="H31" s="38">
        <v>0.5972222222222221</v>
      </c>
      <c r="I31" s="38">
        <v>0.2630555555555556</v>
      </c>
      <c r="J31" s="38">
        <v>0.31944444444444442</v>
      </c>
      <c r="L31" s="38">
        <f t="shared" si="0"/>
        <v>0.5</v>
      </c>
      <c r="M31" s="38">
        <f t="shared" si="1"/>
        <v>0.44035714285714295</v>
      </c>
    </row>
    <row r="32" spans="3:13" ht="9.4499999999999993" customHeight="1" x14ac:dyDescent="0.15">
      <c r="C32" s="31" t="s">
        <v>85</v>
      </c>
    </row>
    <row r="33" spans="2:30" ht="9.4499999999999993" customHeight="1" x14ac:dyDescent="0.25">
      <c r="B33" s="44" t="s">
        <v>86</v>
      </c>
      <c r="C33" s="40"/>
      <c r="D33" s="38">
        <f>SUM(D15:D26)</f>
        <v>14.676388888888887</v>
      </c>
      <c r="E33" s="38">
        <f t="shared" ref="E33:J33" si="2">SUM(E15:E26)</f>
        <v>13.847222222222221</v>
      </c>
      <c r="F33" s="38">
        <f t="shared" si="2"/>
        <v>13.840277777777777</v>
      </c>
      <c r="G33" s="38">
        <f t="shared" si="2"/>
        <v>13.229166666666666</v>
      </c>
      <c r="H33" s="38">
        <f t="shared" si="2"/>
        <v>13.331944444444444</v>
      </c>
      <c r="I33" s="38">
        <f t="shared" si="2"/>
        <v>9.6661111111111122</v>
      </c>
      <c r="J33" s="38">
        <f t="shared" si="2"/>
        <v>9.2361111111111125</v>
      </c>
      <c r="L33" s="38">
        <f>SUM(L15:L26)</f>
        <v>13.784999999999998</v>
      </c>
      <c r="M33" s="38">
        <f>SUM(M15:M26)</f>
        <v>12.54674603174603</v>
      </c>
      <c r="O33" s="38"/>
      <c r="P33" s="38"/>
    </row>
    <row r="34" spans="2:30" ht="9.4499999999999993" customHeight="1" x14ac:dyDescent="0.25">
      <c r="B34" s="44" t="s">
        <v>87</v>
      </c>
      <c r="C34" s="40"/>
      <c r="D34" s="38">
        <f>SUM(D15:D17)</f>
        <v>1.8986111111111112</v>
      </c>
      <c r="E34" s="38">
        <f t="shared" ref="E34:J34" si="3">SUM(E15:E17)</f>
        <v>2.25</v>
      </c>
      <c r="F34" s="38">
        <f t="shared" si="3"/>
        <v>2.2986111111111107</v>
      </c>
      <c r="G34" s="38">
        <f t="shared" si="3"/>
        <v>2.5611111111111109</v>
      </c>
      <c r="H34" s="38">
        <f t="shared" si="3"/>
        <v>2.65</v>
      </c>
      <c r="I34" s="38">
        <f t="shared" si="3"/>
        <v>1.4963888888888888</v>
      </c>
      <c r="J34" s="38">
        <f t="shared" si="3"/>
        <v>0.82638888888888884</v>
      </c>
      <c r="L34" s="38">
        <f>SUM(L15:L17)</f>
        <v>2.3316666666666661</v>
      </c>
      <c r="M34" s="38">
        <f>SUM(M15:M17)</f>
        <v>1.9973015873015871</v>
      </c>
      <c r="O34" s="38"/>
      <c r="P34" s="38"/>
    </row>
    <row r="35" spans="2:30" ht="9.4499999999999993" customHeight="1" x14ac:dyDescent="0.25">
      <c r="B35" s="44" t="s">
        <v>88</v>
      </c>
      <c r="C35" s="40"/>
      <c r="D35" s="38">
        <f>SUM(D18:D23)</f>
        <v>5.9263888888888889</v>
      </c>
      <c r="E35" s="38">
        <f t="shared" ref="E35:J35" si="4">SUM(E18:E23)</f>
        <v>5.8541666666666661</v>
      </c>
      <c r="F35" s="38">
        <f t="shared" si="4"/>
        <v>4.9930555555555554</v>
      </c>
      <c r="G35" s="38">
        <f t="shared" si="4"/>
        <v>5.3819444444444446</v>
      </c>
      <c r="H35" s="38">
        <f t="shared" si="4"/>
        <v>6.6166666666666671</v>
      </c>
      <c r="I35" s="38">
        <f t="shared" si="4"/>
        <v>5.740277777777778</v>
      </c>
      <c r="J35" s="38">
        <f t="shared" si="4"/>
        <v>5.0763888888888893</v>
      </c>
      <c r="L35" s="38">
        <f>SUM(L18:L23)</f>
        <v>5.7544444444444451</v>
      </c>
      <c r="M35" s="38">
        <f>SUM(M18:M23)</f>
        <v>5.6555555555555559</v>
      </c>
      <c r="O35" s="38"/>
      <c r="P35" s="38"/>
    </row>
    <row r="36" spans="2:30" ht="9.4499999999999993" customHeight="1" x14ac:dyDescent="0.25">
      <c r="B36" s="44" t="s">
        <v>89</v>
      </c>
      <c r="C36" s="40"/>
      <c r="D36" s="38">
        <f>SUM(D24:D26)</f>
        <v>6.8513888888888888</v>
      </c>
      <c r="E36" s="38">
        <f t="shared" ref="E36:J36" si="5">SUM(E24:E26)</f>
        <v>5.7430555555555554</v>
      </c>
      <c r="F36" s="38">
        <f t="shared" si="5"/>
        <v>6.5486111111111107</v>
      </c>
      <c r="G36" s="38">
        <f t="shared" si="5"/>
        <v>5.2861111111111105</v>
      </c>
      <c r="H36" s="38">
        <f t="shared" si="5"/>
        <v>4.0652777777777773</v>
      </c>
      <c r="I36" s="38">
        <f t="shared" si="5"/>
        <v>2.4294444444444441</v>
      </c>
      <c r="J36" s="38">
        <f t="shared" si="5"/>
        <v>3.333333333333333</v>
      </c>
      <c r="L36" s="38">
        <f>SUM(L24:L26)</f>
        <v>5.698888888888888</v>
      </c>
      <c r="M36" s="38">
        <f>SUM(M24:M26)</f>
        <v>4.8938888888888883</v>
      </c>
      <c r="O36" s="38"/>
      <c r="P36" s="38"/>
    </row>
    <row r="37" spans="2:30" ht="9.4499999999999993" customHeight="1" x14ac:dyDescent="0.25">
      <c r="B37" s="44" t="s">
        <v>90</v>
      </c>
      <c r="C37" s="40"/>
      <c r="D37" s="38">
        <f>SUM(D8:D31)</f>
        <v>20.344444444444449</v>
      </c>
      <c r="E37" s="38">
        <f t="shared" ref="E37:J37" si="6">SUM(E8:E31)</f>
        <v>21.298611111111114</v>
      </c>
      <c r="F37" s="38">
        <f t="shared" si="6"/>
        <v>20.229166666666668</v>
      </c>
      <c r="G37" s="38">
        <f t="shared" si="6"/>
        <v>19.880555555555553</v>
      </c>
      <c r="H37" s="38">
        <f t="shared" si="6"/>
        <v>19.144444444444439</v>
      </c>
      <c r="I37" s="38">
        <f t="shared" si="6"/>
        <v>15.128888888888889</v>
      </c>
      <c r="J37" s="38">
        <f t="shared" si="6"/>
        <v>12.756944444444446</v>
      </c>
      <c r="L37" s="38">
        <f>SUM(L8:L31)</f>
        <v>20.179444444444442</v>
      </c>
      <c r="M37" s="38">
        <f>SUM(M8:M31)</f>
        <v>18.397579365079359</v>
      </c>
      <c r="O37" s="38"/>
      <c r="P37" s="38"/>
    </row>
    <row r="38" spans="2:30" ht="24" customHeight="1" x14ac:dyDescent="0.15">
      <c r="C38" s="36"/>
    </row>
    <row r="39" spans="2:30" ht="9.4499999999999993" customHeight="1" x14ac:dyDescent="0.25">
      <c r="C39" s="43" t="str">
        <f>C6</f>
        <v>Average cycle flows (excluding Bank Holidays etc)</v>
      </c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</row>
    <row r="40" spans="2:30" ht="9.4499999999999993" customHeight="1" x14ac:dyDescent="0.15">
      <c r="C40" s="36"/>
    </row>
    <row r="41" spans="2:30" ht="9.4499999999999993" customHeight="1" x14ac:dyDescent="0.15">
      <c r="C41" s="31" t="s">
        <v>57</v>
      </c>
      <c r="D41" s="31" t="s">
        <v>58</v>
      </c>
      <c r="E41" s="31" t="s">
        <v>59</v>
      </c>
      <c r="F41" s="31" t="s">
        <v>60</v>
      </c>
      <c r="G41" s="31" t="s">
        <v>61</v>
      </c>
      <c r="H41" s="31" t="s">
        <v>62</v>
      </c>
      <c r="I41" s="31" t="s">
        <v>63</v>
      </c>
      <c r="J41" s="31" t="s">
        <v>64</v>
      </c>
      <c r="K41" s="31" t="s">
        <v>65</v>
      </c>
      <c r="L41" s="31" t="s">
        <v>66</v>
      </c>
      <c r="M41" s="31" t="s">
        <v>67</v>
      </c>
      <c r="N41" s="31" t="s">
        <v>68</v>
      </c>
    </row>
    <row r="42" spans="2:30" ht="9.4499999999999993" customHeight="1" x14ac:dyDescent="0.15">
      <c r="B42" s="36" t="s">
        <v>91</v>
      </c>
    </row>
    <row r="43" spans="2:30" ht="9.4499999999999993" customHeight="1" x14ac:dyDescent="0.15">
      <c r="B43" s="37" t="s">
        <v>92</v>
      </c>
      <c r="C43" s="33">
        <v>15.266666666666666</v>
      </c>
      <c r="D43" s="33">
        <v>19.033333333333335</v>
      </c>
      <c r="E43" s="33">
        <v>14.05</v>
      </c>
      <c r="F43" s="33">
        <v>12.7</v>
      </c>
      <c r="G43" s="33">
        <v>17.566666666666666</v>
      </c>
      <c r="H43" s="33">
        <v>12.799999999999997</v>
      </c>
      <c r="I43" s="33">
        <v>14.4</v>
      </c>
      <c r="J43" s="33">
        <v>13.143333333333333</v>
      </c>
      <c r="K43" s="33">
        <v>13.356666666666666</v>
      </c>
      <c r="L43" s="33">
        <v>13.1</v>
      </c>
      <c r="M43" s="33">
        <v>11.003333333333336</v>
      </c>
      <c r="N43" s="33">
        <v>9</v>
      </c>
      <c r="O43" s="38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</row>
    <row r="44" spans="2:30" ht="9.4499999999999993" customHeight="1" x14ac:dyDescent="0.15">
      <c r="B44" s="37" t="s">
        <v>93</v>
      </c>
      <c r="C44" s="33">
        <v>20.25</v>
      </c>
      <c r="D44" s="33">
        <v>26.166666666666671</v>
      </c>
      <c r="E44" s="33">
        <v>20.033333333333331</v>
      </c>
      <c r="F44" s="33">
        <v>18.599999999999998</v>
      </c>
      <c r="G44" s="33">
        <v>24.416666666666668</v>
      </c>
      <c r="H44" s="33">
        <v>19.466666666666669</v>
      </c>
      <c r="I44" s="33">
        <v>22.283333333333335</v>
      </c>
      <c r="J44" s="33">
        <v>19.666666666666664</v>
      </c>
      <c r="K44" s="33">
        <v>21.61</v>
      </c>
      <c r="L44" s="33">
        <v>19.116666666666667</v>
      </c>
      <c r="M44" s="33">
        <v>17.276666666666667</v>
      </c>
      <c r="N44" s="33">
        <v>13.266666666666667</v>
      </c>
      <c r="P44" s="38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</row>
    <row r="45" spans="2:30" ht="9.4499999999999993" customHeight="1" x14ac:dyDescent="0.15">
      <c r="B45" s="37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</row>
    <row r="46" spans="2:30" ht="9.4499999999999993" customHeight="1" x14ac:dyDescent="0.15">
      <c r="B46" s="36" t="s">
        <v>94</v>
      </c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</row>
    <row r="47" spans="2:30" ht="9.4499999999999993" customHeight="1" x14ac:dyDescent="0.15">
      <c r="B47" s="37" t="s">
        <v>92</v>
      </c>
      <c r="C47" s="33">
        <v>14.333333333333336</v>
      </c>
      <c r="D47" s="33">
        <v>9</v>
      </c>
      <c r="E47" s="33">
        <v>8.9</v>
      </c>
      <c r="F47" s="33">
        <v>4</v>
      </c>
      <c r="G47" s="33">
        <v>10.166666666666666</v>
      </c>
      <c r="H47" s="33">
        <v>6.3333333333333339</v>
      </c>
      <c r="I47" s="33">
        <v>10.666666666666666</v>
      </c>
      <c r="J47" s="33">
        <v>10.4</v>
      </c>
      <c r="K47" s="33">
        <v>12.333333333333332</v>
      </c>
      <c r="L47" s="33">
        <v>8.5</v>
      </c>
      <c r="M47" s="33">
        <v>11.599999999999998</v>
      </c>
      <c r="N47" s="33">
        <v>5.5</v>
      </c>
      <c r="O47" s="38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</row>
    <row r="48" spans="2:30" ht="9.4499999999999993" customHeight="1" x14ac:dyDescent="0.15">
      <c r="B48" s="37" t="s">
        <v>93</v>
      </c>
      <c r="C48" s="33">
        <v>20.999999999999996</v>
      </c>
      <c r="D48" s="33">
        <v>12.5</v>
      </c>
      <c r="E48" s="33">
        <v>12.799999999999999</v>
      </c>
      <c r="F48" s="33">
        <v>9</v>
      </c>
      <c r="G48" s="33">
        <v>14.666666666666663</v>
      </c>
      <c r="H48" s="33">
        <v>12.666666666666664</v>
      </c>
      <c r="I48" s="33">
        <v>19.333333333333336</v>
      </c>
      <c r="J48" s="33">
        <v>16.400000000000002</v>
      </c>
      <c r="K48" s="33">
        <v>19</v>
      </c>
      <c r="L48" s="33">
        <v>14</v>
      </c>
      <c r="M48" s="33">
        <v>14.849999999999998</v>
      </c>
      <c r="N48" s="33">
        <v>9</v>
      </c>
      <c r="P48" s="38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</row>
    <row r="49" spans="2:30" ht="9.4499999999999993" customHeight="1" x14ac:dyDescent="0.15">
      <c r="B49" s="37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P49" s="38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</row>
    <row r="50" spans="2:30" ht="9.4499999999999993" customHeight="1" x14ac:dyDescent="0.15">
      <c r="B50" s="36" t="s">
        <v>95</v>
      </c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</row>
    <row r="51" spans="2:30" ht="9.4499999999999993" customHeight="1" x14ac:dyDescent="0.15">
      <c r="B51" s="37" t="s">
        <v>92</v>
      </c>
      <c r="C51" s="33">
        <v>13</v>
      </c>
      <c r="D51" s="33">
        <v>11</v>
      </c>
      <c r="E51" s="33">
        <v>6</v>
      </c>
      <c r="F51" s="33">
        <v>10</v>
      </c>
      <c r="G51" s="33">
        <v>12</v>
      </c>
      <c r="H51" s="33">
        <v>8.25</v>
      </c>
      <c r="I51" s="33">
        <v>13</v>
      </c>
      <c r="J51" s="33">
        <v>8.5</v>
      </c>
      <c r="K51" s="33">
        <v>8.75</v>
      </c>
      <c r="L51" s="33">
        <v>5.5</v>
      </c>
      <c r="M51" s="33">
        <v>9.5</v>
      </c>
      <c r="N51" s="33">
        <v>5.333333333333333</v>
      </c>
      <c r="O51" s="38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</row>
    <row r="52" spans="2:30" ht="9.4499999999999993" customHeight="1" x14ac:dyDescent="0.15">
      <c r="B52" s="37" t="s">
        <v>93</v>
      </c>
      <c r="C52" s="33">
        <v>14</v>
      </c>
      <c r="D52" s="33">
        <v>15</v>
      </c>
      <c r="E52" s="33">
        <v>8</v>
      </c>
      <c r="F52" s="33">
        <v>12</v>
      </c>
      <c r="G52" s="33">
        <v>18</v>
      </c>
      <c r="H52" s="33">
        <v>12.5</v>
      </c>
      <c r="I52" s="33">
        <v>19.666666666666668</v>
      </c>
      <c r="J52" s="33">
        <v>12.5</v>
      </c>
      <c r="K52" s="33">
        <v>13.75</v>
      </c>
      <c r="L52" s="33">
        <v>8.5</v>
      </c>
      <c r="M52" s="33">
        <v>11.5</v>
      </c>
      <c r="N52" s="33">
        <v>7.6666666666666652</v>
      </c>
      <c r="P52" s="38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</row>
    <row r="53" spans="2:30" ht="9.4499999999999993" customHeight="1" x14ac:dyDescent="0.15"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R53" s="33"/>
      <c r="S53" s="33"/>
      <c r="T53" s="33"/>
      <c r="U53" s="33"/>
      <c r="V53" s="33"/>
      <c r="X53" s="33"/>
      <c r="Y53" s="33"/>
      <c r="Z53" s="33"/>
      <c r="AA53" s="33"/>
      <c r="AB53" s="33"/>
    </row>
    <row r="54" spans="2:30" ht="24" customHeight="1" x14ac:dyDescent="0.15">
      <c r="R54" s="33"/>
      <c r="S54" s="33"/>
      <c r="T54" s="33"/>
      <c r="U54" s="33"/>
      <c r="V54" s="33"/>
      <c r="X54" s="33"/>
      <c r="Y54" s="33"/>
      <c r="Z54" s="33"/>
      <c r="AA54" s="33"/>
      <c r="AB54" s="33"/>
    </row>
    <row r="55" spans="2:30" ht="8.85" customHeight="1" x14ac:dyDescent="0.15">
      <c r="R55" s="33"/>
      <c r="S55" s="33"/>
      <c r="T55" s="33"/>
      <c r="U55" s="33"/>
      <c r="V55" s="33"/>
      <c r="X55" s="33"/>
      <c r="Y55" s="33"/>
      <c r="Z55" s="33"/>
      <c r="AA55" s="33"/>
      <c r="AB55" s="33"/>
    </row>
    <row r="56" spans="2:30" ht="8.85" customHeight="1" x14ac:dyDescent="0.15">
      <c r="R56" s="32"/>
      <c r="S56" s="32"/>
      <c r="T56" s="32"/>
      <c r="U56" s="32"/>
      <c r="V56" s="32"/>
      <c r="X56" s="32"/>
      <c r="Y56" s="32"/>
      <c r="Z56" s="32"/>
      <c r="AA56" s="32"/>
      <c r="AB56" s="32"/>
    </row>
    <row r="57" spans="2:30" ht="8.85" customHeight="1" x14ac:dyDescent="0.15">
      <c r="R57" s="33"/>
      <c r="S57" s="33"/>
      <c r="T57" s="33"/>
      <c r="U57" s="33"/>
      <c r="V57" s="33"/>
      <c r="X57" s="33"/>
      <c r="Y57" s="33"/>
      <c r="Z57" s="33"/>
      <c r="AA57" s="33"/>
      <c r="AB57" s="33"/>
    </row>
    <row r="58" spans="2:30" ht="8.85" customHeight="1" x14ac:dyDescent="0.15">
      <c r="R58" s="33"/>
      <c r="S58" s="33"/>
      <c r="T58" s="33"/>
      <c r="U58" s="33"/>
      <c r="V58" s="33"/>
      <c r="X58" s="33"/>
      <c r="Y58" s="33"/>
      <c r="Z58" s="33"/>
      <c r="AA58" s="33"/>
      <c r="AB58" s="33"/>
    </row>
    <row r="59" spans="2:30" ht="8.85" customHeight="1" x14ac:dyDescent="0.15">
      <c r="R59" s="33"/>
      <c r="S59" s="33"/>
      <c r="T59" s="33"/>
      <c r="U59" s="33"/>
      <c r="V59" s="33"/>
      <c r="X59" s="33"/>
      <c r="Y59" s="33"/>
      <c r="Z59" s="33"/>
      <c r="AA59" s="33"/>
      <c r="AB59" s="33"/>
    </row>
    <row r="60" spans="2:30" ht="8.85" customHeight="1" x14ac:dyDescent="0.15">
      <c r="R60" s="32"/>
      <c r="S60" s="32"/>
      <c r="T60" s="32"/>
      <c r="U60" s="32"/>
      <c r="V60" s="32"/>
      <c r="X60" s="32"/>
      <c r="Y60" s="32"/>
      <c r="Z60" s="32"/>
      <c r="AA60" s="32"/>
      <c r="AB60" s="32"/>
    </row>
    <row r="61" spans="2:30" ht="8.85" customHeight="1" x14ac:dyDescent="0.15">
      <c r="R61" s="33"/>
      <c r="S61" s="33"/>
      <c r="T61" s="33"/>
      <c r="U61" s="33"/>
      <c r="V61" s="33"/>
      <c r="X61" s="33"/>
      <c r="Y61" s="33"/>
      <c r="Z61" s="33"/>
      <c r="AA61" s="33"/>
      <c r="AB61" s="33"/>
    </row>
    <row r="62" spans="2:30" ht="8.85" customHeight="1" x14ac:dyDescent="0.15">
      <c r="R62" s="33"/>
      <c r="S62" s="33"/>
      <c r="T62" s="33"/>
      <c r="U62" s="33"/>
      <c r="V62" s="33"/>
      <c r="X62" s="33"/>
      <c r="Y62" s="33"/>
      <c r="Z62" s="33"/>
      <c r="AA62" s="33"/>
      <c r="AB62" s="33"/>
    </row>
    <row r="63" spans="2:30" ht="8.85" customHeight="1" x14ac:dyDescent="0.15">
      <c r="R63" s="33"/>
      <c r="S63" s="33"/>
      <c r="T63" s="33"/>
      <c r="U63" s="33"/>
      <c r="V63" s="33"/>
      <c r="X63" s="33"/>
      <c r="Y63" s="33"/>
      <c r="Z63" s="33"/>
      <c r="AA63" s="33"/>
    </row>
    <row r="64" spans="2:30" ht="8.85" customHeight="1" x14ac:dyDescent="0.15">
      <c r="R64" s="33"/>
      <c r="S64" s="33"/>
      <c r="T64" s="33"/>
      <c r="U64" s="33"/>
      <c r="V64" s="33"/>
      <c r="X64" s="33"/>
      <c r="Y64" s="33"/>
      <c r="Z64" s="33"/>
      <c r="AA64" s="33"/>
    </row>
    <row r="65" spans="18:27" ht="8.85" customHeight="1" x14ac:dyDescent="0.15">
      <c r="R65" s="33"/>
      <c r="S65" s="33"/>
      <c r="T65" s="33"/>
      <c r="U65" s="33"/>
      <c r="V65" s="33"/>
      <c r="X65" s="33"/>
      <c r="Y65" s="33"/>
      <c r="Z65" s="33"/>
      <c r="AA65" s="33"/>
    </row>
    <row r="66" spans="18:27" ht="8.85" customHeight="1" x14ac:dyDescent="0.15">
      <c r="R66" s="32"/>
      <c r="S66" s="32"/>
      <c r="T66" s="32"/>
      <c r="U66" s="32"/>
      <c r="V66" s="32"/>
      <c r="X66" s="32"/>
      <c r="Y66" s="32"/>
      <c r="Z66" s="32"/>
      <c r="AA66" s="32"/>
    </row>
    <row r="67" spans="18:27" ht="8.85" customHeight="1" x14ac:dyDescent="0.15">
      <c r="R67" s="33"/>
      <c r="S67" s="33"/>
      <c r="T67" s="33"/>
      <c r="U67" s="33"/>
      <c r="V67" s="33"/>
      <c r="X67" s="33"/>
      <c r="Y67" s="33"/>
      <c r="Z67" s="33"/>
      <c r="AA67" s="33"/>
    </row>
    <row r="68" spans="18:27" ht="8.85" customHeight="1" x14ac:dyDescent="0.15">
      <c r="R68" s="33"/>
      <c r="S68" s="33"/>
      <c r="T68" s="33"/>
      <c r="U68" s="33"/>
      <c r="V68" s="33"/>
      <c r="X68" s="33"/>
      <c r="Y68" s="33"/>
      <c r="Z68" s="33"/>
      <c r="AA68" s="33"/>
    </row>
    <row r="69" spans="18:27" ht="8.85" customHeight="1" x14ac:dyDescent="0.15">
      <c r="R69" s="33"/>
      <c r="S69" s="33"/>
      <c r="T69" s="33"/>
      <c r="U69" s="33"/>
      <c r="V69" s="33"/>
      <c r="X69" s="33"/>
      <c r="Y69" s="33"/>
      <c r="Z69" s="33"/>
      <c r="AA69" s="33"/>
    </row>
    <row r="70" spans="18:27" ht="8.85" customHeight="1" x14ac:dyDescent="0.15">
      <c r="R70" s="32"/>
      <c r="S70" s="32"/>
      <c r="T70" s="32"/>
      <c r="U70" s="32"/>
      <c r="V70" s="32"/>
      <c r="X70" s="32"/>
      <c r="Y70" s="32"/>
      <c r="Z70" s="32"/>
      <c r="AA70" s="32"/>
    </row>
    <row r="71" spans="18:27" ht="8.85" customHeight="1" x14ac:dyDescent="0.15">
      <c r="R71" s="33"/>
      <c r="S71" s="33"/>
      <c r="T71" s="33"/>
      <c r="U71" s="33"/>
      <c r="V71" s="33"/>
      <c r="X71" s="33"/>
      <c r="Y71" s="33"/>
      <c r="Z71" s="33"/>
      <c r="AA71" s="33"/>
    </row>
    <row r="72" spans="18:27" ht="8.85" customHeight="1" x14ac:dyDescent="0.15">
      <c r="R72" s="33"/>
      <c r="S72" s="33"/>
      <c r="T72" s="33"/>
      <c r="U72" s="33"/>
      <c r="V72" s="33"/>
      <c r="X72" s="33"/>
      <c r="Y72" s="33"/>
      <c r="Z72" s="33"/>
      <c r="AA72" s="33"/>
    </row>
    <row r="73" spans="18:27" ht="8.85" customHeight="1" x14ac:dyDescent="0.15">
      <c r="R73" s="33"/>
      <c r="S73" s="33"/>
      <c r="T73" s="33"/>
      <c r="U73" s="33"/>
      <c r="V73" s="33"/>
      <c r="X73" s="33"/>
      <c r="Y73" s="33"/>
      <c r="Z73" s="33"/>
    </row>
    <row r="74" spans="18:27" ht="8.85" customHeight="1" x14ac:dyDescent="0.15">
      <c r="R74" s="33"/>
      <c r="S74" s="33"/>
      <c r="T74" s="33"/>
      <c r="U74" s="33"/>
      <c r="V74" s="33"/>
      <c r="X74" s="33"/>
      <c r="Y74" s="33"/>
      <c r="Z74" s="33"/>
    </row>
    <row r="75" spans="18:27" ht="8.85" customHeight="1" x14ac:dyDescent="0.15">
      <c r="R75" s="33"/>
      <c r="S75" s="33"/>
      <c r="T75" s="33"/>
      <c r="U75" s="33"/>
      <c r="V75" s="33"/>
      <c r="X75" s="33"/>
      <c r="Y75" s="33"/>
      <c r="Z75" s="33"/>
    </row>
    <row r="76" spans="18:27" ht="8.85" customHeight="1" x14ac:dyDescent="0.15">
      <c r="R76" s="32"/>
      <c r="S76" s="32"/>
      <c r="T76" s="32"/>
      <c r="U76" s="32"/>
      <c r="V76" s="32"/>
      <c r="X76" s="32"/>
      <c r="Y76" s="32"/>
      <c r="Z76" s="32"/>
    </row>
    <row r="77" spans="18:27" ht="8.85" customHeight="1" x14ac:dyDescent="0.15">
      <c r="R77" s="33"/>
      <c r="S77" s="33"/>
      <c r="T77" s="33"/>
      <c r="U77" s="33"/>
      <c r="V77" s="33"/>
      <c r="X77" s="33"/>
      <c r="Y77" s="33"/>
      <c r="Z77" s="33"/>
    </row>
    <row r="78" spans="18:27" ht="8.85" customHeight="1" x14ac:dyDescent="0.15">
      <c r="R78" s="33"/>
      <c r="S78" s="33"/>
      <c r="T78" s="33"/>
      <c r="U78" s="33"/>
      <c r="V78" s="33"/>
      <c r="X78" s="33"/>
      <c r="Y78" s="33"/>
      <c r="Z78" s="33"/>
    </row>
    <row r="79" spans="18:27" ht="8.85" customHeight="1" x14ac:dyDescent="0.15">
      <c r="R79" s="33"/>
      <c r="S79" s="33"/>
      <c r="T79" s="33"/>
      <c r="U79" s="33"/>
      <c r="V79" s="33"/>
      <c r="X79" s="33"/>
      <c r="Y79" s="33"/>
      <c r="Z79" s="33"/>
    </row>
    <row r="80" spans="18:27" ht="8.85" customHeight="1" x14ac:dyDescent="0.15">
      <c r="R80" s="32"/>
      <c r="S80" s="32"/>
      <c r="T80" s="32"/>
      <c r="U80" s="32"/>
      <c r="V80" s="32"/>
      <c r="X80" s="32"/>
      <c r="Y80" s="32"/>
      <c r="Z80" s="32"/>
    </row>
    <row r="81" spans="3:26" ht="8.85" customHeight="1" x14ac:dyDescent="0.15">
      <c r="R81" s="33"/>
      <c r="S81" s="33"/>
      <c r="T81" s="33"/>
      <c r="U81" s="33"/>
      <c r="V81" s="33"/>
      <c r="X81" s="33"/>
      <c r="Y81" s="33"/>
      <c r="Z81" s="33"/>
    </row>
    <row r="82" spans="3:26" ht="8.85" customHeight="1" x14ac:dyDescent="0.15">
      <c r="R82" s="33"/>
      <c r="S82" s="33"/>
      <c r="T82" s="33"/>
      <c r="U82" s="33"/>
      <c r="V82" s="33"/>
      <c r="X82" s="33"/>
      <c r="Y82" s="33"/>
      <c r="Z82" s="33"/>
    </row>
    <row r="83" spans="3:26" ht="8.85" customHeight="1" x14ac:dyDescent="0.15">
      <c r="R83" s="33"/>
      <c r="S83" s="33"/>
      <c r="T83" s="33"/>
      <c r="U83" s="33"/>
      <c r="V83" s="33"/>
      <c r="X83" s="33"/>
      <c r="Y83" s="33"/>
    </row>
    <row r="84" spans="3:26" ht="8.85" customHeight="1" x14ac:dyDescent="0.15">
      <c r="R84" s="33"/>
      <c r="S84" s="33"/>
      <c r="T84" s="33"/>
      <c r="U84" s="33"/>
      <c r="V84" s="33"/>
      <c r="X84" s="33"/>
      <c r="Y84" s="33"/>
    </row>
    <row r="85" spans="3:26" ht="8.85" customHeight="1" x14ac:dyDescent="0.15">
      <c r="M85" s="3" t="s">
        <v>76</v>
      </c>
      <c r="R85" s="33"/>
      <c r="S85" s="33"/>
      <c r="T85" s="33"/>
      <c r="U85" s="33"/>
      <c r="V85" s="33"/>
      <c r="X85" s="33"/>
      <c r="Y85" s="33"/>
    </row>
    <row r="86" spans="3:26" ht="5.4" customHeight="1" x14ac:dyDescent="0.15">
      <c r="R86" s="32"/>
      <c r="S86" s="32"/>
      <c r="T86" s="32"/>
      <c r="U86" s="32"/>
      <c r="V86" s="32"/>
      <c r="X86" s="32"/>
      <c r="Y86" s="32"/>
    </row>
    <row r="87" spans="3:26" ht="9.4499999999999993" customHeight="1" x14ac:dyDescent="0.15">
      <c r="R87" s="33"/>
      <c r="S87" s="33"/>
      <c r="T87" s="33"/>
      <c r="U87" s="33"/>
      <c r="V87" s="33"/>
      <c r="X87" s="33"/>
      <c r="Y87" s="33"/>
    </row>
    <row r="88" spans="3:26" ht="9.4499999999999993" customHeight="1" x14ac:dyDescent="0.15">
      <c r="R88" s="33"/>
      <c r="S88" s="33"/>
      <c r="T88" s="33"/>
      <c r="U88" s="33"/>
      <c r="V88" s="33"/>
      <c r="X88" s="33"/>
      <c r="Y88" s="33"/>
    </row>
    <row r="89" spans="3:26" x14ac:dyDescent="0.15"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3"/>
      <c r="S89" s="33"/>
      <c r="T89" s="33"/>
      <c r="U89" s="33"/>
      <c r="V89" s="33"/>
      <c r="X89" s="33"/>
      <c r="Y89" s="33"/>
    </row>
    <row r="90" spans="3:26" x14ac:dyDescent="0.15">
      <c r="R90" s="32"/>
      <c r="S90" s="32"/>
      <c r="T90" s="32"/>
      <c r="U90" s="32"/>
      <c r="V90" s="32"/>
      <c r="X90" s="32"/>
      <c r="Y90" s="32"/>
    </row>
    <row r="91" spans="3:26" x14ac:dyDescent="0.15">
      <c r="R91" s="33"/>
      <c r="S91" s="33"/>
      <c r="T91" s="33"/>
      <c r="U91" s="33"/>
      <c r="V91" s="33"/>
      <c r="X91" s="33"/>
      <c r="Y91" s="33"/>
    </row>
    <row r="92" spans="3:26" x14ac:dyDescent="0.15">
      <c r="R92" s="33"/>
      <c r="S92" s="33"/>
      <c r="T92" s="33"/>
      <c r="U92" s="33"/>
      <c r="V92" s="33"/>
      <c r="X92" s="33"/>
      <c r="Y92" s="33"/>
    </row>
    <row r="93" spans="3:26" x14ac:dyDescent="0.15">
      <c r="R93" s="33"/>
      <c r="S93" s="33"/>
      <c r="T93" s="33"/>
      <c r="U93" s="33"/>
      <c r="V93" s="33"/>
      <c r="X93" s="33"/>
    </row>
    <row r="94" spans="3:26" x14ac:dyDescent="0.15">
      <c r="R94" s="33"/>
      <c r="S94" s="33"/>
      <c r="T94" s="33"/>
      <c r="U94" s="33"/>
      <c r="V94" s="33"/>
      <c r="X94" s="33"/>
    </row>
    <row r="95" spans="3:26" x14ac:dyDescent="0.15">
      <c r="R95" s="33"/>
      <c r="S95" s="33"/>
      <c r="T95" s="33"/>
      <c r="U95" s="33"/>
      <c r="V95" s="33"/>
      <c r="X95" s="33"/>
    </row>
    <row r="96" spans="3:26" x14ac:dyDescent="0.15">
      <c r="R96" s="32"/>
      <c r="S96" s="32"/>
      <c r="T96" s="32"/>
      <c r="U96" s="32"/>
      <c r="V96" s="32"/>
      <c r="X96" s="32"/>
    </row>
    <row r="97" spans="18:24" x14ac:dyDescent="0.15">
      <c r="R97" s="33"/>
      <c r="S97" s="33"/>
      <c r="T97" s="33"/>
      <c r="U97" s="33"/>
      <c r="V97" s="33"/>
      <c r="X97" s="33"/>
    </row>
    <row r="98" spans="18:24" x14ac:dyDescent="0.15">
      <c r="R98" s="33"/>
      <c r="S98" s="33"/>
      <c r="T98" s="33"/>
      <c r="U98" s="33"/>
      <c r="V98" s="33"/>
      <c r="X98" s="33"/>
    </row>
    <row r="99" spans="18:24" x14ac:dyDescent="0.15">
      <c r="R99" s="33"/>
      <c r="S99" s="33"/>
      <c r="T99" s="33"/>
      <c r="U99" s="33"/>
      <c r="V99" s="33"/>
      <c r="X99" s="33"/>
    </row>
    <row r="100" spans="18:24" x14ac:dyDescent="0.15">
      <c r="R100" s="32"/>
      <c r="S100" s="32"/>
      <c r="T100" s="32"/>
      <c r="U100" s="32"/>
      <c r="V100" s="32"/>
      <c r="X100" s="32"/>
    </row>
    <row r="101" spans="18:24" x14ac:dyDescent="0.15">
      <c r="R101" s="33"/>
      <c r="S101" s="33"/>
      <c r="T101" s="33"/>
      <c r="U101" s="33"/>
      <c r="V101" s="33"/>
      <c r="X101" s="33"/>
    </row>
    <row r="102" spans="18:24" x14ac:dyDescent="0.15">
      <c r="R102" s="33"/>
      <c r="S102" s="33"/>
      <c r="T102" s="33"/>
      <c r="U102" s="33"/>
      <c r="V102" s="33"/>
      <c r="X102" s="33"/>
    </row>
    <row r="103" spans="18:24" x14ac:dyDescent="0.15">
      <c r="R103" s="33"/>
      <c r="S103" s="33"/>
      <c r="T103" s="33"/>
      <c r="U103" s="33"/>
      <c r="V103" s="33"/>
    </row>
    <row r="104" spans="18:24" x14ac:dyDescent="0.15">
      <c r="R104" s="33"/>
      <c r="S104" s="33"/>
      <c r="T104" s="33"/>
      <c r="U104" s="33"/>
      <c r="V104" s="33"/>
    </row>
    <row r="105" spans="18:24" x14ac:dyDescent="0.15">
      <c r="R105" s="33"/>
      <c r="S105" s="33"/>
      <c r="T105" s="33"/>
      <c r="U105" s="33"/>
      <c r="V105" s="33"/>
    </row>
    <row r="106" spans="18:24" x14ac:dyDescent="0.15">
      <c r="R106" s="32"/>
      <c r="S106" s="32"/>
      <c r="T106" s="32"/>
      <c r="U106" s="32"/>
      <c r="V106" s="32"/>
    </row>
    <row r="107" spans="18:24" x14ac:dyDescent="0.15">
      <c r="R107" s="33"/>
      <c r="S107" s="33"/>
      <c r="T107" s="33"/>
      <c r="U107" s="33"/>
      <c r="V107" s="33"/>
    </row>
    <row r="108" spans="18:24" x14ac:dyDescent="0.15">
      <c r="R108" s="33"/>
      <c r="S108" s="33"/>
      <c r="T108" s="33"/>
      <c r="U108" s="33"/>
      <c r="V108" s="33"/>
    </row>
    <row r="109" spans="18:24" x14ac:dyDescent="0.15">
      <c r="R109" s="33"/>
      <c r="S109" s="33"/>
      <c r="T109" s="33"/>
      <c r="U109" s="33"/>
      <c r="V109" s="33"/>
    </row>
    <row r="110" spans="18:24" x14ac:dyDescent="0.15">
      <c r="R110" s="32"/>
      <c r="S110" s="32"/>
      <c r="T110" s="32"/>
      <c r="U110" s="32"/>
      <c r="V110" s="32"/>
    </row>
    <row r="111" spans="18:24" x14ac:dyDescent="0.15">
      <c r="R111" s="33"/>
      <c r="S111" s="33"/>
      <c r="T111" s="33"/>
      <c r="U111" s="33"/>
      <c r="V111" s="33"/>
    </row>
    <row r="112" spans="18:24" x14ac:dyDescent="0.15">
      <c r="R112" s="33"/>
      <c r="S112" s="33"/>
      <c r="T112" s="33"/>
      <c r="U112" s="33"/>
      <c r="V112" s="33"/>
    </row>
    <row r="113" spans="18:22" x14ac:dyDescent="0.15">
      <c r="R113" s="33"/>
      <c r="S113" s="33"/>
      <c r="T113" s="33"/>
      <c r="U113" s="33"/>
      <c r="V113" s="33"/>
    </row>
    <row r="114" spans="18:22" x14ac:dyDescent="0.15">
      <c r="R114" s="33"/>
      <c r="S114" s="33"/>
      <c r="T114" s="33"/>
      <c r="U114" s="33"/>
      <c r="V114" s="33"/>
    </row>
    <row r="115" spans="18:22" x14ac:dyDescent="0.15">
      <c r="R115" s="33"/>
      <c r="S115" s="33"/>
      <c r="T115" s="33"/>
      <c r="U115" s="33"/>
      <c r="V115" s="33"/>
    </row>
    <row r="116" spans="18:22" x14ac:dyDescent="0.15">
      <c r="R116" s="32"/>
      <c r="S116" s="32"/>
      <c r="T116" s="32"/>
      <c r="U116" s="32"/>
      <c r="V116" s="32"/>
    </row>
    <row r="117" spans="18:22" x14ac:dyDescent="0.15">
      <c r="R117" s="33"/>
      <c r="S117" s="33"/>
      <c r="T117" s="33"/>
      <c r="U117" s="33"/>
      <c r="V117" s="33"/>
    </row>
    <row r="118" spans="18:22" x14ac:dyDescent="0.15">
      <c r="R118" s="33"/>
      <c r="S118" s="33"/>
      <c r="T118" s="33"/>
      <c r="U118" s="33"/>
      <c r="V118" s="33"/>
    </row>
    <row r="119" spans="18:22" x14ac:dyDescent="0.15">
      <c r="R119" s="33"/>
      <c r="S119" s="33"/>
      <c r="T119" s="33"/>
      <c r="U119" s="33"/>
      <c r="V119" s="33"/>
    </row>
    <row r="120" spans="18:22" x14ac:dyDescent="0.15">
      <c r="R120" s="32"/>
      <c r="S120" s="32"/>
      <c r="T120" s="32"/>
      <c r="U120" s="32"/>
      <c r="V120" s="32"/>
    </row>
    <row r="121" spans="18:22" x14ac:dyDescent="0.15">
      <c r="R121" s="33"/>
      <c r="S121" s="33"/>
      <c r="T121" s="33"/>
      <c r="U121" s="33"/>
      <c r="V121" s="33"/>
    </row>
    <row r="122" spans="18:22" x14ac:dyDescent="0.15">
      <c r="R122" s="33"/>
      <c r="S122" s="33"/>
      <c r="T122" s="33"/>
      <c r="U122" s="33"/>
      <c r="V122" s="33"/>
    </row>
    <row r="123" spans="18:22" x14ac:dyDescent="0.15">
      <c r="R123" s="33"/>
      <c r="S123" s="33"/>
      <c r="T123" s="33"/>
      <c r="U123" s="33"/>
    </row>
    <row r="124" spans="18:22" x14ac:dyDescent="0.15">
      <c r="R124" s="33"/>
      <c r="S124" s="33"/>
      <c r="T124" s="33"/>
      <c r="U124" s="33"/>
    </row>
    <row r="125" spans="18:22" x14ac:dyDescent="0.15">
      <c r="R125" s="33"/>
      <c r="S125" s="33"/>
      <c r="T125" s="33"/>
      <c r="U125" s="33"/>
    </row>
    <row r="126" spans="18:22" x14ac:dyDescent="0.15">
      <c r="R126" s="32"/>
      <c r="S126" s="32"/>
      <c r="T126" s="32"/>
      <c r="U126" s="32"/>
    </row>
    <row r="127" spans="18:22" x14ac:dyDescent="0.15">
      <c r="R127" s="33"/>
      <c r="S127" s="33"/>
      <c r="T127" s="33"/>
      <c r="U127" s="33"/>
    </row>
    <row r="128" spans="18:22" x14ac:dyDescent="0.15">
      <c r="R128" s="33"/>
      <c r="S128" s="33"/>
      <c r="T128" s="33"/>
      <c r="U128" s="33"/>
    </row>
    <row r="129" spans="18:29" x14ac:dyDescent="0.15">
      <c r="R129" s="33"/>
      <c r="S129" s="33"/>
      <c r="T129" s="33"/>
      <c r="U129" s="33"/>
    </row>
    <row r="130" spans="18:29" x14ac:dyDescent="0.15">
      <c r="R130" s="32"/>
      <c r="S130" s="32"/>
      <c r="T130" s="32"/>
      <c r="U130" s="32"/>
    </row>
    <row r="131" spans="18:29" x14ac:dyDescent="0.15">
      <c r="R131" s="33"/>
      <c r="S131" s="33"/>
      <c r="T131" s="33"/>
      <c r="U131" s="33"/>
    </row>
    <row r="132" spans="18:29" x14ac:dyDescent="0.15">
      <c r="R132" s="33"/>
      <c r="S132" s="33"/>
      <c r="T132" s="33"/>
      <c r="U132" s="33"/>
    </row>
    <row r="133" spans="18:29" x14ac:dyDescent="0.15">
      <c r="R133" s="33"/>
      <c r="S133" s="33"/>
      <c r="T133" s="33"/>
    </row>
    <row r="134" spans="18:29" x14ac:dyDescent="0.15">
      <c r="R134" s="33"/>
      <c r="S134" s="33"/>
      <c r="T134" s="33"/>
    </row>
    <row r="135" spans="18:29" x14ac:dyDescent="0.15">
      <c r="R135" s="33"/>
      <c r="S135" s="33"/>
      <c r="T135" s="33"/>
    </row>
    <row r="136" spans="18:29" x14ac:dyDescent="0.15">
      <c r="R136" s="32"/>
      <c r="S136" s="32"/>
      <c r="T136" s="32"/>
    </row>
    <row r="137" spans="18:29" x14ac:dyDescent="0.15">
      <c r="R137" s="33"/>
      <c r="S137" s="33"/>
      <c r="T137" s="33"/>
    </row>
    <row r="138" spans="18:29" x14ac:dyDescent="0.15">
      <c r="R138" s="33"/>
      <c r="S138" s="33"/>
      <c r="T138" s="33"/>
    </row>
    <row r="139" spans="18:29" x14ac:dyDescent="0.15">
      <c r="R139" s="33"/>
      <c r="S139" s="33"/>
      <c r="T139" s="33"/>
    </row>
    <row r="140" spans="18:29" x14ac:dyDescent="0.15">
      <c r="R140" s="32"/>
      <c r="S140" s="32"/>
      <c r="T140" s="32"/>
    </row>
    <row r="141" spans="18:29" x14ac:dyDescent="0.15">
      <c r="R141" s="33"/>
      <c r="S141" s="33"/>
      <c r="T141" s="33"/>
    </row>
    <row r="142" spans="18:29" x14ac:dyDescent="0.15">
      <c r="R142" s="33"/>
      <c r="S142" s="33"/>
      <c r="T142" s="33"/>
    </row>
    <row r="143" spans="18:29" x14ac:dyDescent="0.15">
      <c r="R143" s="33"/>
      <c r="S143" s="33"/>
      <c r="W143" s="33"/>
      <c r="X143" s="33"/>
      <c r="Y143" s="33"/>
      <c r="Z143" s="33"/>
      <c r="AA143" s="33"/>
      <c r="AB143" s="33"/>
      <c r="AC143" s="33"/>
    </row>
    <row r="144" spans="18:29" x14ac:dyDescent="0.15">
      <c r="R144" s="33"/>
      <c r="S144" s="33"/>
      <c r="W144" s="33"/>
      <c r="X144" s="33"/>
      <c r="Y144" s="33"/>
      <c r="Z144" s="33"/>
      <c r="AA144" s="33"/>
      <c r="AB144" s="33"/>
      <c r="AC144" s="33"/>
    </row>
    <row r="145" spans="18:28" x14ac:dyDescent="0.15">
      <c r="R145" s="33"/>
      <c r="S145" s="33"/>
    </row>
    <row r="146" spans="18:28" x14ac:dyDescent="0.15">
      <c r="R146" s="32"/>
      <c r="S146" s="32"/>
    </row>
    <row r="147" spans="18:28" x14ac:dyDescent="0.15">
      <c r="R147" s="33"/>
      <c r="S147" s="33"/>
    </row>
    <row r="148" spans="18:28" x14ac:dyDescent="0.15">
      <c r="R148" s="33"/>
      <c r="S148" s="33"/>
    </row>
    <row r="149" spans="18:28" x14ac:dyDescent="0.15">
      <c r="R149" s="33"/>
      <c r="S149" s="33"/>
    </row>
    <row r="150" spans="18:28" x14ac:dyDescent="0.15">
      <c r="R150" s="32"/>
      <c r="S150" s="32"/>
    </row>
    <row r="151" spans="18:28" x14ac:dyDescent="0.15">
      <c r="R151" s="33"/>
      <c r="S151" s="33"/>
    </row>
    <row r="152" spans="18:28" x14ac:dyDescent="0.15">
      <c r="R152" s="33"/>
      <c r="S152" s="33"/>
    </row>
    <row r="153" spans="18:28" x14ac:dyDescent="0.15">
      <c r="R153" s="33"/>
      <c r="V153" s="33"/>
    </row>
    <row r="154" spans="18:28" x14ac:dyDescent="0.15">
      <c r="R154" s="33"/>
      <c r="V154" s="33"/>
    </row>
    <row r="155" spans="18:28" x14ac:dyDescent="0.15">
      <c r="R155" s="33"/>
      <c r="V155" s="33"/>
      <c r="W155" s="33"/>
      <c r="X155" s="33"/>
      <c r="Y155" s="33"/>
      <c r="Z155" s="33"/>
      <c r="AA155" s="33"/>
      <c r="AB155" s="33"/>
    </row>
    <row r="156" spans="18:28" x14ac:dyDescent="0.15">
      <c r="R156" s="32"/>
      <c r="V156" s="32"/>
      <c r="W156" s="32"/>
      <c r="X156" s="32"/>
      <c r="Y156" s="32"/>
      <c r="Z156" s="32"/>
      <c r="AA156" s="32"/>
      <c r="AB156" s="32"/>
    </row>
    <row r="157" spans="18:28" x14ac:dyDescent="0.15">
      <c r="R157" s="33"/>
      <c r="V157" s="33"/>
      <c r="W157" s="33"/>
      <c r="X157" s="33"/>
      <c r="Y157" s="33"/>
      <c r="Z157" s="33"/>
      <c r="AA157" s="33"/>
      <c r="AB157" s="33"/>
    </row>
    <row r="158" spans="18:28" x14ac:dyDescent="0.15">
      <c r="R158" s="33"/>
      <c r="V158" s="33"/>
      <c r="W158" s="33"/>
      <c r="X158" s="33"/>
      <c r="Y158" s="33"/>
      <c r="Z158" s="33"/>
      <c r="AA158" s="33"/>
      <c r="AB158" s="33"/>
    </row>
    <row r="159" spans="18:28" x14ac:dyDescent="0.15">
      <c r="R159" s="33"/>
      <c r="V159" s="33"/>
      <c r="W159" s="33"/>
      <c r="X159" s="33"/>
      <c r="Y159" s="33"/>
      <c r="Z159" s="33"/>
      <c r="AA159" s="33"/>
      <c r="AB159" s="33"/>
    </row>
    <row r="160" spans="18:28" x14ac:dyDescent="0.15">
      <c r="R160" s="32"/>
      <c r="V160" s="32"/>
      <c r="W160" s="32"/>
      <c r="X160" s="32"/>
      <c r="Y160" s="32"/>
      <c r="Z160" s="32"/>
      <c r="AA160" s="32"/>
      <c r="AB160" s="32"/>
    </row>
    <row r="161" spans="18:28" x14ac:dyDescent="0.15">
      <c r="R161" s="33"/>
      <c r="V161" s="33"/>
      <c r="W161" s="33"/>
      <c r="X161" s="33"/>
      <c r="Y161" s="33"/>
      <c r="Z161" s="33"/>
      <c r="AA161" s="33"/>
      <c r="AB161" s="33"/>
    </row>
    <row r="162" spans="18:28" x14ac:dyDescent="0.15">
      <c r="R162" s="33"/>
      <c r="V162" s="33"/>
      <c r="W162" s="33"/>
      <c r="X162" s="33"/>
      <c r="Y162" s="33"/>
      <c r="Z162" s="33"/>
      <c r="AA162" s="33"/>
      <c r="AB162" s="33"/>
    </row>
    <row r="163" spans="18:28" x14ac:dyDescent="0.15">
      <c r="R163" s="33"/>
      <c r="S163" s="33"/>
      <c r="T163" s="33"/>
      <c r="U163" s="33"/>
    </row>
    <row r="164" spans="18:28" x14ac:dyDescent="0.15">
      <c r="R164" s="33"/>
      <c r="S164" s="33"/>
      <c r="T164" s="33"/>
      <c r="U164" s="33"/>
    </row>
    <row r="165" spans="18:28" x14ac:dyDescent="0.15">
      <c r="R165" s="33"/>
      <c r="S165" s="33"/>
      <c r="T165" s="33"/>
      <c r="U165" s="33"/>
    </row>
    <row r="166" spans="18:28" x14ac:dyDescent="0.15">
      <c r="R166" s="32"/>
      <c r="S166" s="32"/>
      <c r="T166" s="32"/>
      <c r="U166" s="32"/>
    </row>
    <row r="167" spans="18:28" x14ac:dyDescent="0.15">
      <c r="R167" s="33"/>
      <c r="S167" s="33"/>
      <c r="T167" s="33"/>
      <c r="U167" s="33"/>
    </row>
    <row r="168" spans="18:28" x14ac:dyDescent="0.15">
      <c r="R168" s="33"/>
      <c r="S168" s="33"/>
      <c r="T168" s="33"/>
      <c r="U168" s="33"/>
    </row>
    <row r="169" spans="18:28" x14ac:dyDescent="0.15">
      <c r="R169" s="33"/>
      <c r="S169" s="33"/>
      <c r="T169" s="33"/>
      <c r="U169" s="33"/>
    </row>
    <row r="170" spans="18:28" x14ac:dyDescent="0.15">
      <c r="R170" s="32"/>
      <c r="S170" s="32"/>
      <c r="T170" s="32"/>
      <c r="U170" s="32"/>
    </row>
    <row r="171" spans="18:28" x14ac:dyDescent="0.15">
      <c r="R171" s="33"/>
      <c r="S171" s="33"/>
      <c r="T171" s="33"/>
      <c r="U171" s="33"/>
    </row>
    <row r="172" spans="18:28" x14ac:dyDescent="0.15">
      <c r="R172" s="33"/>
      <c r="S172" s="33"/>
      <c r="T172" s="33"/>
      <c r="U172" s="33"/>
    </row>
  </sheetData>
  <mergeCells count="13">
    <mergeCell ref="C39:N39"/>
    <mergeCell ref="B7:C7"/>
    <mergeCell ref="B33:C33"/>
    <mergeCell ref="B34:C34"/>
    <mergeCell ref="B35:C35"/>
    <mergeCell ref="B36:C36"/>
    <mergeCell ref="B37:C37"/>
    <mergeCell ref="C6:M6"/>
    <mergeCell ref="F1:J1"/>
    <mergeCell ref="F2:J2"/>
    <mergeCell ref="D3:F3"/>
    <mergeCell ref="H3:N3"/>
    <mergeCell ref="B5:C5"/>
  </mergeCells>
  <hyperlinks>
    <hyperlink ref="A1" location="bkIndexACC2427" display="Index" xr:uid="{F87890A6-73AC-48A4-8828-58BB8D274D62}"/>
  </hyperlinks>
  <pageMargins left="0.41" right="0.24" top="0.25" bottom="0.33" header="0.2" footer="0.21"/>
  <pageSetup paperSize="9" scale="98" orientation="portrait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BA0FB-812C-4281-94B3-1658E3EAADDC}">
  <sheetPr>
    <pageSetUpPr fitToPage="1"/>
  </sheetPr>
  <dimension ref="A1:AA88"/>
  <sheetViews>
    <sheetView zoomScale="90" workbookViewId="0"/>
  </sheetViews>
  <sheetFormatPr defaultColWidth="9.109375" defaultRowHeight="8.4" x14ac:dyDescent="0.15"/>
  <cols>
    <col min="1" max="1" width="5.88671875" style="3" customWidth="1"/>
    <col min="2" max="2" width="10.109375" style="3" customWidth="1"/>
    <col min="3" max="12" width="7.33203125" style="3" customWidth="1"/>
    <col min="13" max="13" width="9.88671875" style="3" customWidth="1"/>
    <col min="14" max="14" width="7.33203125" style="3" customWidth="1"/>
    <col min="15" max="15" width="9.109375" style="3"/>
    <col min="16" max="27" width="5.6640625" style="3" customWidth="1"/>
    <col min="28" max="16384" width="9.109375" style="3"/>
  </cols>
  <sheetData>
    <row r="1" spans="1:27" ht="14.4" x14ac:dyDescent="0.3">
      <c r="A1" s="34" t="s">
        <v>79</v>
      </c>
      <c r="E1" s="5"/>
      <c r="F1" s="39" t="s">
        <v>44</v>
      </c>
      <c r="G1" s="40"/>
      <c r="H1" s="40"/>
      <c r="I1" s="40"/>
      <c r="J1" s="40"/>
      <c r="P1" s="6"/>
    </row>
    <row r="2" spans="1:27" ht="13.2" x14ac:dyDescent="0.25">
      <c r="E2" s="5"/>
      <c r="F2" s="39" t="s">
        <v>104</v>
      </c>
      <c r="G2" s="40"/>
      <c r="H2" s="40"/>
      <c r="I2" s="40"/>
      <c r="J2" s="40"/>
      <c r="P2" s="7"/>
    </row>
    <row r="3" spans="1:27" ht="13.2" x14ac:dyDescent="0.25">
      <c r="D3" s="41" t="s">
        <v>111</v>
      </c>
      <c r="E3" s="40"/>
      <c r="F3" s="40"/>
      <c r="G3" s="5"/>
      <c r="H3" s="42" t="s">
        <v>112</v>
      </c>
      <c r="I3" s="40"/>
      <c r="J3" s="40"/>
      <c r="K3" s="40"/>
      <c r="L3" s="40"/>
      <c r="M3" s="40"/>
      <c r="N3" s="40"/>
      <c r="P3" s="6"/>
      <c r="Q3" s="36"/>
      <c r="R3" s="9" t="s">
        <v>46</v>
      </c>
    </row>
    <row r="4" spans="1:27" ht="24" customHeight="1" x14ac:dyDescent="0.15">
      <c r="Q4" s="36"/>
    </row>
    <row r="5" spans="1:27" ht="9.4499999999999993" customHeight="1" x14ac:dyDescent="0.2">
      <c r="A5" s="35"/>
      <c r="C5" s="35"/>
      <c r="D5" s="11"/>
      <c r="O5" s="12"/>
      <c r="P5" s="13" t="s">
        <v>47</v>
      </c>
      <c r="Q5" s="13" t="s">
        <v>48</v>
      </c>
      <c r="R5" s="13" t="s">
        <v>49</v>
      </c>
      <c r="S5" s="13" t="s">
        <v>50</v>
      </c>
      <c r="T5" s="13" t="s">
        <v>51</v>
      </c>
      <c r="U5" s="13" t="s">
        <v>52</v>
      </c>
      <c r="V5" s="13" t="s">
        <v>53</v>
      </c>
      <c r="W5" s="12"/>
      <c r="X5" s="12"/>
      <c r="Y5" s="12"/>
      <c r="Z5" s="12"/>
      <c r="AA5" s="12"/>
    </row>
    <row r="6" spans="1:27" ht="9.4499999999999993" customHeight="1" x14ac:dyDescent="0.15">
      <c r="C6" s="36"/>
      <c r="D6" s="36"/>
      <c r="E6" s="36"/>
      <c r="F6" s="36"/>
      <c r="G6" s="36"/>
      <c r="H6" s="36"/>
      <c r="O6" s="14" t="s">
        <v>54</v>
      </c>
      <c r="P6" s="15">
        <v>20.134722222222223</v>
      </c>
      <c r="Q6" s="15">
        <v>20.097222222222221</v>
      </c>
      <c r="R6" s="15">
        <v>18.243055555555561</v>
      </c>
      <c r="S6" s="15">
        <v>18.526388888888889</v>
      </c>
      <c r="T6" s="15">
        <v>18.209722222222222</v>
      </c>
      <c r="U6" s="15">
        <v>10.398484848484848</v>
      </c>
      <c r="V6" s="15">
        <v>10.030303030303029</v>
      </c>
      <c r="W6" s="12"/>
      <c r="X6" s="12"/>
      <c r="Y6" s="12"/>
      <c r="Z6" s="12"/>
      <c r="AA6" s="12"/>
    </row>
    <row r="7" spans="1:27" ht="9.4499999999999993" customHeight="1" x14ac:dyDescent="0.15"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O7" s="14" t="s">
        <v>55</v>
      </c>
      <c r="P7" s="15">
        <v>6.5416666666666661</v>
      </c>
      <c r="Q7" s="15">
        <v>5.916666666666667</v>
      </c>
      <c r="R7" s="15">
        <v>5.5069444444444438</v>
      </c>
      <c r="S7" s="15">
        <v>5.0972222222222214</v>
      </c>
      <c r="T7" s="15">
        <v>5.2972222222222216</v>
      </c>
      <c r="U7" s="15">
        <v>3.566666666666666</v>
      </c>
      <c r="V7" s="15">
        <v>4.083333333333333</v>
      </c>
      <c r="W7" s="12"/>
      <c r="X7" s="12"/>
      <c r="Y7" s="12"/>
      <c r="Z7" s="12"/>
      <c r="AA7" s="12"/>
    </row>
    <row r="8" spans="1:27" ht="9.4499999999999993" customHeight="1" x14ac:dyDescent="0.15">
      <c r="C8" s="17"/>
      <c r="O8" s="14" t="s">
        <v>56</v>
      </c>
      <c r="P8" s="15">
        <f>SUM(P6:P7)</f>
        <v>26.676388888888887</v>
      </c>
      <c r="Q8" s="15">
        <f t="shared" ref="Q8:V8" si="0">SUM(Q6:Q7)</f>
        <v>26.013888888888889</v>
      </c>
      <c r="R8" s="15">
        <f t="shared" si="0"/>
        <v>23.750000000000004</v>
      </c>
      <c r="S8" s="15">
        <f t="shared" si="0"/>
        <v>23.62361111111111</v>
      </c>
      <c r="T8" s="15">
        <f t="shared" si="0"/>
        <v>23.506944444444443</v>
      </c>
      <c r="U8" s="15">
        <f t="shared" si="0"/>
        <v>13.965151515151515</v>
      </c>
      <c r="V8" s="15">
        <f t="shared" si="0"/>
        <v>14.113636363636363</v>
      </c>
      <c r="W8" s="12"/>
      <c r="X8" s="12"/>
      <c r="Y8" s="12"/>
      <c r="Z8" s="12"/>
      <c r="AA8" s="12"/>
    </row>
    <row r="9" spans="1:27" ht="9.4499999999999993" customHeight="1" x14ac:dyDescent="0.15">
      <c r="C9" s="17"/>
      <c r="O9" s="18"/>
      <c r="P9" s="13" t="s">
        <v>57</v>
      </c>
      <c r="Q9" s="13" t="s">
        <v>58</v>
      </c>
      <c r="R9" s="13" t="s">
        <v>59</v>
      </c>
      <c r="S9" s="13" t="s">
        <v>60</v>
      </c>
      <c r="T9" s="13" t="s">
        <v>61</v>
      </c>
      <c r="U9" s="13" t="s">
        <v>62</v>
      </c>
      <c r="V9" s="13" t="s">
        <v>63</v>
      </c>
      <c r="W9" s="13" t="s">
        <v>64</v>
      </c>
      <c r="X9" s="13" t="s">
        <v>65</v>
      </c>
      <c r="Y9" s="13" t="s">
        <v>66</v>
      </c>
      <c r="Z9" s="13" t="s">
        <v>67</v>
      </c>
      <c r="AA9" s="13" t="s">
        <v>68</v>
      </c>
    </row>
    <row r="10" spans="1:27" ht="9.4499999999999993" customHeight="1" x14ac:dyDescent="0.15">
      <c r="C10" s="17"/>
      <c r="O10" s="14" t="s">
        <v>69</v>
      </c>
      <c r="P10" s="15">
        <v>17.033333333333328</v>
      </c>
      <c r="Q10" s="15">
        <v>16.733333333333334</v>
      </c>
      <c r="R10" s="15">
        <v>18.16</v>
      </c>
      <c r="S10" s="15">
        <v>17</v>
      </c>
      <c r="T10" s="15">
        <v>25.400000000000002</v>
      </c>
      <c r="U10" s="15">
        <v>21.066666666666666</v>
      </c>
      <c r="V10" s="15">
        <v>25.083333333333332</v>
      </c>
      <c r="W10" s="15">
        <v>17.853333333333332</v>
      </c>
      <c r="X10" s="15">
        <v>19.139999999999997</v>
      </c>
      <c r="Y10" s="15">
        <v>18.333333333333332</v>
      </c>
      <c r="Z10" s="15">
        <v>19.169999999999998</v>
      </c>
      <c r="AA10" s="15">
        <v>13.533333333333335</v>
      </c>
    </row>
    <row r="11" spans="1:27" ht="9.4499999999999993" customHeight="1" x14ac:dyDescent="0.15">
      <c r="C11" s="17"/>
      <c r="O11" s="14" t="s">
        <v>70</v>
      </c>
      <c r="P11" s="15">
        <v>3.2833333333333332</v>
      </c>
      <c r="Q11" s="15">
        <v>4.9666666666666659</v>
      </c>
      <c r="R11" s="15">
        <v>4.1666666666666661</v>
      </c>
      <c r="S11" s="15">
        <v>3.5000000000000004</v>
      </c>
      <c r="T11" s="15">
        <v>8.1333333333333329</v>
      </c>
      <c r="U11" s="15">
        <v>6.3999999999999995</v>
      </c>
      <c r="V11" s="15">
        <v>11.666666666666666</v>
      </c>
      <c r="W11" s="15">
        <v>7.5200000000000005</v>
      </c>
      <c r="X11" s="15">
        <v>5.8</v>
      </c>
      <c r="Y11" s="15">
        <v>5.166666666666667</v>
      </c>
      <c r="Z11" s="15">
        <v>4.7600000000000007</v>
      </c>
      <c r="AA11" s="15">
        <v>2.7000000000000006</v>
      </c>
    </row>
    <row r="12" spans="1:27" ht="9.4499999999999993" customHeight="1" x14ac:dyDescent="0.15">
      <c r="C12" s="17"/>
      <c r="O12" s="14" t="s">
        <v>71</v>
      </c>
      <c r="P12" s="15">
        <f>SUM(P10:P11)</f>
        <v>20.316666666666663</v>
      </c>
      <c r="Q12" s="15">
        <f t="shared" ref="Q12:AA12" si="1">SUM(Q10:Q11)</f>
        <v>21.7</v>
      </c>
      <c r="R12" s="15">
        <f t="shared" si="1"/>
        <v>22.326666666666668</v>
      </c>
      <c r="S12" s="15">
        <f t="shared" si="1"/>
        <v>20.5</v>
      </c>
      <c r="T12" s="15">
        <f t="shared" si="1"/>
        <v>33.533333333333331</v>
      </c>
      <c r="U12" s="15">
        <f t="shared" si="1"/>
        <v>27.466666666666665</v>
      </c>
      <c r="V12" s="15">
        <f t="shared" si="1"/>
        <v>36.75</v>
      </c>
      <c r="W12" s="15">
        <f t="shared" si="1"/>
        <v>25.373333333333331</v>
      </c>
      <c r="X12" s="15">
        <f t="shared" si="1"/>
        <v>24.939999999999998</v>
      </c>
      <c r="Y12" s="15">
        <f t="shared" si="1"/>
        <v>23.5</v>
      </c>
      <c r="Z12" s="15">
        <f t="shared" si="1"/>
        <v>23.93</v>
      </c>
      <c r="AA12" s="15">
        <f t="shared" si="1"/>
        <v>16.233333333333334</v>
      </c>
    </row>
    <row r="13" spans="1:27" ht="9.4499999999999993" customHeight="1" x14ac:dyDescent="0.15">
      <c r="C13" s="17"/>
      <c r="O13" s="18"/>
      <c r="P13" s="18">
        <f t="shared" ref="P13:W13" si="2">Q13-1</f>
        <v>2010</v>
      </c>
      <c r="Q13" s="18">
        <f t="shared" si="2"/>
        <v>2011</v>
      </c>
      <c r="R13" s="18">
        <f t="shared" si="2"/>
        <v>2012</v>
      </c>
      <c r="S13" s="18">
        <f t="shared" si="2"/>
        <v>2013</v>
      </c>
      <c r="T13" s="18">
        <f t="shared" si="2"/>
        <v>2014</v>
      </c>
      <c r="U13" s="18">
        <f t="shared" si="2"/>
        <v>2015</v>
      </c>
      <c r="V13" s="18">
        <f t="shared" si="2"/>
        <v>2016</v>
      </c>
      <c r="W13" s="18">
        <f t="shared" si="2"/>
        <v>2017</v>
      </c>
      <c r="X13" s="18">
        <f>Y13-1</f>
        <v>2018</v>
      </c>
      <c r="Y13" s="19">
        <v>2019</v>
      </c>
      <c r="Z13" s="18"/>
      <c r="AA13" s="12"/>
    </row>
    <row r="14" spans="1:27" ht="9.4499999999999993" customHeight="1" x14ac:dyDescent="0.2">
      <c r="C14" s="17"/>
      <c r="O14" s="14" t="s">
        <v>72</v>
      </c>
      <c r="P14" s="20"/>
      <c r="Q14" s="20"/>
      <c r="R14" s="20"/>
      <c r="S14" s="20"/>
      <c r="T14" s="21"/>
      <c r="U14" s="21"/>
      <c r="V14" s="21">
        <v>18.811666666666667</v>
      </c>
      <c r="W14" s="21">
        <v>17.041111111111114</v>
      </c>
      <c r="X14" s="21">
        <v>17.678888888888888</v>
      </c>
      <c r="Y14" s="15">
        <v>19.042222222222222</v>
      </c>
      <c r="Z14" s="12"/>
      <c r="AA14" s="12"/>
    </row>
    <row r="15" spans="1:27" ht="9.4499999999999993" customHeight="1" x14ac:dyDescent="0.2">
      <c r="C15" s="17"/>
      <c r="O15" s="14" t="s">
        <v>73</v>
      </c>
      <c r="P15" s="22"/>
      <c r="Q15" s="22"/>
      <c r="R15" s="23"/>
      <c r="S15" s="23"/>
      <c r="T15" s="23"/>
      <c r="U15" s="23"/>
      <c r="V15" s="21">
        <v>6.5202222222222215</v>
      </c>
      <c r="W15" s="21">
        <v>5.3647222222222224</v>
      </c>
      <c r="X15" s="21">
        <v>5.6277777777777782</v>
      </c>
      <c r="Y15" s="15">
        <v>5.6719444444444447</v>
      </c>
      <c r="Z15" s="12"/>
      <c r="AA15" s="12"/>
    </row>
    <row r="16" spans="1:27" ht="9.4499999999999993" customHeight="1" x14ac:dyDescent="0.15">
      <c r="C16" s="17"/>
      <c r="O16" s="14" t="s">
        <v>74</v>
      </c>
      <c r="P16" s="12"/>
      <c r="Q16" s="12"/>
      <c r="R16" s="15"/>
      <c r="S16" s="15"/>
      <c r="T16" s="15"/>
      <c r="U16" s="15"/>
      <c r="V16" s="15">
        <f t="shared" ref="V16:X16" si="3">SUM(V14:V15)</f>
        <v>25.331888888888891</v>
      </c>
      <c r="W16" s="15">
        <f t="shared" si="3"/>
        <v>22.405833333333337</v>
      </c>
      <c r="X16" s="15">
        <f t="shared" si="3"/>
        <v>23.306666666666665</v>
      </c>
      <c r="Y16" s="15">
        <f>SUM(Y14:Y15)</f>
        <v>24.714166666666667</v>
      </c>
      <c r="Z16" s="12"/>
      <c r="AA16" s="12"/>
    </row>
    <row r="17" spans="3:21" ht="9.4499999999999993" customHeight="1" x14ac:dyDescent="0.15">
      <c r="C17" s="17"/>
    </row>
    <row r="18" spans="3:21" ht="9.4499999999999993" customHeight="1" x14ac:dyDescent="0.2">
      <c r="C18" s="17"/>
      <c r="P18" s="24"/>
      <c r="Q18" s="25"/>
    </row>
    <row r="19" spans="3:21" ht="9.4499999999999993" customHeight="1" x14ac:dyDescent="0.2">
      <c r="C19" s="17"/>
      <c r="P19" s="24"/>
      <c r="Q19" s="25"/>
    </row>
    <row r="20" spans="3:21" ht="9.4499999999999993" customHeight="1" x14ac:dyDescent="0.2">
      <c r="C20" s="17"/>
      <c r="P20" s="24"/>
      <c r="Q20" s="25"/>
    </row>
    <row r="21" spans="3:21" ht="9.4499999999999993" customHeight="1" x14ac:dyDescent="0.2">
      <c r="C21" s="17"/>
      <c r="P21" s="24"/>
      <c r="Q21" s="25"/>
      <c r="T21" s="24"/>
      <c r="U21" s="26"/>
    </row>
    <row r="22" spans="3:21" ht="9.4499999999999993" customHeight="1" x14ac:dyDescent="0.2">
      <c r="C22" s="17"/>
      <c r="P22" s="24"/>
      <c r="Q22" s="25"/>
      <c r="T22" s="24"/>
      <c r="U22" s="26"/>
    </row>
    <row r="23" spans="3:21" ht="9.4499999999999993" customHeight="1" x14ac:dyDescent="0.2">
      <c r="C23" s="17"/>
      <c r="P23" s="27"/>
      <c r="Q23" s="25"/>
      <c r="T23" s="27"/>
      <c r="U23" s="28"/>
    </row>
    <row r="24" spans="3:21" ht="9.4499999999999993" customHeight="1" x14ac:dyDescent="0.2">
      <c r="C24" s="17"/>
      <c r="P24" s="24"/>
      <c r="Q24" s="25"/>
      <c r="T24" s="24"/>
      <c r="U24" s="26"/>
    </row>
    <row r="25" spans="3:21" ht="9.4499999999999993" customHeight="1" x14ac:dyDescent="0.2">
      <c r="C25" s="17"/>
      <c r="P25" s="24"/>
      <c r="Q25" s="25"/>
      <c r="T25" s="24"/>
      <c r="U25" s="26"/>
    </row>
    <row r="26" spans="3:21" ht="9.4499999999999993" customHeight="1" x14ac:dyDescent="0.15">
      <c r="C26" s="17"/>
      <c r="P26" s="27"/>
    </row>
    <row r="27" spans="3:21" ht="9.4499999999999993" customHeight="1" x14ac:dyDescent="0.2">
      <c r="C27" s="17"/>
      <c r="P27" s="24"/>
      <c r="Q27" s="29"/>
    </row>
    <row r="28" spans="3:21" ht="9.4499999999999993" customHeight="1" x14ac:dyDescent="0.2">
      <c r="C28" s="17"/>
      <c r="P28" s="24"/>
      <c r="Q28" s="29"/>
    </row>
    <row r="29" spans="3:21" ht="19.2" customHeight="1" x14ac:dyDescent="0.15">
      <c r="C29" s="17"/>
    </row>
    <row r="30" spans="3:21" ht="9.4499999999999993" customHeight="1" x14ac:dyDescent="0.2">
      <c r="C30" s="17"/>
      <c r="P30" s="30"/>
      <c r="S30" s="29"/>
    </row>
    <row r="31" spans="3:21" ht="9.4499999999999993" customHeight="1" x14ac:dyDescent="0.2">
      <c r="C31" s="17"/>
      <c r="P31" s="30"/>
      <c r="S31" s="29"/>
    </row>
    <row r="32" spans="3:21" ht="9.4499999999999993" customHeight="1" x14ac:dyDescent="0.15">
      <c r="C32" s="31"/>
    </row>
    <row r="33" spans="2:20" ht="9.4499999999999993" customHeight="1" x14ac:dyDescent="0.15">
      <c r="C33" s="37"/>
    </row>
    <row r="34" spans="2:20" ht="9.4499999999999993" customHeight="1" x14ac:dyDescent="0.15">
      <c r="C34" s="37"/>
    </row>
    <row r="35" spans="2:20" ht="9.4499999999999993" customHeight="1" x14ac:dyDescent="0.15">
      <c r="C35" s="37"/>
    </row>
    <row r="36" spans="2:20" ht="9.4499999999999993" customHeight="1" x14ac:dyDescent="0.15">
      <c r="C36" s="37"/>
      <c r="T36" s="9"/>
    </row>
    <row r="37" spans="2:20" ht="9.4499999999999993" customHeight="1" x14ac:dyDescent="0.15">
      <c r="C37" s="37"/>
    </row>
    <row r="38" spans="2:20" ht="9.4499999999999993" customHeight="1" x14ac:dyDescent="0.15">
      <c r="C38" s="36"/>
    </row>
    <row r="39" spans="2:20" ht="9.4499999999999993" customHeight="1" x14ac:dyDescent="0.15"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</row>
    <row r="40" spans="2:20" ht="9.4499999999999993" customHeight="1" x14ac:dyDescent="0.15">
      <c r="B40" s="37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</row>
    <row r="41" spans="2:20" ht="9.4499999999999993" customHeight="1" x14ac:dyDescent="0.15">
      <c r="B41" s="37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</row>
    <row r="42" spans="2:20" ht="9.4499999999999993" customHeight="1" x14ac:dyDescent="0.15">
      <c r="B42" s="37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</row>
    <row r="43" spans="2:20" ht="9.4499999999999993" customHeight="1" x14ac:dyDescent="0.15">
      <c r="B43" s="37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</row>
    <row r="44" spans="2:20" ht="9.4499999999999993" customHeight="1" x14ac:dyDescent="0.15">
      <c r="B44" s="27"/>
    </row>
    <row r="45" spans="2:20" ht="9.4499999999999993" customHeight="1" x14ac:dyDescent="0.15">
      <c r="B45" s="27"/>
      <c r="C45" s="36"/>
    </row>
    <row r="46" spans="2:20" ht="9.4499999999999993" customHeight="1" x14ac:dyDescent="0.15">
      <c r="B46" s="27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</row>
    <row r="47" spans="2:20" ht="9.4499999999999993" customHeight="1" x14ac:dyDescent="0.15">
      <c r="B47" s="37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</row>
    <row r="48" spans="2:20" ht="9.4499999999999993" customHeight="1" x14ac:dyDescent="0.15"/>
    <row r="49" ht="9.4499999999999993" customHeight="1" x14ac:dyDescent="0.15"/>
    <row r="50" ht="9.4499999999999993" customHeight="1" x14ac:dyDescent="0.15"/>
    <row r="51" ht="9.4499999999999993" customHeight="1" x14ac:dyDescent="0.15"/>
    <row r="52" ht="9.4499999999999993" customHeight="1" x14ac:dyDescent="0.15"/>
    <row r="53" ht="9.4499999999999993" customHeight="1" x14ac:dyDescent="0.15"/>
    <row r="54" ht="19.2" customHeight="1" x14ac:dyDescent="0.15"/>
    <row r="55" ht="9.4499999999999993" customHeight="1" x14ac:dyDescent="0.15"/>
    <row r="56" ht="9.4499999999999993" customHeight="1" x14ac:dyDescent="0.15"/>
    <row r="57" ht="9.4499999999999993" customHeight="1" x14ac:dyDescent="0.15"/>
    <row r="58" ht="9.4499999999999993" customHeight="1" x14ac:dyDescent="0.15"/>
    <row r="59" ht="9.4499999999999993" customHeight="1" x14ac:dyDescent="0.15"/>
    <row r="60" ht="9.4499999999999993" customHeight="1" x14ac:dyDescent="0.15"/>
    <row r="61" ht="9.4499999999999993" customHeight="1" x14ac:dyDescent="0.15"/>
    <row r="62" ht="9.4499999999999993" customHeight="1" x14ac:dyDescent="0.15"/>
    <row r="63" ht="9.4499999999999993" customHeight="1" x14ac:dyDescent="0.15"/>
    <row r="64" ht="9.4499999999999993" customHeight="1" x14ac:dyDescent="0.15"/>
    <row r="65" ht="9.4499999999999993" customHeight="1" x14ac:dyDescent="0.15"/>
    <row r="66" ht="9.4499999999999993" customHeight="1" x14ac:dyDescent="0.15"/>
    <row r="67" ht="9.4499999999999993" customHeight="1" x14ac:dyDescent="0.15"/>
    <row r="68" ht="9.4499999999999993" customHeight="1" x14ac:dyDescent="0.15"/>
    <row r="69" ht="9.4499999999999993" customHeight="1" x14ac:dyDescent="0.15"/>
    <row r="70" ht="9.4499999999999993" customHeight="1" x14ac:dyDescent="0.15"/>
    <row r="71" ht="9.4499999999999993" customHeight="1" x14ac:dyDescent="0.15"/>
    <row r="72" ht="9.4499999999999993" customHeight="1" x14ac:dyDescent="0.15"/>
    <row r="73" ht="9.4499999999999993" customHeight="1" x14ac:dyDescent="0.15"/>
    <row r="74" ht="9.4499999999999993" customHeight="1" x14ac:dyDescent="0.15"/>
    <row r="75" ht="9.4499999999999993" customHeight="1" x14ac:dyDescent="0.15"/>
    <row r="76" ht="9.4499999999999993" customHeight="1" x14ac:dyDescent="0.15"/>
    <row r="77" ht="9.4499999999999993" customHeight="1" x14ac:dyDescent="0.15"/>
    <row r="78" ht="9.4499999999999993" customHeight="1" x14ac:dyDescent="0.15"/>
    <row r="79" ht="9.4499999999999993" customHeight="1" x14ac:dyDescent="0.15"/>
    <row r="80" ht="9.4499999999999993" customHeight="1" x14ac:dyDescent="0.15"/>
    <row r="81" spans="4:13" ht="9.4499999999999993" customHeight="1" x14ac:dyDescent="0.15"/>
    <row r="82" spans="4:13" ht="9.4499999999999993" customHeight="1" x14ac:dyDescent="0.15"/>
    <row r="83" spans="4:13" ht="9.4499999999999993" customHeight="1" x14ac:dyDescent="0.15">
      <c r="D83" s="27"/>
      <c r="F83" s="32"/>
      <c r="G83" s="32"/>
      <c r="I83" s="32" t="s">
        <v>75</v>
      </c>
      <c r="K83" s="32"/>
    </row>
    <row r="84" spans="4:13" ht="9.4499999999999993" customHeight="1" x14ac:dyDescent="0.15"/>
    <row r="85" spans="4:13" ht="9.4499999999999993" customHeight="1" x14ac:dyDescent="0.15">
      <c r="M85" s="3" t="s">
        <v>76</v>
      </c>
    </row>
    <row r="86" spans="4:13" ht="9.4499999999999993" customHeight="1" x14ac:dyDescent="0.15"/>
    <row r="87" spans="4:13" ht="9.4499999999999993" customHeight="1" x14ac:dyDescent="0.15"/>
    <row r="88" spans="4:13" ht="9.4499999999999993" customHeight="1" x14ac:dyDescent="0.15"/>
  </sheetData>
  <mergeCells count="4">
    <mergeCell ref="F1:J1"/>
    <mergeCell ref="F2:J2"/>
    <mergeCell ref="D3:F3"/>
    <mergeCell ref="H3:N3"/>
  </mergeCells>
  <hyperlinks>
    <hyperlink ref="A1" location="bkIndexACC2433" display="Index" xr:uid="{EE8190DB-2A6C-472C-958F-8357EC92DF3C}"/>
  </hyperlinks>
  <pageMargins left="0.24" right="0.19685039370078741" top="0.24" bottom="0.28999999999999998" header="0.18" footer="0.24"/>
  <pageSetup paperSize="9" scale="96" orientation="portrait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21AAF-1924-43CF-B0CE-DB0530B9FB1C}">
  <sheetPr>
    <pageSetUpPr fitToPage="1"/>
  </sheetPr>
  <dimension ref="A1:AD172"/>
  <sheetViews>
    <sheetView zoomScale="90" zoomScaleNormal="90" workbookViewId="0"/>
  </sheetViews>
  <sheetFormatPr defaultColWidth="9.109375" defaultRowHeight="8.4" x14ac:dyDescent="0.15"/>
  <cols>
    <col min="1" max="1" width="5.88671875" style="3" customWidth="1"/>
    <col min="2" max="2" width="10.6640625" style="3" customWidth="1"/>
    <col min="3" max="13" width="7.33203125" style="3" customWidth="1"/>
    <col min="14" max="15" width="6.6640625" style="3" customWidth="1"/>
    <col min="16" max="16384" width="9.109375" style="3"/>
  </cols>
  <sheetData>
    <row r="1" spans="1:15" ht="14.4" x14ac:dyDescent="0.3">
      <c r="A1" s="34" t="s">
        <v>79</v>
      </c>
      <c r="E1" s="5"/>
      <c r="F1" s="39" t="s">
        <v>80</v>
      </c>
      <c r="G1" s="40"/>
      <c r="H1" s="40"/>
      <c r="I1" s="40"/>
      <c r="J1" s="40"/>
    </row>
    <row r="2" spans="1:15" ht="13.2" x14ac:dyDescent="0.25">
      <c r="E2" s="5"/>
      <c r="F2" s="39" t="s">
        <v>104</v>
      </c>
      <c r="G2" s="40"/>
      <c r="H2" s="40"/>
      <c r="I2" s="40"/>
      <c r="J2" s="40"/>
    </row>
    <row r="3" spans="1:15" ht="13.2" x14ac:dyDescent="0.25">
      <c r="D3" s="41" t="s">
        <v>111</v>
      </c>
      <c r="E3" s="40"/>
      <c r="F3" s="40"/>
      <c r="G3" s="5"/>
      <c r="H3" s="47" t="s">
        <v>112</v>
      </c>
      <c r="I3" s="40"/>
      <c r="J3" s="40"/>
      <c r="K3" s="40"/>
      <c r="L3" s="40"/>
      <c r="M3" s="40"/>
      <c r="N3" s="40"/>
    </row>
    <row r="4" spans="1:15" ht="24" customHeight="1" x14ac:dyDescent="0.15"/>
    <row r="5" spans="1:15" ht="9.4499999999999993" customHeight="1" x14ac:dyDescent="0.2">
      <c r="B5" s="45" t="s">
        <v>32</v>
      </c>
      <c r="C5" s="46"/>
      <c r="D5" s="11"/>
      <c r="O5" s="27"/>
    </row>
    <row r="6" spans="1:15" ht="9.4499999999999993" customHeight="1" x14ac:dyDescent="0.25">
      <c r="C6" s="43" t="s">
        <v>106</v>
      </c>
      <c r="D6" s="40"/>
      <c r="E6" s="40"/>
      <c r="F6" s="40"/>
      <c r="G6" s="40"/>
      <c r="H6" s="40"/>
      <c r="I6" s="40"/>
      <c r="J6" s="40"/>
      <c r="K6" s="40"/>
      <c r="L6" s="40"/>
      <c r="M6" s="40"/>
      <c r="O6" s="27"/>
    </row>
    <row r="7" spans="1:15" ht="9.4499999999999993" customHeight="1" x14ac:dyDescent="0.25">
      <c r="B7" s="44" t="s">
        <v>82</v>
      </c>
      <c r="C7" s="40"/>
      <c r="D7" s="37" t="s">
        <v>47</v>
      </c>
      <c r="E7" s="37" t="s">
        <v>48</v>
      </c>
      <c r="F7" s="37" t="s">
        <v>49</v>
      </c>
      <c r="G7" s="37" t="s">
        <v>50</v>
      </c>
      <c r="H7" s="37" t="s">
        <v>51</v>
      </c>
      <c r="I7" s="37" t="s">
        <v>52</v>
      </c>
      <c r="J7" s="37" t="s">
        <v>53</v>
      </c>
      <c r="K7" s="37"/>
      <c r="L7" s="37" t="s">
        <v>83</v>
      </c>
      <c r="M7" s="37" t="s">
        <v>84</v>
      </c>
      <c r="O7" s="27"/>
    </row>
    <row r="8" spans="1:15" ht="9.4499999999999993" customHeight="1" x14ac:dyDescent="0.15">
      <c r="C8" s="17">
        <v>0</v>
      </c>
      <c r="D8" s="38">
        <v>0.24305555555555555</v>
      </c>
      <c r="E8" s="38">
        <v>0.15277777777777776</v>
      </c>
      <c r="F8" s="38">
        <v>0.13194444444444445</v>
      </c>
      <c r="G8" s="38">
        <v>9.722222222222221E-2</v>
      </c>
      <c r="H8" s="38">
        <v>0.19999999999999996</v>
      </c>
      <c r="I8" s="38">
        <v>0.2992424242424242</v>
      </c>
      <c r="J8" s="38">
        <v>6.8181818181818177E-2</v>
      </c>
      <c r="L8" s="38">
        <f>AVERAGE(D8:H8)</f>
        <v>0.16499999999999998</v>
      </c>
      <c r="M8" s="38">
        <f>AVERAGE(D8:J8)</f>
        <v>0.1703463203463203</v>
      </c>
      <c r="O8" s="27"/>
    </row>
    <row r="9" spans="1:15" ht="9.4499999999999993" customHeight="1" x14ac:dyDescent="0.15">
      <c r="C9" s="17">
        <v>1</v>
      </c>
      <c r="D9" s="38">
        <v>0.1875</v>
      </c>
      <c r="E9" s="38">
        <v>0.15972222222222221</v>
      </c>
      <c r="F9" s="38">
        <v>9.0277777777777776E-2</v>
      </c>
      <c r="G9" s="38">
        <v>5.8333333333333327E-2</v>
      </c>
      <c r="H9" s="38">
        <v>0.18611111111111109</v>
      </c>
      <c r="I9" s="38">
        <v>0.21060606060606057</v>
      </c>
      <c r="J9" s="38">
        <v>0.10606060606060605</v>
      </c>
      <c r="L9" s="38">
        <f t="shared" ref="L9:L31" si="0">AVERAGE(D9:H9)</f>
        <v>0.13638888888888889</v>
      </c>
      <c r="M9" s="38">
        <f t="shared" ref="M9:M31" si="1">AVERAGE(D9:J9)</f>
        <v>0.14265873015873015</v>
      </c>
      <c r="O9" s="27"/>
    </row>
    <row r="10" spans="1:15" ht="9.4499999999999993" customHeight="1" x14ac:dyDescent="0.15">
      <c r="C10" s="17">
        <v>2</v>
      </c>
      <c r="D10" s="38">
        <v>0</v>
      </c>
      <c r="E10" s="38">
        <v>7.6388888888888881E-2</v>
      </c>
      <c r="F10" s="38">
        <v>2.7777777777777776E-2</v>
      </c>
      <c r="G10" s="38">
        <v>4.1666666666666664E-2</v>
      </c>
      <c r="H10" s="38">
        <v>2.7777777777777776E-2</v>
      </c>
      <c r="I10" s="38">
        <v>3.03030303030303E-2</v>
      </c>
      <c r="J10" s="38">
        <v>2.2727272727272728E-2</v>
      </c>
      <c r="L10" s="38">
        <f t="shared" si="0"/>
        <v>3.4722222222222224E-2</v>
      </c>
      <c r="M10" s="38">
        <f t="shared" si="1"/>
        <v>3.237734487734488E-2</v>
      </c>
      <c r="O10" s="27"/>
    </row>
    <row r="11" spans="1:15" ht="9.4499999999999993" customHeight="1" x14ac:dyDescent="0.15">
      <c r="C11" s="17">
        <v>3</v>
      </c>
      <c r="D11" s="38">
        <v>3.7499999999999999E-2</v>
      </c>
      <c r="E11" s="38">
        <v>0.12499999999999999</v>
      </c>
      <c r="F11" s="38">
        <v>2.0833333333333332E-2</v>
      </c>
      <c r="G11" s="38">
        <v>6.25E-2</v>
      </c>
      <c r="H11" s="38">
        <v>5.5555555555555552E-2</v>
      </c>
      <c r="I11" s="38">
        <v>0.16060606060606061</v>
      </c>
      <c r="J11" s="38">
        <v>6.8181818181818177E-2</v>
      </c>
      <c r="L11" s="38">
        <f t="shared" si="0"/>
        <v>6.0277777777777777E-2</v>
      </c>
      <c r="M11" s="38">
        <f t="shared" si="1"/>
        <v>7.5739538239538245E-2</v>
      </c>
      <c r="O11" s="27"/>
    </row>
    <row r="12" spans="1:15" ht="9.4499999999999993" customHeight="1" x14ac:dyDescent="0.15">
      <c r="C12" s="17">
        <v>4</v>
      </c>
      <c r="D12" s="38">
        <v>0.1763888888888889</v>
      </c>
      <c r="E12" s="38">
        <v>0.14583333333333331</v>
      </c>
      <c r="F12" s="38">
        <v>0.125</v>
      </c>
      <c r="G12" s="38">
        <v>7.6388888888888881E-2</v>
      </c>
      <c r="H12" s="38">
        <v>1.6666666666666666E-2</v>
      </c>
      <c r="I12" s="38">
        <v>0.2</v>
      </c>
      <c r="J12" s="38">
        <v>4.5454545454545456E-2</v>
      </c>
      <c r="L12" s="38">
        <f t="shared" si="0"/>
        <v>0.10805555555555554</v>
      </c>
      <c r="M12" s="38">
        <f t="shared" si="1"/>
        <v>0.11224747474747475</v>
      </c>
    </row>
    <row r="13" spans="1:15" ht="9.4499999999999993" customHeight="1" x14ac:dyDescent="0.15">
      <c r="C13" s="17">
        <v>5</v>
      </c>
      <c r="D13" s="38">
        <v>0.96666666666666656</v>
      </c>
      <c r="E13" s="38">
        <v>0.93055555555555547</v>
      </c>
      <c r="F13" s="38">
        <v>0.93055555555555536</v>
      </c>
      <c r="G13" s="38">
        <v>0.97777777777777775</v>
      </c>
      <c r="H13" s="38">
        <v>0.80694444444444446</v>
      </c>
      <c r="I13" s="38">
        <v>0.23787878787878786</v>
      </c>
      <c r="J13" s="38">
        <v>0.17424242424242423</v>
      </c>
      <c r="L13" s="38">
        <f t="shared" si="0"/>
        <v>0.92249999999999999</v>
      </c>
      <c r="M13" s="38">
        <f t="shared" si="1"/>
        <v>0.71780303030303028</v>
      </c>
    </row>
    <row r="14" spans="1:15" ht="9.4499999999999993" customHeight="1" x14ac:dyDescent="0.15">
      <c r="C14" s="17">
        <v>6</v>
      </c>
      <c r="D14" s="38">
        <v>0.32916666666666666</v>
      </c>
      <c r="E14" s="38">
        <v>0.57638888888888884</v>
      </c>
      <c r="F14" s="38">
        <v>0.45833333333333331</v>
      </c>
      <c r="G14" s="38">
        <v>0.47083333333333333</v>
      </c>
      <c r="H14" s="38">
        <v>0.53333333333333333</v>
      </c>
      <c r="I14" s="38">
        <v>0.15454545454545454</v>
      </c>
      <c r="J14" s="38">
        <v>3.03030303030303E-2</v>
      </c>
      <c r="L14" s="38">
        <f t="shared" si="0"/>
        <v>0.47361111111111109</v>
      </c>
      <c r="M14" s="38">
        <f t="shared" si="1"/>
        <v>0.36470057720057714</v>
      </c>
    </row>
    <row r="15" spans="1:15" ht="9.4499999999999993" customHeight="1" x14ac:dyDescent="0.15">
      <c r="C15" s="17">
        <v>7</v>
      </c>
      <c r="D15" s="38">
        <v>1.4694444444444446</v>
      </c>
      <c r="E15" s="38">
        <v>1.2916666666666665</v>
      </c>
      <c r="F15" s="38">
        <v>1.2569444444444444</v>
      </c>
      <c r="G15" s="38">
        <v>1.4513888888888888</v>
      </c>
      <c r="H15" s="38">
        <v>1.286111111111111</v>
      </c>
      <c r="I15" s="38">
        <v>0.25075757575757579</v>
      </c>
      <c r="J15" s="38">
        <v>2.2727272727272728E-2</v>
      </c>
      <c r="L15" s="38">
        <f t="shared" si="0"/>
        <v>1.3511111111111114</v>
      </c>
      <c r="M15" s="38">
        <f t="shared" si="1"/>
        <v>1.0041486291486292</v>
      </c>
    </row>
    <row r="16" spans="1:15" ht="9.4499999999999993" customHeight="1" x14ac:dyDescent="0.15">
      <c r="C16" s="17">
        <v>8</v>
      </c>
      <c r="D16" s="38">
        <v>1.2138888888888888</v>
      </c>
      <c r="E16" s="38">
        <v>1.3611111111111112</v>
      </c>
      <c r="F16" s="38">
        <v>1.0833333333333335</v>
      </c>
      <c r="G16" s="38">
        <v>1.0958333333333332</v>
      </c>
      <c r="H16" s="38">
        <v>0.99999999999999989</v>
      </c>
      <c r="I16" s="38">
        <v>0.53560606060606064</v>
      </c>
      <c r="J16" s="38">
        <v>0.31060606060606061</v>
      </c>
      <c r="L16" s="38">
        <f t="shared" si="0"/>
        <v>1.1508333333333334</v>
      </c>
      <c r="M16" s="38">
        <f t="shared" si="1"/>
        <v>0.94291125541125531</v>
      </c>
    </row>
    <row r="17" spans="3:13" ht="9.4499999999999993" customHeight="1" x14ac:dyDescent="0.15">
      <c r="C17" s="17">
        <v>9</v>
      </c>
      <c r="D17" s="38">
        <v>0.98194444444444429</v>
      </c>
      <c r="E17" s="38">
        <v>1.1180555555555556</v>
      </c>
      <c r="F17" s="38">
        <v>0.79166666666666663</v>
      </c>
      <c r="G17" s="38">
        <v>0.86111111111111105</v>
      </c>
      <c r="H17" s="38">
        <v>0.82222222222222208</v>
      </c>
      <c r="I17" s="38">
        <v>0.53363636363636358</v>
      </c>
      <c r="J17" s="38">
        <v>0.61363636363636354</v>
      </c>
      <c r="L17" s="38">
        <f t="shared" si="0"/>
        <v>0.91499999999999981</v>
      </c>
      <c r="M17" s="38">
        <f t="shared" si="1"/>
        <v>0.81746753246753223</v>
      </c>
    </row>
    <row r="18" spans="3:13" ht="9.4499999999999993" customHeight="1" x14ac:dyDescent="0.15">
      <c r="C18" s="17">
        <v>10</v>
      </c>
      <c r="D18" s="38">
        <v>1.1930555555555555</v>
      </c>
      <c r="E18" s="38">
        <v>1.0833333333333333</v>
      </c>
      <c r="F18" s="38">
        <v>1.1180555555555556</v>
      </c>
      <c r="G18" s="38">
        <v>1.086111111111111</v>
      </c>
      <c r="H18" s="38">
        <v>1.0416666666666665</v>
      </c>
      <c r="I18" s="38">
        <v>0.80454545454545445</v>
      </c>
      <c r="J18" s="38">
        <v>0.52272727272727271</v>
      </c>
      <c r="L18" s="38">
        <f t="shared" si="0"/>
        <v>1.1044444444444443</v>
      </c>
      <c r="M18" s="38">
        <f t="shared" si="1"/>
        <v>0.97849927849927842</v>
      </c>
    </row>
    <row r="19" spans="3:13" ht="9.4499999999999993" customHeight="1" x14ac:dyDescent="0.15">
      <c r="C19" s="17">
        <v>11</v>
      </c>
      <c r="D19" s="38">
        <v>1.1791666666666667</v>
      </c>
      <c r="E19" s="38">
        <v>0.96527777777777768</v>
      </c>
      <c r="F19" s="38">
        <v>0.80555555555555547</v>
      </c>
      <c r="G19" s="38">
        <v>1.3430555555555554</v>
      </c>
      <c r="H19" s="38">
        <v>1.1472222222222221</v>
      </c>
      <c r="I19" s="38">
        <v>0.96454545454545448</v>
      </c>
      <c r="J19" s="38">
        <v>0.93939393939393945</v>
      </c>
      <c r="L19" s="38">
        <f t="shared" si="0"/>
        <v>1.0880555555555556</v>
      </c>
      <c r="M19" s="38">
        <f t="shared" si="1"/>
        <v>1.0491738816738816</v>
      </c>
    </row>
    <row r="20" spans="3:13" ht="9.4499999999999993" customHeight="1" x14ac:dyDescent="0.15">
      <c r="C20" s="17">
        <v>12</v>
      </c>
      <c r="D20" s="38">
        <v>1.3361111111111112</v>
      </c>
      <c r="E20" s="38">
        <v>0.92361111111111127</v>
      </c>
      <c r="F20" s="38">
        <v>1.2638888888888888</v>
      </c>
      <c r="G20" s="38">
        <v>1.0916666666666668</v>
      </c>
      <c r="H20" s="38">
        <v>1.8055555555555554</v>
      </c>
      <c r="I20" s="38">
        <v>0.93060606060606066</v>
      </c>
      <c r="J20" s="38">
        <v>1.4848484848484849</v>
      </c>
      <c r="L20" s="38">
        <f t="shared" si="0"/>
        <v>1.2841666666666667</v>
      </c>
      <c r="M20" s="38">
        <f t="shared" si="1"/>
        <v>1.2623268398268397</v>
      </c>
    </row>
    <row r="21" spans="3:13" ht="9.4499999999999993" customHeight="1" x14ac:dyDescent="0.15">
      <c r="C21" s="17">
        <v>13</v>
      </c>
      <c r="D21" s="38">
        <v>1.7680555555555553</v>
      </c>
      <c r="E21" s="38">
        <v>1.5416666666666665</v>
      </c>
      <c r="F21" s="38">
        <v>1.7777777777777777</v>
      </c>
      <c r="G21" s="38">
        <v>1.2902777777777776</v>
      </c>
      <c r="H21" s="38">
        <v>1.3902777777777777</v>
      </c>
      <c r="I21" s="38">
        <v>0.9259090909090909</v>
      </c>
      <c r="J21" s="38">
        <v>1.6742424242424243</v>
      </c>
      <c r="L21" s="38">
        <f t="shared" si="0"/>
        <v>1.5536111111111111</v>
      </c>
      <c r="M21" s="38">
        <f t="shared" si="1"/>
        <v>1.4811724386724385</v>
      </c>
    </row>
    <row r="22" spans="3:13" ht="9.4499999999999993" customHeight="1" x14ac:dyDescent="0.15">
      <c r="C22" s="17">
        <v>14</v>
      </c>
      <c r="D22" s="38">
        <v>1.5472222222222221</v>
      </c>
      <c r="E22" s="38">
        <v>1.9513888888888888</v>
      </c>
      <c r="F22" s="38">
        <v>1.9652777777777777</v>
      </c>
      <c r="G22" s="38">
        <v>1.9263888888888889</v>
      </c>
      <c r="H22" s="38">
        <v>1.4930555555555556</v>
      </c>
      <c r="I22" s="38">
        <v>0.71499999999999997</v>
      </c>
      <c r="J22" s="38">
        <v>1.0075757575757576</v>
      </c>
      <c r="L22" s="38">
        <f t="shared" si="0"/>
        <v>1.7766666666666666</v>
      </c>
      <c r="M22" s="38">
        <f t="shared" si="1"/>
        <v>1.5151298701298701</v>
      </c>
    </row>
    <row r="23" spans="3:13" ht="9.4499999999999993" customHeight="1" x14ac:dyDescent="0.15">
      <c r="C23" s="17">
        <v>15</v>
      </c>
      <c r="D23" s="38">
        <v>2.1041666666666665</v>
      </c>
      <c r="E23" s="38">
        <v>2.0277777777777777</v>
      </c>
      <c r="F23" s="38">
        <v>1.6180555555555554</v>
      </c>
      <c r="G23" s="38">
        <v>1.4694444444444443</v>
      </c>
      <c r="H23" s="38">
        <v>1.4625000000000001</v>
      </c>
      <c r="I23" s="38">
        <v>1.2104545454545454</v>
      </c>
      <c r="J23" s="38">
        <v>1.1439393939393938</v>
      </c>
      <c r="L23" s="38">
        <f t="shared" si="0"/>
        <v>1.7363888888888888</v>
      </c>
      <c r="M23" s="38">
        <f t="shared" si="1"/>
        <v>1.5766197691197692</v>
      </c>
    </row>
    <row r="24" spans="3:13" ht="9.4499999999999993" customHeight="1" x14ac:dyDescent="0.15">
      <c r="C24" s="17">
        <v>16</v>
      </c>
      <c r="D24" s="38">
        <v>3</v>
      </c>
      <c r="E24" s="38">
        <v>2.3819444444444446</v>
      </c>
      <c r="F24" s="38">
        <v>2.0486111111111112</v>
      </c>
      <c r="G24" s="38">
        <v>1.8499999999999999</v>
      </c>
      <c r="H24" s="38">
        <v>1.6513888888888892</v>
      </c>
      <c r="I24" s="38">
        <v>1.1443939393939395</v>
      </c>
      <c r="J24" s="38">
        <v>1.106060606060606</v>
      </c>
      <c r="L24" s="38">
        <f t="shared" si="0"/>
        <v>2.1863888888888887</v>
      </c>
      <c r="M24" s="38">
        <f t="shared" si="1"/>
        <v>1.8831998556998555</v>
      </c>
    </row>
    <row r="25" spans="3:13" ht="9.4499999999999993" customHeight="1" x14ac:dyDescent="0.15">
      <c r="C25" s="17">
        <v>17</v>
      </c>
      <c r="D25" s="38">
        <v>3.4624999999999999</v>
      </c>
      <c r="E25" s="38">
        <v>3.3472222222222223</v>
      </c>
      <c r="F25" s="38">
        <v>2.4097222222222223</v>
      </c>
      <c r="G25" s="38">
        <v>2.5430555555555552</v>
      </c>
      <c r="H25" s="38">
        <v>2.677777777777778</v>
      </c>
      <c r="I25" s="38">
        <v>1.2986363636363636</v>
      </c>
      <c r="J25" s="38">
        <v>1.4393939393939394</v>
      </c>
      <c r="L25" s="38">
        <f t="shared" si="0"/>
        <v>2.8880555555555554</v>
      </c>
      <c r="M25" s="38">
        <f t="shared" si="1"/>
        <v>2.4540440115440112</v>
      </c>
    </row>
    <row r="26" spans="3:13" ht="9.4499999999999993" customHeight="1" x14ac:dyDescent="0.15">
      <c r="C26" s="17">
        <v>18</v>
      </c>
      <c r="D26" s="38">
        <v>1.8638888888888892</v>
      </c>
      <c r="E26" s="38">
        <v>1.8749999999999998</v>
      </c>
      <c r="F26" s="38">
        <v>1.9513888888888888</v>
      </c>
      <c r="G26" s="38">
        <v>1.9236111111111107</v>
      </c>
      <c r="H26" s="38">
        <v>1.8166666666666667</v>
      </c>
      <c r="I26" s="38">
        <v>1.0306060606060605</v>
      </c>
      <c r="J26" s="38">
        <v>1.393939393939394</v>
      </c>
      <c r="L26" s="38">
        <f t="shared" si="0"/>
        <v>1.8861111111111111</v>
      </c>
      <c r="M26" s="38">
        <f t="shared" si="1"/>
        <v>1.6935858585858587</v>
      </c>
    </row>
    <row r="27" spans="3:13" ht="9.4499999999999993" customHeight="1" x14ac:dyDescent="0.15">
      <c r="C27" s="17">
        <v>19</v>
      </c>
      <c r="D27" s="38">
        <v>1.2444444444444445</v>
      </c>
      <c r="E27" s="38">
        <v>1.4930555555555554</v>
      </c>
      <c r="F27" s="38">
        <v>1.645833333333333</v>
      </c>
      <c r="G27" s="38">
        <v>1.4277777777777778</v>
      </c>
      <c r="H27" s="38">
        <v>1.3583333333333332</v>
      </c>
      <c r="I27" s="38">
        <v>0.76515151515151525</v>
      </c>
      <c r="J27" s="38">
        <v>0.68939393939393945</v>
      </c>
      <c r="L27" s="38">
        <f t="shared" si="0"/>
        <v>1.4338888888888888</v>
      </c>
      <c r="M27" s="38">
        <f t="shared" si="1"/>
        <v>1.231998556998557</v>
      </c>
    </row>
    <row r="28" spans="3:13" ht="9.4499999999999993" customHeight="1" x14ac:dyDescent="0.15">
      <c r="C28" s="17">
        <v>20</v>
      </c>
      <c r="D28" s="38">
        <v>0.6791666666666667</v>
      </c>
      <c r="E28" s="38">
        <v>0.86805555555555558</v>
      </c>
      <c r="F28" s="38">
        <v>0.8472222222222221</v>
      </c>
      <c r="G28" s="38">
        <v>0.77083333333333326</v>
      </c>
      <c r="H28" s="38">
        <v>1.1597222222222221</v>
      </c>
      <c r="I28" s="38">
        <v>0.47196969696969698</v>
      </c>
      <c r="J28" s="38">
        <v>0.52272727272727271</v>
      </c>
      <c r="L28" s="38">
        <f t="shared" si="0"/>
        <v>0.86499999999999999</v>
      </c>
      <c r="M28" s="38">
        <f t="shared" si="1"/>
        <v>0.75995670995670994</v>
      </c>
    </row>
    <row r="29" spans="3:13" ht="9.4499999999999993" customHeight="1" x14ac:dyDescent="0.15">
      <c r="C29" s="17">
        <v>21</v>
      </c>
      <c r="D29" s="38">
        <v>0.66111111111111109</v>
      </c>
      <c r="E29" s="38">
        <v>0.64583333333333326</v>
      </c>
      <c r="F29" s="38">
        <v>0.60416666666666663</v>
      </c>
      <c r="G29" s="38">
        <v>0.83194444444444438</v>
      </c>
      <c r="H29" s="38">
        <v>1.0777777777777777</v>
      </c>
      <c r="I29" s="38">
        <v>0.41818181818181815</v>
      </c>
      <c r="J29" s="38">
        <v>0.25</v>
      </c>
      <c r="L29" s="38">
        <f t="shared" si="0"/>
        <v>0.76416666666666655</v>
      </c>
      <c r="M29" s="38">
        <f t="shared" si="1"/>
        <v>0.64128787878787874</v>
      </c>
    </row>
    <row r="30" spans="3:13" ht="9.4499999999999993" customHeight="1" x14ac:dyDescent="0.15">
      <c r="C30" s="17">
        <v>22</v>
      </c>
      <c r="D30" s="38">
        <v>0.71944444444444433</v>
      </c>
      <c r="E30" s="38">
        <v>0.67361111111111116</v>
      </c>
      <c r="F30" s="38">
        <v>0.63888888888888884</v>
      </c>
      <c r="G30" s="38">
        <v>0.57500000000000007</v>
      </c>
      <c r="H30" s="38">
        <v>0.30833333333333335</v>
      </c>
      <c r="I30" s="38">
        <v>0.37575757575757573</v>
      </c>
      <c r="J30" s="38">
        <v>0.28030303030303033</v>
      </c>
      <c r="L30" s="38">
        <f t="shared" si="0"/>
        <v>0.58305555555555555</v>
      </c>
      <c r="M30" s="38">
        <f t="shared" si="1"/>
        <v>0.5101911976911977</v>
      </c>
    </row>
    <row r="31" spans="3:13" ht="9.4499999999999993" customHeight="1" x14ac:dyDescent="0.15">
      <c r="C31" s="17">
        <v>23</v>
      </c>
      <c r="D31" s="38">
        <v>0.3125</v>
      </c>
      <c r="E31" s="38">
        <v>0.2986111111111111</v>
      </c>
      <c r="F31" s="38">
        <v>0.1388888888888889</v>
      </c>
      <c r="G31" s="38">
        <v>0.30138888888888887</v>
      </c>
      <c r="H31" s="38">
        <v>0.18194444444444444</v>
      </c>
      <c r="I31" s="38">
        <v>0.2962121212121212</v>
      </c>
      <c r="J31" s="38">
        <v>0.19696969696969696</v>
      </c>
      <c r="L31" s="38">
        <f t="shared" si="0"/>
        <v>0.24666666666666667</v>
      </c>
      <c r="M31" s="38">
        <f t="shared" si="1"/>
        <v>0.24664502164502164</v>
      </c>
    </row>
    <row r="32" spans="3:13" ht="9.4499999999999993" customHeight="1" x14ac:dyDescent="0.15">
      <c r="C32" s="31" t="s">
        <v>85</v>
      </c>
    </row>
    <row r="33" spans="2:30" ht="9.4499999999999993" customHeight="1" x14ac:dyDescent="0.25">
      <c r="B33" s="44" t="s">
        <v>86</v>
      </c>
      <c r="C33" s="40"/>
      <c r="D33" s="38">
        <f>SUM(D15:D26)</f>
        <v>21.119444444444444</v>
      </c>
      <c r="E33" s="38">
        <f t="shared" ref="E33:J33" si="2">SUM(E15:E26)</f>
        <v>19.868055555555557</v>
      </c>
      <c r="F33" s="38">
        <f t="shared" si="2"/>
        <v>18.090277777777779</v>
      </c>
      <c r="G33" s="38">
        <f t="shared" si="2"/>
        <v>17.931944444444444</v>
      </c>
      <c r="H33" s="38">
        <f t="shared" si="2"/>
        <v>17.594444444444445</v>
      </c>
      <c r="I33" s="38">
        <f t="shared" si="2"/>
        <v>10.344696969696971</v>
      </c>
      <c r="J33" s="38">
        <f t="shared" si="2"/>
        <v>11.65909090909091</v>
      </c>
      <c r="L33" s="38">
        <f>SUM(L15:L26)</f>
        <v>18.920833333333334</v>
      </c>
      <c r="M33" s="38">
        <f>SUM(M15:M26)</f>
        <v>16.658279220779221</v>
      </c>
      <c r="O33" s="38"/>
      <c r="P33" s="38"/>
    </row>
    <row r="34" spans="2:30" ht="9.4499999999999993" customHeight="1" x14ac:dyDescent="0.25">
      <c r="B34" s="44" t="s">
        <v>87</v>
      </c>
      <c r="C34" s="40"/>
      <c r="D34" s="38">
        <f>SUM(D15:D17)</f>
        <v>3.6652777777777779</v>
      </c>
      <c r="E34" s="38">
        <f t="shared" ref="E34:J34" si="3">SUM(E15:E17)</f>
        <v>3.770833333333333</v>
      </c>
      <c r="F34" s="38">
        <f t="shared" si="3"/>
        <v>3.1319444444444442</v>
      </c>
      <c r="G34" s="38">
        <f t="shared" si="3"/>
        <v>3.4083333333333332</v>
      </c>
      <c r="H34" s="38">
        <f t="shared" si="3"/>
        <v>3.1083333333333329</v>
      </c>
      <c r="I34" s="38">
        <f t="shared" si="3"/>
        <v>1.3199999999999998</v>
      </c>
      <c r="J34" s="38">
        <f t="shared" si="3"/>
        <v>0.94696969696969679</v>
      </c>
      <c r="L34" s="38">
        <f>SUM(L15:L17)</f>
        <v>3.4169444444444448</v>
      </c>
      <c r="M34" s="38">
        <f>SUM(M15:M17)</f>
        <v>2.7645274170274168</v>
      </c>
      <c r="O34" s="38"/>
      <c r="P34" s="38"/>
    </row>
    <row r="35" spans="2:30" ht="9.4499999999999993" customHeight="1" x14ac:dyDescent="0.25">
      <c r="B35" s="44" t="s">
        <v>88</v>
      </c>
      <c r="C35" s="40"/>
      <c r="D35" s="38">
        <f>SUM(D18:D23)</f>
        <v>9.1277777777777764</v>
      </c>
      <c r="E35" s="38">
        <f t="shared" ref="E35:J35" si="4">SUM(E18:E23)</f>
        <v>8.4930555555555536</v>
      </c>
      <c r="F35" s="38">
        <f t="shared" si="4"/>
        <v>8.5486111111111107</v>
      </c>
      <c r="G35" s="38">
        <f t="shared" si="4"/>
        <v>8.2069444444444439</v>
      </c>
      <c r="H35" s="38">
        <f t="shared" si="4"/>
        <v>8.3402777777777768</v>
      </c>
      <c r="I35" s="38">
        <f t="shared" si="4"/>
        <v>5.5510606060606058</v>
      </c>
      <c r="J35" s="38">
        <f t="shared" si="4"/>
        <v>6.7727272727272725</v>
      </c>
      <c r="L35" s="38">
        <f>SUM(L18:L23)</f>
        <v>8.543333333333333</v>
      </c>
      <c r="M35" s="38">
        <f>SUM(M18:M23)</f>
        <v>7.8629220779220788</v>
      </c>
      <c r="O35" s="38"/>
      <c r="P35" s="38"/>
    </row>
    <row r="36" spans="2:30" ht="9.4499999999999993" customHeight="1" x14ac:dyDescent="0.25">
      <c r="B36" s="44" t="s">
        <v>89</v>
      </c>
      <c r="C36" s="40"/>
      <c r="D36" s="38">
        <f>SUM(D24:D26)</f>
        <v>8.3263888888888893</v>
      </c>
      <c r="E36" s="38">
        <f t="shared" ref="E36:J36" si="5">SUM(E24:E26)</f>
        <v>7.604166666666667</v>
      </c>
      <c r="F36" s="38">
        <f t="shared" si="5"/>
        <v>6.4097222222222232</v>
      </c>
      <c r="G36" s="38">
        <f t="shared" si="5"/>
        <v>6.3166666666666655</v>
      </c>
      <c r="H36" s="38">
        <f t="shared" si="5"/>
        <v>6.1458333333333339</v>
      </c>
      <c r="I36" s="38">
        <f t="shared" si="5"/>
        <v>3.4736363636363636</v>
      </c>
      <c r="J36" s="38">
        <f t="shared" si="5"/>
        <v>3.9393939393939394</v>
      </c>
      <c r="L36" s="38">
        <f>SUM(L24:L26)</f>
        <v>6.9605555555555547</v>
      </c>
      <c r="M36" s="38">
        <f>SUM(M24:M26)</f>
        <v>6.0308297258297259</v>
      </c>
      <c r="O36" s="38"/>
      <c r="P36" s="38"/>
    </row>
    <row r="37" spans="2:30" ht="9.4499999999999993" customHeight="1" x14ac:dyDescent="0.25">
      <c r="B37" s="44" t="s">
        <v>90</v>
      </c>
      <c r="C37" s="40"/>
      <c r="D37" s="38">
        <f>SUM(D8:D31)</f>
        <v>26.676388888888891</v>
      </c>
      <c r="E37" s="38">
        <f t="shared" ref="E37:J37" si="6">SUM(E8:E31)</f>
        <v>26.013888888888889</v>
      </c>
      <c r="F37" s="38">
        <f t="shared" si="6"/>
        <v>23.75</v>
      </c>
      <c r="G37" s="38">
        <f t="shared" si="6"/>
        <v>23.623611111111106</v>
      </c>
      <c r="H37" s="38">
        <f t="shared" si="6"/>
        <v>23.506944444444443</v>
      </c>
      <c r="I37" s="38">
        <f t="shared" si="6"/>
        <v>13.965151515151517</v>
      </c>
      <c r="J37" s="38">
        <f t="shared" si="6"/>
        <v>14.113636363636365</v>
      </c>
      <c r="L37" s="38">
        <f>SUM(L8:L31)</f>
        <v>24.714166666666667</v>
      </c>
      <c r="M37" s="38">
        <f>SUM(M8:M31)</f>
        <v>21.664231601731604</v>
      </c>
      <c r="O37" s="38"/>
      <c r="P37" s="38"/>
    </row>
    <row r="38" spans="2:30" ht="24" customHeight="1" x14ac:dyDescent="0.15">
      <c r="C38" s="36"/>
    </row>
    <row r="39" spans="2:30" ht="9.4499999999999993" customHeight="1" x14ac:dyDescent="0.25">
      <c r="C39" s="43" t="str">
        <f>C6</f>
        <v>Average cycle flows (excluding Bank Holidays etc)</v>
      </c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</row>
    <row r="40" spans="2:30" ht="9.4499999999999993" customHeight="1" x14ac:dyDescent="0.15">
      <c r="C40" s="36"/>
    </row>
    <row r="41" spans="2:30" ht="9.4499999999999993" customHeight="1" x14ac:dyDescent="0.15">
      <c r="C41" s="31" t="s">
        <v>57</v>
      </c>
      <c r="D41" s="31" t="s">
        <v>58</v>
      </c>
      <c r="E41" s="31" t="s">
        <v>59</v>
      </c>
      <c r="F41" s="31" t="s">
        <v>60</v>
      </c>
      <c r="G41" s="31" t="s">
        <v>61</v>
      </c>
      <c r="H41" s="31" t="s">
        <v>62</v>
      </c>
      <c r="I41" s="31" t="s">
        <v>63</v>
      </c>
      <c r="J41" s="31" t="s">
        <v>64</v>
      </c>
      <c r="K41" s="31" t="s">
        <v>65</v>
      </c>
      <c r="L41" s="31" t="s">
        <v>66</v>
      </c>
      <c r="M41" s="31" t="s">
        <v>67</v>
      </c>
      <c r="N41" s="31" t="s">
        <v>68</v>
      </c>
    </row>
    <row r="42" spans="2:30" ht="9.4499999999999993" customHeight="1" x14ac:dyDescent="0.15">
      <c r="B42" s="36" t="s">
        <v>91</v>
      </c>
    </row>
    <row r="43" spans="2:30" ht="9.4499999999999993" customHeight="1" x14ac:dyDescent="0.15">
      <c r="B43" s="37" t="s">
        <v>92</v>
      </c>
      <c r="C43" s="33">
        <v>15.5</v>
      </c>
      <c r="D43" s="33">
        <v>16.899999999999999</v>
      </c>
      <c r="E43" s="33">
        <v>18.326666666666664</v>
      </c>
      <c r="F43" s="33">
        <v>13.8</v>
      </c>
      <c r="G43" s="33">
        <v>25.8</v>
      </c>
      <c r="H43" s="33">
        <v>20.866666666666667</v>
      </c>
      <c r="I43" s="33">
        <v>29.049999999999997</v>
      </c>
      <c r="J43" s="33">
        <v>18.506666666666668</v>
      </c>
      <c r="K43" s="33">
        <v>19.619999999999997</v>
      </c>
      <c r="L43" s="33">
        <v>18.133333333333333</v>
      </c>
      <c r="M43" s="33">
        <v>18.580000000000002</v>
      </c>
      <c r="N43" s="33">
        <v>11.966666666666667</v>
      </c>
      <c r="O43" s="38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</row>
    <row r="44" spans="2:30" ht="9.4499999999999993" customHeight="1" x14ac:dyDescent="0.15">
      <c r="B44" s="37" t="s">
        <v>93</v>
      </c>
      <c r="C44" s="33">
        <v>20.316666666666663</v>
      </c>
      <c r="D44" s="33">
        <v>21.7</v>
      </c>
      <c r="E44" s="33">
        <v>22.326666666666668</v>
      </c>
      <c r="F44" s="33">
        <v>20.5</v>
      </c>
      <c r="G44" s="33">
        <v>33.533333333333331</v>
      </c>
      <c r="H44" s="33">
        <v>27.466666666666665</v>
      </c>
      <c r="I44" s="33">
        <v>36.75</v>
      </c>
      <c r="J44" s="33">
        <v>25.373333333333331</v>
      </c>
      <c r="K44" s="33">
        <v>24.939999999999998</v>
      </c>
      <c r="L44" s="33">
        <v>23.5</v>
      </c>
      <c r="M44" s="33">
        <v>23.93</v>
      </c>
      <c r="N44" s="33">
        <v>16.233333333333334</v>
      </c>
      <c r="P44" s="38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</row>
    <row r="45" spans="2:30" ht="9.4499999999999993" customHeight="1" x14ac:dyDescent="0.15">
      <c r="B45" s="37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</row>
    <row r="46" spans="2:30" ht="9.4499999999999993" customHeight="1" x14ac:dyDescent="0.15">
      <c r="B46" s="36" t="s">
        <v>94</v>
      </c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</row>
    <row r="47" spans="2:30" ht="9.4499999999999993" customHeight="1" x14ac:dyDescent="0.15">
      <c r="B47" s="37" t="s">
        <v>92</v>
      </c>
      <c r="C47" s="33">
        <v>5.333333333333333</v>
      </c>
      <c r="D47" s="33">
        <v>5</v>
      </c>
      <c r="E47" s="33">
        <v>10.55</v>
      </c>
      <c r="F47" s="33"/>
      <c r="G47" s="33">
        <v>11.333333333333332</v>
      </c>
      <c r="H47" s="33">
        <v>14.333333333333332</v>
      </c>
      <c r="I47" s="33">
        <v>9</v>
      </c>
      <c r="J47" s="33">
        <v>16.8</v>
      </c>
      <c r="K47" s="33">
        <v>15.5</v>
      </c>
      <c r="L47" s="33">
        <v>7.5</v>
      </c>
      <c r="M47" s="33">
        <v>7.4666666666666668</v>
      </c>
      <c r="N47" s="33">
        <v>8</v>
      </c>
      <c r="O47" s="38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</row>
    <row r="48" spans="2:30" ht="9.4499999999999993" customHeight="1" x14ac:dyDescent="0.15">
      <c r="B48" s="37" t="s">
        <v>93</v>
      </c>
      <c r="C48" s="33">
        <v>7.9999999999999991</v>
      </c>
      <c r="D48" s="33">
        <v>7</v>
      </c>
      <c r="E48" s="33">
        <v>12.6</v>
      </c>
      <c r="F48" s="33"/>
      <c r="G48" s="33">
        <v>14.333333333333332</v>
      </c>
      <c r="H48" s="33">
        <v>20</v>
      </c>
      <c r="I48" s="33">
        <v>12.333333333333332</v>
      </c>
      <c r="J48" s="33">
        <v>20.399999999999999</v>
      </c>
      <c r="K48" s="33">
        <v>21.75</v>
      </c>
      <c r="L48" s="33">
        <v>11.5</v>
      </c>
      <c r="M48" s="33">
        <v>12.133333333333333</v>
      </c>
      <c r="N48" s="33">
        <v>10</v>
      </c>
      <c r="P48" s="38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</row>
    <row r="49" spans="2:30" ht="9.4499999999999993" customHeight="1" x14ac:dyDescent="0.15">
      <c r="B49" s="37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P49" s="38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</row>
    <row r="50" spans="2:30" ht="9.4499999999999993" customHeight="1" x14ac:dyDescent="0.15">
      <c r="B50" s="36" t="s">
        <v>95</v>
      </c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</row>
    <row r="51" spans="2:30" ht="9.4499999999999993" customHeight="1" x14ac:dyDescent="0.15">
      <c r="B51" s="37" t="s">
        <v>92</v>
      </c>
      <c r="C51" s="33">
        <v>7.166666666666667</v>
      </c>
      <c r="D51" s="33">
        <v>8.5</v>
      </c>
      <c r="E51" s="33">
        <v>11</v>
      </c>
      <c r="F51" s="33"/>
      <c r="G51" s="33">
        <v>14.833333333333332</v>
      </c>
      <c r="H51" s="33">
        <v>17.583333333333332</v>
      </c>
      <c r="I51" s="33">
        <v>13.166666666666666</v>
      </c>
      <c r="J51" s="33">
        <v>15.5</v>
      </c>
      <c r="K51" s="33">
        <v>8.25</v>
      </c>
      <c r="L51" s="33">
        <v>13.5</v>
      </c>
      <c r="M51" s="33">
        <v>12.75</v>
      </c>
      <c r="N51" s="33">
        <v>6</v>
      </c>
      <c r="O51" s="38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</row>
    <row r="52" spans="2:30" ht="9.4499999999999993" customHeight="1" x14ac:dyDescent="0.15">
      <c r="B52" s="37" t="s">
        <v>93</v>
      </c>
      <c r="C52" s="33">
        <v>7.5</v>
      </c>
      <c r="D52" s="33">
        <v>9.5</v>
      </c>
      <c r="E52" s="33">
        <v>14.5</v>
      </c>
      <c r="F52" s="33"/>
      <c r="G52" s="33">
        <v>16.833333333333336</v>
      </c>
      <c r="H52" s="33">
        <v>20.666666666666664</v>
      </c>
      <c r="I52" s="33">
        <v>17.833333333333336</v>
      </c>
      <c r="J52" s="33">
        <v>18.75</v>
      </c>
      <c r="K52" s="33">
        <v>11.25</v>
      </c>
      <c r="L52" s="33">
        <v>15</v>
      </c>
      <c r="M52" s="33">
        <v>15.75</v>
      </c>
      <c r="N52" s="33">
        <v>7.6666666666666661</v>
      </c>
      <c r="P52" s="38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</row>
    <row r="53" spans="2:30" ht="9.4499999999999993" customHeight="1" x14ac:dyDescent="0.15"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R53" s="33"/>
      <c r="S53" s="33"/>
      <c r="T53" s="33"/>
      <c r="U53" s="33"/>
      <c r="V53" s="33"/>
      <c r="X53" s="33"/>
      <c r="Y53" s="33"/>
      <c r="Z53" s="33"/>
      <c r="AA53" s="33"/>
      <c r="AB53" s="33"/>
    </row>
    <row r="54" spans="2:30" ht="24" customHeight="1" x14ac:dyDescent="0.15">
      <c r="R54" s="33"/>
      <c r="S54" s="33"/>
      <c r="T54" s="33"/>
      <c r="U54" s="33"/>
      <c r="V54" s="33"/>
      <c r="X54" s="33"/>
      <c r="Y54" s="33"/>
      <c r="Z54" s="33"/>
      <c r="AA54" s="33"/>
      <c r="AB54" s="33"/>
    </row>
    <row r="55" spans="2:30" ht="8.85" customHeight="1" x14ac:dyDescent="0.15">
      <c r="R55" s="33"/>
      <c r="S55" s="33"/>
      <c r="T55" s="33"/>
      <c r="U55" s="33"/>
      <c r="V55" s="33"/>
      <c r="X55" s="33"/>
      <c r="Y55" s="33"/>
      <c r="Z55" s="33"/>
      <c r="AA55" s="33"/>
      <c r="AB55" s="33"/>
    </row>
    <row r="56" spans="2:30" ht="8.85" customHeight="1" x14ac:dyDescent="0.15">
      <c r="R56" s="32"/>
      <c r="S56" s="32"/>
      <c r="T56" s="32"/>
      <c r="U56" s="32"/>
      <c r="V56" s="32"/>
      <c r="X56" s="32"/>
      <c r="Y56" s="32"/>
      <c r="Z56" s="32"/>
      <c r="AA56" s="32"/>
      <c r="AB56" s="32"/>
    </row>
    <row r="57" spans="2:30" ht="8.85" customHeight="1" x14ac:dyDescent="0.15">
      <c r="R57" s="33"/>
      <c r="S57" s="33"/>
      <c r="T57" s="33"/>
      <c r="U57" s="33"/>
      <c r="V57" s="33"/>
      <c r="X57" s="33"/>
      <c r="Y57" s="33"/>
      <c r="Z57" s="33"/>
      <c r="AA57" s="33"/>
      <c r="AB57" s="33"/>
    </row>
    <row r="58" spans="2:30" ht="8.85" customHeight="1" x14ac:dyDescent="0.15">
      <c r="R58" s="33"/>
      <c r="S58" s="33"/>
      <c r="T58" s="33"/>
      <c r="U58" s="33"/>
      <c r="V58" s="33"/>
      <c r="X58" s="33"/>
      <c r="Y58" s="33"/>
      <c r="Z58" s="33"/>
      <c r="AA58" s="33"/>
      <c r="AB58" s="33"/>
    </row>
    <row r="59" spans="2:30" ht="8.85" customHeight="1" x14ac:dyDescent="0.15">
      <c r="R59" s="33"/>
      <c r="S59" s="33"/>
      <c r="T59" s="33"/>
      <c r="U59" s="33"/>
      <c r="V59" s="33"/>
      <c r="X59" s="33"/>
      <c r="Y59" s="33"/>
      <c r="Z59" s="33"/>
      <c r="AA59" s="33"/>
      <c r="AB59" s="33"/>
    </row>
    <row r="60" spans="2:30" ht="8.85" customHeight="1" x14ac:dyDescent="0.15">
      <c r="R60" s="32"/>
      <c r="S60" s="32"/>
      <c r="T60" s="32"/>
      <c r="U60" s="32"/>
      <c r="V60" s="32"/>
      <c r="X60" s="32"/>
      <c r="Y60" s="32"/>
      <c r="Z60" s="32"/>
      <c r="AA60" s="32"/>
      <c r="AB60" s="32"/>
    </row>
    <row r="61" spans="2:30" ht="8.85" customHeight="1" x14ac:dyDescent="0.15">
      <c r="R61" s="33"/>
      <c r="S61" s="33"/>
      <c r="T61" s="33"/>
      <c r="U61" s="33"/>
      <c r="V61" s="33"/>
      <c r="X61" s="33"/>
      <c r="Y61" s="33"/>
      <c r="Z61" s="33"/>
      <c r="AA61" s="33"/>
      <c r="AB61" s="33"/>
    </row>
    <row r="62" spans="2:30" ht="8.85" customHeight="1" x14ac:dyDescent="0.15">
      <c r="R62" s="33"/>
      <c r="S62" s="33"/>
      <c r="T62" s="33"/>
      <c r="U62" s="33"/>
      <c r="V62" s="33"/>
      <c r="X62" s="33"/>
      <c r="Y62" s="33"/>
      <c r="Z62" s="33"/>
      <c r="AA62" s="33"/>
      <c r="AB62" s="33"/>
    </row>
    <row r="63" spans="2:30" ht="8.85" customHeight="1" x14ac:dyDescent="0.15">
      <c r="R63" s="33"/>
      <c r="S63" s="33"/>
      <c r="T63" s="33"/>
      <c r="U63" s="33"/>
      <c r="V63" s="33"/>
      <c r="X63" s="33"/>
      <c r="Y63" s="33"/>
      <c r="Z63" s="33"/>
      <c r="AA63" s="33"/>
    </row>
    <row r="64" spans="2:30" ht="8.85" customHeight="1" x14ac:dyDescent="0.15">
      <c r="R64" s="33"/>
      <c r="S64" s="33"/>
      <c r="T64" s="33"/>
      <c r="U64" s="33"/>
      <c r="V64" s="33"/>
      <c r="X64" s="33"/>
      <c r="Y64" s="33"/>
      <c r="Z64" s="33"/>
      <c r="AA64" s="33"/>
    </row>
    <row r="65" spans="18:27" ht="8.85" customHeight="1" x14ac:dyDescent="0.15">
      <c r="R65" s="33"/>
      <c r="S65" s="33"/>
      <c r="T65" s="33"/>
      <c r="U65" s="33"/>
      <c r="V65" s="33"/>
      <c r="X65" s="33"/>
      <c r="Y65" s="33"/>
      <c r="Z65" s="33"/>
      <c r="AA65" s="33"/>
    </row>
    <row r="66" spans="18:27" ht="8.85" customHeight="1" x14ac:dyDescent="0.15">
      <c r="R66" s="32"/>
      <c r="S66" s="32"/>
      <c r="T66" s="32"/>
      <c r="U66" s="32"/>
      <c r="V66" s="32"/>
      <c r="X66" s="32"/>
      <c r="Y66" s="32"/>
      <c r="Z66" s="32"/>
      <c r="AA66" s="32"/>
    </row>
    <row r="67" spans="18:27" ht="8.85" customHeight="1" x14ac:dyDescent="0.15">
      <c r="R67" s="33"/>
      <c r="S67" s="33"/>
      <c r="T67" s="33"/>
      <c r="U67" s="33"/>
      <c r="V67" s="33"/>
      <c r="X67" s="33"/>
      <c r="Y67" s="33"/>
      <c r="Z67" s="33"/>
      <c r="AA67" s="33"/>
    </row>
    <row r="68" spans="18:27" ht="8.85" customHeight="1" x14ac:dyDescent="0.15">
      <c r="R68" s="33"/>
      <c r="S68" s="33"/>
      <c r="T68" s="33"/>
      <c r="U68" s="33"/>
      <c r="V68" s="33"/>
      <c r="X68" s="33"/>
      <c r="Y68" s="33"/>
      <c r="Z68" s="33"/>
      <c r="AA68" s="33"/>
    </row>
    <row r="69" spans="18:27" ht="8.85" customHeight="1" x14ac:dyDescent="0.15">
      <c r="R69" s="33"/>
      <c r="S69" s="33"/>
      <c r="T69" s="33"/>
      <c r="U69" s="33"/>
      <c r="V69" s="33"/>
      <c r="X69" s="33"/>
      <c r="Y69" s="33"/>
      <c r="Z69" s="33"/>
      <c r="AA69" s="33"/>
    </row>
    <row r="70" spans="18:27" ht="8.85" customHeight="1" x14ac:dyDescent="0.15">
      <c r="R70" s="32"/>
      <c r="S70" s="32"/>
      <c r="T70" s="32"/>
      <c r="U70" s="32"/>
      <c r="V70" s="32"/>
      <c r="X70" s="32"/>
      <c r="Y70" s="32"/>
      <c r="Z70" s="32"/>
      <c r="AA70" s="32"/>
    </row>
    <row r="71" spans="18:27" ht="8.85" customHeight="1" x14ac:dyDescent="0.15">
      <c r="R71" s="33"/>
      <c r="S71" s="33"/>
      <c r="T71" s="33"/>
      <c r="U71" s="33"/>
      <c r="V71" s="33"/>
      <c r="X71" s="33"/>
      <c r="Y71" s="33"/>
      <c r="Z71" s="33"/>
      <c r="AA71" s="33"/>
    </row>
    <row r="72" spans="18:27" ht="8.85" customHeight="1" x14ac:dyDescent="0.15">
      <c r="R72" s="33"/>
      <c r="S72" s="33"/>
      <c r="T72" s="33"/>
      <c r="U72" s="33"/>
      <c r="V72" s="33"/>
      <c r="X72" s="33"/>
      <c r="Y72" s="33"/>
      <c r="Z72" s="33"/>
      <c r="AA72" s="33"/>
    </row>
    <row r="73" spans="18:27" ht="8.85" customHeight="1" x14ac:dyDescent="0.15">
      <c r="R73" s="33"/>
      <c r="S73" s="33"/>
      <c r="T73" s="33"/>
      <c r="U73" s="33"/>
      <c r="V73" s="33"/>
      <c r="X73" s="33"/>
      <c r="Y73" s="33"/>
      <c r="Z73" s="33"/>
    </row>
    <row r="74" spans="18:27" ht="8.85" customHeight="1" x14ac:dyDescent="0.15">
      <c r="R74" s="33"/>
      <c r="S74" s="33"/>
      <c r="T74" s="33"/>
      <c r="U74" s="33"/>
      <c r="V74" s="33"/>
      <c r="X74" s="33"/>
      <c r="Y74" s="33"/>
      <c r="Z74" s="33"/>
    </row>
    <row r="75" spans="18:27" ht="8.85" customHeight="1" x14ac:dyDescent="0.15">
      <c r="R75" s="33"/>
      <c r="S75" s="33"/>
      <c r="T75" s="33"/>
      <c r="U75" s="33"/>
      <c r="V75" s="33"/>
      <c r="X75" s="33"/>
      <c r="Y75" s="33"/>
      <c r="Z75" s="33"/>
    </row>
    <row r="76" spans="18:27" ht="8.85" customHeight="1" x14ac:dyDescent="0.15">
      <c r="R76" s="32"/>
      <c r="S76" s="32"/>
      <c r="T76" s="32"/>
      <c r="U76" s="32"/>
      <c r="V76" s="32"/>
      <c r="X76" s="32"/>
      <c r="Y76" s="32"/>
      <c r="Z76" s="32"/>
    </row>
    <row r="77" spans="18:27" ht="8.85" customHeight="1" x14ac:dyDescent="0.15">
      <c r="R77" s="33"/>
      <c r="S77" s="33"/>
      <c r="T77" s="33"/>
      <c r="U77" s="33"/>
      <c r="V77" s="33"/>
      <c r="X77" s="33"/>
      <c r="Y77" s="33"/>
      <c r="Z77" s="33"/>
    </row>
    <row r="78" spans="18:27" ht="8.85" customHeight="1" x14ac:dyDescent="0.15">
      <c r="R78" s="33"/>
      <c r="S78" s="33"/>
      <c r="T78" s="33"/>
      <c r="U78" s="33"/>
      <c r="V78" s="33"/>
      <c r="X78" s="33"/>
      <c r="Y78" s="33"/>
      <c r="Z78" s="33"/>
    </row>
    <row r="79" spans="18:27" ht="8.85" customHeight="1" x14ac:dyDescent="0.15">
      <c r="R79" s="33"/>
      <c r="S79" s="33"/>
      <c r="T79" s="33"/>
      <c r="U79" s="33"/>
      <c r="V79" s="33"/>
      <c r="X79" s="33"/>
      <c r="Y79" s="33"/>
      <c r="Z79" s="33"/>
    </row>
    <row r="80" spans="18:27" ht="8.85" customHeight="1" x14ac:dyDescent="0.15">
      <c r="R80" s="32"/>
      <c r="S80" s="32"/>
      <c r="T80" s="32"/>
      <c r="U80" s="32"/>
      <c r="V80" s="32"/>
      <c r="X80" s="32"/>
      <c r="Y80" s="32"/>
      <c r="Z80" s="32"/>
    </row>
    <row r="81" spans="3:26" ht="8.85" customHeight="1" x14ac:dyDescent="0.15">
      <c r="R81" s="33"/>
      <c r="S81" s="33"/>
      <c r="T81" s="33"/>
      <c r="U81" s="33"/>
      <c r="V81" s="33"/>
      <c r="X81" s="33"/>
      <c r="Y81" s="33"/>
      <c r="Z81" s="33"/>
    </row>
    <row r="82" spans="3:26" ht="8.85" customHeight="1" x14ac:dyDescent="0.15">
      <c r="R82" s="33"/>
      <c r="S82" s="33"/>
      <c r="T82" s="33"/>
      <c r="U82" s="33"/>
      <c r="V82" s="33"/>
      <c r="X82" s="33"/>
      <c r="Y82" s="33"/>
      <c r="Z82" s="33"/>
    </row>
    <row r="83" spans="3:26" ht="8.85" customHeight="1" x14ac:dyDescent="0.15">
      <c r="R83" s="33"/>
      <c r="S83" s="33"/>
      <c r="T83" s="33"/>
      <c r="U83" s="33"/>
      <c r="V83" s="33"/>
      <c r="X83" s="33"/>
      <c r="Y83" s="33"/>
    </row>
    <row r="84" spans="3:26" ht="8.85" customHeight="1" x14ac:dyDescent="0.15">
      <c r="R84" s="33"/>
      <c r="S84" s="33"/>
      <c r="T84" s="33"/>
      <c r="U84" s="33"/>
      <c r="V84" s="33"/>
      <c r="X84" s="33"/>
      <c r="Y84" s="33"/>
    </row>
    <row r="85" spans="3:26" ht="8.85" customHeight="1" x14ac:dyDescent="0.15">
      <c r="M85" s="3" t="s">
        <v>76</v>
      </c>
      <c r="R85" s="33"/>
      <c r="S85" s="33"/>
      <c r="T85" s="33"/>
      <c r="U85" s="33"/>
      <c r="V85" s="33"/>
      <c r="X85" s="33"/>
      <c r="Y85" s="33"/>
    </row>
    <row r="86" spans="3:26" ht="5.4" customHeight="1" x14ac:dyDescent="0.15">
      <c r="R86" s="32"/>
      <c r="S86" s="32"/>
      <c r="T86" s="32"/>
      <c r="U86" s="32"/>
      <c r="V86" s="32"/>
      <c r="X86" s="32"/>
      <c r="Y86" s="32"/>
    </row>
    <row r="87" spans="3:26" ht="9.4499999999999993" customHeight="1" x14ac:dyDescent="0.15">
      <c r="R87" s="33"/>
      <c r="S87" s="33"/>
      <c r="T87" s="33"/>
      <c r="U87" s="33"/>
      <c r="V87" s="33"/>
      <c r="X87" s="33"/>
      <c r="Y87" s="33"/>
    </row>
    <row r="88" spans="3:26" ht="9.4499999999999993" customHeight="1" x14ac:dyDescent="0.15">
      <c r="R88" s="33"/>
      <c r="S88" s="33"/>
      <c r="T88" s="33"/>
      <c r="U88" s="33"/>
      <c r="V88" s="33"/>
      <c r="X88" s="33"/>
      <c r="Y88" s="33"/>
    </row>
    <row r="89" spans="3:26" x14ac:dyDescent="0.15"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3"/>
      <c r="S89" s="33"/>
      <c r="T89" s="33"/>
      <c r="U89" s="33"/>
      <c r="V89" s="33"/>
      <c r="X89" s="33"/>
      <c r="Y89" s="33"/>
    </row>
    <row r="90" spans="3:26" x14ac:dyDescent="0.15">
      <c r="R90" s="32"/>
      <c r="S90" s="32"/>
      <c r="T90" s="32"/>
      <c r="U90" s="32"/>
      <c r="V90" s="32"/>
      <c r="X90" s="32"/>
      <c r="Y90" s="32"/>
    </row>
    <row r="91" spans="3:26" x14ac:dyDescent="0.15">
      <c r="R91" s="33"/>
      <c r="S91" s="33"/>
      <c r="T91" s="33"/>
      <c r="U91" s="33"/>
      <c r="V91" s="33"/>
      <c r="X91" s="33"/>
      <c r="Y91" s="33"/>
    </row>
    <row r="92" spans="3:26" x14ac:dyDescent="0.15">
      <c r="R92" s="33"/>
      <c r="S92" s="33"/>
      <c r="T92" s="33"/>
      <c r="U92" s="33"/>
      <c r="V92" s="33"/>
      <c r="X92" s="33"/>
      <c r="Y92" s="33"/>
    </row>
    <row r="93" spans="3:26" x14ac:dyDescent="0.15">
      <c r="R93" s="33"/>
      <c r="S93" s="33"/>
      <c r="T93" s="33"/>
      <c r="U93" s="33"/>
      <c r="V93" s="33"/>
      <c r="X93" s="33"/>
    </row>
    <row r="94" spans="3:26" x14ac:dyDescent="0.15">
      <c r="R94" s="33"/>
      <c r="S94" s="33"/>
      <c r="T94" s="33"/>
      <c r="U94" s="33"/>
      <c r="V94" s="33"/>
      <c r="X94" s="33"/>
    </row>
    <row r="95" spans="3:26" x14ac:dyDescent="0.15">
      <c r="R95" s="33"/>
      <c r="S95" s="33"/>
      <c r="T95" s="33"/>
      <c r="U95" s="33"/>
      <c r="V95" s="33"/>
      <c r="X95" s="33"/>
    </row>
    <row r="96" spans="3:26" x14ac:dyDescent="0.15">
      <c r="R96" s="32"/>
      <c r="S96" s="32"/>
      <c r="T96" s="32"/>
      <c r="U96" s="32"/>
      <c r="V96" s="32"/>
      <c r="X96" s="32"/>
    </row>
    <row r="97" spans="18:24" x14ac:dyDescent="0.15">
      <c r="R97" s="33"/>
      <c r="S97" s="33"/>
      <c r="T97" s="33"/>
      <c r="U97" s="33"/>
      <c r="V97" s="33"/>
      <c r="X97" s="33"/>
    </row>
    <row r="98" spans="18:24" x14ac:dyDescent="0.15">
      <c r="R98" s="33"/>
      <c r="S98" s="33"/>
      <c r="T98" s="33"/>
      <c r="U98" s="33"/>
      <c r="V98" s="33"/>
      <c r="X98" s="33"/>
    </row>
    <row r="99" spans="18:24" x14ac:dyDescent="0.15">
      <c r="R99" s="33"/>
      <c r="S99" s="33"/>
      <c r="T99" s="33"/>
      <c r="U99" s="33"/>
      <c r="V99" s="33"/>
      <c r="X99" s="33"/>
    </row>
    <row r="100" spans="18:24" x14ac:dyDescent="0.15">
      <c r="R100" s="32"/>
      <c r="S100" s="32"/>
      <c r="T100" s="32"/>
      <c r="U100" s="32"/>
      <c r="V100" s="32"/>
      <c r="X100" s="32"/>
    </row>
    <row r="101" spans="18:24" x14ac:dyDescent="0.15">
      <c r="R101" s="33"/>
      <c r="S101" s="33"/>
      <c r="T101" s="33"/>
      <c r="U101" s="33"/>
      <c r="V101" s="33"/>
      <c r="X101" s="33"/>
    </row>
    <row r="102" spans="18:24" x14ac:dyDescent="0.15">
      <c r="R102" s="33"/>
      <c r="S102" s="33"/>
      <c r="T102" s="33"/>
      <c r="U102" s="33"/>
      <c r="V102" s="33"/>
      <c r="X102" s="33"/>
    </row>
    <row r="103" spans="18:24" x14ac:dyDescent="0.15">
      <c r="R103" s="33"/>
      <c r="S103" s="33"/>
      <c r="T103" s="33"/>
      <c r="U103" s="33"/>
      <c r="V103" s="33"/>
    </row>
    <row r="104" spans="18:24" x14ac:dyDescent="0.15">
      <c r="R104" s="33"/>
      <c r="S104" s="33"/>
      <c r="T104" s="33"/>
      <c r="U104" s="33"/>
      <c r="V104" s="33"/>
    </row>
    <row r="105" spans="18:24" x14ac:dyDescent="0.15">
      <c r="R105" s="33"/>
      <c r="S105" s="33"/>
      <c r="T105" s="33"/>
      <c r="U105" s="33"/>
      <c r="V105" s="33"/>
    </row>
    <row r="106" spans="18:24" x14ac:dyDescent="0.15">
      <c r="R106" s="32"/>
      <c r="S106" s="32"/>
      <c r="T106" s="32"/>
      <c r="U106" s="32"/>
      <c r="V106" s="32"/>
    </row>
    <row r="107" spans="18:24" x14ac:dyDescent="0.15">
      <c r="R107" s="33"/>
      <c r="S107" s="33"/>
      <c r="T107" s="33"/>
      <c r="U107" s="33"/>
      <c r="V107" s="33"/>
    </row>
    <row r="108" spans="18:24" x14ac:dyDescent="0.15">
      <c r="R108" s="33"/>
      <c r="S108" s="33"/>
      <c r="T108" s="33"/>
      <c r="U108" s="33"/>
      <c r="V108" s="33"/>
    </row>
    <row r="109" spans="18:24" x14ac:dyDescent="0.15">
      <c r="R109" s="33"/>
      <c r="S109" s="33"/>
      <c r="T109" s="33"/>
      <c r="U109" s="33"/>
      <c r="V109" s="33"/>
    </row>
    <row r="110" spans="18:24" x14ac:dyDescent="0.15">
      <c r="R110" s="32"/>
      <c r="S110" s="32"/>
      <c r="T110" s="32"/>
      <c r="U110" s="32"/>
      <c r="V110" s="32"/>
    </row>
    <row r="111" spans="18:24" x14ac:dyDescent="0.15">
      <c r="R111" s="33"/>
      <c r="S111" s="33"/>
      <c r="T111" s="33"/>
      <c r="U111" s="33"/>
      <c r="V111" s="33"/>
    </row>
    <row r="112" spans="18:24" x14ac:dyDescent="0.15">
      <c r="R112" s="33"/>
      <c r="S112" s="33"/>
      <c r="T112" s="33"/>
      <c r="U112" s="33"/>
      <c r="V112" s="33"/>
    </row>
    <row r="113" spans="18:22" x14ac:dyDescent="0.15">
      <c r="R113" s="33"/>
      <c r="S113" s="33"/>
      <c r="T113" s="33"/>
      <c r="U113" s="33"/>
      <c r="V113" s="33"/>
    </row>
    <row r="114" spans="18:22" x14ac:dyDescent="0.15">
      <c r="R114" s="33"/>
      <c r="S114" s="33"/>
      <c r="T114" s="33"/>
      <c r="U114" s="33"/>
      <c r="V114" s="33"/>
    </row>
    <row r="115" spans="18:22" x14ac:dyDescent="0.15">
      <c r="R115" s="33"/>
      <c r="S115" s="33"/>
      <c r="T115" s="33"/>
      <c r="U115" s="33"/>
      <c r="V115" s="33"/>
    </row>
    <row r="116" spans="18:22" x14ac:dyDescent="0.15">
      <c r="R116" s="32"/>
      <c r="S116" s="32"/>
      <c r="T116" s="32"/>
      <c r="U116" s="32"/>
      <c r="V116" s="32"/>
    </row>
    <row r="117" spans="18:22" x14ac:dyDescent="0.15">
      <c r="R117" s="33"/>
      <c r="S117" s="33"/>
      <c r="T117" s="33"/>
      <c r="U117" s="33"/>
      <c r="V117" s="33"/>
    </row>
    <row r="118" spans="18:22" x14ac:dyDescent="0.15">
      <c r="R118" s="33"/>
      <c r="S118" s="33"/>
      <c r="T118" s="33"/>
      <c r="U118" s="33"/>
      <c r="V118" s="33"/>
    </row>
    <row r="119" spans="18:22" x14ac:dyDescent="0.15">
      <c r="R119" s="33"/>
      <c r="S119" s="33"/>
      <c r="T119" s="33"/>
      <c r="U119" s="33"/>
      <c r="V119" s="33"/>
    </row>
    <row r="120" spans="18:22" x14ac:dyDescent="0.15">
      <c r="R120" s="32"/>
      <c r="S120" s="32"/>
      <c r="T120" s="32"/>
      <c r="U120" s="32"/>
      <c r="V120" s="32"/>
    </row>
    <row r="121" spans="18:22" x14ac:dyDescent="0.15">
      <c r="R121" s="33"/>
      <c r="S121" s="33"/>
      <c r="T121" s="33"/>
      <c r="U121" s="33"/>
      <c r="V121" s="33"/>
    </row>
    <row r="122" spans="18:22" x14ac:dyDescent="0.15">
      <c r="R122" s="33"/>
      <c r="S122" s="33"/>
      <c r="T122" s="33"/>
      <c r="U122" s="33"/>
      <c r="V122" s="33"/>
    </row>
    <row r="123" spans="18:22" x14ac:dyDescent="0.15">
      <c r="R123" s="33"/>
      <c r="S123" s="33"/>
      <c r="T123" s="33"/>
      <c r="U123" s="33"/>
    </row>
    <row r="124" spans="18:22" x14ac:dyDescent="0.15">
      <c r="R124" s="33"/>
      <c r="S124" s="33"/>
      <c r="T124" s="33"/>
      <c r="U124" s="33"/>
    </row>
    <row r="125" spans="18:22" x14ac:dyDescent="0.15">
      <c r="R125" s="33"/>
      <c r="S125" s="33"/>
      <c r="T125" s="33"/>
      <c r="U125" s="33"/>
    </row>
    <row r="126" spans="18:22" x14ac:dyDescent="0.15">
      <c r="R126" s="32"/>
      <c r="S126" s="32"/>
      <c r="T126" s="32"/>
      <c r="U126" s="32"/>
    </row>
    <row r="127" spans="18:22" x14ac:dyDescent="0.15">
      <c r="R127" s="33"/>
      <c r="S127" s="33"/>
      <c r="T127" s="33"/>
      <c r="U127" s="33"/>
    </row>
    <row r="128" spans="18:22" x14ac:dyDescent="0.15">
      <c r="R128" s="33"/>
      <c r="S128" s="33"/>
      <c r="T128" s="33"/>
      <c r="U128" s="33"/>
    </row>
    <row r="129" spans="18:29" x14ac:dyDescent="0.15">
      <c r="R129" s="33"/>
      <c r="S129" s="33"/>
      <c r="T129" s="33"/>
      <c r="U129" s="33"/>
    </row>
    <row r="130" spans="18:29" x14ac:dyDescent="0.15">
      <c r="R130" s="32"/>
      <c r="S130" s="32"/>
      <c r="T130" s="32"/>
      <c r="U130" s="32"/>
    </row>
    <row r="131" spans="18:29" x14ac:dyDescent="0.15">
      <c r="R131" s="33"/>
      <c r="S131" s="33"/>
      <c r="T131" s="33"/>
      <c r="U131" s="33"/>
    </row>
    <row r="132" spans="18:29" x14ac:dyDescent="0.15">
      <c r="R132" s="33"/>
      <c r="S132" s="33"/>
      <c r="T132" s="33"/>
      <c r="U132" s="33"/>
    </row>
    <row r="133" spans="18:29" x14ac:dyDescent="0.15">
      <c r="R133" s="33"/>
      <c r="S133" s="33"/>
      <c r="T133" s="33"/>
    </row>
    <row r="134" spans="18:29" x14ac:dyDescent="0.15">
      <c r="R134" s="33"/>
      <c r="S134" s="33"/>
      <c r="T134" s="33"/>
    </row>
    <row r="135" spans="18:29" x14ac:dyDescent="0.15">
      <c r="R135" s="33"/>
      <c r="S135" s="33"/>
      <c r="T135" s="33"/>
    </row>
    <row r="136" spans="18:29" x14ac:dyDescent="0.15">
      <c r="R136" s="32"/>
      <c r="S136" s="32"/>
      <c r="T136" s="32"/>
    </row>
    <row r="137" spans="18:29" x14ac:dyDescent="0.15">
      <c r="R137" s="33"/>
      <c r="S137" s="33"/>
      <c r="T137" s="33"/>
    </row>
    <row r="138" spans="18:29" x14ac:dyDescent="0.15">
      <c r="R138" s="33"/>
      <c r="S138" s="33"/>
      <c r="T138" s="33"/>
    </row>
    <row r="139" spans="18:29" x14ac:dyDescent="0.15">
      <c r="R139" s="33"/>
      <c r="S139" s="33"/>
      <c r="T139" s="33"/>
    </row>
    <row r="140" spans="18:29" x14ac:dyDescent="0.15">
      <c r="R140" s="32"/>
      <c r="S140" s="32"/>
      <c r="T140" s="32"/>
    </row>
    <row r="141" spans="18:29" x14ac:dyDescent="0.15">
      <c r="R141" s="33"/>
      <c r="S141" s="33"/>
      <c r="T141" s="33"/>
    </row>
    <row r="142" spans="18:29" x14ac:dyDescent="0.15">
      <c r="R142" s="33"/>
      <c r="S142" s="33"/>
      <c r="T142" s="33"/>
    </row>
    <row r="143" spans="18:29" x14ac:dyDescent="0.15">
      <c r="R143" s="33"/>
      <c r="S143" s="33"/>
      <c r="W143" s="33"/>
      <c r="X143" s="33"/>
      <c r="Y143" s="33"/>
      <c r="Z143" s="33"/>
      <c r="AA143" s="33"/>
      <c r="AB143" s="33"/>
      <c r="AC143" s="33"/>
    </row>
    <row r="144" spans="18:29" x14ac:dyDescent="0.15">
      <c r="R144" s="33"/>
      <c r="S144" s="33"/>
      <c r="W144" s="33"/>
      <c r="X144" s="33"/>
      <c r="Y144" s="33"/>
      <c r="Z144" s="33"/>
      <c r="AA144" s="33"/>
      <c r="AB144" s="33"/>
      <c r="AC144" s="33"/>
    </row>
    <row r="145" spans="18:28" x14ac:dyDescent="0.15">
      <c r="R145" s="33"/>
      <c r="S145" s="33"/>
    </row>
    <row r="146" spans="18:28" x14ac:dyDescent="0.15">
      <c r="R146" s="32"/>
      <c r="S146" s="32"/>
    </row>
    <row r="147" spans="18:28" x14ac:dyDescent="0.15">
      <c r="R147" s="33"/>
      <c r="S147" s="33"/>
    </row>
    <row r="148" spans="18:28" x14ac:dyDescent="0.15">
      <c r="R148" s="33"/>
      <c r="S148" s="33"/>
    </row>
    <row r="149" spans="18:28" x14ac:dyDescent="0.15">
      <c r="R149" s="33"/>
      <c r="S149" s="33"/>
    </row>
    <row r="150" spans="18:28" x14ac:dyDescent="0.15">
      <c r="R150" s="32"/>
      <c r="S150" s="32"/>
    </row>
    <row r="151" spans="18:28" x14ac:dyDescent="0.15">
      <c r="R151" s="33"/>
      <c r="S151" s="33"/>
    </row>
    <row r="152" spans="18:28" x14ac:dyDescent="0.15">
      <c r="R152" s="33"/>
      <c r="S152" s="33"/>
    </row>
    <row r="153" spans="18:28" x14ac:dyDescent="0.15">
      <c r="R153" s="33"/>
      <c r="V153" s="33"/>
    </row>
    <row r="154" spans="18:28" x14ac:dyDescent="0.15">
      <c r="R154" s="33"/>
      <c r="V154" s="33"/>
    </row>
    <row r="155" spans="18:28" x14ac:dyDescent="0.15">
      <c r="R155" s="33"/>
      <c r="V155" s="33"/>
      <c r="W155" s="33"/>
      <c r="X155" s="33"/>
      <c r="Y155" s="33"/>
      <c r="Z155" s="33"/>
      <c r="AA155" s="33"/>
      <c r="AB155" s="33"/>
    </row>
    <row r="156" spans="18:28" x14ac:dyDescent="0.15">
      <c r="R156" s="32"/>
      <c r="V156" s="32"/>
      <c r="W156" s="32"/>
      <c r="X156" s="32"/>
      <c r="Y156" s="32"/>
      <c r="Z156" s="32"/>
      <c r="AA156" s="32"/>
      <c r="AB156" s="32"/>
    </row>
    <row r="157" spans="18:28" x14ac:dyDescent="0.15">
      <c r="R157" s="33"/>
      <c r="V157" s="33"/>
      <c r="W157" s="33"/>
      <c r="X157" s="33"/>
      <c r="Y157" s="33"/>
      <c r="Z157" s="33"/>
      <c r="AA157" s="33"/>
      <c r="AB157" s="33"/>
    </row>
    <row r="158" spans="18:28" x14ac:dyDescent="0.15">
      <c r="R158" s="33"/>
      <c r="V158" s="33"/>
      <c r="W158" s="33"/>
      <c r="X158" s="33"/>
      <c r="Y158" s="33"/>
      <c r="Z158" s="33"/>
      <c r="AA158" s="33"/>
      <c r="AB158" s="33"/>
    </row>
    <row r="159" spans="18:28" x14ac:dyDescent="0.15">
      <c r="R159" s="33"/>
      <c r="V159" s="33"/>
      <c r="W159" s="33"/>
      <c r="X159" s="33"/>
      <c r="Y159" s="33"/>
      <c r="Z159" s="33"/>
      <c r="AA159" s="33"/>
      <c r="AB159" s="33"/>
    </row>
    <row r="160" spans="18:28" x14ac:dyDescent="0.15">
      <c r="R160" s="32"/>
      <c r="V160" s="32"/>
      <c r="W160" s="32"/>
      <c r="X160" s="32"/>
      <c r="Y160" s="32"/>
      <c r="Z160" s="32"/>
      <c r="AA160" s="32"/>
      <c r="AB160" s="32"/>
    </row>
    <row r="161" spans="18:28" x14ac:dyDescent="0.15">
      <c r="R161" s="33"/>
      <c r="V161" s="33"/>
      <c r="W161" s="33"/>
      <c r="X161" s="33"/>
      <c r="Y161" s="33"/>
      <c r="Z161" s="33"/>
      <c r="AA161" s="33"/>
      <c r="AB161" s="33"/>
    </row>
    <row r="162" spans="18:28" x14ac:dyDescent="0.15">
      <c r="R162" s="33"/>
      <c r="V162" s="33"/>
      <c r="W162" s="33"/>
      <c r="X162" s="33"/>
      <c r="Y162" s="33"/>
      <c r="Z162" s="33"/>
      <c r="AA162" s="33"/>
      <c r="AB162" s="33"/>
    </row>
    <row r="163" spans="18:28" x14ac:dyDescent="0.15">
      <c r="R163" s="33"/>
      <c r="S163" s="33"/>
      <c r="T163" s="33"/>
      <c r="U163" s="33"/>
    </row>
    <row r="164" spans="18:28" x14ac:dyDescent="0.15">
      <c r="R164" s="33"/>
      <c r="S164" s="33"/>
      <c r="T164" s="33"/>
      <c r="U164" s="33"/>
    </row>
    <row r="165" spans="18:28" x14ac:dyDescent="0.15">
      <c r="R165" s="33"/>
      <c r="S165" s="33"/>
      <c r="T165" s="33"/>
      <c r="U165" s="33"/>
    </row>
    <row r="166" spans="18:28" x14ac:dyDescent="0.15">
      <c r="R166" s="32"/>
      <c r="S166" s="32"/>
      <c r="T166" s="32"/>
      <c r="U166" s="32"/>
    </row>
    <row r="167" spans="18:28" x14ac:dyDescent="0.15">
      <c r="R167" s="33"/>
      <c r="S167" s="33"/>
      <c r="T167" s="33"/>
      <c r="U167" s="33"/>
    </row>
    <row r="168" spans="18:28" x14ac:dyDescent="0.15">
      <c r="R168" s="33"/>
      <c r="S168" s="33"/>
      <c r="T168" s="33"/>
      <c r="U168" s="33"/>
    </row>
    <row r="169" spans="18:28" x14ac:dyDescent="0.15">
      <c r="R169" s="33"/>
      <c r="S169" s="33"/>
      <c r="T169" s="33"/>
      <c r="U169" s="33"/>
    </row>
    <row r="170" spans="18:28" x14ac:dyDescent="0.15">
      <c r="R170" s="32"/>
      <c r="S170" s="32"/>
      <c r="T170" s="32"/>
      <c r="U170" s="32"/>
    </row>
    <row r="171" spans="18:28" x14ac:dyDescent="0.15">
      <c r="R171" s="33"/>
      <c r="S171" s="33"/>
      <c r="T171" s="33"/>
      <c r="U171" s="33"/>
    </row>
    <row r="172" spans="18:28" x14ac:dyDescent="0.15">
      <c r="R172" s="33"/>
      <c r="S172" s="33"/>
      <c r="T172" s="33"/>
      <c r="U172" s="33"/>
    </row>
  </sheetData>
  <mergeCells count="13">
    <mergeCell ref="C39:N39"/>
    <mergeCell ref="B7:C7"/>
    <mergeCell ref="B33:C33"/>
    <mergeCell ref="B34:C34"/>
    <mergeCell ref="B35:C35"/>
    <mergeCell ref="B36:C36"/>
    <mergeCell ref="B37:C37"/>
    <mergeCell ref="C6:M6"/>
    <mergeCell ref="F1:J1"/>
    <mergeCell ref="F2:J2"/>
    <mergeCell ref="D3:F3"/>
    <mergeCell ref="H3:N3"/>
    <mergeCell ref="B5:C5"/>
  </mergeCells>
  <hyperlinks>
    <hyperlink ref="A1" location="bkIndexACC2433" display="Index" xr:uid="{2DD16204-F349-40E2-B5C0-FDF927BF9188}"/>
  </hyperlinks>
  <pageMargins left="0.41" right="0.24" top="0.25" bottom="0.33" header="0.2" footer="0.21"/>
  <pageSetup paperSize="9" scale="9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51FA5-F3F9-4397-A036-EC46A1BCB88E}">
  <sheetPr>
    <pageSetUpPr fitToPage="1"/>
  </sheetPr>
  <dimension ref="A1:AD172"/>
  <sheetViews>
    <sheetView zoomScale="90" zoomScaleNormal="90" workbookViewId="0"/>
  </sheetViews>
  <sheetFormatPr defaultColWidth="9.109375" defaultRowHeight="8.4" x14ac:dyDescent="0.15"/>
  <cols>
    <col min="1" max="1" width="5.88671875" style="3" customWidth="1"/>
    <col min="2" max="2" width="10.6640625" style="3" customWidth="1"/>
    <col min="3" max="13" width="7.33203125" style="3" customWidth="1"/>
    <col min="14" max="15" width="6.6640625" style="3" customWidth="1"/>
    <col min="16" max="16384" width="9.109375" style="3"/>
  </cols>
  <sheetData>
    <row r="1" spans="1:15" ht="14.4" x14ac:dyDescent="0.3">
      <c r="A1" s="34" t="s">
        <v>79</v>
      </c>
      <c r="E1" s="4"/>
      <c r="F1" s="39" t="s">
        <v>80</v>
      </c>
      <c r="G1" s="40"/>
      <c r="H1" s="40"/>
      <c r="I1" s="40"/>
      <c r="J1" s="40"/>
    </row>
    <row r="2" spans="1:15" ht="13.2" x14ac:dyDescent="0.25">
      <c r="E2" s="4"/>
      <c r="F2" s="39" t="s">
        <v>45</v>
      </c>
      <c r="G2" s="40"/>
      <c r="H2" s="40"/>
      <c r="I2" s="40"/>
      <c r="J2" s="40"/>
    </row>
    <row r="3" spans="1:15" ht="13.2" x14ac:dyDescent="0.25">
      <c r="D3" s="41" t="s">
        <v>77</v>
      </c>
      <c r="E3" s="40"/>
      <c r="F3" s="40"/>
      <c r="G3" s="4"/>
      <c r="H3" s="42" t="s">
        <v>78</v>
      </c>
      <c r="I3" s="40"/>
      <c r="J3" s="40"/>
      <c r="K3" s="40"/>
      <c r="L3" s="40"/>
      <c r="M3" s="40"/>
      <c r="N3" s="40"/>
    </row>
    <row r="4" spans="1:15" ht="24" customHeight="1" x14ac:dyDescent="0.15"/>
    <row r="5" spans="1:15" ht="9.4499999999999993" customHeight="1" x14ac:dyDescent="0.2">
      <c r="B5" s="45" t="s">
        <v>11</v>
      </c>
      <c r="C5" s="46"/>
      <c r="D5" s="11"/>
      <c r="O5" s="27"/>
    </row>
    <row r="6" spans="1:15" ht="9.4499999999999993" customHeight="1" x14ac:dyDescent="0.25">
      <c r="C6" s="43" t="s">
        <v>81</v>
      </c>
      <c r="D6" s="40"/>
      <c r="E6" s="40"/>
      <c r="F6" s="40"/>
      <c r="G6" s="40"/>
      <c r="H6" s="40"/>
      <c r="I6" s="40"/>
      <c r="J6" s="40"/>
      <c r="K6" s="40"/>
      <c r="L6" s="40"/>
      <c r="M6" s="40"/>
      <c r="O6" s="27"/>
    </row>
    <row r="7" spans="1:15" ht="9.4499999999999993" customHeight="1" x14ac:dyDescent="0.25">
      <c r="B7" s="44" t="s">
        <v>82</v>
      </c>
      <c r="C7" s="40"/>
      <c r="D7" s="16" t="s">
        <v>47</v>
      </c>
      <c r="E7" s="16" t="s">
        <v>48</v>
      </c>
      <c r="F7" s="16" t="s">
        <v>49</v>
      </c>
      <c r="G7" s="16" t="s">
        <v>50</v>
      </c>
      <c r="H7" s="16" t="s">
        <v>51</v>
      </c>
      <c r="I7" s="16" t="s">
        <v>52</v>
      </c>
      <c r="J7" s="16" t="s">
        <v>53</v>
      </c>
      <c r="K7" s="16"/>
      <c r="L7" s="16" t="s">
        <v>83</v>
      </c>
      <c r="M7" s="16" t="s">
        <v>84</v>
      </c>
      <c r="O7" s="27"/>
    </row>
    <row r="8" spans="1:15" ht="9.4499999999999993" customHeight="1" x14ac:dyDescent="0.15">
      <c r="C8" s="17">
        <v>0</v>
      </c>
      <c r="D8" s="38">
        <v>223.62777777777774</v>
      </c>
      <c r="E8" s="38">
        <v>196.22916666666671</v>
      </c>
      <c r="F8" s="38">
        <v>209.46527777777774</v>
      </c>
      <c r="G8" s="38">
        <v>218.09166666666667</v>
      </c>
      <c r="H8" s="38">
        <v>234.69444444444443</v>
      </c>
      <c r="I8" s="38">
        <v>354.7763888888889</v>
      </c>
      <c r="J8" s="38">
        <v>393.11805555555549</v>
      </c>
      <c r="L8" s="38">
        <f>AVERAGE(D8:H8)</f>
        <v>216.42166666666668</v>
      </c>
      <c r="M8" s="38">
        <f>AVERAGE(D8:J8)</f>
        <v>261.42896825396826</v>
      </c>
      <c r="O8" s="27"/>
    </row>
    <row r="9" spans="1:15" ht="9.4499999999999993" customHeight="1" x14ac:dyDescent="0.15">
      <c r="C9" s="17">
        <v>1</v>
      </c>
      <c r="D9" s="38">
        <v>125.72638888888888</v>
      </c>
      <c r="E9" s="38">
        <v>103.93749999999999</v>
      </c>
      <c r="F9" s="38">
        <v>106.84027777777777</v>
      </c>
      <c r="G9" s="38">
        <v>114.91527777777777</v>
      </c>
      <c r="H9" s="38">
        <v>125.11944444444443</v>
      </c>
      <c r="I9" s="38">
        <v>219.5347222222222</v>
      </c>
      <c r="J9" s="38">
        <v>258.34722222222223</v>
      </c>
      <c r="L9" s="38">
        <f t="shared" ref="L9:L31" si="0">AVERAGE(D9:H9)</f>
        <v>115.30777777777776</v>
      </c>
      <c r="M9" s="38">
        <f t="shared" ref="M9:M31" si="1">AVERAGE(D9:J9)</f>
        <v>150.63154761904758</v>
      </c>
      <c r="O9" s="27"/>
    </row>
    <row r="10" spans="1:15" ht="9.4499999999999993" customHeight="1" x14ac:dyDescent="0.15">
      <c r="C10" s="17">
        <v>2</v>
      </c>
      <c r="D10" s="38">
        <v>75.283333333333331</v>
      </c>
      <c r="E10" s="38">
        <v>67.9236111111111</v>
      </c>
      <c r="F10" s="38">
        <v>70.680555555555557</v>
      </c>
      <c r="G10" s="38">
        <v>74.154166666666669</v>
      </c>
      <c r="H10" s="38">
        <v>82.762500000000003</v>
      </c>
      <c r="I10" s="38">
        <v>156.19027777777779</v>
      </c>
      <c r="J10" s="38">
        <v>180.38888888888891</v>
      </c>
      <c r="L10" s="38">
        <f t="shared" si="0"/>
        <v>74.160833333333329</v>
      </c>
      <c r="M10" s="38">
        <f t="shared" si="1"/>
        <v>101.0547619047619</v>
      </c>
      <c r="O10" s="27"/>
    </row>
    <row r="11" spans="1:15" ht="9.4499999999999993" customHeight="1" x14ac:dyDescent="0.15">
      <c r="C11" s="17">
        <v>3</v>
      </c>
      <c r="D11" s="38">
        <v>62.384722222222223</v>
      </c>
      <c r="E11" s="38">
        <v>55.520833333333336</v>
      </c>
      <c r="F11" s="38">
        <v>58.50694444444445</v>
      </c>
      <c r="G11" s="38">
        <v>61.666666666666679</v>
      </c>
      <c r="H11" s="38">
        <v>67.74444444444444</v>
      </c>
      <c r="I11" s="38">
        <v>125.48750000000001</v>
      </c>
      <c r="J11" s="38">
        <v>144.4027777777778</v>
      </c>
      <c r="L11" s="38">
        <f t="shared" si="0"/>
        <v>61.164722222222238</v>
      </c>
      <c r="M11" s="38">
        <f t="shared" si="1"/>
        <v>82.244841269841274</v>
      </c>
      <c r="O11" s="27"/>
    </row>
    <row r="12" spans="1:15" ht="9.4499999999999993" customHeight="1" x14ac:dyDescent="0.15">
      <c r="C12" s="17">
        <v>4</v>
      </c>
      <c r="D12" s="38">
        <v>77.419444444444451</v>
      </c>
      <c r="E12" s="38">
        <v>74.395833333333343</v>
      </c>
      <c r="F12" s="38">
        <v>77.444444444444443</v>
      </c>
      <c r="G12" s="38">
        <v>82.855555555555554</v>
      </c>
      <c r="H12" s="38">
        <v>89.740277777777763</v>
      </c>
      <c r="I12" s="38">
        <v>115.59027777777777</v>
      </c>
      <c r="J12" s="38">
        <v>133.95833333333334</v>
      </c>
      <c r="L12" s="38">
        <f t="shared" si="0"/>
        <v>80.371111111111105</v>
      </c>
      <c r="M12" s="38">
        <f t="shared" si="1"/>
        <v>93.057738095238093</v>
      </c>
    </row>
    <row r="13" spans="1:15" ht="9.4499999999999993" customHeight="1" x14ac:dyDescent="0.15">
      <c r="C13" s="17">
        <v>5</v>
      </c>
      <c r="D13" s="38">
        <v>159.68472222222223</v>
      </c>
      <c r="E13" s="38">
        <v>161.88888888888889</v>
      </c>
      <c r="F13" s="38">
        <v>165.625</v>
      </c>
      <c r="G13" s="38">
        <v>166.89166666666668</v>
      </c>
      <c r="H13" s="38">
        <v>169.58611111111111</v>
      </c>
      <c r="I13" s="38">
        <v>135.75833333333333</v>
      </c>
      <c r="J13" s="38">
        <v>127.15277777777779</v>
      </c>
      <c r="L13" s="38">
        <f t="shared" si="0"/>
        <v>164.73527777777778</v>
      </c>
      <c r="M13" s="38">
        <f t="shared" si="1"/>
        <v>155.22678571428574</v>
      </c>
    </row>
    <row r="14" spans="1:15" ht="9.4499999999999993" customHeight="1" x14ac:dyDescent="0.15">
      <c r="C14" s="17">
        <v>6</v>
      </c>
      <c r="D14" s="38">
        <v>428.0888888888889</v>
      </c>
      <c r="E14" s="38">
        <v>449.70138888888886</v>
      </c>
      <c r="F14" s="38">
        <v>467.12500000000006</v>
      </c>
      <c r="G14" s="38">
        <v>455.76249999999999</v>
      </c>
      <c r="H14" s="38">
        <v>439.86388888888888</v>
      </c>
      <c r="I14" s="38">
        <v>197.54444444444448</v>
      </c>
      <c r="J14" s="38">
        <v>144.50694444444446</v>
      </c>
      <c r="L14" s="38">
        <f t="shared" si="0"/>
        <v>448.10833333333341</v>
      </c>
      <c r="M14" s="38">
        <f t="shared" si="1"/>
        <v>368.94186507936513</v>
      </c>
    </row>
    <row r="15" spans="1:15" ht="9.4499999999999993" customHeight="1" x14ac:dyDescent="0.15">
      <c r="C15" s="17">
        <v>7</v>
      </c>
      <c r="D15" s="38">
        <v>1186.4138888888888</v>
      </c>
      <c r="E15" s="38">
        <v>1188.7847222222222</v>
      </c>
      <c r="F15" s="38">
        <v>1186.9375</v>
      </c>
      <c r="G15" s="38">
        <v>1179.4847222222222</v>
      </c>
      <c r="H15" s="38">
        <v>1145.9888888888888</v>
      </c>
      <c r="I15" s="38">
        <v>360.22222222222223</v>
      </c>
      <c r="J15" s="38">
        <v>238.39583333333329</v>
      </c>
      <c r="L15" s="38">
        <f t="shared" si="0"/>
        <v>1177.5219444444444</v>
      </c>
      <c r="M15" s="38">
        <f t="shared" si="1"/>
        <v>926.60396825396833</v>
      </c>
    </row>
    <row r="16" spans="1:15" ht="9.4499999999999993" customHeight="1" x14ac:dyDescent="0.15">
      <c r="C16" s="17">
        <v>8</v>
      </c>
      <c r="D16" s="38">
        <v>1255.9888888888888</v>
      </c>
      <c r="E16" s="38">
        <v>1252.6527777777778</v>
      </c>
      <c r="F16" s="38">
        <v>1261.4444444444443</v>
      </c>
      <c r="G16" s="38">
        <v>1254.8083333333334</v>
      </c>
      <c r="H16" s="38">
        <v>1257.0347222222222</v>
      </c>
      <c r="I16" s="38">
        <v>548.14166666666677</v>
      </c>
      <c r="J16" s="38">
        <v>269.9375</v>
      </c>
      <c r="L16" s="38">
        <f t="shared" si="0"/>
        <v>1256.3858333333333</v>
      </c>
      <c r="M16" s="38">
        <f t="shared" si="1"/>
        <v>1014.2869047619048</v>
      </c>
    </row>
    <row r="17" spans="3:13" ht="9.4499999999999993" customHeight="1" x14ac:dyDescent="0.15">
      <c r="C17" s="17">
        <v>9</v>
      </c>
      <c r="D17" s="38">
        <v>1051.4458333333332</v>
      </c>
      <c r="E17" s="38">
        <v>1104.6041666666667</v>
      </c>
      <c r="F17" s="38">
        <v>1104.6805555555554</v>
      </c>
      <c r="G17" s="38">
        <v>1075.3194444444446</v>
      </c>
      <c r="H17" s="38">
        <v>1061.0444444444445</v>
      </c>
      <c r="I17" s="38">
        <v>664.6055555555555</v>
      </c>
      <c r="J17" s="38">
        <v>412.24999999999994</v>
      </c>
      <c r="L17" s="38">
        <f t="shared" si="0"/>
        <v>1079.4188888888889</v>
      </c>
      <c r="M17" s="38">
        <f t="shared" si="1"/>
        <v>924.85000000000014</v>
      </c>
    </row>
    <row r="18" spans="3:13" ht="9.4499999999999993" customHeight="1" x14ac:dyDescent="0.15">
      <c r="C18" s="17">
        <v>10</v>
      </c>
      <c r="D18" s="38">
        <v>928.26944444444428</v>
      </c>
      <c r="E18" s="38">
        <v>958.5763888888888</v>
      </c>
      <c r="F18" s="38">
        <v>981.31944444444434</v>
      </c>
      <c r="G18" s="38">
        <v>959.44999999999993</v>
      </c>
      <c r="H18" s="38">
        <v>959.68888888888898</v>
      </c>
      <c r="I18" s="38">
        <v>855.28611111111104</v>
      </c>
      <c r="J18" s="38">
        <v>635.79166666666663</v>
      </c>
      <c r="L18" s="38">
        <f t="shared" si="0"/>
        <v>957.4608333333332</v>
      </c>
      <c r="M18" s="38">
        <f t="shared" si="1"/>
        <v>896.91170634920638</v>
      </c>
    </row>
    <row r="19" spans="3:13" ht="9.4499999999999993" customHeight="1" x14ac:dyDescent="0.15">
      <c r="C19" s="17">
        <v>11</v>
      </c>
      <c r="D19" s="38">
        <v>964.0430555555555</v>
      </c>
      <c r="E19" s="38">
        <v>997.90277777777783</v>
      </c>
      <c r="F19" s="38">
        <v>998.29166666666652</v>
      </c>
      <c r="G19" s="38">
        <v>996.13194444444434</v>
      </c>
      <c r="H19" s="38">
        <v>1024.2305555555556</v>
      </c>
      <c r="I19" s="38">
        <v>953.8319444444445</v>
      </c>
      <c r="J19" s="38">
        <v>772.02777777777783</v>
      </c>
      <c r="L19" s="38">
        <f t="shared" si="0"/>
        <v>996.11999999999989</v>
      </c>
      <c r="M19" s="38">
        <f t="shared" si="1"/>
        <v>958.06567460317456</v>
      </c>
    </row>
    <row r="20" spans="3:13" ht="9.4499999999999993" customHeight="1" x14ac:dyDescent="0.15">
      <c r="C20" s="17">
        <v>12</v>
      </c>
      <c r="D20" s="38">
        <v>1029.0166666666669</v>
      </c>
      <c r="E20" s="38">
        <v>1050.5763888888889</v>
      </c>
      <c r="F20" s="38">
        <v>1068.375</v>
      </c>
      <c r="G20" s="38">
        <v>1058.6833333333334</v>
      </c>
      <c r="H20" s="38">
        <v>1108.5652777777777</v>
      </c>
      <c r="I20" s="38">
        <v>1067.8305555555555</v>
      </c>
      <c r="J20" s="38">
        <v>946.74305555555566</v>
      </c>
      <c r="L20" s="38">
        <f t="shared" si="0"/>
        <v>1063.0433333333335</v>
      </c>
      <c r="M20" s="38">
        <f t="shared" si="1"/>
        <v>1047.1128968253968</v>
      </c>
    </row>
    <row r="21" spans="3:13" ht="9.4499999999999993" customHeight="1" x14ac:dyDescent="0.15">
      <c r="C21" s="17">
        <v>13</v>
      </c>
      <c r="D21" s="38">
        <v>1076.2847222222222</v>
      </c>
      <c r="E21" s="38">
        <v>1072.7291666666667</v>
      </c>
      <c r="F21" s="38">
        <v>1080.8958333333333</v>
      </c>
      <c r="G21" s="38">
        <v>1088.5722222222223</v>
      </c>
      <c r="H21" s="38">
        <v>1143.1527777777781</v>
      </c>
      <c r="I21" s="38">
        <v>1085.1958333333334</v>
      </c>
      <c r="J21" s="38">
        <v>1023.0138888888888</v>
      </c>
      <c r="L21" s="38">
        <f t="shared" si="0"/>
        <v>1092.3269444444445</v>
      </c>
      <c r="M21" s="38">
        <f t="shared" si="1"/>
        <v>1081.4063492063492</v>
      </c>
    </row>
    <row r="22" spans="3:13" ht="9.4499999999999993" customHeight="1" x14ac:dyDescent="0.15">
      <c r="C22" s="17">
        <v>14</v>
      </c>
      <c r="D22" s="38">
        <v>1108.6944444444443</v>
      </c>
      <c r="E22" s="38">
        <v>1136.3958333333335</v>
      </c>
      <c r="F22" s="38">
        <v>1141.9444444444446</v>
      </c>
      <c r="G22" s="38">
        <v>1147.4083333333333</v>
      </c>
      <c r="H22" s="38">
        <v>1246.2375</v>
      </c>
      <c r="I22" s="38">
        <v>1061.0916666666667</v>
      </c>
      <c r="J22" s="38">
        <v>983.97222222222217</v>
      </c>
      <c r="L22" s="38">
        <f t="shared" si="0"/>
        <v>1156.1361111111112</v>
      </c>
      <c r="M22" s="38">
        <f t="shared" si="1"/>
        <v>1117.9634920634921</v>
      </c>
    </row>
    <row r="23" spans="3:13" ht="9.4499999999999993" customHeight="1" x14ac:dyDescent="0.15">
      <c r="C23" s="17">
        <v>15</v>
      </c>
      <c r="D23" s="38">
        <v>1232.2402777777777</v>
      </c>
      <c r="E23" s="38">
        <v>1248.3680555555554</v>
      </c>
      <c r="F23" s="38">
        <v>1259.9861111111111</v>
      </c>
      <c r="G23" s="38">
        <v>1247.9111111111113</v>
      </c>
      <c r="H23" s="38">
        <v>1299.4680555555553</v>
      </c>
      <c r="I23" s="38">
        <v>987.5152777777779</v>
      </c>
      <c r="J23" s="38">
        <v>926.88888888888903</v>
      </c>
      <c r="L23" s="38">
        <f t="shared" si="0"/>
        <v>1257.5947222222221</v>
      </c>
      <c r="M23" s="38">
        <f t="shared" si="1"/>
        <v>1171.7682539682539</v>
      </c>
    </row>
    <row r="24" spans="3:13" ht="9.4499999999999993" customHeight="1" x14ac:dyDescent="0.15">
      <c r="C24" s="17">
        <v>16</v>
      </c>
      <c r="D24" s="38">
        <v>1317.6527777777781</v>
      </c>
      <c r="E24" s="38">
        <v>1307.8680555555557</v>
      </c>
      <c r="F24" s="38">
        <v>1328.0347222222224</v>
      </c>
      <c r="G24" s="38">
        <v>1299.6138888888891</v>
      </c>
      <c r="H24" s="38">
        <v>1308.0666666666668</v>
      </c>
      <c r="I24" s="38">
        <v>928.71944444444455</v>
      </c>
      <c r="J24" s="38">
        <v>885.58333333333337</v>
      </c>
      <c r="L24" s="38">
        <f t="shared" si="0"/>
        <v>1312.2472222222225</v>
      </c>
      <c r="M24" s="38">
        <f t="shared" si="1"/>
        <v>1196.5055555555557</v>
      </c>
    </row>
    <row r="25" spans="3:13" ht="9.4499999999999993" customHeight="1" x14ac:dyDescent="0.15">
      <c r="C25" s="17">
        <v>17</v>
      </c>
      <c r="D25" s="38">
        <v>1341.5486111111111</v>
      </c>
      <c r="E25" s="38">
        <v>1347.9097222222224</v>
      </c>
      <c r="F25" s="38">
        <v>1344.9236111111111</v>
      </c>
      <c r="G25" s="38">
        <v>1327.1041666666667</v>
      </c>
      <c r="H25" s="38">
        <v>1341.6055555555556</v>
      </c>
      <c r="I25" s="38">
        <v>921.93611111111113</v>
      </c>
      <c r="J25" s="38">
        <v>826.75694444444446</v>
      </c>
      <c r="L25" s="38">
        <f t="shared" si="0"/>
        <v>1340.6183333333333</v>
      </c>
      <c r="M25" s="38">
        <f t="shared" si="1"/>
        <v>1207.3978174603176</v>
      </c>
    </row>
    <row r="26" spans="3:13" ht="9.4499999999999993" customHeight="1" x14ac:dyDescent="0.15">
      <c r="C26" s="17">
        <v>18</v>
      </c>
      <c r="D26" s="38">
        <v>1210.95</v>
      </c>
      <c r="E26" s="38">
        <v>1256.7013888888889</v>
      </c>
      <c r="F26" s="38">
        <v>1307.7986111111111</v>
      </c>
      <c r="G26" s="38">
        <v>1271.9708333333331</v>
      </c>
      <c r="H26" s="38">
        <v>1129.8527777777776</v>
      </c>
      <c r="I26" s="38">
        <v>826.76944444444428</v>
      </c>
      <c r="J26" s="38">
        <v>738.13194444444446</v>
      </c>
      <c r="L26" s="38">
        <f t="shared" si="0"/>
        <v>1235.454722222222</v>
      </c>
      <c r="M26" s="38">
        <f t="shared" si="1"/>
        <v>1106.0249999999999</v>
      </c>
    </row>
    <row r="27" spans="3:13" ht="9.4499999999999993" customHeight="1" x14ac:dyDescent="0.15">
      <c r="C27" s="17">
        <v>19</v>
      </c>
      <c r="D27" s="38">
        <v>860.18888888888898</v>
      </c>
      <c r="E27" s="38">
        <v>900.7361111111112</v>
      </c>
      <c r="F27" s="38">
        <v>936.3263888888888</v>
      </c>
      <c r="G27" s="38">
        <v>956.24583333333339</v>
      </c>
      <c r="H27" s="38">
        <v>885.95694444444462</v>
      </c>
      <c r="I27" s="38">
        <v>746.00555555555547</v>
      </c>
      <c r="J27" s="38">
        <v>690.8888888888888</v>
      </c>
      <c r="L27" s="38">
        <f t="shared" si="0"/>
        <v>907.89083333333326</v>
      </c>
      <c r="M27" s="38">
        <f t="shared" si="1"/>
        <v>853.76408730158721</v>
      </c>
    </row>
    <row r="28" spans="3:13" ht="9.4499999999999993" customHeight="1" x14ac:dyDescent="0.15">
      <c r="C28" s="17">
        <v>20</v>
      </c>
      <c r="D28" s="38">
        <v>658.09444444444443</v>
      </c>
      <c r="E28" s="38">
        <v>679.96527777777771</v>
      </c>
      <c r="F28" s="38">
        <v>686.19444444444446</v>
      </c>
      <c r="G28" s="38">
        <v>720.22638888888889</v>
      </c>
      <c r="H28" s="38">
        <v>701.88194444444446</v>
      </c>
      <c r="I28" s="38">
        <v>619.11666666666667</v>
      </c>
      <c r="J28" s="38">
        <v>572.50694444444446</v>
      </c>
      <c r="L28" s="38">
        <f t="shared" si="0"/>
        <v>689.27249999999992</v>
      </c>
      <c r="M28" s="38">
        <f t="shared" si="1"/>
        <v>662.56944444444446</v>
      </c>
    </row>
    <row r="29" spans="3:13" ht="9.4499999999999993" customHeight="1" x14ac:dyDescent="0.15">
      <c r="C29" s="17">
        <v>21</v>
      </c>
      <c r="D29" s="38">
        <v>494.25416666666666</v>
      </c>
      <c r="E29" s="38">
        <v>525.18750000000011</v>
      </c>
      <c r="F29" s="38">
        <v>531.375</v>
      </c>
      <c r="G29" s="38">
        <v>537.78194444444443</v>
      </c>
      <c r="H29" s="38">
        <v>548.21111111111111</v>
      </c>
      <c r="I29" s="38">
        <v>512.01388888888891</v>
      </c>
      <c r="J29" s="38">
        <v>443.39583333333326</v>
      </c>
      <c r="L29" s="38">
        <f t="shared" si="0"/>
        <v>527.36194444444459</v>
      </c>
      <c r="M29" s="38">
        <f t="shared" si="1"/>
        <v>513.17420634920643</v>
      </c>
    </row>
    <row r="30" spans="3:13" ht="9.4499999999999993" customHeight="1" x14ac:dyDescent="0.15">
      <c r="C30" s="17">
        <v>22</v>
      </c>
      <c r="D30" s="38">
        <v>384.82499999999999</v>
      </c>
      <c r="E30" s="38">
        <v>417.75</v>
      </c>
      <c r="F30" s="38">
        <v>437.9305555555556</v>
      </c>
      <c r="G30" s="38">
        <v>434.19027777777774</v>
      </c>
      <c r="H30" s="38">
        <v>498.25138888888904</v>
      </c>
      <c r="I30" s="38">
        <v>474.17777777777775</v>
      </c>
      <c r="J30" s="38">
        <v>379.88194444444451</v>
      </c>
      <c r="L30" s="38">
        <f t="shared" si="0"/>
        <v>434.5894444444445</v>
      </c>
      <c r="M30" s="38">
        <f t="shared" si="1"/>
        <v>432.42956349206355</v>
      </c>
    </row>
    <row r="31" spans="3:13" ht="9.4499999999999993" customHeight="1" x14ac:dyDescent="0.15">
      <c r="C31" s="17">
        <v>23</v>
      </c>
      <c r="D31" s="38">
        <v>311.34305555555551</v>
      </c>
      <c r="E31" s="38">
        <v>325.38194444444446</v>
      </c>
      <c r="F31" s="38">
        <v>351.4375</v>
      </c>
      <c r="G31" s="38">
        <v>368.29722222222222</v>
      </c>
      <c r="H31" s="38">
        <v>430.60277777777782</v>
      </c>
      <c r="I31" s="38">
        <v>450.74583333333339</v>
      </c>
      <c r="J31" s="38">
        <v>363.86111111111114</v>
      </c>
      <c r="L31" s="38">
        <f t="shared" si="0"/>
        <v>357.41250000000002</v>
      </c>
      <c r="M31" s="38">
        <f t="shared" si="1"/>
        <v>371.66706349206351</v>
      </c>
    </row>
    <row r="32" spans="3:13" ht="9.4499999999999993" customHeight="1" x14ac:dyDescent="0.15">
      <c r="C32" s="31" t="s">
        <v>85</v>
      </c>
    </row>
    <row r="33" spans="2:30" ht="9.4499999999999993" customHeight="1" x14ac:dyDescent="0.25">
      <c r="B33" s="44" t="s">
        <v>86</v>
      </c>
      <c r="C33" s="40"/>
      <c r="D33" s="38">
        <f>SUM(D15:D26)</f>
        <v>13702.548611111109</v>
      </c>
      <c r="E33" s="38">
        <f t="shared" ref="E33:J33" si="2">SUM(E15:E26)</f>
        <v>13923.069444444443</v>
      </c>
      <c r="F33" s="38">
        <f t="shared" si="2"/>
        <v>14064.631944444445</v>
      </c>
      <c r="G33" s="38">
        <f t="shared" si="2"/>
        <v>13906.458333333332</v>
      </c>
      <c r="H33" s="38">
        <f t="shared" si="2"/>
        <v>14024.936111111112</v>
      </c>
      <c r="I33" s="38">
        <f t="shared" si="2"/>
        <v>10261.145833333334</v>
      </c>
      <c r="J33" s="38">
        <f t="shared" si="2"/>
        <v>8659.4930555555566</v>
      </c>
      <c r="L33" s="38">
        <f>SUM(L15:L26)</f>
        <v>13924.328888888889</v>
      </c>
      <c r="M33" s="38">
        <f>SUM(M15:M26)</f>
        <v>12648.897619047621</v>
      </c>
      <c r="O33" s="38"/>
      <c r="P33" s="38"/>
    </row>
    <row r="34" spans="2:30" ht="9.4499999999999993" customHeight="1" x14ac:dyDescent="0.25">
      <c r="B34" s="44" t="s">
        <v>87</v>
      </c>
      <c r="C34" s="40"/>
      <c r="D34" s="38">
        <f>SUM(D15:D17)</f>
        <v>3493.8486111111106</v>
      </c>
      <c r="E34" s="38">
        <f t="shared" ref="E34:J34" si="3">SUM(E15:E17)</f>
        <v>3546.041666666667</v>
      </c>
      <c r="F34" s="38">
        <f t="shared" si="3"/>
        <v>3553.0625</v>
      </c>
      <c r="G34" s="38">
        <f t="shared" si="3"/>
        <v>3509.6125000000002</v>
      </c>
      <c r="H34" s="38">
        <f t="shared" si="3"/>
        <v>3464.0680555555555</v>
      </c>
      <c r="I34" s="38">
        <f t="shared" si="3"/>
        <v>1572.9694444444444</v>
      </c>
      <c r="J34" s="38">
        <f t="shared" si="3"/>
        <v>920.58333333333326</v>
      </c>
      <c r="L34" s="38">
        <f>SUM(L15:L17)</f>
        <v>3513.3266666666664</v>
      </c>
      <c r="M34" s="38">
        <f>SUM(M15:M17)</f>
        <v>2865.7408730158731</v>
      </c>
      <c r="O34" s="38"/>
      <c r="P34" s="38"/>
    </row>
    <row r="35" spans="2:30" ht="9.4499999999999993" customHeight="1" x14ac:dyDescent="0.25">
      <c r="B35" s="44" t="s">
        <v>88</v>
      </c>
      <c r="C35" s="40"/>
      <c r="D35" s="38">
        <f>SUM(D18:D23)</f>
        <v>6338.5486111111104</v>
      </c>
      <c r="E35" s="38">
        <f t="shared" ref="E35:J35" si="4">SUM(E18:E23)</f>
        <v>6464.5486111111122</v>
      </c>
      <c r="F35" s="38">
        <f t="shared" si="4"/>
        <v>6530.8125</v>
      </c>
      <c r="G35" s="38">
        <f t="shared" si="4"/>
        <v>6498.156944444444</v>
      </c>
      <c r="H35" s="38">
        <f t="shared" si="4"/>
        <v>6781.343055555556</v>
      </c>
      <c r="I35" s="38">
        <f t="shared" si="4"/>
        <v>6010.7513888888889</v>
      </c>
      <c r="J35" s="38">
        <f t="shared" si="4"/>
        <v>5288.4375</v>
      </c>
      <c r="L35" s="38">
        <f>SUM(L18:L23)</f>
        <v>6522.6819444444445</v>
      </c>
      <c r="M35" s="38">
        <f>SUM(M18:M23)</f>
        <v>6273.2283730158724</v>
      </c>
      <c r="O35" s="38"/>
      <c r="P35" s="38"/>
    </row>
    <row r="36" spans="2:30" ht="9.4499999999999993" customHeight="1" x14ac:dyDescent="0.25">
      <c r="B36" s="44" t="s">
        <v>89</v>
      </c>
      <c r="C36" s="40"/>
      <c r="D36" s="38">
        <f>SUM(D24:D26)</f>
        <v>3870.1513888888894</v>
      </c>
      <c r="E36" s="38">
        <f t="shared" ref="E36:J36" si="5">SUM(E24:E26)</f>
        <v>3912.479166666667</v>
      </c>
      <c r="F36" s="38">
        <f t="shared" si="5"/>
        <v>3980.7569444444443</v>
      </c>
      <c r="G36" s="38">
        <f t="shared" si="5"/>
        <v>3898.6888888888889</v>
      </c>
      <c r="H36" s="38">
        <f t="shared" si="5"/>
        <v>3779.5250000000001</v>
      </c>
      <c r="I36" s="38">
        <f t="shared" si="5"/>
        <v>2677.4249999999997</v>
      </c>
      <c r="J36" s="38">
        <f t="shared" si="5"/>
        <v>2450.4722222222222</v>
      </c>
      <c r="L36" s="38">
        <f>SUM(L24:L26)</f>
        <v>3888.3202777777778</v>
      </c>
      <c r="M36" s="38">
        <f>SUM(M24:M26)</f>
        <v>3509.9283730158731</v>
      </c>
      <c r="O36" s="38"/>
      <c r="P36" s="38"/>
    </row>
    <row r="37" spans="2:30" ht="9.4499999999999993" customHeight="1" x14ac:dyDescent="0.25">
      <c r="B37" s="44" t="s">
        <v>90</v>
      </c>
      <c r="C37" s="40"/>
      <c r="D37" s="38">
        <f>SUM(D8:D31)</f>
        <v>17563.46944444445</v>
      </c>
      <c r="E37" s="38">
        <f t="shared" ref="E37:J37" si="6">SUM(E8:E31)</f>
        <v>17881.6875</v>
      </c>
      <c r="F37" s="38">
        <f t="shared" si="6"/>
        <v>18163.583333333336</v>
      </c>
      <c r="G37" s="38">
        <f t="shared" si="6"/>
        <v>18097.537499999999</v>
      </c>
      <c r="H37" s="38">
        <f t="shared" si="6"/>
        <v>18299.351388888892</v>
      </c>
      <c r="I37" s="38">
        <f t="shared" si="6"/>
        <v>14368.087500000001</v>
      </c>
      <c r="J37" s="38">
        <f t="shared" si="6"/>
        <v>12491.902777777781</v>
      </c>
      <c r="L37" s="38">
        <f>SUM(L8:L31)</f>
        <v>18001.125833333335</v>
      </c>
      <c r="M37" s="38">
        <f>SUM(M8:M31)</f>
        <v>16695.088492063493</v>
      </c>
      <c r="O37" s="38"/>
      <c r="P37" s="38"/>
    </row>
    <row r="38" spans="2:30" ht="24" customHeight="1" x14ac:dyDescent="0.15">
      <c r="C38" s="8"/>
    </row>
    <row r="39" spans="2:30" ht="9.4499999999999993" customHeight="1" x14ac:dyDescent="0.25">
      <c r="C39" s="43" t="str">
        <f>C6</f>
        <v>Average traffic flows (excluding Bank Holidays etc)</v>
      </c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</row>
    <row r="40" spans="2:30" ht="9.4499999999999993" customHeight="1" x14ac:dyDescent="0.15">
      <c r="C40" s="8"/>
    </row>
    <row r="41" spans="2:30" ht="9.4499999999999993" customHeight="1" x14ac:dyDescent="0.15">
      <c r="C41" s="31" t="s">
        <v>57</v>
      </c>
      <c r="D41" s="31" t="s">
        <v>58</v>
      </c>
      <c r="E41" s="31" t="s">
        <v>59</v>
      </c>
      <c r="F41" s="31" t="s">
        <v>60</v>
      </c>
      <c r="G41" s="31" t="s">
        <v>61</v>
      </c>
      <c r="H41" s="31" t="s">
        <v>62</v>
      </c>
      <c r="I41" s="31" t="s">
        <v>63</v>
      </c>
      <c r="J41" s="31" t="s">
        <v>64</v>
      </c>
      <c r="K41" s="31" t="s">
        <v>65</v>
      </c>
      <c r="L41" s="31" t="s">
        <v>66</v>
      </c>
      <c r="M41" s="31" t="s">
        <v>67</v>
      </c>
      <c r="N41" s="31" t="s">
        <v>68</v>
      </c>
    </row>
    <row r="42" spans="2:30" ht="9.4499999999999993" customHeight="1" x14ac:dyDescent="0.15">
      <c r="B42" s="8" t="s">
        <v>91</v>
      </c>
    </row>
    <row r="43" spans="2:30" ht="9.4499999999999993" customHeight="1" x14ac:dyDescent="0.15">
      <c r="B43" s="16" t="s">
        <v>92</v>
      </c>
      <c r="C43" s="33">
        <v>13719.633333333335</v>
      </c>
      <c r="D43" s="33">
        <v>13889.799999999997</v>
      </c>
      <c r="E43" s="33">
        <v>14055.720000000001</v>
      </c>
      <c r="F43" s="33">
        <v>13980.099999999999</v>
      </c>
      <c r="G43" s="33">
        <v>13708.933333333332</v>
      </c>
      <c r="H43" s="33">
        <v>13892.866666666665</v>
      </c>
      <c r="I43" s="33">
        <v>14094.750000000002</v>
      </c>
      <c r="J43" s="33">
        <v>13578.636666666664</v>
      </c>
      <c r="K43" s="33">
        <v>13987.300000000001</v>
      </c>
      <c r="L43" s="33">
        <v>14052.983333333335</v>
      </c>
      <c r="M43" s="33">
        <v>14067.29</v>
      </c>
      <c r="N43" s="33">
        <v>14063.933333333332</v>
      </c>
      <c r="O43" s="38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</row>
    <row r="44" spans="2:30" ht="9.4499999999999993" customHeight="1" x14ac:dyDescent="0.15">
      <c r="B44" s="16" t="s">
        <v>93</v>
      </c>
      <c r="C44" s="33">
        <v>17412.566666666669</v>
      </c>
      <c r="D44" s="33">
        <v>17838.599999999995</v>
      </c>
      <c r="E44" s="33">
        <v>17949.809999999998</v>
      </c>
      <c r="F44" s="33">
        <v>18067.299999999996</v>
      </c>
      <c r="G44" s="33">
        <v>17844.866666666665</v>
      </c>
      <c r="H44" s="33">
        <v>18096.799999999996</v>
      </c>
      <c r="I44" s="33">
        <v>18338.966666666667</v>
      </c>
      <c r="J44" s="33">
        <v>17807.826666666664</v>
      </c>
      <c r="K44" s="33">
        <v>18124.509999999998</v>
      </c>
      <c r="L44" s="33">
        <v>18164.76666666667</v>
      </c>
      <c r="M44" s="33">
        <v>18149.429999999997</v>
      </c>
      <c r="N44" s="33">
        <v>18218.066666666666</v>
      </c>
      <c r="P44" s="38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</row>
    <row r="45" spans="2:30" ht="9.4499999999999993" customHeight="1" x14ac:dyDescent="0.15">
      <c r="B45" s="16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</row>
    <row r="46" spans="2:30" ht="9.4499999999999993" customHeight="1" x14ac:dyDescent="0.15">
      <c r="B46" s="8" t="s">
        <v>94</v>
      </c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</row>
    <row r="47" spans="2:30" ht="9.4499999999999993" customHeight="1" x14ac:dyDescent="0.15">
      <c r="B47" s="16" t="s">
        <v>92</v>
      </c>
      <c r="C47" s="33">
        <v>9933.3333333333339</v>
      </c>
      <c r="D47" s="33">
        <v>9857</v>
      </c>
      <c r="E47" s="33">
        <v>10237.599999999999</v>
      </c>
      <c r="F47" s="33">
        <v>10193</v>
      </c>
      <c r="G47" s="33">
        <v>10038.333333333332</v>
      </c>
      <c r="H47" s="33">
        <v>10262.333333333336</v>
      </c>
      <c r="I47" s="33">
        <v>10289</v>
      </c>
      <c r="J47" s="33">
        <v>9939.1999999999989</v>
      </c>
      <c r="K47" s="33">
        <v>10420.25</v>
      </c>
      <c r="L47" s="33">
        <v>10686</v>
      </c>
      <c r="M47" s="33">
        <v>10688.2</v>
      </c>
      <c r="N47" s="33">
        <v>10589.5</v>
      </c>
      <c r="O47" s="38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</row>
    <row r="48" spans="2:30" ht="9.4499999999999993" customHeight="1" x14ac:dyDescent="0.15">
      <c r="B48" s="16" t="s">
        <v>93</v>
      </c>
      <c r="C48" s="33">
        <v>13581.333333333334</v>
      </c>
      <c r="D48" s="33">
        <v>13740</v>
      </c>
      <c r="E48" s="33">
        <v>14225.8</v>
      </c>
      <c r="F48" s="33">
        <v>14318</v>
      </c>
      <c r="G48" s="33">
        <v>14044.333333333332</v>
      </c>
      <c r="H48" s="33">
        <v>14607.333333333338</v>
      </c>
      <c r="I48" s="33">
        <v>14636.000000000002</v>
      </c>
      <c r="J48" s="33">
        <v>14101.200000000003</v>
      </c>
      <c r="K48" s="33">
        <v>14591.25</v>
      </c>
      <c r="L48" s="33">
        <v>14838.5</v>
      </c>
      <c r="M48" s="33">
        <v>14812.800000000001</v>
      </c>
      <c r="N48" s="33">
        <v>14920.5</v>
      </c>
      <c r="P48" s="38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</row>
    <row r="49" spans="2:30" ht="9.4499999999999993" customHeight="1" x14ac:dyDescent="0.15">
      <c r="B49" s="16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P49" s="38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</row>
    <row r="50" spans="2:30" ht="9.4499999999999993" customHeight="1" x14ac:dyDescent="0.15">
      <c r="B50" s="8" t="s">
        <v>95</v>
      </c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</row>
    <row r="51" spans="2:30" ht="9.4499999999999993" customHeight="1" x14ac:dyDescent="0.15">
      <c r="B51" s="16" t="s">
        <v>92</v>
      </c>
      <c r="C51" s="33">
        <v>8087.333333333333</v>
      </c>
      <c r="D51" s="33">
        <v>8391.5</v>
      </c>
      <c r="E51" s="33">
        <v>8491.75</v>
      </c>
      <c r="F51" s="33">
        <v>8803</v>
      </c>
      <c r="G51" s="33">
        <v>8519.3333333333321</v>
      </c>
      <c r="H51" s="33">
        <v>8795.25</v>
      </c>
      <c r="I51" s="33">
        <v>8689.3333333333321</v>
      </c>
      <c r="J51" s="33">
        <v>8229</v>
      </c>
      <c r="K51" s="33">
        <v>9113.25</v>
      </c>
      <c r="L51" s="33">
        <v>8977</v>
      </c>
      <c r="M51" s="33">
        <v>8923.5</v>
      </c>
      <c r="N51" s="33">
        <v>8893.6666666666679</v>
      </c>
      <c r="O51" s="38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</row>
    <row r="52" spans="2:30" ht="9.4499999999999993" customHeight="1" x14ac:dyDescent="0.15">
      <c r="B52" s="16" t="s">
        <v>93</v>
      </c>
      <c r="C52" s="33">
        <v>11460</v>
      </c>
      <c r="D52" s="33">
        <v>12090</v>
      </c>
      <c r="E52" s="33">
        <v>12108.5</v>
      </c>
      <c r="F52" s="33">
        <v>12516</v>
      </c>
      <c r="G52" s="33">
        <v>12367.333333333332</v>
      </c>
      <c r="H52" s="33">
        <v>12953.75</v>
      </c>
      <c r="I52" s="33">
        <v>12851.666666666664</v>
      </c>
      <c r="J52" s="33">
        <v>12353</v>
      </c>
      <c r="K52" s="33">
        <v>12976</v>
      </c>
      <c r="L52" s="33">
        <v>12828.5</v>
      </c>
      <c r="M52" s="33">
        <v>12587.75</v>
      </c>
      <c r="N52" s="33">
        <v>12810.333333333336</v>
      </c>
      <c r="P52" s="38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</row>
    <row r="53" spans="2:30" ht="9.4499999999999993" customHeight="1" x14ac:dyDescent="0.15">
      <c r="B53" s="16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R53" s="33"/>
      <c r="S53" s="33"/>
      <c r="T53" s="33"/>
      <c r="U53" s="33"/>
      <c r="V53" s="33"/>
      <c r="X53" s="33"/>
      <c r="Y53" s="33"/>
      <c r="Z53" s="33"/>
      <c r="AA53" s="33"/>
      <c r="AB53" s="33"/>
    </row>
    <row r="54" spans="2:30" ht="24" customHeight="1" x14ac:dyDescent="0.15">
      <c r="R54" s="33"/>
      <c r="S54" s="33"/>
      <c r="T54" s="33"/>
      <c r="U54" s="33"/>
      <c r="V54" s="33"/>
      <c r="X54" s="33"/>
      <c r="Y54" s="33"/>
      <c r="Z54" s="33"/>
      <c r="AA54" s="33"/>
      <c r="AB54" s="33"/>
    </row>
    <row r="55" spans="2:30" ht="8.85" customHeight="1" x14ac:dyDescent="0.15">
      <c r="R55" s="33"/>
      <c r="S55" s="33"/>
      <c r="T55" s="33"/>
      <c r="U55" s="33"/>
      <c r="V55" s="33"/>
      <c r="X55" s="33"/>
      <c r="Y55" s="33"/>
      <c r="Z55" s="33"/>
      <c r="AA55" s="33"/>
      <c r="AB55" s="33"/>
    </row>
    <row r="56" spans="2:30" ht="8.85" customHeight="1" x14ac:dyDescent="0.15">
      <c r="R56" s="32"/>
      <c r="S56" s="32"/>
      <c r="T56" s="32"/>
      <c r="U56" s="32"/>
      <c r="V56" s="32"/>
      <c r="X56" s="32"/>
      <c r="Y56" s="32"/>
      <c r="Z56" s="32"/>
      <c r="AA56" s="32"/>
      <c r="AB56" s="32"/>
    </row>
    <row r="57" spans="2:30" ht="8.85" customHeight="1" x14ac:dyDescent="0.15">
      <c r="R57" s="33"/>
      <c r="S57" s="33"/>
      <c r="T57" s="33"/>
      <c r="U57" s="33"/>
      <c r="V57" s="33"/>
      <c r="X57" s="33"/>
      <c r="Y57" s="33"/>
      <c r="Z57" s="33"/>
      <c r="AA57" s="33"/>
      <c r="AB57" s="33"/>
    </row>
    <row r="58" spans="2:30" ht="8.85" customHeight="1" x14ac:dyDescent="0.15">
      <c r="R58" s="33"/>
      <c r="S58" s="33"/>
      <c r="T58" s="33"/>
      <c r="U58" s="33"/>
      <c r="V58" s="33"/>
      <c r="X58" s="33"/>
      <c r="Y58" s="33"/>
      <c r="Z58" s="33"/>
      <c r="AA58" s="33"/>
      <c r="AB58" s="33"/>
    </row>
    <row r="59" spans="2:30" ht="8.85" customHeight="1" x14ac:dyDescent="0.15">
      <c r="R59" s="33"/>
      <c r="S59" s="33"/>
      <c r="T59" s="33"/>
      <c r="U59" s="33"/>
      <c r="V59" s="33"/>
      <c r="X59" s="33"/>
      <c r="Y59" s="33"/>
      <c r="Z59" s="33"/>
      <c r="AA59" s="33"/>
      <c r="AB59" s="33"/>
    </row>
    <row r="60" spans="2:30" ht="8.85" customHeight="1" x14ac:dyDescent="0.15">
      <c r="R60" s="32"/>
      <c r="S60" s="32"/>
      <c r="T60" s="32"/>
      <c r="U60" s="32"/>
      <c r="V60" s="32"/>
      <c r="X60" s="32"/>
      <c r="Y60" s="32"/>
      <c r="Z60" s="32"/>
      <c r="AA60" s="32"/>
      <c r="AB60" s="32"/>
    </row>
    <row r="61" spans="2:30" ht="8.85" customHeight="1" x14ac:dyDescent="0.15">
      <c r="R61" s="33"/>
      <c r="S61" s="33"/>
      <c r="T61" s="33"/>
      <c r="U61" s="33"/>
      <c r="V61" s="33"/>
      <c r="X61" s="33"/>
      <c r="Y61" s="33"/>
      <c r="Z61" s="33"/>
      <c r="AA61" s="33"/>
      <c r="AB61" s="33"/>
    </row>
    <row r="62" spans="2:30" ht="8.85" customHeight="1" x14ac:dyDescent="0.15">
      <c r="R62" s="33"/>
      <c r="S62" s="33"/>
      <c r="T62" s="33"/>
      <c r="U62" s="33"/>
      <c r="V62" s="33"/>
      <c r="X62" s="33"/>
      <c r="Y62" s="33"/>
      <c r="Z62" s="33"/>
      <c r="AA62" s="33"/>
      <c r="AB62" s="33"/>
    </row>
    <row r="63" spans="2:30" ht="8.85" customHeight="1" x14ac:dyDescent="0.15">
      <c r="R63" s="33"/>
      <c r="S63" s="33"/>
      <c r="T63" s="33"/>
      <c r="U63" s="33"/>
      <c r="V63" s="33"/>
      <c r="X63" s="33"/>
      <c r="Y63" s="33"/>
      <c r="Z63" s="33"/>
      <c r="AA63" s="33"/>
    </row>
    <row r="64" spans="2:30" ht="8.85" customHeight="1" x14ac:dyDescent="0.15">
      <c r="R64" s="33"/>
      <c r="S64" s="33"/>
      <c r="T64" s="33"/>
      <c r="U64" s="33"/>
      <c r="V64" s="33"/>
      <c r="X64" s="33"/>
      <c r="Y64" s="33"/>
      <c r="Z64" s="33"/>
      <c r="AA64" s="33"/>
    </row>
    <row r="65" spans="18:27" ht="8.85" customHeight="1" x14ac:dyDescent="0.15">
      <c r="R65" s="33"/>
      <c r="S65" s="33"/>
      <c r="T65" s="33"/>
      <c r="U65" s="33"/>
      <c r="V65" s="33"/>
      <c r="X65" s="33"/>
      <c r="Y65" s="33"/>
      <c r="Z65" s="33"/>
      <c r="AA65" s="33"/>
    </row>
    <row r="66" spans="18:27" ht="8.85" customHeight="1" x14ac:dyDescent="0.15">
      <c r="R66" s="32"/>
      <c r="S66" s="32"/>
      <c r="T66" s="32"/>
      <c r="U66" s="32"/>
      <c r="V66" s="32"/>
      <c r="X66" s="32"/>
      <c r="Y66" s="32"/>
      <c r="Z66" s="32"/>
      <c r="AA66" s="32"/>
    </row>
    <row r="67" spans="18:27" ht="8.85" customHeight="1" x14ac:dyDescent="0.15">
      <c r="R67" s="33"/>
      <c r="S67" s="33"/>
      <c r="T67" s="33"/>
      <c r="U67" s="33"/>
      <c r="V67" s="33"/>
      <c r="X67" s="33"/>
      <c r="Y67" s="33"/>
      <c r="Z67" s="33"/>
      <c r="AA67" s="33"/>
    </row>
    <row r="68" spans="18:27" ht="8.85" customHeight="1" x14ac:dyDescent="0.15">
      <c r="R68" s="33"/>
      <c r="S68" s="33"/>
      <c r="T68" s="33"/>
      <c r="U68" s="33"/>
      <c r="V68" s="33"/>
      <c r="X68" s="33"/>
      <c r="Y68" s="33"/>
      <c r="Z68" s="33"/>
      <c r="AA68" s="33"/>
    </row>
    <row r="69" spans="18:27" ht="8.85" customHeight="1" x14ac:dyDescent="0.15">
      <c r="R69" s="33"/>
      <c r="S69" s="33"/>
      <c r="T69" s="33"/>
      <c r="U69" s="33"/>
      <c r="V69" s="33"/>
      <c r="X69" s="33"/>
      <c r="Y69" s="33"/>
      <c r="Z69" s="33"/>
      <c r="AA69" s="33"/>
    </row>
    <row r="70" spans="18:27" ht="8.85" customHeight="1" x14ac:dyDescent="0.15">
      <c r="R70" s="32"/>
      <c r="S70" s="32"/>
      <c r="T70" s="32"/>
      <c r="U70" s="32"/>
      <c r="V70" s="32"/>
      <c r="X70" s="32"/>
      <c r="Y70" s="32"/>
      <c r="Z70" s="32"/>
      <c r="AA70" s="32"/>
    </row>
    <row r="71" spans="18:27" ht="8.85" customHeight="1" x14ac:dyDescent="0.15">
      <c r="R71" s="33"/>
      <c r="S71" s="33"/>
      <c r="T71" s="33"/>
      <c r="U71" s="33"/>
      <c r="V71" s="33"/>
      <c r="X71" s="33"/>
      <c r="Y71" s="33"/>
      <c r="Z71" s="33"/>
      <c r="AA71" s="33"/>
    </row>
    <row r="72" spans="18:27" ht="8.85" customHeight="1" x14ac:dyDescent="0.15">
      <c r="R72" s="33"/>
      <c r="S72" s="33"/>
      <c r="T72" s="33"/>
      <c r="U72" s="33"/>
      <c r="V72" s="33"/>
      <c r="X72" s="33"/>
      <c r="Y72" s="33"/>
      <c r="Z72" s="33"/>
      <c r="AA72" s="33"/>
    </row>
    <row r="73" spans="18:27" ht="8.85" customHeight="1" x14ac:dyDescent="0.15">
      <c r="R73" s="33"/>
      <c r="S73" s="33"/>
      <c r="T73" s="33"/>
      <c r="U73" s="33"/>
      <c r="V73" s="33"/>
      <c r="X73" s="33"/>
      <c r="Y73" s="33"/>
      <c r="Z73" s="33"/>
    </row>
    <row r="74" spans="18:27" ht="8.85" customHeight="1" x14ac:dyDescent="0.15">
      <c r="R74" s="33"/>
      <c r="S74" s="33"/>
      <c r="T74" s="33"/>
      <c r="U74" s="33"/>
      <c r="V74" s="33"/>
      <c r="X74" s="33"/>
      <c r="Y74" s="33"/>
      <c r="Z74" s="33"/>
    </row>
    <row r="75" spans="18:27" ht="8.85" customHeight="1" x14ac:dyDescent="0.15">
      <c r="R75" s="33"/>
      <c r="S75" s="33"/>
      <c r="T75" s="33"/>
      <c r="U75" s="33"/>
      <c r="V75" s="33"/>
      <c r="X75" s="33"/>
      <c r="Y75" s="33"/>
      <c r="Z75" s="33"/>
    </row>
    <row r="76" spans="18:27" ht="8.85" customHeight="1" x14ac:dyDescent="0.15">
      <c r="R76" s="32"/>
      <c r="S76" s="32"/>
      <c r="T76" s="32"/>
      <c r="U76" s="32"/>
      <c r="V76" s="32"/>
      <c r="X76" s="32"/>
      <c r="Y76" s="32"/>
      <c r="Z76" s="32"/>
    </row>
    <row r="77" spans="18:27" ht="8.85" customHeight="1" x14ac:dyDescent="0.15">
      <c r="R77" s="33"/>
      <c r="S77" s="33"/>
      <c r="T77" s="33"/>
      <c r="U77" s="33"/>
      <c r="V77" s="33"/>
      <c r="X77" s="33"/>
      <c r="Y77" s="33"/>
      <c r="Z77" s="33"/>
    </row>
    <row r="78" spans="18:27" ht="8.85" customHeight="1" x14ac:dyDescent="0.15">
      <c r="R78" s="33"/>
      <c r="S78" s="33"/>
      <c r="T78" s="33"/>
      <c r="U78" s="33"/>
      <c r="V78" s="33"/>
      <c r="X78" s="33"/>
      <c r="Y78" s="33"/>
      <c r="Z78" s="33"/>
    </row>
    <row r="79" spans="18:27" ht="8.85" customHeight="1" x14ac:dyDescent="0.15">
      <c r="R79" s="33"/>
      <c r="S79" s="33"/>
      <c r="T79" s="33"/>
      <c r="U79" s="33"/>
      <c r="V79" s="33"/>
      <c r="X79" s="33"/>
      <c r="Y79" s="33"/>
      <c r="Z79" s="33"/>
    </row>
    <row r="80" spans="18:27" ht="8.85" customHeight="1" x14ac:dyDescent="0.15">
      <c r="R80" s="32"/>
      <c r="S80" s="32"/>
      <c r="T80" s="32"/>
      <c r="U80" s="32"/>
      <c r="V80" s="32"/>
      <c r="X80" s="32"/>
      <c r="Y80" s="32"/>
      <c r="Z80" s="32"/>
    </row>
    <row r="81" spans="3:26" ht="8.85" customHeight="1" x14ac:dyDescent="0.15">
      <c r="R81" s="33"/>
      <c r="S81" s="33"/>
      <c r="T81" s="33"/>
      <c r="U81" s="33"/>
      <c r="V81" s="33"/>
      <c r="X81" s="33"/>
      <c r="Y81" s="33"/>
      <c r="Z81" s="33"/>
    </row>
    <row r="82" spans="3:26" ht="8.85" customHeight="1" x14ac:dyDescent="0.15">
      <c r="R82" s="33"/>
      <c r="S82" s="33"/>
      <c r="T82" s="33"/>
      <c r="U82" s="33"/>
      <c r="V82" s="33"/>
      <c r="X82" s="33"/>
      <c r="Y82" s="33"/>
      <c r="Z82" s="33"/>
    </row>
    <row r="83" spans="3:26" ht="8.85" customHeight="1" x14ac:dyDescent="0.15">
      <c r="R83" s="33"/>
      <c r="S83" s="33"/>
      <c r="T83" s="33"/>
      <c r="U83" s="33"/>
      <c r="V83" s="33"/>
      <c r="X83" s="33"/>
      <c r="Y83" s="33"/>
    </row>
    <row r="84" spans="3:26" ht="8.85" customHeight="1" x14ac:dyDescent="0.15">
      <c r="R84" s="33"/>
      <c r="S84" s="33"/>
      <c r="T84" s="33"/>
      <c r="U84" s="33"/>
      <c r="V84" s="33"/>
      <c r="X84" s="33"/>
      <c r="Y84" s="33"/>
    </row>
    <row r="85" spans="3:26" ht="8.85" customHeight="1" x14ac:dyDescent="0.15">
      <c r="M85" s="3" t="s">
        <v>76</v>
      </c>
      <c r="R85" s="33"/>
      <c r="S85" s="33"/>
      <c r="T85" s="33"/>
      <c r="U85" s="33"/>
      <c r="V85" s="33"/>
      <c r="X85" s="33"/>
      <c r="Y85" s="33"/>
    </row>
    <row r="86" spans="3:26" ht="5.4" customHeight="1" x14ac:dyDescent="0.15">
      <c r="R86" s="32"/>
      <c r="S86" s="32"/>
      <c r="T86" s="32"/>
      <c r="U86" s="32"/>
      <c r="V86" s="32"/>
      <c r="X86" s="32"/>
      <c r="Y86" s="32"/>
    </row>
    <row r="87" spans="3:26" ht="9.4499999999999993" customHeight="1" x14ac:dyDescent="0.15">
      <c r="R87" s="33"/>
      <c r="S87" s="33"/>
      <c r="T87" s="33"/>
      <c r="U87" s="33"/>
      <c r="V87" s="33"/>
      <c r="X87" s="33"/>
      <c r="Y87" s="33"/>
    </row>
    <row r="88" spans="3:26" ht="9.4499999999999993" customHeight="1" x14ac:dyDescent="0.15">
      <c r="R88" s="33"/>
      <c r="S88" s="33"/>
      <c r="T88" s="33"/>
      <c r="U88" s="33"/>
      <c r="V88" s="33"/>
      <c r="X88" s="33"/>
      <c r="Y88" s="33"/>
    </row>
    <row r="89" spans="3:26" x14ac:dyDescent="0.15"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3"/>
      <c r="S89" s="33"/>
      <c r="T89" s="33"/>
      <c r="U89" s="33"/>
      <c r="V89" s="33"/>
      <c r="X89" s="33"/>
      <c r="Y89" s="33"/>
    </row>
    <row r="90" spans="3:26" x14ac:dyDescent="0.15">
      <c r="R90" s="32"/>
      <c r="S90" s="32"/>
      <c r="T90" s="32"/>
      <c r="U90" s="32"/>
      <c r="V90" s="32"/>
      <c r="X90" s="32"/>
      <c r="Y90" s="32"/>
    </row>
    <row r="91" spans="3:26" x14ac:dyDescent="0.15">
      <c r="R91" s="33"/>
      <c r="S91" s="33"/>
      <c r="T91" s="33"/>
      <c r="U91" s="33"/>
      <c r="V91" s="33"/>
      <c r="X91" s="33"/>
      <c r="Y91" s="33"/>
    </row>
    <row r="92" spans="3:26" x14ac:dyDescent="0.15">
      <c r="R92" s="33"/>
      <c r="S92" s="33"/>
      <c r="T92" s="33"/>
      <c r="U92" s="33"/>
      <c r="V92" s="33"/>
      <c r="X92" s="33"/>
      <c r="Y92" s="33"/>
    </row>
    <row r="93" spans="3:26" x14ac:dyDescent="0.15">
      <c r="R93" s="33"/>
      <c r="S93" s="33"/>
      <c r="T93" s="33"/>
      <c r="U93" s="33"/>
      <c r="V93" s="33"/>
      <c r="X93" s="33"/>
    </row>
    <row r="94" spans="3:26" x14ac:dyDescent="0.15">
      <c r="R94" s="33"/>
      <c r="S94" s="33"/>
      <c r="T94" s="33"/>
      <c r="U94" s="33"/>
      <c r="V94" s="33"/>
      <c r="X94" s="33"/>
    </row>
    <row r="95" spans="3:26" x14ac:dyDescent="0.15">
      <c r="R95" s="33"/>
      <c r="S95" s="33"/>
      <c r="T95" s="33"/>
      <c r="U95" s="33"/>
      <c r="V95" s="33"/>
      <c r="X95" s="33"/>
    </row>
    <row r="96" spans="3:26" x14ac:dyDescent="0.15">
      <c r="R96" s="32"/>
      <c r="S96" s="32"/>
      <c r="T96" s="32"/>
      <c r="U96" s="32"/>
      <c r="V96" s="32"/>
      <c r="X96" s="32"/>
    </row>
    <row r="97" spans="18:24" x14ac:dyDescent="0.15">
      <c r="R97" s="33"/>
      <c r="S97" s="33"/>
      <c r="T97" s="33"/>
      <c r="U97" s="33"/>
      <c r="V97" s="33"/>
      <c r="X97" s="33"/>
    </row>
    <row r="98" spans="18:24" x14ac:dyDescent="0.15">
      <c r="R98" s="33"/>
      <c r="S98" s="33"/>
      <c r="T98" s="33"/>
      <c r="U98" s="33"/>
      <c r="V98" s="33"/>
      <c r="X98" s="33"/>
    </row>
    <row r="99" spans="18:24" x14ac:dyDescent="0.15">
      <c r="R99" s="33"/>
      <c r="S99" s="33"/>
      <c r="T99" s="33"/>
      <c r="U99" s="33"/>
      <c r="V99" s="33"/>
      <c r="X99" s="33"/>
    </row>
    <row r="100" spans="18:24" x14ac:dyDescent="0.15">
      <c r="R100" s="32"/>
      <c r="S100" s="32"/>
      <c r="T100" s="32"/>
      <c r="U100" s="32"/>
      <c r="V100" s="32"/>
      <c r="X100" s="32"/>
    </row>
    <row r="101" spans="18:24" x14ac:dyDescent="0.15">
      <c r="R101" s="33"/>
      <c r="S101" s="33"/>
      <c r="T101" s="33"/>
      <c r="U101" s="33"/>
      <c r="V101" s="33"/>
      <c r="X101" s="33"/>
    </row>
    <row r="102" spans="18:24" x14ac:dyDescent="0.15">
      <c r="R102" s="33"/>
      <c r="S102" s="33"/>
      <c r="T102" s="33"/>
      <c r="U102" s="33"/>
      <c r="V102" s="33"/>
      <c r="X102" s="33"/>
    </row>
    <row r="103" spans="18:24" x14ac:dyDescent="0.15">
      <c r="R103" s="33"/>
      <c r="S103" s="33"/>
      <c r="T103" s="33"/>
      <c r="U103" s="33"/>
      <c r="V103" s="33"/>
    </row>
    <row r="104" spans="18:24" x14ac:dyDescent="0.15">
      <c r="R104" s="33"/>
      <c r="S104" s="33"/>
      <c r="T104" s="33"/>
      <c r="U104" s="33"/>
      <c r="V104" s="33"/>
    </row>
    <row r="105" spans="18:24" x14ac:dyDescent="0.15">
      <c r="R105" s="33"/>
      <c r="S105" s="33"/>
      <c r="T105" s="33"/>
      <c r="U105" s="33"/>
      <c r="V105" s="33"/>
    </row>
    <row r="106" spans="18:24" x14ac:dyDescent="0.15">
      <c r="R106" s="32"/>
      <c r="S106" s="32"/>
      <c r="T106" s="32"/>
      <c r="U106" s="32"/>
      <c r="V106" s="32"/>
    </row>
    <row r="107" spans="18:24" x14ac:dyDescent="0.15">
      <c r="R107" s="33"/>
      <c r="S107" s="33"/>
      <c r="T107" s="33"/>
      <c r="U107" s="33"/>
      <c r="V107" s="33"/>
    </row>
    <row r="108" spans="18:24" x14ac:dyDescent="0.15">
      <c r="R108" s="33"/>
      <c r="S108" s="33"/>
      <c r="T108" s="33"/>
      <c r="U108" s="33"/>
      <c r="V108" s="33"/>
    </row>
    <row r="109" spans="18:24" x14ac:dyDescent="0.15">
      <c r="R109" s="33"/>
      <c r="S109" s="33"/>
      <c r="T109" s="33"/>
      <c r="U109" s="33"/>
      <c r="V109" s="33"/>
    </row>
    <row r="110" spans="18:24" x14ac:dyDescent="0.15">
      <c r="R110" s="32"/>
      <c r="S110" s="32"/>
      <c r="T110" s="32"/>
      <c r="U110" s="32"/>
      <c r="V110" s="32"/>
    </row>
    <row r="111" spans="18:24" x14ac:dyDescent="0.15">
      <c r="R111" s="33"/>
      <c r="S111" s="33"/>
      <c r="T111" s="33"/>
      <c r="U111" s="33"/>
      <c r="V111" s="33"/>
    </row>
    <row r="112" spans="18:24" x14ac:dyDescent="0.15">
      <c r="R112" s="33"/>
      <c r="S112" s="33"/>
      <c r="T112" s="33"/>
      <c r="U112" s="33"/>
      <c r="V112" s="33"/>
    </row>
    <row r="113" spans="18:22" x14ac:dyDescent="0.15">
      <c r="R113" s="33"/>
      <c r="S113" s="33"/>
      <c r="T113" s="33"/>
      <c r="U113" s="33"/>
      <c r="V113" s="33"/>
    </row>
    <row r="114" spans="18:22" x14ac:dyDescent="0.15">
      <c r="R114" s="33"/>
      <c r="S114" s="33"/>
      <c r="T114" s="33"/>
      <c r="U114" s="33"/>
      <c r="V114" s="33"/>
    </row>
    <row r="115" spans="18:22" x14ac:dyDescent="0.15">
      <c r="R115" s="33"/>
      <c r="S115" s="33"/>
      <c r="T115" s="33"/>
      <c r="U115" s="33"/>
      <c r="V115" s="33"/>
    </row>
    <row r="116" spans="18:22" x14ac:dyDescent="0.15">
      <c r="R116" s="32"/>
      <c r="S116" s="32"/>
      <c r="T116" s="32"/>
      <c r="U116" s="32"/>
      <c r="V116" s="32"/>
    </row>
    <row r="117" spans="18:22" x14ac:dyDescent="0.15">
      <c r="R117" s="33"/>
      <c r="S117" s="33"/>
      <c r="T117" s="33"/>
      <c r="U117" s="33"/>
      <c r="V117" s="33"/>
    </row>
    <row r="118" spans="18:22" x14ac:dyDescent="0.15">
      <c r="R118" s="33"/>
      <c r="S118" s="33"/>
      <c r="T118" s="33"/>
      <c r="U118" s="33"/>
      <c r="V118" s="33"/>
    </row>
    <row r="119" spans="18:22" x14ac:dyDescent="0.15">
      <c r="R119" s="33"/>
      <c r="S119" s="33"/>
      <c r="T119" s="33"/>
      <c r="U119" s="33"/>
      <c r="V119" s="33"/>
    </row>
    <row r="120" spans="18:22" x14ac:dyDescent="0.15">
      <c r="R120" s="32"/>
      <c r="S120" s="32"/>
      <c r="T120" s="32"/>
      <c r="U120" s="32"/>
      <c r="V120" s="32"/>
    </row>
    <row r="121" spans="18:22" x14ac:dyDescent="0.15">
      <c r="R121" s="33"/>
      <c r="S121" s="33"/>
      <c r="T121" s="33"/>
      <c r="U121" s="33"/>
      <c r="V121" s="33"/>
    </row>
    <row r="122" spans="18:22" x14ac:dyDescent="0.15">
      <c r="R122" s="33"/>
      <c r="S122" s="33"/>
      <c r="T122" s="33"/>
      <c r="U122" s="33"/>
      <c r="V122" s="33"/>
    </row>
    <row r="123" spans="18:22" x14ac:dyDescent="0.15">
      <c r="R123" s="33"/>
      <c r="S123" s="33"/>
      <c r="T123" s="33"/>
      <c r="U123" s="33"/>
    </row>
    <row r="124" spans="18:22" x14ac:dyDescent="0.15">
      <c r="R124" s="33"/>
      <c r="S124" s="33"/>
      <c r="T124" s="33"/>
      <c r="U124" s="33"/>
    </row>
    <row r="125" spans="18:22" x14ac:dyDescent="0.15">
      <c r="R125" s="33"/>
      <c r="S125" s="33"/>
      <c r="T125" s="33"/>
      <c r="U125" s="33"/>
    </row>
    <row r="126" spans="18:22" x14ac:dyDescent="0.15">
      <c r="R126" s="32"/>
      <c r="S126" s="32"/>
      <c r="T126" s="32"/>
      <c r="U126" s="32"/>
    </row>
    <row r="127" spans="18:22" x14ac:dyDescent="0.15">
      <c r="R127" s="33"/>
      <c r="S127" s="33"/>
      <c r="T127" s="33"/>
      <c r="U127" s="33"/>
    </row>
    <row r="128" spans="18:22" x14ac:dyDescent="0.15">
      <c r="R128" s="33"/>
      <c r="S128" s="33"/>
      <c r="T128" s="33"/>
      <c r="U128" s="33"/>
    </row>
    <row r="129" spans="18:29" x14ac:dyDescent="0.15">
      <c r="R129" s="33"/>
      <c r="S129" s="33"/>
      <c r="T129" s="33"/>
      <c r="U129" s="33"/>
    </row>
    <row r="130" spans="18:29" x14ac:dyDescent="0.15">
      <c r="R130" s="32"/>
      <c r="S130" s="32"/>
      <c r="T130" s="32"/>
      <c r="U130" s="32"/>
    </row>
    <row r="131" spans="18:29" x14ac:dyDescent="0.15">
      <c r="R131" s="33"/>
      <c r="S131" s="33"/>
      <c r="T131" s="33"/>
      <c r="U131" s="33"/>
    </row>
    <row r="132" spans="18:29" x14ac:dyDescent="0.15">
      <c r="R132" s="33"/>
      <c r="S132" s="33"/>
      <c r="T132" s="33"/>
      <c r="U132" s="33"/>
    </row>
    <row r="133" spans="18:29" x14ac:dyDescent="0.15">
      <c r="R133" s="33"/>
      <c r="S133" s="33"/>
      <c r="T133" s="33"/>
    </row>
    <row r="134" spans="18:29" x14ac:dyDescent="0.15">
      <c r="R134" s="33"/>
      <c r="S134" s="33"/>
      <c r="T134" s="33"/>
    </row>
    <row r="135" spans="18:29" x14ac:dyDescent="0.15">
      <c r="R135" s="33"/>
      <c r="S135" s="33"/>
      <c r="T135" s="33"/>
    </row>
    <row r="136" spans="18:29" x14ac:dyDescent="0.15">
      <c r="R136" s="32"/>
      <c r="S136" s="32"/>
      <c r="T136" s="32"/>
    </row>
    <row r="137" spans="18:29" x14ac:dyDescent="0.15">
      <c r="R137" s="33"/>
      <c r="S137" s="33"/>
      <c r="T137" s="33"/>
    </row>
    <row r="138" spans="18:29" x14ac:dyDescent="0.15">
      <c r="R138" s="33"/>
      <c r="S138" s="33"/>
      <c r="T138" s="33"/>
    </row>
    <row r="139" spans="18:29" x14ac:dyDescent="0.15">
      <c r="R139" s="33"/>
      <c r="S139" s="33"/>
      <c r="T139" s="33"/>
    </row>
    <row r="140" spans="18:29" x14ac:dyDescent="0.15">
      <c r="R140" s="32"/>
      <c r="S140" s="32"/>
      <c r="T140" s="32"/>
    </row>
    <row r="141" spans="18:29" x14ac:dyDescent="0.15">
      <c r="R141" s="33"/>
      <c r="S141" s="33"/>
      <c r="T141" s="33"/>
    </row>
    <row r="142" spans="18:29" x14ac:dyDescent="0.15">
      <c r="R142" s="33"/>
      <c r="S142" s="33"/>
      <c r="T142" s="33"/>
    </row>
    <row r="143" spans="18:29" x14ac:dyDescent="0.15">
      <c r="R143" s="33"/>
      <c r="S143" s="33"/>
      <c r="W143" s="33"/>
      <c r="X143" s="33"/>
      <c r="Y143" s="33"/>
      <c r="Z143" s="33"/>
      <c r="AA143" s="33"/>
      <c r="AB143" s="33"/>
      <c r="AC143" s="33"/>
    </row>
    <row r="144" spans="18:29" x14ac:dyDescent="0.15">
      <c r="R144" s="33"/>
      <c r="S144" s="33"/>
      <c r="W144" s="33"/>
      <c r="X144" s="33"/>
      <c r="Y144" s="33"/>
      <c r="Z144" s="33"/>
      <c r="AA144" s="33"/>
      <c r="AB144" s="33"/>
      <c r="AC144" s="33"/>
    </row>
    <row r="145" spans="18:28" x14ac:dyDescent="0.15">
      <c r="R145" s="33"/>
      <c r="S145" s="33"/>
    </row>
    <row r="146" spans="18:28" x14ac:dyDescent="0.15">
      <c r="R146" s="32"/>
      <c r="S146" s="32"/>
    </row>
    <row r="147" spans="18:28" x14ac:dyDescent="0.15">
      <c r="R147" s="33"/>
      <c r="S147" s="33"/>
    </row>
    <row r="148" spans="18:28" x14ac:dyDescent="0.15">
      <c r="R148" s="33"/>
      <c r="S148" s="33"/>
    </row>
    <row r="149" spans="18:28" x14ac:dyDescent="0.15">
      <c r="R149" s="33"/>
      <c r="S149" s="33"/>
    </row>
    <row r="150" spans="18:28" x14ac:dyDescent="0.15">
      <c r="R150" s="32"/>
      <c r="S150" s="32"/>
    </row>
    <row r="151" spans="18:28" x14ac:dyDescent="0.15">
      <c r="R151" s="33"/>
      <c r="S151" s="33"/>
    </row>
    <row r="152" spans="18:28" x14ac:dyDescent="0.15">
      <c r="R152" s="33"/>
      <c r="S152" s="33"/>
    </row>
    <row r="153" spans="18:28" x14ac:dyDescent="0.15">
      <c r="R153" s="33"/>
      <c r="V153" s="33"/>
    </row>
    <row r="154" spans="18:28" x14ac:dyDescent="0.15">
      <c r="R154" s="33"/>
      <c r="V154" s="33"/>
    </row>
    <row r="155" spans="18:28" x14ac:dyDescent="0.15">
      <c r="R155" s="33"/>
      <c r="V155" s="33"/>
      <c r="W155" s="33"/>
      <c r="X155" s="33"/>
      <c r="Y155" s="33"/>
      <c r="Z155" s="33"/>
      <c r="AA155" s="33"/>
      <c r="AB155" s="33"/>
    </row>
    <row r="156" spans="18:28" x14ac:dyDescent="0.15">
      <c r="R156" s="32"/>
      <c r="V156" s="32"/>
      <c r="W156" s="32"/>
      <c r="X156" s="32"/>
      <c r="Y156" s="32"/>
      <c r="Z156" s="32"/>
      <c r="AA156" s="32"/>
      <c r="AB156" s="32"/>
    </row>
    <row r="157" spans="18:28" x14ac:dyDescent="0.15">
      <c r="R157" s="33"/>
      <c r="V157" s="33"/>
      <c r="W157" s="33"/>
      <c r="X157" s="33"/>
      <c r="Y157" s="33"/>
      <c r="Z157" s="33"/>
      <c r="AA157" s="33"/>
      <c r="AB157" s="33"/>
    </row>
    <row r="158" spans="18:28" x14ac:dyDescent="0.15">
      <c r="R158" s="33"/>
      <c r="V158" s="33"/>
      <c r="W158" s="33"/>
      <c r="X158" s="33"/>
      <c r="Y158" s="33"/>
      <c r="Z158" s="33"/>
      <c r="AA158" s="33"/>
      <c r="AB158" s="33"/>
    </row>
    <row r="159" spans="18:28" x14ac:dyDescent="0.15">
      <c r="R159" s="33"/>
      <c r="V159" s="33"/>
      <c r="W159" s="33"/>
      <c r="X159" s="33"/>
      <c r="Y159" s="33"/>
      <c r="Z159" s="33"/>
      <c r="AA159" s="33"/>
      <c r="AB159" s="33"/>
    </row>
    <row r="160" spans="18:28" x14ac:dyDescent="0.15">
      <c r="R160" s="32"/>
      <c r="V160" s="32"/>
      <c r="W160" s="32"/>
      <c r="X160" s="32"/>
      <c r="Y160" s="32"/>
      <c r="Z160" s="32"/>
      <c r="AA160" s="32"/>
      <c r="AB160" s="32"/>
    </row>
    <row r="161" spans="18:28" x14ac:dyDescent="0.15">
      <c r="R161" s="33"/>
      <c r="V161" s="33"/>
      <c r="W161" s="33"/>
      <c r="X161" s="33"/>
      <c r="Y161" s="33"/>
      <c r="Z161" s="33"/>
      <c r="AA161" s="33"/>
      <c r="AB161" s="33"/>
    </row>
    <row r="162" spans="18:28" x14ac:dyDescent="0.15">
      <c r="R162" s="33"/>
      <c r="V162" s="33"/>
      <c r="W162" s="33"/>
      <c r="X162" s="33"/>
      <c r="Y162" s="33"/>
      <c r="Z162" s="33"/>
      <c r="AA162" s="33"/>
      <c r="AB162" s="33"/>
    </row>
    <row r="163" spans="18:28" x14ac:dyDescent="0.15">
      <c r="R163" s="33"/>
      <c r="S163" s="33"/>
      <c r="T163" s="33"/>
      <c r="U163" s="33"/>
    </row>
    <row r="164" spans="18:28" x14ac:dyDescent="0.15">
      <c r="R164" s="33"/>
      <c r="S164" s="33"/>
      <c r="T164" s="33"/>
      <c r="U164" s="33"/>
    </row>
    <row r="165" spans="18:28" x14ac:dyDescent="0.15">
      <c r="R165" s="33"/>
      <c r="S165" s="33"/>
      <c r="T165" s="33"/>
      <c r="U165" s="33"/>
    </row>
    <row r="166" spans="18:28" x14ac:dyDescent="0.15">
      <c r="R166" s="32"/>
      <c r="S166" s="32"/>
      <c r="T166" s="32"/>
      <c r="U166" s="32"/>
    </row>
    <row r="167" spans="18:28" x14ac:dyDescent="0.15">
      <c r="R167" s="33"/>
      <c r="S167" s="33"/>
      <c r="T167" s="33"/>
      <c r="U167" s="33"/>
    </row>
    <row r="168" spans="18:28" x14ac:dyDescent="0.15">
      <c r="R168" s="33"/>
      <c r="S168" s="33"/>
      <c r="T168" s="33"/>
      <c r="U168" s="33"/>
    </row>
    <row r="169" spans="18:28" x14ac:dyDescent="0.15">
      <c r="R169" s="33"/>
      <c r="S169" s="33"/>
      <c r="T169" s="33"/>
      <c r="U169" s="33"/>
    </row>
    <row r="170" spans="18:28" x14ac:dyDescent="0.15">
      <c r="R170" s="32"/>
      <c r="S170" s="32"/>
      <c r="T170" s="32"/>
      <c r="U170" s="32"/>
    </row>
    <row r="171" spans="18:28" x14ac:dyDescent="0.15">
      <c r="R171" s="33"/>
      <c r="S171" s="33"/>
      <c r="T171" s="33"/>
      <c r="U171" s="33"/>
    </row>
    <row r="172" spans="18:28" x14ac:dyDescent="0.15">
      <c r="R172" s="33"/>
      <c r="S172" s="33"/>
      <c r="T172" s="33"/>
      <c r="U172" s="33"/>
    </row>
  </sheetData>
  <mergeCells count="13">
    <mergeCell ref="C6:M6"/>
    <mergeCell ref="F1:J1"/>
    <mergeCell ref="F2:J2"/>
    <mergeCell ref="D3:F3"/>
    <mergeCell ref="H3:N3"/>
    <mergeCell ref="B5:C5"/>
    <mergeCell ref="C39:N39"/>
    <mergeCell ref="B7:C7"/>
    <mergeCell ref="B33:C33"/>
    <mergeCell ref="B34:C34"/>
    <mergeCell ref="B35:C35"/>
    <mergeCell ref="B36:C36"/>
    <mergeCell ref="B37:C37"/>
  </mergeCells>
  <hyperlinks>
    <hyperlink ref="A1" location="bkIndexATC1004" display="Index" xr:uid="{68373174-0A48-4345-B51B-B7D1F6F28EC6}"/>
  </hyperlinks>
  <pageMargins left="0.41" right="0.24" top="0.25" bottom="0.33" header="0.2" footer="0.21"/>
  <pageSetup paperSize="9" scale="9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16BF3-8FCE-46EF-BBBB-C1A62F7B7F30}">
  <sheetPr>
    <pageSetUpPr fitToPage="1"/>
  </sheetPr>
  <dimension ref="A1:AD172"/>
  <sheetViews>
    <sheetView zoomScale="90" zoomScaleNormal="90" workbookViewId="0"/>
  </sheetViews>
  <sheetFormatPr defaultColWidth="9.109375" defaultRowHeight="8.4" x14ac:dyDescent="0.15"/>
  <cols>
    <col min="1" max="1" width="5.88671875" style="3" customWidth="1"/>
    <col min="2" max="2" width="10.6640625" style="3" customWidth="1"/>
    <col min="3" max="13" width="7.33203125" style="3" customWidth="1"/>
    <col min="14" max="15" width="6.6640625" style="3" customWidth="1"/>
    <col min="16" max="16384" width="9.109375" style="3"/>
  </cols>
  <sheetData>
    <row r="1" spans="1:15" ht="14.4" x14ac:dyDescent="0.3">
      <c r="A1" s="34" t="s">
        <v>79</v>
      </c>
      <c r="E1" s="4"/>
      <c r="F1" s="39" t="s">
        <v>80</v>
      </c>
      <c r="G1" s="40"/>
      <c r="H1" s="40"/>
      <c r="I1" s="40"/>
      <c r="J1" s="40"/>
    </row>
    <row r="2" spans="1:15" ht="13.2" x14ac:dyDescent="0.25">
      <c r="E2" s="4"/>
      <c r="F2" s="39" t="s">
        <v>45</v>
      </c>
      <c r="G2" s="40"/>
      <c r="H2" s="40"/>
      <c r="I2" s="40"/>
      <c r="J2" s="40"/>
    </row>
    <row r="3" spans="1:15" ht="13.2" x14ac:dyDescent="0.25">
      <c r="D3" s="41" t="s">
        <v>77</v>
      </c>
      <c r="E3" s="40"/>
      <c r="F3" s="40"/>
      <c r="G3" s="4"/>
      <c r="H3" s="42" t="s">
        <v>78</v>
      </c>
      <c r="I3" s="40"/>
      <c r="J3" s="40"/>
      <c r="K3" s="40"/>
      <c r="L3" s="40"/>
      <c r="M3" s="40"/>
      <c r="N3" s="40"/>
    </row>
    <row r="4" spans="1:15" ht="24" customHeight="1" x14ac:dyDescent="0.15"/>
    <row r="5" spans="1:15" ht="9.4499999999999993" customHeight="1" x14ac:dyDescent="0.2">
      <c r="B5" s="45" t="s">
        <v>10</v>
      </c>
      <c r="C5" s="46"/>
      <c r="D5" s="11"/>
      <c r="O5" s="27"/>
    </row>
    <row r="6" spans="1:15" ht="9.4499999999999993" customHeight="1" x14ac:dyDescent="0.25">
      <c r="C6" s="43" t="s">
        <v>81</v>
      </c>
      <c r="D6" s="40"/>
      <c r="E6" s="40"/>
      <c r="F6" s="40"/>
      <c r="G6" s="40"/>
      <c r="H6" s="40"/>
      <c r="I6" s="40"/>
      <c r="J6" s="40"/>
      <c r="K6" s="40"/>
      <c r="L6" s="40"/>
      <c r="M6" s="40"/>
      <c r="O6" s="27"/>
    </row>
    <row r="7" spans="1:15" ht="9.4499999999999993" customHeight="1" x14ac:dyDescent="0.25">
      <c r="B7" s="44" t="s">
        <v>82</v>
      </c>
      <c r="C7" s="40"/>
      <c r="D7" s="16" t="s">
        <v>47</v>
      </c>
      <c r="E7" s="16" t="s">
        <v>48</v>
      </c>
      <c r="F7" s="16" t="s">
        <v>49</v>
      </c>
      <c r="G7" s="16" t="s">
        <v>50</v>
      </c>
      <c r="H7" s="16" t="s">
        <v>51</v>
      </c>
      <c r="I7" s="16" t="s">
        <v>52</v>
      </c>
      <c r="J7" s="16" t="s">
        <v>53</v>
      </c>
      <c r="K7" s="16"/>
      <c r="L7" s="16" t="s">
        <v>83</v>
      </c>
      <c r="M7" s="16" t="s">
        <v>84</v>
      </c>
      <c r="O7" s="27"/>
    </row>
    <row r="8" spans="1:15" ht="9.4499999999999993" customHeight="1" x14ac:dyDescent="0.15">
      <c r="C8" s="17">
        <v>0</v>
      </c>
      <c r="D8" s="38">
        <v>130.12083333333337</v>
      </c>
      <c r="E8" s="38">
        <v>117.93749999999999</v>
      </c>
      <c r="F8" s="38">
        <v>122.41666666666664</v>
      </c>
      <c r="G8" s="38">
        <v>122.39999999999999</v>
      </c>
      <c r="H8" s="38">
        <v>133.18472222222223</v>
      </c>
      <c r="I8" s="38">
        <v>207.50138888888887</v>
      </c>
      <c r="J8" s="38">
        <v>241.9722222222222</v>
      </c>
      <c r="L8" s="38">
        <f>AVERAGE(D8:H8)</f>
        <v>125.21194444444443</v>
      </c>
      <c r="M8" s="38">
        <f>AVERAGE(D8:J8)</f>
        <v>153.64761904761903</v>
      </c>
      <c r="O8" s="27"/>
    </row>
    <row r="9" spans="1:15" ht="9.4499999999999993" customHeight="1" x14ac:dyDescent="0.15">
      <c r="C9" s="17">
        <v>1</v>
      </c>
      <c r="D9" s="38">
        <v>86.781944444444449</v>
      </c>
      <c r="E9" s="38">
        <v>75.590277777777786</v>
      </c>
      <c r="F9" s="38">
        <v>77.201388888888886</v>
      </c>
      <c r="G9" s="38">
        <v>81.49722222222222</v>
      </c>
      <c r="H9" s="38">
        <v>92.506944444444457</v>
      </c>
      <c r="I9" s="38">
        <v>156.90138888888887</v>
      </c>
      <c r="J9" s="38">
        <v>187.16666666666666</v>
      </c>
      <c r="L9" s="38">
        <f t="shared" ref="L9:L31" si="0">AVERAGE(D9:H9)</f>
        <v>82.715555555555554</v>
      </c>
      <c r="M9" s="38">
        <f t="shared" ref="M9:M31" si="1">AVERAGE(D9:J9)</f>
        <v>108.23511904761904</v>
      </c>
      <c r="O9" s="27"/>
    </row>
    <row r="10" spans="1:15" ht="9.4499999999999993" customHeight="1" x14ac:dyDescent="0.15">
      <c r="C10" s="17">
        <v>2</v>
      </c>
      <c r="D10" s="38">
        <v>66.501388888888897</v>
      </c>
      <c r="E10" s="38">
        <v>62.75694444444445</v>
      </c>
      <c r="F10" s="38">
        <v>63.36805555555555</v>
      </c>
      <c r="G10" s="38">
        <v>64.3</v>
      </c>
      <c r="H10" s="38">
        <v>67.861111111111114</v>
      </c>
      <c r="I10" s="38">
        <v>109.77222222222223</v>
      </c>
      <c r="J10" s="38">
        <v>132.04166666666666</v>
      </c>
      <c r="L10" s="38">
        <f t="shared" si="0"/>
        <v>64.95750000000001</v>
      </c>
      <c r="M10" s="38">
        <f t="shared" si="1"/>
        <v>80.94305555555556</v>
      </c>
      <c r="O10" s="27"/>
    </row>
    <row r="11" spans="1:15" ht="9.4499999999999993" customHeight="1" x14ac:dyDescent="0.15">
      <c r="C11" s="17">
        <v>3</v>
      </c>
      <c r="D11" s="38">
        <v>79.148611111111123</v>
      </c>
      <c r="E11" s="38">
        <v>71.805555555555557</v>
      </c>
      <c r="F11" s="38">
        <v>74.583333333333343</v>
      </c>
      <c r="G11" s="38">
        <v>73.090277777777786</v>
      </c>
      <c r="H11" s="38">
        <v>77.580555555555563</v>
      </c>
      <c r="I11" s="38">
        <v>100.8125</v>
      </c>
      <c r="J11" s="38">
        <v>111.55555555555554</v>
      </c>
      <c r="L11" s="38">
        <f t="shared" si="0"/>
        <v>75.241666666666674</v>
      </c>
      <c r="M11" s="38">
        <f t="shared" si="1"/>
        <v>84.08234126984128</v>
      </c>
      <c r="O11" s="27"/>
    </row>
    <row r="12" spans="1:15" ht="9.4499999999999993" customHeight="1" x14ac:dyDescent="0.15">
      <c r="C12" s="17">
        <v>4</v>
      </c>
      <c r="D12" s="38">
        <v>114.80000000000001</v>
      </c>
      <c r="E12" s="38">
        <v>101.05555555555554</v>
      </c>
      <c r="F12" s="38">
        <v>104.7638888888889</v>
      </c>
      <c r="G12" s="38">
        <v>102.97500000000001</v>
      </c>
      <c r="H12" s="38">
        <v>106.37916666666666</v>
      </c>
      <c r="I12" s="38">
        <v>100.89166666666667</v>
      </c>
      <c r="J12" s="38">
        <v>102.18055555555556</v>
      </c>
      <c r="L12" s="38">
        <f t="shared" si="0"/>
        <v>105.99472222222224</v>
      </c>
      <c r="M12" s="38">
        <f t="shared" si="1"/>
        <v>104.72083333333333</v>
      </c>
    </row>
    <row r="13" spans="1:15" ht="9.4499999999999993" customHeight="1" x14ac:dyDescent="0.15">
      <c r="C13" s="17">
        <v>5</v>
      </c>
      <c r="D13" s="38">
        <v>298.45138888888886</v>
      </c>
      <c r="E13" s="38">
        <v>284.7569444444444</v>
      </c>
      <c r="F13" s="38">
        <v>279.50694444444446</v>
      </c>
      <c r="G13" s="38">
        <v>277.40694444444449</v>
      </c>
      <c r="H13" s="38">
        <v>261.75555555555559</v>
      </c>
      <c r="I13" s="38">
        <v>139.96388888888887</v>
      </c>
      <c r="J13" s="38">
        <v>108.64583333333333</v>
      </c>
      <c r="L13" s="38">
        <f t="shared" si="0"/>
        <v>280.37555555555554</v>
      </c>
      <c r="M13" s="38">
        <f t="shared" si="1"/>
        <v>235.78392857142856</v>
      </c>
    </row>
    <row r="14" spans="1:15" ht="9.4499999999999993" customHeight="1" x14ac:dyDescent="0.15">
      <c r="C14" s="17">
        <v>6</v>
      </c>
      <c r="D14" s="38">
        <v>1011.0625000000001</v>
      </c>
      <c r="E14" s="38">
        <v>1050.4652777777776</v>
      </c>
      <c r="F14" s="38">
        <v>1038.5486111111111</v>
      </c>
      <c r="G14" s="38">
        <v>1019.0944444444444</v>
      </c>
      <c r="H14" s="38">
        <v>922.82222222222219</v>
      </c>
      <c r="I14" s="38">
        <v>274.24166666666667</v>
      </c>
      <c r="J14" s="38">
        <v>187.1527777777778</v>
      </c>
      <c r="L14" s="38">
        <f t="shared" si="0"/>
        <v>1008.3986111111111</v>
      </c>
      <c r="M14" s="38">
        <f t="shared" si="1"/>
        <v>786.19821428571424</v>
      </c>
    </row>
    <row r="15" spans="1:15" ht="9.4499999999999993" customHeight="1" x14ac:dyDescent="0.15">
      <c r="C15" s="17">
        <v>7</v>
      </c>
      <c r="D15" s="38">
        <v>1454.2041666666667</v>
      </c>
      <c r="E15" s="38">
        <v>1473.8958333333333</v>
      </c>
      <c r="F15" s="38">
        <v>1439.9583333333333</v>
      </c>
      <c r="G15" s="38">
        <v>1417.8638888888891</v>
      </c>
      <c r="H15" s="38">
        <v>1276.5</v>
      </c>
      <c r="I15" s="38">
        <v>376.31527777777774</v>
      </c>
      <c r="J15" s="38">
        <v>229.5902777777778</v>
      </c>
      <c r="L15" s="38">
        <f t="shared" si="0"/>
        <v>1412.4844444444445</v>
      </c>
      <c r="M15" s="38">
        <f t="shared" si="1"/>
        <v>1095.4753968253967</v>
      </c>
    </row>
    <row r="16" spans="1:15" ht="9.4499999999999993" customHeight="1" x14ac:dyDescent="0.15">
      <c r="C16" s="17">
        <v>8</v>
      </c>
      <c r="D16" s="38">
        <v>1254.0458333333333</v>
      </c>
      <c r="E16" s="38">
        <v>1260.4027777777776</v>
      </c>
      <c r="F16" s="38">
        <v>1246.75</v>
      </c>
      <c r="G16" s="38">
        <v>1247.3930555555555</v>
      </c>
      <c r="H16" s="38">
        <v>1203.1680555555556</v>
      </c>
      <c r="I16" s="38">
        <v>593.68611111111102</v>
      </c>
      <c r="J16" s="38">
        <v>317.09027777777777</v>
      </c>
      <c r="L16" s="38">
        <f t="shared" si="0"/>
        <v>1242.3519444444444</v>
      </c>
      <c r="M16" s="38">
        <f t="shared" si="1"/>
        <v>1017.5051587301587</v>
      </c>
    </row>
    <row r="17" spans="3:13" ht="9.4499999999999993" customHeight="1" x14ac:dyDescent="0.15">
      <c r="C17" s="17">
        <v>9</v>
      </c>
      <c r="D17" s="38">
        <v>1061.675</v>
      </c>
      <c r="E17" s="38">
        <v>1079.2916666666667</v>
      </c>
      <c r="F17" s="38">
        <v>1060.5694444444446</v>
      </c>
      <c r="G17" s="38">
        <v>1061.8416666666667</v>
      </c>
      <c r="H17" s="38">
        <v>1010.6597222222223</v>
      </c>
      <c r="I17" s="38">
        <v>694.9222222222221</v>
      </c>
      <c r="J17" s="38">
        <v>480.3194444444444</v>
      </c>
      <c r="L17" s="38">
        <f t="shared" si="0"/>
        <v>1054.8075000000001</v>
      </c>
      <c r="M17" s="38">
        <f t="shared" si="1"/>
        <v>921.32559523809527</v>
      </c>
    </row>
    <row r="18" spans="3:13" ht="9.4499999999999993" customHeight="1" x14ac:dyDescent="0.15">
      <c r="C18" s="17">
        <v>10</v>
      </c>
      <c r="D18" s="38">
        <v>901.25555555555559</v>
      </c>
      <c r="E18" s="38">
        <v>909.4861111111112</v>
      </c>
      <c r="F18" s="38">
        <v>917.36111111111097</v>
      </c>
      <c r="G18" s="38">
        <v>941.00277777777774</v>
      </c>
      <c r="H18" s="38">
        <v>918.80416666666667</v>
      </c>
      <c r="I18" s="38">
        <v>816.25694444444446</v>
      </c>
      <c r="J18" s="38">
        <v>642.39583333333337</v>
      </c>
      <c r="L18" s="38">
        <f t="shared" si="0"/>
        <v>917.58194444444439</v>
      </c>
      <c r="M18" s="38">
        <f t="shared" si="1"/>
        <v>863.79464285714278</v>
      </c>
    </row>
    <row r="19" spans="3:13" ht="9.4499999999999993" customHeight="1" x14ac:dyDescent="0.15">
      <c r="C19" s="17">
        <v>11</v>
      </c>
      <c r="D19" s="38">
        <v>880.28888888888889</v>
      </c>
      <c r="E19" s="38">
        <v>903.25694444444434</v>
      </c>
      <c r="F19" s="38">
        <v>892.39583333333337</v>
      </c>
      <c r="G19" s="38">
        <v>891.59444444444443</v>
      </c>
      <c r="H19" s="38">
        <v>926.5</v>
      </c>
      <c r="I19" s="38">
        <v>886.28888888888889</v>
      </c>
      <c r="J19" s="38">
        <v>743.6875</v>
      </c>
      <c r="L19" s="38">
        <f t="shared" si="0"/>
        <v>898.80722222222209</v>
      </c>
      <c r="M19" s="38">
        <f t="shared" si="1"/>
        <v>874.85892857142858</v>
      </c>
    </row>
    <row r="20" spans="3:13" ht="9.4499999999999993" customHeight="1" x14ac:dyDescent="0.15">
      <c r="C20" s="17">
        <v>12</v>
      </c>
      <c r="D20" s="38">
        <v>895.75416666666672</v>
      </c>
      <c r="E20" s="38">
        <v>899.15277777777771</v>
      </c>
      <c r="F20" s="38">
        <v>923.19444444444446</v>
      </c>
      <c r="G20" s="38">
        <v>911.93472222222238</v>
      </c>
      <c r="H20" s="38">
        <v>957.34861111111104</v>
      </c>
      <c r="I20" s="38">
        <v>980.3555555555555</v>
      </c>
      <c r="J20" s="38">
        <v>864.1875</v>
      </c>
      <c r="L20" s="38">
        <f t="shared" si="0"/>
        <v>917.47694444444437</v>
      </c>
      <c r="M20" s="38">
        <f t="shared" si="1"/>
        <v>918.84682539682547</v>
      </c>
    </row>
    <row r="21" spans="3:13" ht="9.4499999999999993" customHeight="1" x14ac:dyDescent="0.15">
      <c r="C21" s="17">
        <v>13</v>
      </c>
      <c r="D21" s="38">
        <v>909.75138888888887</v>
      </c>
      <c r="E21" s="38">
        <v>899.34722222222217</v>
      </c>
      <c r="F21" s="38">
        <v>913.09027777777783</v>
      </c>
      <c r="G21" s="38">
        <v>922.18194444444453</v>
      </c>
      <c r="H21" s="38">
        <v>985.57499999999993</v>
      </c>
      <c r="I21" s="38">
        <v>952.00277777777774</v>
      </c>
      <c r="J21" s="38">
        <v>863.05555555555554</v>
      </c>
      <c r="L21" s="38">
        <f t="shared" si="0"/>
        <v>925.98916666666662</v>
      </c>
      <c r="M21" s="38">
        <f t="shared" si="1"/>
        <v>920.71488095238089</v>
      </c>
    </row>
    <row r="22" spans="3:13" ht="9.4499999999999993" customHeight="1" x14ac:dyDescent="0.15">
      <c r="C22" s="17">
        <v>14</v>
      </c>
      <c r="D22" s="38">
        <v>956.42638888888894</v>
      </c>
      <c r="E22" s="38">
        <v>963.7638888888888</v>
      </c>
      <c r="F22" s="38">
        <v>986.6875</v>
      </c>
      <c r="G22" s="38">
        <v>976.67500000000007</v>
      </c>
      <c r="H22" s="38">
        <v>1050.9055555555553</v>
      </c>
      <c r="I22" s="38">
        <v>892.30138888888871</v>
      </c>
      <c r="J22" s="38">
        <v>814.5763888888888</v>
      </c>
      <c r="L22" s="38">
        <f t="shared" si="0"/>
        <v>986.89166666666665</v>
      </c>
      <c r="M22" s="38">
        <f t="shared" si="1"/>
        <v>948.76230158730152</v>
      </c>
    </row>
    <row r="23" spans="3:13" ht="9.4499999999999993" customHeight="1" x14ac:dyDescent="0.15">
      <c r="C23" s="17">
        <v>15</v>
      </c>
      <c r="D23" s="38">
        <v>1041.3694444444448</v>
      </c>
      <c r="E23" s="38">
        <v>1072.2361111111111</v>
      </c>
      <c r="F23" s="38">
        <v>1072.6111111111111</v>
      </c>
      <c r="G23" s="38">
        <v>1074.7736111111112</v>
      </c>
      <c r="H23" s="38">
        <v>1135.0249999999999</v>
      </c>
      <c r="I23" s="38">
        <v>881.44444444444434</v>
      </c>
      <c r="J23" s="38">
        <v>813.74305555555554</v>
      </c>
      <c r="L23" s="38">
        <f t="shared" si="0"/>
        <v>1079.2030555555557</v>
      </c>
      <c r="M23" s="38">
        <f t="shared" si="1"/>
        <v>1013.0289682539684</v>
      </c>
    </row>
    <row r="24" spans="3:13" ht="9.4499999999999993" customHeight="1" x14ac:dyDescent="0.15">
      <c r="C24" s="17">
        <v>16</v>
      </c>
      <c r="D24" s="38">
        <v>1149.6486111111114</v>
      </c>
      <c r="E24" s="38">
        <v>1161.2916666666665</v>
      </c>
      <c r="F24" s="38">
        <v>1156.1111111111111</v>
      </c>
      <c r="G24" s="38">
        <v>1149.0875000000001</v>
      </c>
      <c r="H24" s="38">
        <v>1083.559722222222</v>
      </c>
      <c r="I24" s="38">
        <v>837.30972222222215</v>
      </c>
      <c r="J24" s="38">
        <v>725.66666666666663</v>
      </c>
      <c r="L24" s="38">
        <f t="shared" si="0"/>
        <v>1139.9397222222221</v>
      </c>
      <c r="M24" s="38">
        <f t="shared" si="1"/>
        <v>1037.5250000000001</v>
      </c>
    </row>
    <row r="25" spans="3:13" ht="9.4499999999999993" customHeight="1" x14ac:dyDescent="0.15">
      <c r="C25" s="17">
        <v>17</v>
      </c>
      <c r="D25" s="38">
        <v>1111.6000000000001</v>
      </c>
      <c r="E25" s="38">
        <v>1136.7083333333333</v>
      </c>
      <c r="F25" s="38">
        <v>1123.4930555555554</v>
      </c>
      <c r="G25" s="38">
        <v>1106.3736111111111</v>
      </c>
      <c r="H25" s="38">
        <v>1089.9694444444444</v>
      </c>
      <c r="I25" s="38">
        <v>770.11805555555554</v>
      </c>
      <c r="J25" s="38">
        <v>606.85416666666663</v>
      </c>
      <c r="L25" s="38">
        <f t="shared" si="0"/>
        <v>1113.6288888888889</v>
      </c>
      <c r="M25" s="38">
        <f t="shared" si="1"/>
        <v>992.15952380952388</v>
      </c>
    </row>
    <row r="26" spans="3:13" ht="9.4499999999999993" customHeight="1" x14ac:dyDescent="0.15">
      <c r="C26" s="17">
        <v>18</v>
      </c>
      <c r="D26" s="38">
        <v>824.65138888888896</v>
      </c>
      <c r="E26" s="38">
        <v>850.52777777777771</v>
      </c>
      <c r="F26" s="38">
        <v>871.47916666666663</v>
      </c>
      <c r="G26" s="38">
        <v>872.04305555555572</v>
      </c>
      <c r="H26" s="38">
        <v>879.73888888888894</v>
      </c>
      <c r="I26" s="38">
        <v>668.45277777777778</v>
      </c>
      <c r="J26" s="38">
        <v>590.15277777777783</v>
      </c>
      <c r="L26" s="38">
        <f t="shared" si="0"/>
        <v>859.68805555555559</v>
      </c>
      <c r="M26" s="38">
        <f t="shared" si="1"/>
        <v>793.86369047619053</v>
      </c>
    </row>
    <row r="27" spans="3:13" ht="9.4499999999999993" customHeight="1" x14ac:dyDescent="0.15">
      <c r="C27" s="17">
        <v>19</v>
      </c>
      <c r="D27" s="38">
        <v>642.32083333333333</v>
      </c>
      <c r="E27" s="38">
        <v>659.53472222222229</v>
      </c>
      <c r="F27" s="38">
        <v>661.01388888888891</v>
      </c>
      <c r="G27" s="38">
        <v>679.07638888888891</v>
      </c>
      <c r="H27" s="38">
        <v>689.15972222222217</v>
      </c>
      <c r="I27" s="38">
        <v>578.0486111111112</v>
      </c>
      <c r="J27" s="38">
        <v>546.7638888888888</v>
      </c>
      <c r="L27" s="38">
        <f t="shared" si="0"/>
        <v>666.2211111111111</v>
      </c>
      <c r="M27" s="38">
        <f t="shared" si="1"/>
        <v>636.55972222222226</v>
      </c>
    </row>
    <row r="28" spans="3:13" ht="9.4499999999999993" customHeight="1" x14ac:dyDescent="0.15">
      <c r="C28" s="17">
        <v>20</v>
      </c>
      <c r="D28" s="38">
        <v>481.85277777777782</v>
      </c>
      <c r="E28" s="38">
        <v>488.50694444444451</v>
      </c>
      <c r="F28" s="38">
        <v>502.70138888888886</v>
      </c>
      <c r="G28" s="38">
        <v>513.49027777777781</v>
      </c>
      <c r="H28" s="38">
        <v>522.5138888888888</v>
      </c>
      <c r="I28" s="38">
        <v>472.25694444444451</v>
      </c>
      <c r="J28" s="38">
        <v>471.72222222222223</v>
      </c>
      <c r="L28" s="38">
        <f t="shared" si="0"/>
        <v>501.81305555555554</v>
      </c>
      <c r="M28" s="38">
        <f t="shared" si="1"/>
        <v>493.29206349206345</v>
      </c>
    </row>
    <row r="29" spans="3:13" ht="9.4499999999999993" customHeight="1" x14ac:dyDescent="0.15">
      <c r="C29" s="17">
        <v>21</v>
      </c>
      <c r="D29" s="38">
        <v>376.09861111111104</v>
      </c>
      <c r="E29" s="38">
        <v>397.22916666666669</v>
      </c>
      <c r="F29" s="38">
        <v>403.73611111111114</v>
      </c>
      <c r="G29" s="38">
        <v>415.47222222222223</v>
      </c>
      <c r="H29" s="38">
        <v>428.625</v>
      </c>
      <c r="I29" s="38">
        <v>404.5888888888889</v>
      </c>
      <c r="J29" s="38">
        <v>360.15972222222223</v>
      </c>
      <c r="L29" s="38">
        <f t="shared" si="0"/>
        <v>404.23222222222222</v>
      </c>
      <c r="M29" s="38">
        <f t="shared" si="1"/>
        <v>397.98710317460319</v>
      </c>
    </row>
    <row r="30" spans="3:13" ht="9.4499999999999993" customHeight="1" x14ac:dyDescent="0.15">
      <c r="C30" s="17">
        <v>22</v>
      </c>
      <c r="D30" s="38">
        <v>285.55555555555554</v>
      </c>
      <c r="E30" s="38">
        <v>307.57638888888891</v>
      </c>
      <c r="F30" s="38">
        <v>298.75</v>
      </c>
      <c r="G30" s="38">
        <v>300.53749999999997</v>
      </c>
      <c r="H30" s="38">
        <v>363.17638888888888</v>
      </c>
      <c r="I30" s="38">
        <v>383.52777777777783</v>
      </c>
      <c r="J30" s="38">
        <v>285.36805555555554</v>
      </c>
      <c r="L30" s="38">
        <f t="shared" si="0"/>
        <v>311.11916666666667</v>
      </c>
      <c r="M30" s="38">
        <f t="shared" si="1"/>
        <v>317.78452380952382</v>
      </c>
    </row>
    <row r="31" spans="3:13" ht="9.4499999999999993" customHeight="1" x14ac:dyDescent="0.15">
      <c r="C31" s="17">
        <v>23</v>
      </c>
      <c r="D31" s="38">
        <v>177.6597222222222</v>
      </c>
      <c r="E31" s="38">
        <v>194.13194444444446</v>
      </c>
      <c r="F31" s="38">
        <v>185.0902777777778</v>
      </c>
      <c r="G31" s="38">
        <v>196.26388888888889</v>
      </c>
      <c r="H31" s="38">
        <v>278.00694444444446</v>
      </c>
      <c r="I31" s="38">
        <v>304.87638888888893</v>
      </c>
      <c r="J31" s="38">
        <v>191.32638888888889</v>
      </c>
      <c r="L31" s="38">
        <f t="shared" si="0"/>
        <v>206.23055555555555</v>
      </c>
      <c r="M31" s="38">
        <f t="shared" si="1"/>
        <v>218.19365079365079</v>
      </c>
    </row>
    <row r="32" spans="3:13" ht="9.4499999999999993" customHeight="1" x14ac:dyDescent="0.15">
      <c r="C32" s="31" t="s">
        <v>85</v>
      </c>
    </row>
    <row r="33" spans="2:30" ht="9.4499999999999993" customHeight="1" x14ac:dyDescent="0.25">
      <c r="B33" s="44" t="s">
        <v>86</v>
      </c>
      <c r="C33" s="40"/>
      <c r="D33" s="38">
        <f>SUM(D15:D26)</f>
        <v>12440.670833333335</v>
      </c>
      <c r="E33" s="38">
        <f t="shared" ref="E33:J33" si="2">SUM(E15:E26)</f>
        <v>12609.361111111109</v>
      </c>
      <c r="F33" s="38">
        <f t="shared" si="2"/>
        <v>12603.701388888887</v>
      </c>
      <c r="G33" s="38">
        <f t="shared" si="2"/>
        <v>12572.765277777778</v>
      </c>
      <c r="H33" s="38">
        <f t="shared" si="2"/>
        <v>12517.754166666668</v>
      </c>
      <c r="I33" s="38">
        <f t="shared" si="2"/>
        <v>9349.4541666666664</v>
      </c>
      <c r="J33" s="38">
        <f t="shared" si="2"/>
        <v>7691.3194444444453</v>
      </c>
      <c r="L33" s="38">
        <f>SUM(L15:L26)</f>
        <v>12548.850555555555</v>
      </c>
      <c r="M33" s="38">
        <f>SUM(M15:M26)</f>
        <v>11397.86091269841</v>
      </c>
      <c r="O33" s="38"/>
      <c r="P33" s="38"/>
    </row>
    <row r="34" spans="2:30" ht="9.4499999999999993" customHeight="1" x14ac:dyDescent="0.25">
      <c r="B34" s="44" t="s">
        <v>87</v>
      </c>
      <c r="C34" s="40"/>
      <c r="D34" s="38">
        <f>SUM(D15:D17)</f>
        <v>3769.9250000000002</v>
      </c>
      <c r="E34" s="38">
        <f t="shared" ref="E34:J34" si="3">SUM(E15:E17)</f>
        <v>3813.5902777777774</v>
      </c>
      <c r="F34" s="38">
        <f t="shared" si="3"/>
        <v>3747.2777777777774</v>
      </c>
      <c r="G34" s="38">
        <f t="shared" si="3"/>
        <v>3727.098611111111</v>
      </c>
      <c r="H34" s="38">
        <f t="shared" si="3"/>
        <v>3490.327777777778</v>
      </c>
      <c r="I34" s="38">
        <f t="shared" si="3"/>
        <v>1664.9236111111109</v>
      </c>
      <c r="J34" s="38">
        <f t="shared" si="3"/>
        <v>1027</v>
      </c>
      <c r="L34" s="38">
        <f>SUM(L15:L17)</f>
        <v>3709.6438888888888</v>
      </c>
      <c r="M34" s="38">
        <f>SUM(M15:M17)</f>
        <v>3034.3061507936509</v>
      </c>
      <c r="O34" s="38"/>
      <c r="P34" s="38"/>
    </row>
    <row r="35" spans="2:30" ht="9.4499999999999993" customHeight="1" x14ac:dyDescent="0.25">
      <c r="B35" s="44" t="s">
        <v>88</v>
      </c>
      <c r="C35" s="40"/>
      <c r="D35" s="38">
        <f>SUM(D18:D23)</f>
        <v>5584.8458333333338</v>
      </c>
      <c r="E35" s="38">
        <f t="shared" ref="E35:J35" si="4">SUM(E18:E23)</f>
        <v>5647.2430555555557</v>
      </c>
      <c r="F35" s="38">
        <f t="shared" si="4"/>
        <v>5705.3402777777774</v>
      </c>
      <c r="G35" s="38">
        <f t="shared" si="4"/>
        <v>5718.1625000000004</v>
      </c>
      <c r="H35" s="38">
        <f t="shared" si="4"/>
        <v>5974.1583333333328</v>
      </c>
      <c r="I35" s="38">
        <f t="shared" si="4"/>
        <v>5408.65</v>
      </c>
      <c r="J35" s="38">
        <f t="shared" si="4"/>
        <v>4741.645833333333</v>
      </c>
      <c r="L35" s="38">
        <f>SUM(L18:L23)</f>
        <v>5725.95</v>
      </c>
      <c r="M35" s="38">
        <f>SUM(M18:M23)</f>
        <v>5540.0065476190484</v>
      </c>
      <c r="O35" s="38"/>
      <c r="P35" s="38"/>
    </row>
    <row r="36" spans="2:30" ht="9.4499999999999993" customHeight="1" x14ac:dyDescent="0.25">
      <c r="B36" s="44" t="s">
        <v>89</v>
      </c>
      <c r="C36" s="40"/>
      <c r="D36" s="38">
        <f>SUM(D24:D26)</f>
        <v>3085.9000000000005</v>
      </c>
      <c r="E36" s="38">
        <f t="shared" ref="E36:J36" si="5">SUM(E24:E26)</f>
        <v>3148.5277777777778</v>
      </c>
      <c r="F36" s="38">
        <f t="shared" si="5"/>
        <v>3151.083333333333</v>
      </c>
      <c r="G36" s="38">
        <f t="shared" si="5"/>
        <v>3127.5041666666671</v>
      </c>
      <c r="H36" s="38">
        <f t="shared" si="5"/>
        <v>3053.2680555555553</v>
      </c>
      <c r="I36" s="38">
        <f t="shared" si="5"/>
        <v>2275.8805555555555</v>
      </c>
      <c r="J36" s="38">
        <f t="shared" si="5"/>
        <v>1922.6736111111111</v>
      </c>
      <c r="L36" s="38">
        <f>SUM(L24:L26)</f>
        <v>3113.2566666666662</v>
      </c>
      <c r="M36" s="38">
        <f>SUM(M24:M26)</f>
        <v>2823.5482142857145</v>
      </c>
      <c r="O36" s="38"/>
      <c r="P36" s="38"/>
    </row>
    <row r="37" spans="2:30" ht="9.4499999999999993" customHeight="1" x14ac:dyDescent="0.25">
      <c r="B37" s="44" t="s">
        <v>90</v>
      </c>
      <c r="C37" s="40"/>
      <c r="D37" s="38">
        <f>SUM(D8:D31)</f>
        <v>16191.025000000001</v>
      </c>
      <c r="E37" s="38">
        <f t="shared" ref="E37:J37" si="6">SUM(E8:E31)</f>
        <v>16420.708333333332</v>
      </c>
      <c r="F37" s="38">
        <f t="shared" si="6"/>
        <v>16415.381944444445</v>
      </c>
      <c r="G37" s="38">
        <f t="shared" si="6"/>
        <v>16418.369444444445</v>
      </c>
      <c r="H37" s="38">
        <f t="shared" si="6"/>
        <v>16461.326388888891</v>
      </c>
      <c r="I37" s="38">
        <f t="shared" si="6"/>
        <v>12582.837500000001</v>
      </c>
      <c r="J37" s="38">
        <f t="shared" si="6"/>
        <v>10617.375</v>
      </c>
      <c r="L37" s="38">
        <f>SUM(L8:L31)</f>
        <v>16381.362222222224</v>
      </c>
      <c r="M37" s="38">
        <f>SUM(M8:M31)</f>
        <v>15015.289087301584</v>
      </c>
      <c r="O37" s="38"/>
      <c r="P37" s="38"/>
    </row>
    <row r="38" spans="2:30" ht="24" customHeight="1" x14ac:dyDescent="0.15">
      <c r="C38" s="8"/>
    </row>
    <row r="39" spans="2:30" ht="9.4499999999999993" customHeight="1" x14ac:dyDescent="0.25">
      <c r="C39" s="43" t="str">
        <f>C6</f>
        <v>Average traffic flows (excluding Bank Holidays etc)</v>
      </c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</row>
    <row r="40" spans="2:30" ht="9.4499999999999993" customHeight="1" x14ac:dyDescent="0.15">
      <c r="C40" s="8"/>
    </row>
    <row r="41" spans="2:30" ht="9.4499999999999993" customHeight="1" x14ac:dyDescent="0.15">
      <c r="C41" s="31" t="s">
        <v>57</v>
      </c>
      <c r="D41" s="31" t="s">
        <v>58</v>
      </c>
      <c r="E41" s="31" t="s">
        <v>59</v>
      </c>
      <c r="F41" s="31" t="s">
        <v>60</v>
      </c>
      <c r="G41" s="31" t="s">
        <v>61</v>
      </c>
      <c r="H41" s="31" t="s">
        <v>62</v>
      </c>
      <c r="I41" s="31" t="s">
        <v>63</v>
      </c>
      <c r="J41" s="31" t="s">
        <v>64</v>
      </c>
      <c r="K41" s="31" t="s">
        <v>65</v>
      </c>
      <c r="L41" s="31" t="s">
        <v>66</v>
      </c>
      <c r="M41" s="31" t="s">
        <v>67</v>
      </c>
      <c r="N41" s="31" t="s">
        <v>68</v>
      </c>
    </row>
    <row r="42" spans="2:30" ht="9.4499999999999993" customHeight="1" x14ac:dyDescent="0.15">
      <c r="B42" s="8" t="s">
        <v>91</v>
      </c>
    </row>
    <row r="43" spans="2:30" ht="9.4499999999999993" customHeight="1" x14ac:dyDescent="0.15">
      <c r="B43" s="16" t="s">
        <v>92</v>
      </c>
      <c r="C43" s="33">
        <v>12213.316666666668</v>
      </c>
      <c r="D43" s="33">
        <v>12557.666666666668</v>
      </c>
      <c r="E43" s="33">
        <v>12518.59</v>
      </c>
      <c r="F43" s="33">
        <v>12526.300000000001</v>
      </c>
      <c r="G43" s="33">
        <v>12692.583333333332</v>
      </c>
      <c r="H43" s="33">
        <v>12533.266666666668</v>
      </c>
      <c r="I43" s="33">
        <v>12584.1</v>
      </c>
      <c r="J43" s="33">
        <v>11969.643333333333</v>
      </c>
      <c r="K43" s="33">
        <v>12785.960000000001</v>
      </c>
      <c r="L43" s="33">
        <v>12627.7</v>
      </c>
      <c r="M43" s="33">
        <v>12810.48</v>
      </c>
      <c r="N43" s="33">
        <v>12766.6</v>
      </c>
      <c r="O43" s="38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</row>
    <row r="44" spans="2:30" ht="9.4499999999999993" customHeight="1" x14ac:dyDescent="0.15">
      <c r="B44" s="16" t="s">
        <v>93</v>
      </c>
      <c r="C44" s="33">
        <v>15738.15</v>
      </c>
      <c r="D44" s="33">
        <v>16268.066666666668</v>
      </c>
      <c r="E44" s="33">
        <v>16293.879999999996</v>
      </c>
      <c r="F44" s="33">
        <v>16438.800000000003</v>
      </c>
      <c r="G44" s="33">
        <v>16668.45</v>
      </c>
      <c r="H44" s="33">
        <v>16533.933333333334</v>
      </c>
      <c r="I44" s="33">
        <v>16506.166666666668</v>
      </c>
      <c r="J44" s="33">
        <v>15783.083333333336</v>
      </c>
      <c r="K44" s="33">
        <v>16723.060000000001</v>
      </c>
      <c r="L44" s="33">
        <v>16411.866666666665</v>
      </c>
      <c r="M44" s="33">
        <v>16601.89</v>
      </c>
      <c r="N44" s="33">
        <v>16608.999999999996</v>
      </c>
      <c r="P44" s="38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</row>
    <row r="45" spans="2:30" ht="9.4499999999999993" customHeight="1" x14ac:dyDescent="0.15">
      <c r="B45" s="16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</row>
    <row r="46" spans="2:30" ht="9.4499999999999993" customHeight="1" x14ac:dyDescent="0.15">
      <c r="B46" s="8" t="s">
        <v>94</v>
      </c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</row>
    <row r="47" spans="2:30" ht="9.4499999999999993" customHeight="1" x14ac:dyDescent="0.15">
      <c r="B47" s="16" t="s">
        <v>92</v>
      </c>
      <c r="C47" s="33">
        <v>8985.6666666666679</v>
      </c>
      <c r="D47" s="33">
        <v>8899.5</v>
      </c>
      <c r="E47" s="33">
        <v>9459.0000000000018</v>
      </c>
      <c r="F47" s="33">
        <v>9233</v>
      </c>
      <c r="G47" s="33">
        <v>9201</v>
      </c>
      <c r="H47" s="33">
        <v>9336.0000000000018</v>
      </c>
      <c r="I47" s="33">
        <v>9299.3333333333339</v>
      </c>
      <c r="J47" s="33">
        <v>9058.1999999999989</v>
      </c>
      <c r="K47" s="33">
        <v>9548.75</v>
      </c>
      <c r="L47" s="33">
        <v>9817.5</v>
      </c>
      <c r="M47" s="33">
        <v>9738</v>
      </c>
      <c r="N47" s="33">
        <v>9617.5</v>
      </c>
      <c r="O47" s="38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</row>
    <row r="48" spans="2:30" ht="9.4499999999999993" customHeight="1" x14ac:dyDescent="0.15">
      <c r="B48" s="16" t="s">
        <v>93</v>
      </c>
      <c r="C48" s="33">
        <v>11860.66666666667</v>
      </c>
      <c r="D48" s="33">
        <v>11840</v>
      </c>
      <c r="E48" s="33">
        <v>12593.2</v>
      </c>
      <c r="F48" s="33">
        <v>12576</v>
      </c>
      <c r="G48" s="33">
        <v>12437.000000000002</v>
      </c>
      <c r="H48" s="33">
        <v>12816.333333333332</v>
      </c>
      <c r="I48" s="33">
        <v>12719.999999999998</v>
      </c>
      <c r="J48" s="33">
        <v>12415.999999999998</v>
      </c>
      <c r="K48" s="33">
        <v>12815.75</v>
      </c>
      <c r="L48" s="33">
        <v>13103</v>
      </c>
      <c r="M48" s="33">
        <v>12877.6</v>
      </c>
      <c r="N48" s="33">
        <v>12938.5</v>
      </c>
      <c r="P48" s="38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</row>
    <row r="49" spans="2:30" ht="9.4499999999999993" customHeight="1" x14ac:dyDescent="0.15">
      <c r="B49" s="16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P49" s="38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</row>
    <row r="50" spans="2:30" ht="9.4499999999999993" customHeight="1" x14ac:dyDescent="0.15">
      <c r="B50" s="8" t="s">
        <v>95</v>
      </c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</row>
    <row r="51" spans="2:30" ht="9.4499999999999993" customHeight="1" x14ac:dyDescent="0.15">
      <c r="B51" s="16" t="s">
        <v>92</v>
      </c>
      <c r="C51" s="33">
        <v>7185.3333333333339</v>
      </c>
      <c r="D51" s="33">
        <v>7474</v>
      </c>
      <c r="E51" s="33">
        <v>7473.25</v>
      </c>
      <c r="F51" s="33">
        <v>7815</v>
      </c>
      <c r="G51" s="33">
        <v>7528.3333333333321</v>
      </c>
      <c r="H51" s="33">
        <v>7711.75</v>
      </c>
      <c r="I51" s="33">
        <v>7670</v>
      </c>
      <c r="J51" s="33">
        <v>7463</v>
      </c>
      <c r="K51" s="33">
        <v>8261</v>
      </c>
      <c r="L51" s="33">
        <v>7942</v>
      </c>
      <c r="M51" s="33">
        <v>7709.5</v>
      </c>
      <c r="N51" s="33">
        <v>8062.6666666666661</v>
      </c>
      <c r="O51" s="38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</row>
    <row r="52" spans="2:30" ht="9.4499999999999993" customHeight="1" x14ac:dyDescent="0.15">
      <c r="B52" s="16" t="s">
        <v>93</v>
      </c>
      <c r="C52" s="33">
        <v>9753.6666666666661</v>
      </c>
      <c r="D52" s="33">
        <v>10212</v>
      </c>
      <c r="E52" s="33">
        <v>10220.25</v>
      </c>
      <c r="F52" s="33">
        <v>10697</v>
      </c>
      <c r="G52" s="33">
        <v>10577.999999999996</v>
      </c>
      <c r="H52" s="33">
        <v>10969.75</v>
      </c>
      <c r="I52" s="33">
        <v>10902.999999999998</v>
      </c>
      <c r="J52" s="33">
        <v>10611.75</v>
      </c>
      <c r="K52" s="33">
        <v>11144.5</v>
      </c>
      <c r="L52" s="33">
        <v>10780</v>
      </c>
      <c r="M52" s="33">
        <v>10437.25</v>
      </c>
      <c r="N52" s="33">
        <v>11101.333333333334</v>
      </c>
      <c r="P52" s="38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</row>
    <row r="53" spans="2:30" ht="9.4499999999999993" customHeight="1" x14ac:dyDescent="0.15">
      <c r="B53" s="16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R53" s="33"/>
      <c r="S53" s="33"/>
      <c r="T53" s="33"/>
      <c r="U53" s="33"/>
      <c r="V53" s="33"/>
      <c r="X53" s="33"/>
      <c r="Y53" s="33"/>
      <c r="Z53" s="33"/>
      <c r="AA53" s="33"/>
      <c r="AB53" s="33"/>
    </row>
    <row r="54" spans="2:30" ht="24" customHeight="1" x14ac:dyDescent="0.15">
      <c r="R54" s="33"/>
      <c r="S54" s="33"/>
      <c r="T54" s="33"/>
      <c r="U54" s="33"/>
      <c r="V54" s="33"/>
      <c r="X54" s="33"/>
      <c r="Y54" s="33"/>
      <c r="Z54" s="33"/>
      <c r="AA54" s="33"/>
      <c r="AB54" s="33"/>
    </row>
    <row r="55" spans="2:30" ht="8.85" customHeight="1" x14ac:dyDescent="0.15">
      <c r="R55" s="33"/>
      <c r="S55" s="33"/>
      <c r="T55" s="33"/>
      <c r="U55" s="33"/>
      <c r="V55" s="33"/>
      <c r="X55" s="33"/>
      <c r="Y55" s="33"/>
      <c r="Z55" s="33"/>
      <c r="AA55" s="33"/>
      <c r="AB55" s="33"/>
    </row>
    <row r="56" spans="2:30" ht="8.85" customHeight="1" x14ac:dyDescent="0.15">
      <c r="R56" s="32"/>
      <c r="S56" s="32"/>
      <c r="T56" s="32"/>
      <c r="U56" s="32"/>
      <c r="V56" s="32"/>
      <c r="X56" s="32"/>
      <c r="Y56" s="32"/>
      <c r="Z56" s="32"/>
      <c r="AA56" s="32"/>
      <c r="AB56" s="32"/>
    </row>
    <row r="57" spans="2:30" ht="8.85" customHeight="1" x14ac:dyDescent="0.15">
      <c r="R57" s="33"/>
      <c r="S57" s="33"/>
      <c r="T57" s="33"/>
      <c r="U57" s="33"/>
      <c r="V57" s="33"/>
      <c r="X57" s="33"/>
      <c r="Y57" s="33"/>
      <c r="Z57" s="33"/>
      <c r="AA57" s="33"/>
      <c r="AB57" s="33"/>
    </row>
    <row r="58" spans="2:30" ht="8.85" customHeight="1" x14ac:dyDescent="0.15">
      <c r="R58" s="33"/>
      <c r="S58" s="33"/>
      <c r="T58" s="33"/>
      <c r="U58" s="33"/>
      <c r="V58" s="33"/>
      <c r="X58" s="33"/>
      <c r="Y58" s="33"/>
      <c r="Z58" s="33"/>
      <c r="AA58" s="33"/>
      <c r="AB58" s="33"/>
    </row>
    <row r="59" spans="2:30" ht="8.85" customHeight="1" x14ac:dyDescent="0.15">
      <c r="R59" s="33"/>
      <c r="S59" s="33"/>
      <c r="T59" s="33"/>
      <c r="U59" s="33"/>
      <c r="V59" s="33"/>
      <c r="X59" s="33"/>
      <c r="Y59" s="33"/>
      <c r="Z59" s="33"/>
      <c r="AA59" s="33"/>
      <c r="AB59" s="33"/>
    </row>
    <row r="60" spans="2:30" ht="8.85" customHeight="1" x14ac:dyDescent="0.15">
      <c r="R60" s="32"/>
      <c r="S60" s="32"/>
      <c r="T60" s="32"/>
      <c r="U60" s="32"/>
      <c r="V60" s="32"/>
      <c r="X60" s="32"/>
      <c r="Y60" s="32"/>
      <c r="Z60" s="32"/>
      <c r="AA60" s="32"/>
      <c r="AB60" s="32"/>
    </row>
    <row r="61" spans="2:30" ht="8.85" customHeight="1" x14ac:dyDescent="0.15">
      <c r="R61" s="33"/>
      <c r="S61" s="33"/>
      <c r="T61" s="33"/>
      <c r="U61" s="33"/>
      <c r="V61" s="33"/>
      <c r="X61" s="33"/>
      <c r="Y61" s="33"/>
      <c r="Z61" s="33"/>
      <c r="AA61" s="33"/>
      <c r="AB61" s="33"/>
    </row>
    <row r="62" spans="2:30" ht="8.85" customHeight="1" x14ac:dyDescent="0.15">
      <c r="R62" s="33"/>
      <c r="S62" s="33"/>
      <c r="T62" s="33"/>
      <c r="U62" s="33"/>
      <c r="V62" s="33"/>
      <c r="X62" s="33"/>
      <c r="Y62" s="33"/>
      <c r="Z62" s="33"/>
      <c r="AA62" s="33"/>
      <c r="AB62" s="33"/>
    </row>
    <row r="63" spans="2:30" ht="8.85" customHeight="1" x14ac:dyDescent="0.15">
      <c r="R63" s="33"/>
      <c r="S63" s="33"/>
      <c r="T63" s="33"/>
      <c r="U63" s="33"/>
      <c r="V63" s="33"/>
      <c r="X63" s="33"/>
      <c r="Y63" s="33"/>
      <c r="Z63" s="33"/>
      <c r="AA63" s="33"/>
    </row>
    <row r="64" spans="2:30" ht="8.85" customHeight="1" x14ac:dyDescent="0.15">
      <c r="R64" s="33"/>
      <c r="S64" s="33"/>
      <c r="T64" s="33"/>
      <c r="U64" s="33"/>
      <c r="V64" s="33"/>
      <c r="X64" s="33"/>
      <c r="Y64" s="33"/>
      <c r="Z64" s="33"/>
      <c r="AA64" s="33"/>
    </row>
    <row r="65" spans="18:27" ht="8.85" customHeight="1" x14ac:dyDescent="0.15">
      <c r="R65" s="33"/>
      <c r="S65" s="33"/>
      <c r="T65" s="33"/>
      <c r="U65" s="33"/>
      <c r="V65" s="33"/>
      <c r="X65" s="33"/>
      <c r="Y65" s="33"/>
      <c r="Z65" s="33"/>
      <c r="AA65" s="33"/>
    </row>
    <row r="66" spans="18:27" ht="8.85" customHeight="1" x14ac:dyDescent="0.15">
      <c r="R66" s="32"/>
      <c r="S66" s="32"/>
      <c r="T66" s="32"/>
      <c r="U66" s="32"/>
      <c r="V66" s="32"/>
      <c r="X66" s="32"/>
      <c r="Y66" s="32"/>
      <c r="Z66" s="32"/>
      <c r="AA66" s="32"/>
    </row>
    <row r="67" spans="18:27" ht="8.85" customHeight="1" x14ac:dyDescent="0.15">
      <c r="R67" s="33"/>
      <c r="S67" s="33"/>
      <c r="T67" s="33"/>
      <c r="U67" s="33"/>
      <c r="V67" s="33"/>
      <c r="X67" s="33"/>
      <c r="Y67" s="33"/>
      <c r="Z67" s="33"/>
      <c r="AA67" s="33"/>
    </row>
    <row r="68" spans="18:27" ht="8.85" customHeight="1" x14ac:dyDescent="0.15">
      <c r="R68" s="33"/>
      <c r="S68" s="33"/>
      <c r="T68" s="33"/>
      <c r="U68" s="33"/>
      <c r="V68" s="33"/>
      <c r="X68" s="33"/>
      <c r="Y68" s="33"/>
      <c r="Z68" s="33"/>
      <c r="AA68" s="33"/>
    </row>
    <row r="69" spans="18:27" ht="8.85" customHeight="1" x14ac:dyDescent="0.15">
      <c r="R69" s="33"/>
      <c r="S69" s="33"/>
      <c r="T69" s="33"/>
      <c r="U69" s="33"/>
      <c r="V69" s="33"/>
      <c r="X69" s="33"/>
      <c r="Y69" s="33"/>
      <c r="Z69" s="33"/>
      <c r="AA69" s="33"/>
    </row>
    <row r="70" spans="18:27" ht="8.85" customHeight="1" x14ac:dyDescent="0.15">
      <c r="R70" s="32"/>
      <c r="S70" s="32"/>
      <c r="T70" s="32"/>
      <c r="U70" s="32"/>
      <c r="V70" s="32"/>
      <c r="X70" s="32"/>
      <c r="Y70" s="32"/>
      <c r="Z70" s="32"/>
      <c r="AA70" s="32"/>
    </row>
    <row r="71" spans="18:27" ht="8.85" customHeight="1" x14ac:dyDescent="0.15">
      <c r="R71" s="33"/>
      <c r="S71" s="33"/>
      <c r="T71" s="33"/>
      <c r="U71" s="33"/>
      <c r="V71" s="33"/>
      <c r="X71" s="33"/>
      <c r="Y71" s="33"/>
      <c r="Z71" s="33"/>
      <c r="AA71" s="33"/>
    </row>
    <row r="72" spans="18:27" ht="8.85" customHeight="1" x14ac:dyDescent="0.15">
      <c r="R72" s="33"/>
      <c r="S72" s="33"/>
      <c r="T72" s="33"/>
      <c r="U72" s="33"/>
      <c r="V72" s="33"/>
      <c r="X72" s="33"/>
      <c r="Y72" s="33"/>
      <c r="Z72" s="33"/>
      <c r="AA72" s="33"/>
    </row>
    <row r="73" spans="18:27" ht="8.85" customHeight="1" x14ac:dyDescent="0.15">
      <c r="R73" s="33"/>
      <c r="S73" s="33"/>
      <c r="T73" s="33"/>
      <c r="U73" s="33"/>
      <c r="V73" s="33"/>
      <c r="X73" s="33"/>
      <c r="Y73" s="33"/>
      <c r="Z73" s="33"/>
    </row>
    <row r="74" spans="18:27" ht="8.85" customHeight="1" x14ac:dyDescent="0.15">
      <c r="R74" s="33"/>
      <c r="S74" s="33"/>
      <c r="T74" s="33"/>
      <c r="U74" s="33"/>
      <c r="V74" s="33"/>
      <c r="X74" s="33"/>
      <c r="Y74" s="33"/>
      <c r="Z74" s="33"/>
    </row>
    <row r="75" spans="18:27" ht="8.85" customHeight="1" x14ac:dyDescent="0.15">
      <c r="R75" s="33"/>
      <c r="S75" s="33"/>
      <c r="T75" s="33"/>
      <c r="U75" s="33"/>
      <c r="V75" s="33"/>
      <c r="X75" s="33"/>
      <c r="Y75" s="33"/>
      <c r="Z75" s="33"/>
    </row>
    <row r="76" spans="18:27" ht="8.85" customHeight="1" x14ac:dyDescent="0.15">
      <c r="R76" s="32"/>
      <c r="S76" s="32"/>
      <c r="T76" s="32"/>
      <c r="U76" s="32"/>
      <c r="V76" s="32"/>
      <c r="X76" s="32"/>
      <c r="Y76" s="32"/>
      <c r="Z76" s="32"/>
    </row>
    <row r="77" spans="18:27" ht="8.85" customHeight="1" x14ac:dyDescent="0.15">
      <c r="R77" s="33"/>
      <c r="S77" s="33"/>
      <c r="T77" s="33"/>
      <c r="U77" s="33"/>
      <c r="V77" s="33"/>
      <c r="X77" s="33"/>
      <c r="Y77" s="33"/>
      <c r="Z77" s="33"/>
    </row>
    <row r="78" spans="18:27" ht="8.85" customHeight="1" x14ac:dyDescent="0.15">
      <c r="R78" s="33"/>
      <c r="S78" s="33"/>
      <c r="T78" s="33"/>
      <c r="U78" s="33"/>
      <c r="V78" s="33"/>
      <c r="X78" s="33"/>
      <c r="Y78" s="33"/>
      <c r="Z78" s="33"/>
    </row>
    <row r="79" spans="18:27" ht="8.85" customHeight="1" x14ac:dyDescent="0.15">
      <c r="R79" s="33"/>
      <c r="S79" s="33"/>
      <c r="T79" s="33"/>
      <c r="U79" s="33"/>
      <c r="V79" s="33"/>
      <c r="X79" s="33"/>
      <c r="Y79" s="33"/>
      <c r="Z79" s="33"/>
    </row>
    <row r="80" spans="18:27" ht="8.85" customHeight="1" x14ac:dyDescent="0.15">
      <c r="R80" s="32"/>
      <c r="S80" s="32"/>
      <c r="T80" s="32"/>
      <c r="U80" s="32"/>
      <c r="V80" s="32"/>
      <c r="X80" s="32"/>
      <c r="Y80" s="32"/>
      <c r="Z80" s="32"/>
    </row>
    <row r="81" spans="3:26" ht="8.85" customHeight="1" x14ac:dyDescent="0.15">
      <c r="R81" s="33"/>
      <c r="S81" s="33"/>
      <c r="T81" s="33"/>
      <c r="U81" s="33"/>
      <c r="V81" s="33"/>
      <c r="X81" s="33"/>
      <c r="Y81" s="33"/>
      <c r="Z81" s="33"/>
    </row>
    <row r="82" spans="3:26" ht="8.85" customHeight="1" x14ac:dyDescent="0.15">
      <c r="R82" s="33"/>
      <c r="S82" s="33"/>
      <c r="T82" s="33"/>
      <c r="U82" s="33"/>
      <c r="V82" s="33"/>
      <c r="X82" s="33"/>
      <c r="Y82" s="33"/>
      <c r="Z82" s="33"/>
    </row>
    <row r="83" spans="3:26" ht="8.85" customHeight="1" x14ac:dyDescent="0.15">
      <c r="R83" s="33"/>
      <c r="S83" s="33"/>
      <c r="T83" s="33"/>
      <c r="U83" s="33"/>
      <c r="V83" s="33"/>
      <c r="X83" s="33"/>
      <c r="Y83" s="33"/>
    </row>
    <row r="84" spans="3:26" ht="8.85" customHeight="1" x14ac:dyDescent="0.15">
      <c r="R84" s="33"/>
      <c r="S84" s="33"/>
      <c r="T84" s="33"/>
      <c r="U84" s="33"/>
      <c r="V84" s="33"/>
      <c r="X84" s="33"/>
      <c r="Y84" s="33"/>
    </row>
    <row r="85" spans="3:26" ht="8.85" customHeight="1" x14ac:dyDescent="0.15">
      <c r="M85" s="3" t="s">
        <v>76</v>
      </c>
      <c r="R85" s="33"/>
      <c r="S85" s="33"/>
      <c r="T85" s="33"/>
      <c r="U85" s="33"/>
      <c r="V85" s="33"/>
      <c r="X85" s="33"/>
      <c r="Y85" s="33"/>
    </row>
    <row r="86" spans="3:26" ht="5.4" customHeight="1" x14ac:dyDescent="0.15">
      <c r="R86" s="32"/>
      <c r="S86" s="32"/>
      <c r="T86" s="32"/>
      <c r="U86" s="32"/>
      <c r="V86" s="32"/>
      <c r="X86" s="32"/>
      <c r="Y86" s="32"/>
    </row>
    <row r="87" spans="3:26" ht="9.4499999999999993" customHeight="1" x14ac:dyDescent="0.15">
      <c r="R87" s="33"/>
      <c r="S87" s="33"/>
      <c r="T87" s="33"/>
      <c r="U87" s="33"/>
      <c r="V87" s="33"/>
      <c r="X87" s="33"/>
      <c r="Y87" s="33"/>
    </row>
    <row r="88" spans="3:26" ht="9.4499999999999993" customHeight="1" x14ac:dyDescent="0.15">
      <c r="R88" s="33"/>
      <c r="S88" s="33"/>
      <c r="T88" s="33"/>
      <c r="U88" s="33"/>
      <c r="V88" s="33"/>
      <c r="X88" s="33"/>
      <c r="Y88" s="33"/>
    </row>
    <row r="89" spans="3:26" x14ac:dyDescent="0.15"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3"/>
      <c r="S89" s="33"/>
      <c r="T89" s="33"/>
      <c r="U89" s="33"/>
      <c r="V89" s="33"/>
      <c r="X89" s="33"/>
      <c r="Y89" s="33"/>
    </row>
    <row r="90" spans="3:26" x14ac:dyDescent="0.15">
      <c r="R90" s="32"/>
      <c r="S90" s="32"/>
      <c r="T90" s="32"/>
      <c r="U90" s="32"/>
      <c r="V90" s="32"/>
      <c r="X90" s="32"/>
      <c r="Y90" s="32"/>
    </row>
    <row r="91" spans="3:26" x14ac:dyDescent="0.15">
      <c r="R91" s="33"/>
      <c r="S91" s="33"/>
      <c r="T91" s="33"/>
      <c r="U91" s="33"/>
      <c r="V91" s="33"/>
      <c r="X91" s="33"/>
      <c r="Y91" s="33"/>
    </row>
    <row r="92" spans="3:26" x14ac:dyDescent="0.15">
      <c r="R92" s="33"/>
      <c r="S92" s="33"/>
      <c r="T92" s="33"/>
      <c r="U92" s="33"/>
      <c r="V92" s="33"/>
      <c r="X92" s="33"/>
      <c r="Y92" s="33"/>
    </row>
    <row r="93" spans="3:26" x14ac:dyDescent="0.15">
      <c r="R93" s="33"/>
      <c r="S93" s="33"/>
      <c r="T93" s="33"/>
      <c r="U93" s="33"/>
      <c r="V93" s="33"/>
      <c r="X93" s="33"/>
    </row>
    <row r="94" spans="3:26" x14ac:dyDescent="0.15">
      <c r="R94" s="33"/>
      <c r="S94" s="33"/>
      <c r="T94" s="33"/>
      <c r="U94" s="33"/>
      <c r="V94" s="33"/>
      <c r="X94" s="33"/>
    </row>
    <row r="95" spans="3:26" x14ac:dyDescent="0.15">
      <c r="R95" s="33"/>
      <c r="S95" s="33"/>
      <c r="T95" s="33"/>
      <c r="U95" s="33"/>
      <c r="V95" s="33"/>
      <c r="X95" s="33"/>
    </row>
    <row r="96" spans="3:26" x14ac:dyDescent="0.15">
      <c r="R96" s="32"/>
      <c r="S96" s="32"/>
      <c r="T96" s="32"/>
      <c r="U96" s="32"/>
      <c r="V96" s="32"/>
      <c r="X96" s="32"/>
    </row>
    <row r="97" spans="18:24" x14ac:dyDescent="0.15">
      <c r="R97" s="33"/>
      <c r="S97" s="33"/>
      <c r="T97" s="33"/>
      <c r="U97" s="33"/>
      <c r="V97" s="33"/>
      <c r="X97" s="33"/>
    </row>
    <row r="98" spans="18:24" x14ac:dyDescent="0.15">
      <c r="R98" s="33"/>
      <c r="S98" s="33"/>
      <c r="T98" s="33"/>
      <c r="U98" s="33"/>
      <c r="V98" s="33"/>
      <c r="X98" s="33"/>
    </row>
    <row r="99" spans="18:24" x14ac:dyDescent="0.15">
      <c r="R99" s="33"/>
      <c r="S99" s="33"/>
      <c r="T99" s="33"/>
      <c r="U99" s="33"/>
      <c r="V99" s="33"/>
      <c r="X99" s="33"/>
    </row>
    <row r="100" spans="18:24" x14ac:dyDescent="0.15">
      <c r="R100" s="32"/>
      <c r="S100" s="32"/>
      <c r="T100" s="32"/>
      <c r="U100" s="32"/>
      <c r="V100" s="32"/>
      <c r="X100" s="32"/>
    </row>
    <row r="101" spans="18:24" x14ac:dyDescent="0.15">
      <c r="R101" s="33"/>
      <c r="S101" s="33"/>
      <c r="T101" s="33"/>
      <c r="U101" s="33"/>
      <c r="V101" s="33"/>
      <c r="X101" s="33"/>
    </row>
    <row r="102" spans="18:24" x14ac:dyDescent="0.15">
      <c r="R102" s="33"/>
      <c r="S102" s="33"/>
      <c r="T102" s="33"/>
      <c r="U102" s="33"/>
      <c r="V102" s="33"/>
      <c r="X102" s="33"/>
    </row>
    <row r="103" spans="18:24" x14ac:dyDescent="0.15">
      <c r="R103" s="33"/>
      <c r="S103" s="33"/>
      <c r="T103" s="33"/>
      <c r="U103" s="33"/>
      <c r="V103" s="33"/>
    </row>
    <row r="104" spans="18:24" x14ac:dyDescent="0.15">
      <c r="R104" s="33"/>
      <c r="S104" s="33"/>
      <c r="T104" s="33"/>
      <c r="U104" s="33"/>
      <c r="V104" s="33"/>
    </row>
    <row r="105" spans="18:24" x14ac:dyDescent="0.15">
      <c r="R105" s="33"/>
      <c r="S105" s="33"/>
      <c r="T105" s="33"/>
      <c r="U105" s="33"/>
      <c r="V105" s="33"/>
    </row>
    <row r="106" spans="18:24" x14ac:dyDescent="0.15">
      <c r="R106" s="32"/>
      <c r="S106" s="32"/>
      <c r="T106" s="32"/>
      <c r="U106" s="32"/>
      <c r="V106" s="32"/>
    </row>
    <row r="107" spans="18:24" x14ac:dyDescent="0.15">
      <c r="R107" s="33"/>
      <c r="S107" s="33"/>
      <c r="T107" s="33"/>
      <c r="U107" s="33"/>
      <c r="V107" s="33"/>
    </row>
    <row r="108" spans="18:24" x14ac:dyDescent="0.15">
      <c r="R108" s="33"/>
      <c r="S108" s="33"/>
      <c r="T108" s="33"/>
      <c r="U108" s="33"/>
      <c r="V108" s="33"/>
    </row>
    <row r="109" spans="18:24" x14ac:dyDescent="0.15">
      <c r="R109" s="33"/>
      <c r="S109" s="33"/>
      <c r="T109" s="33"/>
      <c r="U109" s="33"/>
      <c r="V109" s="33"/>
    </row>
    <row r="110" spans="18:24" x14ac:dyDescent="0.15">
      <c r="R110" s="32"/>
      <c r="S110" s="32"/>
      <c r="T110" s="32"/>
      <c r="U110" s="32"/>
      <c r="V110" s="32"/>
    </row>
    <row r="111" spans="18:24" x14ac:dyDescent="0.15">
      <c r="R111" s="33"/>
      <c r="S111" s="33"/>
      <c r="T111" s="33"/>
      <c r="U111" s="33"/>
      <c r="V111" s="33"/>
    </row>
    <row r="112" spans="18:24" x14ac:dyDescent="0.15">
      <c r="R112" s="33"/>
      <c r="S112" s="33"/>
      <c r="T112" s="33"/>
      <c r="U112" s="33"/>
      <c r="V112" s="33"/>
    </row>
    <row r="113" spans="18:22" x14ac:dyDescent="0.15">
      <c r="R113" s="33"/>
      <c r="S113" s="33"/>
      <c r="T113" s="33"/>
      <c r="U113" s="33"/>
      <c r="V113" s="33"/>
    </row>
    <row r="114" spans="18:22" x14ac:dyDescent="0.15">
      <c r="R114" s="33"/>
      <c r="S114" s="33"/>
      <c r="T114" s="33"/>
      <c r="U114" s="33"/>
      <c r="V114" s="33"/>
    </row>
    <row r="115" spans="18:22" x14ac:dyDescent="0.15">
      <c r="R115" s="33"/>
      <c r="S115" s="33"/>
      <c r="T115" s="33"/>
      <c r="U115" s="33"/>
      <c r="V115" s="33"/>
    </row>
    <row r="116" spans="18:22" x14ac:dyDescent="0.15">
      <c r="R116" s="32"/>
      <c r="S116" s="32"/>
      <c r="T116" s="32"/>
      <c r="U116" s="32"/>
      <c r="V116" s="32"/>
    </row>
    <row r="117" spans="18:22" x14ac:dyDescent="0.15">
      <c r="R117" s="33"/>
      <c r="S117" s="33"/>
      <c r="T117" s="33"/>
      <c r="U117" s="33"/>
      <c r="V117" s="33"/>
    </row>
    <row r="118" spans="18:22" x14ac:dyDescent="0.15">
      <c r="R118" s="33"/>
      <c r="S118" s="33"/>
      <c r="T118" s="33"/>
      <c r="U118" s="33"/>
      <c r="V118" s="33"/>
    </row>
    <row r="119" spans="18:22" x14ac:dyDescent="0.15">
      <c r="R119" s="33"/>
      <c r="S119" s="33"/>
      <c r="T119" s="33"/>
      <c r="U119" s="33"/>
      <c r="V119" s="33"/>
    </row>
    <row r="120" spans="18:22" x14ac:dyDescent="0.15">
      <c r="R120" s="32"/>
      <c r="S120" s="32"/>
      <c r="T120" s="32"/>
      <c r="U120" s="32"/>
      <c r="V120" s="32"/>
    </row>
    <row r="121" spans="18:22" x14ac:dyDescent="0.15">
      <c r="R121" s="33"/>
      <c r="S121" s="33"/>
      <c r="T121" s="33"/>
      <c r="U121" s="33"/>
      <c r="V121" s="33"/>
    </row>
    <row r="122" spans="18:22" x14ac:dyDescent="0.15">
      <c r="R122" s="33"/>
      <c r="S122" s="33"/>
      <c r="T122" s="33"/>
      <c r="U122" s="33"/>
      <c r="V122" s="33"/>
    </row>
    <row r="123" spans="18:22" x14ac:dyDescent="0.15">
      <c r="R123" s="33"/>
      <c r="S123" s="33"/>
      <c r="T123" s="33"/>
      <c r="U123" s="33"/>
    </row>
    <row r="124" spans="18:22" x14ac:dyDescent="0.15">
      <c r="R124" s="33"/>
      <c r="S124" s="33"/>
      <c r="T124" s="33"/>
      <c r="U124" s="33"/>
    </row>
    <row r="125" spans="18:22" x14ac:dyDescent="0.15">
      <c r="R125" s="33"/>
      <c r="S125" s="33"/>
      <c r="T125" s="33"/>
      <c r="U125" s="33"/>
    </row>
    <row r="126" spans="18:22" x14ac:dyDescent="0.15">
      <c r="R126" s="32"/>
      <c r="S126" s="32"/>
      <c r="T126" s="32"/>
      <c r="U126" s="32"/>
    </row>
    <row r="127" spans="18:22" x14ac:dyDescent="0.15">
      <c r="R127" s="33"/>
      <c r="S127" s="33"/>
      <c r="T127" s="33"/>
      <c r="U127" s="33"/>
    </row>
    <row r="128" spans="18:22" x14ac:dyDescent="0.15">
      <c r="R128" s="33"/>
      <c r="S128" s="33"/>
      <c r="T128" s="33"/>
      <c r="U128" s="33"/>
    </row>
    <row r="129" spans="18:29" x14ac:dyDescent="0.15">
      <c r="R129" s="33"/>
      <c r="S129" s="33"/>
      <c r="T129" s="33"/>
      <c r="U129" s="33"/>
    </row>
    <row r="130" spans="18:29" x14ac:dyDescent="0.15">
      <c r="R130" s="32"/>
      <c r="S130" s="32"/>
      <c r="T130" s="32"/>
      <c r="U130" s="32"/>
    </row>
    <row r="131" spans="18:29" x14ac:dyDescent="0.15">
      <c r="R131" s="33"/>
      <c r="S131" s="33"/>
      <c r="T131" s="33"/>
      <c r="U131" s="33"/>
    </row>
    <row r="132" spans="18:29" x14ac:dyDescent="0.15">
      <c r="R132" s="33"/>
      <c r="S132" s="33"/>
      <c r="T132" s="33"/>
      <c r="U132" s="33"/>
    </row>
    <row r="133" spans="18:29" x14ac:dyDescent="0.15">
      <c r="R133" s="33"/>
      <c r="S133" s="33"/>
      <c r="T133" s="33"/>
    </row>
    <row r="134" spans="18:29" x14ac:dyDescent="0.15">
      <c r="R134" s="33"/>
      <c r="S134" s="33"/>
      <c r="T134" s="33"/>
    </row>
    <row r="135" spans="18:29" x14ac:dyDescent="0.15">
      <c r="R135" s="33"/>
      <c r="S135" s="33"/>
      <c r="T135" s="33"/>
    </row>
    <row r="136" spans="18:29" x14ac:dyDescent="0.15">
      <c r="R136" s="32"/>
      <c r="S136" s="32"/>
      <c r="T136" s="32"/>
    </row>
    <row r="137" spans="18:29" x14ac:dyDescent="0.15">
      <c r="R137" s="33"/>
      <c r="S137" s="33"/>
      <c r="T137" s="33"/>
    </row>
    <row r="138" spans="18:29" x14ac:dyDescent="0.15">
      <c r="R138" s="33"/>
      <c r="S138" s="33"/>
      <c r="T138" s="33"/>
    </row>
    <row r="139" spans="18:29" x14ac:dyDescent="0.15">
      <c r="R139" s="33"/>
      <c r="S139" s="33"/>
      <c r="T139" s="33"/>
    </row>
    <row r="140" spans="18:29" x14ac:dyDescent="0.15">
      <c r="R140" s="32"/>
      <c r="S140" s="32"/>
      <c r="T140" s="32"/>
    </row>
    <row r="141" spans="18:29" x14ac:dyDescent="0.15">
      <c r="R141" s="33"/>
      <c r="S141" s="33"/>
      <c r="T141" s="33"/>
    </row>
    <row r="142" spans="18:29" x14ac:dyDescent="0.15">
      <c r="R142" s="33"/>
      <c r="S142" s="33"/>
      <c r="T142" s="33"/>
    </row>
    <row r="143" spans="18:29" x14ac:dyDescent="0.15">
      <c r="R143" s="33"/>
      <c r="S143" s="33"/>
      <c r="W143" s="33"/>
      <c r="X143" s="33"/>
      <c r="Y143" s="33"/>
      <c r="Z143" s="33"/>
      <c r="AA143" s="33"/>
      <c r="AB143" s="33"/>
      <c r="AC143" s="33"/>
    </row>
    <row r="144" spans="18:29" x14ac:dyDescent="0.15">
      <c r="R144" s="33"/>
      <c r="S144" s="33"/>
      <c r="W144" s="33"/>
      <c r="X144" s="33"/>
      <c r="Y144" s="33"/>
      <c r="Z144" s="33"/>
      <c r="AA144" s="33"/>
      <c r="AB144" s="33"/>
      <c r="AC144" s="33"/>
    </row>
    <row r="145" spans="18:28" x14ac:dyDescent="0.15">
      <c r="R145" s="33"/>
      <c r="S145" s="33"/>
    </row>
    <row r="146" spans="18:28" x14ac:dyDescent="0.15">
      <c r="R146" s="32"/>
      <c r="S146" s="32"/>
    </row>
    <row r="147" spans="18:28" x14ac:dyDescent="0.15">
      <c r="R147" s="33"/>
      <c r="S147" s="33"/>
    </row>
    <row r="148" spans="18:28" x14ac:dyDescent="0.15">
      <c r="R148" s="33"/>
      <c r="S148" s="33"/>
    </row>
    <row r="149" spans="18:28" x14ac:dyDescent="0.15">
      <c r="R149" s="33"/>
      <c r="S149" s="33"/>
    </row>
    <row r="150" spans="18:28" x14ac:dyDescent="0.15">
      <c r="R150" s="32"/>
      <c r="S150" s="32"/>
    </row>
    <row r="151" spans="18:28" x14ac:dyDescent="0.15">
      <c r="R151" s="33"/>
      <c r="S151" s="33"/>
    </row>
    <row r="152" spans="18:28" x14ac:dyDescent="0.15">
      <c r="R152" s="33"/>
      <c r="S152" s="33"/>
    </row>
    <row r="153" spans="18:28" x14ac:dyDescent="0.15">
      <c r="R153" s="33"/>
      <c r="V153" s="33"/>
    </row>
    <row r="154" spans="18:28" x14ac:dyDescent="0.15">
      <c r="R154" s="33"/>
      <c r="V154" s="33"/>
    </row>
    <row r="155" spans="18:28" x14ac:dyDescent="0.15">
      <c r="R155" s="33"/>
      <c r="V155" s="33"/>
      <c r="W155" s="33"/>
      <c r="X155" s="33"/>
      <c r="Y155" s="33"/>
      <c r="Z155" s="33"/>
      <c r="AA155" s="33"/>
      <c r="AB155" s="33"/>
    </row>
    <row r="156" spans="18:28" x14ac:dyDescent="0.15">
      <c r="R156" s="32"/>
      <c r="V156" s="32"/>
      <c r="W156" s="32"/>
      <c r="X156" s="32"/>
      <c r="Y156" s="32"/>
      <c r="Z156" s="32"/>
      <c r="AA156" s="32"/>
      <c r="AB156" s="32"/>
    </row>
    <row r="157" spans="18:28" x14ac:dyDescent="0.15">
      <c r="R157" s="33"/>
      <c r="V157" s="33"/>
      <c r="W157" s="33"/>
      <c r="X157" s="33"/>
      <c r="Y157" s="33"/>
      <c r="Z157" s="33"/>
      <c r="AA157" s="33"/>
      <c r="AB157" s="33"/>
    </row>
    <row r="158" spans="18:28" x14ac:dyDescent="0.15">
      <c r="R158" s="33"/>
      <c r="V158" s="33"/>
      <c r="W158" s="33"/>
      <c r="X158" s="33"/>
      <c r="Y158" s="33"/>
      <c r="Z158" s="33"/>
      <c r="AA158" s="33"/>
      <c r="AB158" s="33"/>
    </row>
    <row r="159" spans="18:28" x14ac:dyDescent="0.15">
      <c r="R159" s="33"/>
      <c r="V159" s="33"/>
      <c r="W159" s="33"/>
      <c r="X159" s="33"/>
      <c r="Y159" s="33"/>
      <c r="Z159" s="33"/>
      <c r="AA159" s="33"/>
      <c r="AB159" s="33"/>
    </row>
    <row r="160" spans="18:28" x14ac:dyDescent="0.15">
      <c r="R160" s="32"/>
      <c r="V160" s="32"/>
      <c r="W160" s="32"/>
      <c r="X160" s="32"/>
      <c r="Y160" s="32"/>
      <c r="Z160" s="32"/>
      <c r="AA160" s="32"/>
      <c r="AB160" s="32"/>
    </row>
    <row r="161" spans="18:28" x14ac:dyDescent="0.15">
      <c r="R161" s="33"/>
      <c r="V161" s="33"/>
      <c r="W161" s="33"/>
      <c r="X161" s="33"/>
      <c r="Y161" s="33"/>
      <c r="Z161" s="33"/>
      <c r="AA161" s="33"/>
      <c r="AB161" s="33"/>
    </row>
    <row r="162" spans="18:28" x14ac:dyDescent="0.15">
      <c r="R162" s="33"/>
      <c r="V162" s="33"/>
      <c r="W162" s="33"/>
      <c r="X162" s="33"/>
      <c r="Y162" s="33"/>
      <c r="Z162" s="33"/>
      <c r="AA162" s="33"/>
      <c r="AB162" s="33"/>
    </row>
    <row r="163" spans="18:28" x14ac:dyDescent="0.15">
      <c r="R163" s="33"/>
      <c r="S163" s="33"/>
      <c r="T163" s="33"/>
      <c r="U163" s="33"/>
    </row>
    <row r="164" spans="18:28" x14ac:dyDescent="0.15">
      <c r="R164" s="33"/>
      <c r="S164" s="33"/>
      <c r="T164" s="33"/>
      <c r="U164" s="33"/>
    </row>
    <row r="165" spans="18:28" x14ac:dyDescent="0.15">
      <c r="R165" s="33"/>
      <c r="S165" s="33"/>
      <c r="T165" s="33"/>
      <c r="U165" s="33"/>
    </row>
    <row r="166" spans="18:28" x14ac:dyDescent="0.15">
      <c r="R166" s="32"/>
      <c r="S166" s="32"/>
      <c r="T166" s="32"/>
      <c r="U166" s="32"/>
    </row>
    <row r="167" spans="18:28" x14ac:dyDescent="0.15">
      <c r="R167" s="33"/>
      <c r="S167" s="33"/>
      <c r="T167" s="33"/>
      <c r="U167" s="33"/>
    </row>
    <row r="168" spans="18:28" x14ac:dyDescent="0.15">
      <c r="R168" s="33"/>
      <c r="S168" s="33"/>
      <c r="T168" s="33"/>
      <c r="U168" s="33"/>
    </row>
    <row r="169" spans="18:28" x14ac:dyDescent="0.15">
      <c r="R169" s="33"/>
      <c r="S169" s="33"/>
      <c r="T169" s="33"/>
      <c r="U169" s="33"/>
    </row>
    <row r="170" spans="18:28" x14ac:dyDescent="0.15">
      <c r="R170" s="32"/>
      <c r="S170" s="32"/>
      <c r="T170" s="32"/>
      <c r="U170" s="32"/>
    </row>
    <row r="171" spans="18:28" x14ac:dyDescent="0.15">
      <c r="R171" s="33"/>
      <c r="S171" s="33"/>
      <c r="T171" s="33"/>
      <c r="U171" s="33"/>
    </row>
    <row r="172" spans="18:28" x14ac:dyDescent="0.15">
      <c r="R172" s="33"/>
      <c r="S172" s="33"/>
      <c r="T172" s="33"/>
      <c r="U172" s="33"/>
    </row>
  </sheetData>
  <mergeCells count="13">
    <mergeCell ref="C6:M6"/>
    <mergeCell ref="F1:J1"/>
    <mergeCell ref="F2:J2"/>
    <mergeCell ref="D3:F3"/>
    <mergeCell ref="H3:N3"/>
    <mergeCell ref="B5:C5"/>
    <mergeCell ref="C39:N39"/>
    <mergeCell ref="B7:C7"/>
    <mergeCell ref="B33:C33"/>
    <mergeCell ref="B34:C34"/>
    <mergeCell ref="B35:C35"/>
    <mergeCell ref="B36:C36"/>
    <mergeCell ref="B37:C37"/>
  </mergeCells>
  <hyperlinks>
    <hyperlink ref="A1" location="bkIndexATC1004" display="Index" xr:uid="{E6892E50-406A-4B75-8DBE-BCDA9D210049}"/>
  </hyperlinks>
  <pageMargins left="0.41" right="0.24" top="0.25" bottom="0.33" header="0.2" footer="0.21"/>
  <pageSetup paperSize="9" scale="9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DD908-D03D-4167-A1FD-E9F8D5D7B1D9}">
  <sheetPr>
    <pageSetUpPr fitToPage="1"/>
  </sheetPr>
  <dimension ref="A1:AA88"/>
  <sheetViews>
    <sheetView zoomScale="90" workbookViewId="0"/>
  </sheetViews>
  <sheetFormatPr defaultColWidth="9.109375" defaultRowHeight="8.4" x14ac:dyDescent="0.15"/>
  <cols>
    <col min="1" max="1" width="5.88671875" style="3" customWidth="1"/>
    <col min="2" max="2" width="10.109375" style="3" customWidth="1"/>
    <col min="3" max="12" width="7.33203125" style="3" customWidth="1"/>
    <col min="13" max="13" width="9.88671875" style="3" customWidth="1"/>
    <col min="14" max="14" width="7.33203125" style="3" customWidth="1"/>
    <col min="15" max="15" width="9.109375" style="3"/>
    <col min="16" max="27" width="5.6640625" style="3" customWidth="1"/>
    <col min="28" max="16384" width="9.109375" style="3"/>
  </cols>
  <sheetData>
    <row r="1" spans="1:27" ht="14.4" x14ac:dyDescent="0.3">
      <c r="A1" s="34" t="s">
        <v>79</v>
      </c>
      <c r="E1" s="4"/>
      <c r="F1" s="39" t="s">
        <v>44</v>
      </c>
      <c r="G1" s="40"/>
      <c r="H1" s="40"/>
      <c r="I1" s="40"/>
      <c r="J1" s="40"/>
      <c r="P1" s="6"/>
    </row>
    <row r="2" spans="1:27" ht="13.2" x14ac:dyDescent="0.25">
      <c r="E2" s="4"/>
      <c r="F2" s="39" t="s">
        <v>45</v>
      </c>
      <c r="G2" s="40"/>
      <c r="H2" s="40"/>
      <c r="I2" s="40"/>
      <c r="J2" s="40"/>
      <c r="P2" s="7"/>
    </row>
    <row r="3" spans="1:27" ht="13.2" x14ac:dyDescent="0.25">
      <c r="D3" s="41" t="s">
        <v>96</v>
      </c>
      <c r="E3" s="40"/>
      <c r="F3" s="40"/>
      <c r="G3" s="4"/>
      <c r="H3" s="42" t="s">
        <v>8</v>
      </c>
      <c r="I3" s="40"/>
      <c r="J3" s="40"/>
      <c r="K3" s="40"/>
      <c r="L3" s="40"/>
      <c r="M3" s="40"/>
      <c r="N3" s="40"/>
      <c r="P3" s="6"/>
      <c r="Q3" s="8"/>
      <c r="R3" s="9" t="s">
        <v>46</v>
      </c>
    </row>
    <row r="4" spans="1:27" ht="24" customHeight="1" x14ac:dyDescent="0.15">
      <c r="Q4" s="8"/>
    </row>
    <row r="5" spans="1:27" ht="9.4499999999999993" customHeight="1" x14ac:dyDescent="0.2">
      <c r="A5" s="10"/>
      <c r="C5" s="10"/>
      <c r="D5" s="11"/>
      <c r="O5" s="12"/>
      <c r="P5" s="13" t="s">
        <v>47</v>
      </c>
      <c r="Q5" s="13" t="s">
        <v>48</v>
      </c>
      <c r="R5" s="13" t="s">
        <v>49</v>
      </c>
      <c r="S5" s="13" t="s">
        <v>50</v>
      </c>
      <c r="T5" s="13" t="s">
        <v>51</v>
      </c>
      <c r="U5" s="13" t="s">
        <v>52</v>
      </c>
      <c r="V5" s="13" t="s">
        <v>53</v>
      </c>
      <c r="W5" s="12"/>
      <c r="X5" s="12"/>
      <c r="Y5" s="12"/>
      <c r="Z5" s="12"/>
      <c r="AA5" s="12"/>
    </row>
    <row r="6" spans="1:27" ht="9.4499999999999993" customHeight="1" x14ac:dyDescent="0.15">
      <c r="C6" s="8"/>
      <c r="D6" s="8"/>
      <c r="E6" s="8"/>
      <c r="F6" s="8"/>
      <c r="G6" s="8"/>
      <c r="H6" s="8"/>
      <c r="O6" s="14" t="s">
        <v>54</v>
      </c>
      <c r="P6" s="15">
        <v>11586.405555555555</v>
      </c>
      <c r="Q6" s="15">
        <v>11986.618055555557</v>
      </c>
      <c r="R6" s="15">
        <v>12055.625</v>
      </c>
      <c r="S6" s="15">
        <v>12064.515277777777</v>
      </c>
      <c r="T6" s="15">
        <v>12152.505555555554</v>
      </c>
      <c r="U6" s="15">
        <v>9804.4430555555573</v>
      </c>
      <c r="V6" s="15">
        <v>8226.0347222222226</v>
      </c>
      <c r="W6" s="12"/>
      <c r="X6" s="12"/>
      <c r="Y6" s="12"/>
      <c r="Z6" s="12"/>
      <c r="AA6" s="12"/>
    </row>
    <row r="7" spans="1:27" ht="9.4499999999999993" customHeight="1" x14ac:dyDescent="0.15"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O7" s="14" t="s">
        <v>55</v>
      </c>
      <c r="P7" s="15">
        <v>15028.452777777777</v>
      </c>
      <c r="Q7" s="15">
        <v>15513.472222222224</v>
      </c>
      <c r="R7" s="15">
        <v>15623.215277777779</v>
      </c>
      <c r="S7" s="15">
        <v>15634.341666666669</v>
      </c>
      <c r="T7" s="15">
        <v>15806.923611111111</v>
      </c>
      <c r="U7" s="15">
        <v>12516.280555555557</v>
      </c>
      <c r="V7" s="15">
        <v>10614.437499999998</v>
      </c>
      <c r="W7" s="12"/>
      <c r="X7" s="12"/>
      <c r="Y7" s="12"/>
      <c r="Z7" s="12"/>
      <c r="AA7" s="12"/>
    </row>
    <row r="8" spans="1:27" ht="9.4499999999999993" customHeight="1" x14ac:dyDescent="0.15">
      <c r="C8" s="17"/>
      <c r="O8" s="14" t="s">
        <v>56</v>
      </c>
      <c r="P8" s="15">
        <f>SUM(P6:P7)</f>
        <v>26614.85833333333</v>
      </c>
      <c r="Q8" s="15">
        <f t="shared" ref="Q8:V8" si="0">SUM(Q6:Q7)</f>
        <v>27500.090277777781</v>
      </c>
      <c r="R8" s="15">
        <f t="shared" si="0"/>
        <v>27678.840277777781</v>
      </c>
      <c r="S8" s="15">
        <f t="shared" si="0"/>
        <v>27698.856944444444</v>
      </c>
      <c r="T8" s="15">
        <f t="shared" si="0"/>
        <v>27959.429166666665</v>
      </c>
      <c r="U8" s="15">
        <f t="shared" si="0"/>
        <v>22320.723611111112</v>
      </c>
      <c r="V8" s="15">
        <f t="shared" si="0"/>
        <v>18840.472222222219</v>
      </c>
      <c r="W8" s="12"/>
      <c r="X8" s="12"/>
      <c r="Y8" s="12"/>
      <c r="Z8" s="12"/>
      <c r="AA8" s="12"/>
    </row>
    <row r="9" spans="1:27" ht="9.4499999999999993" customHeight="1" x14ac:dyDescent="0.15">
      <c r="C9" s="17"/>
      <c r="O9" s="18"/>
      <c r="P9" s="13" t="s">
        <v>57</v>
      </c>
      <c r="Q9" s="13" t="s">
        <v>58</v>
      </c>
      <c r="R9" s="13" t="s">
        <v>59</v>
      </c>
      <c r="S9" s="13" t="s">
        <v>60</v>
      </c>
      <c r="T9" s="13" t="s">
        <v>61</v>
      </c>
      <c r="U9" s="13" t="s">
        <v>62</v>
      </c>
      <c r="V9" s="13" t="s">
        <v>63</v>
      </c>
      <c r="W9" s="13" t="s">
        <v>64</v>
      </c>
      <c r="X9" s="13" t="s">
        <v>65</v>
      </c>
      <c r="Y9" s="13" t="s">
        <v>66</v>
      </c>
      <c r="Z9" s="13" t="s">
        <v>67</v>
      </c>
      <c r="AA9" s="13" t="s">
        <v>68</v>
      </c>
    </row>
    <row r="10" spans="1:27" ht="9.4499999999999993" customHeight="1" x14ac:dyDescent="0.15">
      <c r="C10" s="17"/>
      <c r="O10" s="14" t="s">
        <v>69</v>
      </c>
      <c r="P10" s="15">
        <v>11814.2</v>
      </c>
      <c r="Q10" s="15">
        <v>12406.566666666666</v>
      </c>
      <c r="R10" s="15">
        <v>12087.95</v>
      </c>
      <c r="S10" s="15">
        <v>12234.199999999999</v>
      </c>
      <c r="T10" s="15">
        <v>12015.65</v>
      </c>
      <c r="U10" s="15">
        <v>11968.533333333333</v>
      </c>
      <c r="V10" s="15">
        <v>11941.15</v>
      </c>
      <c r="W10" s="15">
        <v>10948.926666666666</v>
      </c>
      <c r="X10" s="15">
        <v>11809.040000000005</v>
      </c>
      <c r="Y10" s="15">
        <v>11959.799999999997</v>
      </c>
      <c r="Z10" s="15">
        <v>12166.590000000002</v>
      </c>
      <c r="AA10" s="15">
        <v>12276.999999999998</v>
      </c>
    </row>
    <row r="11" spans="1:27" ht="9.4499999999999993" customHeight="1" x14ac:dyDescent="0.15">
      <c r="C11" s="17"/>
      <c r="O11" s="14" t="s">
        <v>70</v>
      </c>
      <c r="P11" s="15">
        <v>15331.883333333335</v>
      </c>
      <c r="Q11" s="15">
        <v>15914.666666666666</v>
      </c>
      <c r="R11" s="15">
        <v>15523.640000000001</v>
      </c>
      <c r="S11" s="15">
        <v>15776.9</v>
      </c>
      <c r="T11" s="15">
        <v>15683.566666666666</v>
      </c>
      <c r="U11" s="15">
        <v>15692.066666666669</v>
      </c>
      <c r="V11" s="15">
        <v>15860.866666666665</v>
      </c>
      <c r="W11" s="15">
        <v>15005.793333333335</v>
      </c>
      <c r="X11" s="15">
        <v>15295.769999999999</v>
      </c>
      <c r="Y11" s="15">
        <v>15284.116666666665</v>
      </c>
      <c r="Z11" s="15">
        <v>15319.970000000001</v>
      </c>
      <c r="AA11" s="15">
        <v>15566.133333333335</v>
      </c>
    </row>
    <row r="12" spans="1:27" ht="9.4499999999999993" customHeight="1" x14ac:dyDescent="0.15">
      <c r="C12" s="17"/>
      <c r="O12" s="14" t="s">
        <v>71</v>
      </c>
      <c r="P12" s="15">
        <f>SUM(P10:P11)</f>
        <v>27146.083333333336</v>
      </c>
      <c r="Q12" s="15">
        <f t="shared" ref="Q12:AA12" si="1">SUM(Q10:Q11)</f>
        <v>28321.23333333333</v>
      </c>
      <c r="R12" s="15">
        <f t="shared" si="1"/>
        <v>27611.590000000004</v>
      </c>
      <c r="S12" s="15">
        <f t="shared" si="1"/>
        <v>28011.1</v>
      </c>
      <c r="T12" s="15">
        <f t="shared" si="1"/>
        <v>27699.216666666667</v>
      </c>
      <c r="U12" s="15">
        <f t="shared" si="1"/>
        <v>27660.600000000002</v>
      </c>
      <c r="V12" s="15">
        <f t="shared" si="1"/>
        <v>27802.016666666663</v>
      </c>
      <c r="W12" s="15">
        <f t="shared" si="1"/>
        <v>25954.720000000001</v>
      </c>
      <c r="X12" s="15">
        <f t="shared" si="1"/>
        <v>27104.810000000005</v>
      </c>
      <c r="Y12" s="15">
        <f t="shared" si="1"/>
        <v>27243.916666666664</v>
      </c>
      <c r="Z12" s="15">
        <f t="shared" si="1"/>
        <v>27486.560000000005</v>
      </c>
      <c r="AA12" s="15">
        <f t="shared" si="1"/>
        <v>27843.133333333331</v>
      </c>
    </row>
    <row r="13" spans="1:27" ht="9.4499999999999993" customHeight="1" x14ac:dyDescent="0.15">
      <c r="C13" s="17"/>
      <c r="O13" s="18"/>
      <c r="P13" s="18">
        <f t="shared" ref="P13:W13" si="2">Q13-1</f>
        <v>2010</v>
      </c>
      <c r="Q13" s="18">
        <f t="shared" si="2"/>
        <v>2011</v>
      </c>
      <c r="R13" s="18">
        <f t="shared" si="2"/>
        <v>2012</v>
      </c>
      <c r="S13" s="18">
        <f t="shared" si="2"/>
        <v>2013</v>
      </c>
      <c r="T13" s="18">
        <f t="shared" si="2"/>
        <v>2014</v>
      </c>
      <c r="U13" s="18">
        <f t="shared" si="2"/>
        <v>2015</v>
      </c>
      <c r="V13" s="18">
        <f t="shared" si="2"/>
        <v>2016</v>
      </c>
      <c r="W13" s="18">
        <f t="shared" si="2"/>
        <v>2017</v>
      </c>
      <c r="X13" s="18">
        <f>Y13-1</f>
        <v>2018</v>
      </c>
      <c r="Y13" s="19">
        <v>2019</v>
      </c>
      <c r="Z13" s="18"/>
      <c r="AA13" s="12"/>
    </row>
    <row r="14" spans="1:27" ht="9.4499999999999993" customHeight="1" x14ac:dyDescent="0.2">
      <c r="C14" s="17"/>
      <c r="O14" s="14" t="s">
        <v>72</v>
      </c>
      <c r="P14" s="20">
        <v>10916</v>
      </c>
      <c r="Q14" s="20">
        <v>11261.318371212123</v>
      </c>
      <c r="R14" s="20">
        <v>10903.145114399998</v>
      </c>
      <c r="S14" s="20">
        <v>11070.000819399998</v>
      </c>
      <c r="T14" s="21">
        <v>11478.0480432</v>
      </c>
      <c r="U14" s="21">
        <v>11669.295263800002</v>
      </c>
      <c r="V14" s="21">
        <v>11904.622082199998</v>
      </c>
      <c r="W14" s="21">
        <v>12174.419985999999</v>
      </c>
      <c r="X14" s="21">
        <v>12052.787979797979</v>
      </c>
      <c r="Y14" s="15">
        <v>11969.133888888889</v>
      </c>
      <c r="Z14" s="12"/>
      <c r="AA14" s="12"/>
    </row>
    <row r="15" spans="1:27" ht="9.4499999999999993" customHeight="1" x14ac:dyDescent="0.2">
      <c r="C15" s="17"/>
      <c r="O15" s="14" t="s">
        <v>73</v>
      </c>
      <c r="P15" s="22">
        <v>12885</v>
      </c>
      <c r="Q15" s="20">
        <v>12990.402937378714</v>
      </c>
      <c r="R15" s="21">
        <v>12749.893219399999</v>
      </c>
      <c r="S15" s="21">
        <v>13117.0666532</v>
      </c>
      <c r="T15" s="21">
        <v>13883.695267000001</v>
      </c>
      <c r="U15" s="21">
        <v>13999.6283174</v>
      </c>
      <c r="V15" s="21">
        <v>14468.515769399997</v>
      </c>
      <c r="W15" s="23">
        <v>15004.3283188</v>
      </c>
      <c r="X15" s="23">
        <v>15233.573762626262</v>
      </c>
      <c r="Y15" s="15">
        <v>15521.281111111111</v>
      </c>
      <c r="Z15" s="12"/>
      <c r="AA15" s="12"/>
    </row>
    <row r="16" spans="1:27" ht="9.4499999999999993" customHeight="1" x14ac:dyDescent="0.15">
      <c r="C16" s="17"/>
      <c r="O16" s="14" t="s">
        <v>74</v>
      </c>
      <c r="P16" s="12">
        <v>23801</v>
      </c>
      <c r="Q16" s="12">
        <v>24251.721308590837</v>
      </c>
      <c r="R16" s="15">
        <v>23653.038333799996</v>
      </c>
      <c r="S16" s="15">
        <v>24187.0674726</v>
      </c>
      <c r="T16" s="15">
        <v>25361.7433102</v>
      </c>
      <c r="U16" s="15">
        <v>25668.923581200004</v>
      </c>
      <c r="V16" s="15">
        <v>26373.137851599997</v>
      </c>
      <c r="W16" s="15">
        <v>27178.748304799999</v>
      </c>
      <c r="X16" s="15">
        <v>27286.36174242424</v>
      </c>
      <c r="Y16" s="15">
        <f>SUM(Y14:Y15)</f>
        <v>27490.415000000001</v>
      </c>
      <c r="Z16" s="12"/>
      <c r="AA16" s="12"/>
    </row>
    <row r="17" spans="3:21" ht="9.4499999999999993" customHeight="1" x14ac:dyDescent="0.15">
      <c r="C17" s="17"/>
    </row>
    <row r="18" spans="3:21" ht="9.4499999999999993" customHeight="1" x14ac:dyDescent="0.2">
      <c r="C18" s="17"/>
      <c r="P18" s="24"/>
      <c r="Q18" s="25"/>
    </row>
    <row r="19" spans="3:21" ht="9.4499999999999993" customHeight="1" x14ac:dyDescent="0.2">
      <c r="C19" s="17"/>
      <c r="P19" s="24"/>
      <c r="Q19" s="25"/>
    </row>
    <row r="20" spans="3:21" ht="9.4499999999999993" customHeight="1" x14ac:dyDescent="0.2">
      <c r="C20" s="17"/>
      <c r="P20" s="24"/>
      <c r="Q20" s="25"/>
    </row>
    <row r="21" spans="3:21" ht="9.4499999999999993" customHeight="1" x14ac:dyDescent="0.2">
      <c r="C21" s="17"/>
      <c r="P21" s="24"/>
      <c r="Q21" s="25"/>
      <c r="T21" s="24"/>
      <c r="U21" s="26"/>
    </row>
    <row r="22" spans="3:21" ht="9.4499999999999993" customHeight="1" x14ac:dyDescent="0.2">
      <c r="C22" s="17"/>
      <c r="P22" s="24"/>
      <c r="Q22" s="25"/>
      <c r="T22" s="24"/>
      <c r="U22" s="26"/>
    </row>
    <row r="23" spans="3:21" ht="9.4499999999999993" customHeight="1" x14ac:dyDescent="0.2">
      <c r="C23" s="17"/>
      <c r="P23" s="27"/>
      <c r="Q23" s="25"/>
      <c r="T23" s="27"/>
      <c r="U23" s="28"/>
    </row>
    <row r="24" spans="3:21" ht="9.4499999999999993" customHeight="1" x14ac:dyDescent="0.2">
      <c r="C24" s="17"/>
      <c r="P24" s="24"/>
      <c r="Q24" s="25"/>
      <c r="T24" s="24"/>
      <c r="U24" s="26"/>
    </row>
    <row r="25" spans="3:21" ht="9.4499999999999993" customHeight="1" x14ac:dyDescent="0.2">
      <c r="C25" s="17"/>
      <c r="P25" s="24"/>
      <c r="Q25" s="25"/>
      <c r="T25" s="24"/>
      <c r="U25" s="26"/>
    </row>
    <row r="26" spans="3:21" ht="9.4499999999999993" customHeight="1" x14ac:dyDescent="0.15">
      <c r="C26" s="17"/>
      <c r="P26" s="27"/>
    </row>
    <row r="27" spans="3:21" ht="9.4499999999999993" customHeight="1" x14ac:dyDescent="0.2">
      <c r="C27" s="17"/>
      <c r="P27" s="24"/>
      <c r="Q27" s="29"/>
    </row>
    <row r="28" spans="3:21" ht="9.4499999999999993" customHeight="1" x14ac:dyDescent="0.2">
      <c r="C28" s="17"/>
      <c r="P28" s="24"/>
      <c r="Q28" s="29"/>
    </row>
    <row r="29" spans="3:21" ht="19.2" customHeight="1" x14ac:dyDescent="0.15">
      <c r="C29" s="17"/>
    </row>
    <row r="30" spans="3:21" ht="9.4499999999999993" customHeight="1" x14ac:dyDescent="0.2">
      <c r="C30" s="17"/>
      <c r="P30" s="30"/>
      <c r="S30" s="29"/>
    </row>
    <row r="31" spans="3:21" ht="9.4499999999999993" customHeight="1" x14ac:dyDescent="0.2">
      <c r="C31" s="17"/>
      <c r="P31" s="30"/>
      <c r="S31" s="29"/>
    </row>
    <row r="32" spans="3:21" ht="9.4499999999999993" customHeight="1" x14ac:dyDescent="0.15">
      <c r="C32" s="31"/>
    </row>
    <row r="33" spans="2:20" ht="9.4499999999999993" customHeight="1" x14ac:dyDescent="0.15">
      <c r="C33" s="16"/>
    </row>
    <row r="34" spans="2:20" ht="9.4499999999999993" customHeight="1" x14ac:dyDescent="0.15">
      <c r="C34" s="16"/>
    </row>
    <row r="35" spans="2:20" ht="9.4499999999999993" customHeight="1" x14ac:dyDescent="0.15">
      <c r="C35" s="16"/>
    </row>
    <row r="36" spans="2:20" ht="9.4499999999999993" customHeight="1" x14ac:dyDescent="0.15">
      <c r="C36" s="16"/>
      <c r="T36" s="9"/>
    </row>
    <row r="37" spans="2:20" ht="9.4499999999999993" customHeight="1" x14ac:dyDescent="0.15">
      <c r="C37" s="16"/>
    </row>
    <row r="38" spans="2:20" ht="9.4499999999999993" customHeight="1" x14ac:dyDescent="0.15">
      <c r="C38" s="8"/>
    </row>
    <row r="39" spans="2:20" ht="9.4499999999999993" customHeight="1" x14ac:dyDescent="0.15"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</row>
    <row r="40" spans="2:20" ht="9.4499999999999993" customHeight="1" x14ac:dyDescent="0.15">
      <c r="B40" s="16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</row>
    <row r="41" spans="2:20" ht="9.4499999999999993" customHeight="1" x14ac:dyDescent="0.15">
      <c r="B41" s="16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</row>
    <row r="42" spans="2:20" ht="9.4499999999999993" customHeight="1" x14ac:dyDescent="0.15">
      <c r="B42" s="16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</row>
    <row r="43" spans="2:20" ht="9.4499999999999993" customHeight="1" x14ac:dyDescent="0.15">
      <c r="B43" s="16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</row>
    <row r="44" spans="2:20" ht="9.4499999999999993" customHeight="1" x14ac:dyDescent="0.15">
      <c r="B44" s="27"/>
    </row>
    <row r="45" spans="2:20" ht="9.4499999999999993" customHeight="1" x14ac:dyDescent="0.15">
      <c r="B45" s="27"/>
      <c r="C45" s="8"/>
    </row>
    <row r="46" spans="2:20" ht="9.4499999999999993" customHeight="1" x14ac:dyDescent="0.15">
      <c r="B46" s="27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</row>
    <row r="47" spans="2:20" ht="9.4499999999999993" customHeight="1" x14ac:dyDescent="0.15">
      <c r="B47" s="16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</row>
    <row r="48" spans="2:20" ht="9.4499999999999993" customHeight="1" x14ac:dyDescent="0.15"/>
    <row r="49" ht="9.4499999999999993" customHeight="1" x14ac:dyDescent="0.15"/>
    <row r="50" ht="9.4499999999999993" customHeight="1" x14ac:dyDescent="0.15"/>
    <row r="51" ht="9.4499999999999993" customHeight="1" x14ac:dyDescent="0.15"/>
    <row r="52" ht="9.4499999999999993" customHeight="1" x14ac:dyDescent="0.15"/>
    <row r="53" ht="9.4499999999999993" customHeight="1" x14ac:dyDescent="0.15"/>
    <row r="54" ht="19.2" customHeight="1" x14ac:dyDescent="0.15"/>
    <row r="55" ht="9.4499999999999993" customHeight="1" x14ac:dyDescent="0.15"/>
    <row r="56" ht="9.4499999999999993" customHeight="1" x14ac:dyDescent="0.15"/>
    <row r="57" ht="9.4499999999999993" customHeight="1" x14ac:dyDescent="0.15"/>
    <row r="58" ht="9.4499999999999993" customHeight="1" x14ac:dyDescent="0.15"/>
    <row r="59" ht="9.4499999999999993" customHeight="1" x14ac:dyDescent="0.15"/>
    <row r="60" ht="9.4499999999999993" customHeight="1" x14ac:dyDescent="0.15"/>
    <row r="61" ht="9.4499999999999993" customHeight="1" x14ac:dyDescent="0.15"/>
    <row r="62" ht="9.4499999999999993" customHeight="1" x14ac:dyDescent="0.15"/>
    <row r="63" ht="9.4499999999999993" customHeight="1" x14ac:dyDescent="0.15"/>
    <row r="64" ht="9.4499999999999993" customHeight="1" x14ac:dyDescent="0.15"/>
    <row r="65" ht="9.4499999999999993" customHeight="1" x14ac:dyDescent="0.15"/>
    <row r="66" ht="9.4499999999999993" customHeight="1" x14ac:dyDescent="0.15"/>
    <row r="67" ht="9.4499999999999993" customHeight="1" x14ac:dyDescent="0.15"/>
    <row r="68" ht="9.4499999999999993" customHeight="1" x14ac:dyDescent="0.15"/>
    <row r="69" ht="9.4499999999999993" customHeight="1" x14ac:dyDescent="0.15"/>
    <row r="70" ht="9.4499999999999993" customHeight="1" x14ac:dyDescent="0.15"/>
    <row r="71" ht="9.4499999999999993" customHeight="1" x14ac:dyDescent="0.15"/>
    <row r="72" ht="9.4499999999999993" customHeight="1" x14ac:dyDescent="0.15"/>
    <row r="73" ht="9.4499999999999993" customHeight="1" x14ac:dyDescent="0.15"/>
    <row r="74" ht="9.4499999999999993" customHeight="1" x14ac:dyDescent="0.15"/>
    <row r="75" ht="9.4499999999999993" customHeight="1" x14ac:dyDescent="0.15"/>
    <row r="76" ht="9.4499999999999993" customHeight="1" x14ac:dyDescent="0.15"/>
    <row r="77" ht="9.4499999999999993" customHeight="1" x14ac:dyDescent="0.15"/>
    <row r="78" ht="9.4499999999999993" customHeight="1" x14ac:dyDescent="0.15"/>
    <row r="79" ht="9.4499999999999993" customHeight="1" x14ac:dyDescent="0.15"/>
    <row r="80" ht="9.4499999999999993" customHeight="1" x14ac:dyDescent="0.15"/>
    <row r="81" spans="4:13" ht="9.4499999999999993" customHeight="1" x14ac:dyDescent="0.15"/>
    <row r="82" spans="4:13" ht="9.4499999999999993" customHeight="1" x14ac:dyDescent="0.15"/>
    <row r="83" spans="4:13" ht="9.4499999999999993" customHeight="1" x14ac:dyDescent="0.15">
      <c r="D83" s="27"/>
      <c r="F83" s="32"/>
      <c r="G83" s="33" t="s">
        <v>7</v>
      </c>
      <c r="I83" s="33" t="s">
        <v>6</v>
      </c>
      <c r="K83" s="32" t="s">
        <v>75</v>
      </c>
    </row>
    <row r="84" spans="4:13" ht="9.4499999999999993" customHeight="1" x14ac:dyDescent="0.15"/>
    <row r="85" spans="4:13" ht="9.4499999999999993" customHeight="1" x14ac:dyDescent="0.15">
      <c r="M85" s="3" t="s">
        <v>76</v>
      </c>
    </row>
    <row r="86" spans="4:13" ht="9.4499999999999993" customHeight="1" x14ac:dyDescent="0.15"/>
    <row r="87" spans="4:13" ht="9.4499999999999993" customHeight="1" x14ac:dyDescent="0.15"/>
    <row r="88" spans="4:13" ht="9.4499999999999993" customHeight="1" x14ac:dyDescent="0.15"/>
  </sheetData>
  <mergeCells count="4">
    <mergeCell ref="F1:J1"/>
    <mergeCell ref="F2:J2"/>
    <mergeCell ref="D3:F3"/>
    <mergeCell ref="H3:N3"/>
  </mergeCells>
  <hyperlinks>
    <hyperlink ref="A1" location="bkIndexATC1042" display="Index" xr:uid="{E49BC965-3E5C-4572-8B22-C23B0180EFD4}"/>
  </hyperlinks>
  <pageMargins left="0.24" right="0.19685039370078741" top="0.24" bottom="0.28999999999999998" header="0.18" footer="0.24"/>
  <pageSetup paperSize="9" scale="96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FAD75-D871-4B62-95C4-3B2C310EE21C}">
  <sheetPr>
    <pageSetUpPr fitToPage="1"/>
  </sheetPr>
  <dimension ref="A1:AD172"/>
  <sheetViews>
    <sheetView zoomScale="90" zoomScaleNormal="90" workbookViewId="0"/>
  </sheetViews>
  <sheetFormatPr defaultColWidth="9.109375" defaultRowHeight="8.4" x14ac:dyDescent="0.15"/>
  <cols>
    <col min="1" max="1" width="5.88671875" style="3" customWidth="1"/>
    <col min="2" max="2" width="10.6640625" style="3" customWidth="1"/>
    <col min="3" max="13" width="7.33203125" style="3" customWidth="1"/>
    <col min="14" max="15" width="6.6640625" style="3" customWidth="1"/>
    <col min="16" max="16384" width="9.109375" style="3"/>
  </cols>
  <sheetData>
    <row r="1" spans="1:15" ht="14.4" x14ac:dyDescent="0.3">
      <c r="A1" s="34" t="s">
        <v>79</v>
      </c>
      <c r="E1" s="4"/>
      <c r="F1" s="39" t="s">
        <v>80</v>
      </c>
      <c r="G1" s="40"/>
      <c r="H1" s="40"/>
      <c r="I1" s="40"/>
      <c r="J1" s="40"/>
    </row>
    <row r="2" spans="1:15" ht="13.2" x14ac:dyDescent="0.25">
      <c r="E2" s="4"/>
      <c r="F2" s="39" t="s">
        <v>45</v>
      </c>
      <c r="G2" s="40"/>
      <c r="H2" s="40"/>
      <c r="I2" s="40"/>
      <c r="J2" s="40"/>
    </row>
    <row r="3" spans="1:15" ht="13.2" x14ac:dyDescent="0.25">
      <c r="D3" s="41" t="s">
        <v>96</v>
      </c>
      <c r="E3" s="40"/>
      <c r="F3" s="40"/>
      <c r="G3" s="4"/>
      <c r="H3" s="42" t="s">
        <v>8</v>
      </c>
      <c r="I3" s="40"/>
      <c r="J3" s="40"/>
      <c r="K3" s="40"/>
      <c r="L3" s="40"/>
      <c r="M3" s="40"/>
      <c r="N3" s="40"/>
    </row>
    <row r="4" spans="1:15" ht="24" customHeight="1" x14ac:dyDescent="0.15"/>
    <row r="5" spans="1:15" ht="9.4499999999999993" customHeight="1" x14ac:dyDescent="0.2">
      <c r="B5" s="45" t="s">
        <v>7</v>
      </c>
      <c r="C5" s="46"/>
      <c r="D5" s="11"/>
      <c r="O5" s="27"/>
    </row>
    <row r="6" spans="1:15" ht="9.4499999999999993" customHeight="1" x14ac:dyDescent="0.25">
      <c r="C6" s="43" t="s">
        <v>81</v>
      </c>
      <c r="D6" s="40"/>
      <c r="E6" s="40"/>
      <c r="F6" s="40"/>
      <c r="G6" s="40"/>
      <c r="H6" s="40"/>
      <c r="I6" s="40"/>
      <c r="J6" s="40"/>
      <c r="K6" s="40"/>
      <c r="L6" s="40"/>
      <c r="M6" s="40"/>
      <c r="O6" s="27"/>
    </row>
    <row r="7" spans="1:15" ht="9.4499999999999993" customHeight="1" x14ac:dyDescent="0.25">
      <c r="B7" s="44" t="s">
        <v>82</v>
      </c>
      <c r="C7" s="40"/>
      <c r="D7" s="16" t="s">
        <v>47</v>
      </c>
      <c r="E7" s="16" t="s">
        <v>48</v>
      </c>
      <c r="F7" s="16" t="s">
        <v>49</v>
      </c>
      <c r="G7" s="16" t="s">
        <v>50</v>
      </c>
      <c r="H7" s="16" t="s">
        <v>51</v>
      </c>
      <c r="I7" s="16" t="s">
        <v>52</v>
      </c>
      <c r="J7" s="16" t="s">
        <v>53</v>
      </c>
      <c r="K7" s="16"/>
      <c r="L7" s="16" t="s">
        <v>83</v>
      </c>
      <c r="M7" s="16" t="s">
        <v>84</v>
      </c>
      <c r="O7" s="27"/>
    </row>
    <row r="8" spans="1:15" ht="9.4499999999999993" customHeight="1" x14ac:dyDescent="0.15">
      <c r="C8" s="17">
        <v>0</v>
      </c>
      <c r="D8" s="38">
        <v>76.208333333333343</v>
      </c>
      <c r="E8" s="38">
        <v>71.993055555555557</v>
      </c>
      <c r="F8" s="38">
        <v>75.951388888888886</v>
      </c>
      <c r="G8" s="38">
        <v>85.906944444444434</v>
      </c>
      <c r="H8" s="38">
        <v>93.3125</v>
      </c>
      <c r="I8" s="38">
        <v>148.4986111111111</v>
      </c>
      <c r="J8" s="38">
        <v>174.25</v>
      </c>
      <c r="L8" s="38">
        <f>AVERAGE(D8:H8)</f>
        <v>80.674444444444447</v>
      </c>
      <c r="M8" s="38">
        <f>AVERAGE(D8:J8)</f>
        <v>103.73154761904763</v>
      </c>
      <c r="O8" s="27"/>
    </row>
    <row r="9" spans="1:15" ht="9.4499999999999993" customHeight="1" x14ac:dyDescent="0.15">
      <c r="C9" s="17">
        <v>1</v>
      </c>
      <c r="D9" s="38">
        <v>45.43055555555555</v>
      </c>
      <c r="E9" s="38">
        <v>44.118055555555564</v>
      </c>
      <c r="F9" s="38">
        <v>45.034722222222221</v>
      </c>
      <c r="G9" s="38">
        <v>47.663888888888899</v>
      </c>
      <c r="H9" s="38">
        <v>54.083333333333336</v>
      </c>
      <c r="I9" s="38">
        <v>99.655555555555551</v>
      </c>
      <c r="J9" s="38">
        <v>132.26388888888889</v>
      </c>
      <c r="L9" s="38">
        <f t="shared" ref="L9:L31" si="0">AVERAGE(D9:H9)</f>
        <v>47.266111111111115</v>
      </c>
      <c r="M9" s="38">
        <f t="shared" ref="M9:M31" si="1">AVERAGE(D9:J9)</f>
        <v>66.892857142857139</v>
      </c>
      <c r="O9" s="27"/>
    </row>
    <row r="10" spans="1:15" ht="9.4499999999999993" customHeight="1" x14ac:dyDescent="0.15">
      <c r="C10" s="17">
        <v>2</v>
      </c>
      <c r="D10" s="38">
        <v>31.052777777777781</v>
      </c>
      <c r="E10" s="38">
        <v>31.791666666666668</v>
      </c>
      <c r="F10" s="38">
        <v>32.986111111111114</v>
      </c>
      <c r="G10" s="38">
        <v>36.413888888888884</v>
      </c>
      <c r="H10" s="38">
        <v>41.345833333333331</v>
      </c>
      <c r="I10" s="38">
        <v>68.866666666666674</v>
      </c>
      <c r="J10" s="38">
        <v>87.597222222222229</v>
      </c>
      <c r="L10" s="38">
        <f t="shared" si="0"/>
        <v>34.718055555555551</v>
      </c>
      <c r="M10" s="38">
        <f t="shared" si="1"/>
        <v>47.150595238095242</v>
      </c>
      <c r="O10" s="27"/>
    </row>
    <row r="11" spans="1:15" ht="9.4499999999999993" customHeight="1" x14ac:dyDescent="0.15">
      <c r="C11" s="17">
        <v>3</v>
      </c>
      <c r="D11" s="38">
        <v>34.448611111111113</v>
      </c>
      <c r="E11" s="38">
        <v>37.805555555555557</v>
      </c>
      <c r="F11" s="38">
        <v>34.534722222222221</v>
      </c>
      <c r="G11" s="38">
        <v>38.598611111111119</v>
      </c>
      <c r="H11" s="38">
        <v>38.072222222222223</v>
      </c>
      <c r="I11" s="38">
        <v>59.633333333333326</v>
      </c>
      <c r="J11" s="38">
        <v>68.3611111111111</v>
      </c>
      <c r="L11" s="38">
        <f t="shared" si="0"/>
        <v>36.691944444444445</v>
      </c>
      <c r="M11" s="38">
        <f t="shared" si="1"/>
        <v>44.493452380952377</v>
      </c>
      <c r="O11" s="27"/>
    </row>
    <row r="12" spans="1:15" ht="9.4499999999999993" customHeight="1" x14ac:dyDescent="0.15">
      <c r="C12" s="17">
        <v>4</v>
      </c>
      <c r="D12" s="38">
        <v>52.275000000000006</v>
      </c>
      <c r="E12" s="38">
        <v>57.666666666666664</v>
      </c>
      <c r="F12" s="38">
        <v>60.520833333333336</v>
      </c>
      <c r="G12" s="38">
        <v>57.56388888888889</v>
      </c>
      <c r="H12" s="38">
        <v>62.847222222222229</v>
      </c>
      <c r="I12" s="38">
        <v>63.244444444444447</v>
      </c>
      <c r="J12" s="38">
        <v>54.569444444444436</v>
      </c>
      <c r="L12" s="38">
        <f t="shared" si="0"/>
        <v>58.174722222222229</v>
      </c>
      <c r="M12" s="38">
        <f t="shared" si="1"/>
        <v>58.383928571428577</v>
      </c>
    </row>
    <row r="13" spans="1:15" ht="9.4499999999999993" customHeight="1" x14ac:dyDescent="0.15">
      <c r="C13" s="17">
        <v>5</v>
      </c>
      <c r="D13" s="38">
        <v>208.49861111111113</v>
      </c>
      <c r="E13" s="38">
        <v>212.88888888888889</v>
      </c>
      <c r="F13" s="38">
        <v>213.92361111111111</v>
      </c>
      <c r="G13" s="38">
        <v>215.59166666666667</v>
      </c>
      <c r="H13" s="38">
        <v>199.90833333333333</v>
      </c>
      <c r="I13" s="38">
        <v>104.63194444444444</v>
      </c>
      <c r="J13" s="38">
        <v>72.770833333333329</v>
      </c>
      <c r="L13" s="38">
        <f t="shared" si="0"/>
        <v>210.16222222222223</v>
      </c>
      <c r="M13" s="38">
        <f t="shared" si="1"/>
        <v>175.45912698412695</v>
      </c>
    </row>
    <row r="14" spans="1:15" ht="9.4499999999999993" customHeight="1" x14ac:dyDescent="0.15">
      <c r="C14" s="17">
        <v>6</v>
      </c>
      <c r="D14" s="38">
        <v>716.18194444444453</v>
      </c>
      <c r="E14" s="38">
        <v>745.16666666666686</v>
      </c>
      <c r="F14" s="38">
        <v>733.74305555555554</v>
      </c>
      <c r="G14" s="38">
        <v>731.4375</v>
      </c>
      <c r="H14" s="38">
        <v>679.54166666666663</v>
      </c>
      <c r="I14" s="38">
        <v>214.33055555555552</v>
      </c>
      <c r="J14" s="38">
        <v>134.94444444444443</v>
      </c>
      <c r="L14" s="38">
        <f t="shared" si="0"/>
        <v>721.21416666666676</v>
      </c>
      <c r="M14" s="38">
        <f t="shared" si="1"/>
        <v>565.04940476190484</v>
      </c>
    </row>
    <row r="15" spans="1:15" ht="9.4499999999999993" customHeight="1" x14ac:dyDescent="0.15">
      <c r="C15" s="17">
        <v>7</v>
      </c>
      <c r="D15" s="38">
        <v>1190.5819444444444</v>
      </c>
      <c r="E15" s="38">
        <v>1201.2777777777778</v>
      </c>
      <c r="F15" s="38">
        <v>1187.0277777777778</v>
      </c>
      <c r="G15" s="38">
        <v>1179.6569444444444</v>
      </c>
      <c r="H15" s="38">
        <v>1080.8666666666666</v>
      </c>
      <c r="I15" s="38">
        <v>299.19583333333333</v>
      </c>
      <c r="J15" s="38">
        <v>175.61805555555557</v>
      </c>
      <c r="L15" s="38">
        <f t="shared" si="0"/>
        <v>1167.8822222222223</v>
      </c>
      <c r="M15" s="38">
        <f t="shared" si="1"/>
        <v>902.03214285714296</v>
      </c>
    </row>
    <row r="16" spans="1:15" ht="9.4499999999999993" customHeight="1" x14ac:dyDescent="0.15">
      <c r="C16" s="17">
        <v>8</v>
      </c>
      <c r="D16" s="38">
        <v>1050.0930555555558</v>
      </c>
      <c r="E16" s="38">
        <v>1086.8611111111111</v>
      </c>
      <c r="F16" s="38">
        <v>1109.1805555555557</v>
      </c>
      <c r="G16" s="38">
        <v>1075.148611111111</v>
      </c>
      <c r="H16" s="38">
        <v>994.38749999999993</v>
      </c>
      <c r="I16" s="38">
        <v>436.74722222222221</v>
      </c>
      <c r="J16" s="38">
        <v>246.5277777777778</v>
      </c>
      <c r="L16" s="38">
        <f t="shared" si="0"/>
        <v>1063.1341666666667</v>
      </c>
      <c r="M16" s="38">
        <f t="shared" si="1"/>
        <v>856.9922619047619</v>
      </c>
    </row>
    <row r="17" spans="3:13" ht="9.4499999999999993" customHeight="1" x14ac:dyDescent="0.15">
      <c r="C17" s="17">
        <v>9</v>
      </c>
      <c r="D17" s="38">
        <v>791.81527777777774</v>
      </c>
      <c r="E17" s="38">
        <v>837.84722222222229</v>
      </c>
      <c r="F17" s="38">
        <v>837.97222222222217</v>
      </c>
      <c r="G17" s="38">
        <v>819.89722222222224</v>
      </c>
      <c r="H17" s="38">
        <v>761.37777777777774</v>
      </c>
      <c r="I17" s="38">
        <v>496.66527777777782</v>
      </c>
      <c r="J17" s="38">
        <v>357.29861111111114</v>
      </c>
      <c r="L17" s="38">
        <f t="shared" si="0"/>
        <v>809.78194444444443</v>
      </c>
      <c r="M17" s="38">
        <f t="shared" si="1"/>
        <v>700.41051587301592</v>
      </c>
    </row>
    <row r="18" spans="3:13" ht="9.4499999999999993" customHeight="1" x14ac:dyDescent="0.15">
      <c r="C18" s="17">
        <v>10</v>
      </c>
      <c r="D18" s="38">
        <v>632.62083333333328</v>
      </c>
      <c r="E18" s="38">
        <v>651.71527777777771</v>
      </c>
      <c r="F18" s="38">
        <v>644</v>
      </c>
      <c r="G18" s="38">
        <v>648.83472222222224</v>
      </c>
      <c r="H18" s="38">
        <v>630.78055555555568</v>
      </c>
      <c r="I18" s="38">
        <v>612.39861111111111</v>
      </c>
      <c r="J18" s="38">
        <v>480.5625</v>
      </c>
      <c r="L18" s="38">
        <f t="shared" si="0"/>
        <v>641.59027777777771</v>
      </c>
      <c r="M18" s="38">
        <f t="shared" si="1"/>
        <v>614.41607142857151</v>
      </c>
    </row>
    <row r="19" spans="3:13" ht="9.4499999999999993" customHeight="1" x14ac:dyDescent="0.15">
      <c r="C19" s="17">
        <v>11</v>
      </c>
      <c r="D19" s="38">
        <v>601.23472222222222</v>
      </c>
      <c r="E19" s="38">
        <v>618.30555555555554</v>
      </c>
      <c r="F19" s="38">
        <v>607.32638888888891</v>
      </c>
      <c r="G19" s="38">
        <v>619.28194444444443</v>
      </c>
      <c r="H19" s="38">
        <v>629.64722222222224</v>
      </c>
      <c r="I19" s="38">
        <v>661.53472222222229</v>
      </c>
      <c r="J19" s="38">
        <v>603.04166666666663</v>
      </c>
      <c r="L19" s="38">
        <f t="shared" si="0"/>
        <v>615.15916666666658</v>
      </c>
      <c r="M19" s="38">
        <f t="shared" si="1"/>
        <v>620.05317460317463</v>
      </c>
    </row>
    <row r="20" spans="3:13" ht="9.4499999999999993" customHeight="1" x14ac:dyDescent="0.15">
      <c r="C20" s="17">
        <v>12</v>
      </c>
      <c r="D20" s="38">
        <v>627.95416666666654</v>
      </c>
      <c r="E20" s="38">
        <v>617.54166666666663</v>
      </c>
      <c r="F20" s="38">
        <v>622.33333333333337</v>
      </c>
      <c r="G20" s="38">
        <v>640.78888888888889</v>
      </c>
      <c r="H20" s="38">
        <v>659.72777777777776</v>
      </c>
      <c r="I20" s="38">
        <v>729.4708333333333</v>
      </c>
      <c r="J20" s="38">
        <v>703.32638888888903</v>
      </c>
      <c r="L20" s="38">
        <f t="shared" si="0"/>
        <v>633.66916666666657</v>
      </c>
      <c r="M20" s="38">
        <f t="shared" si="1"/>
        <v>657.30615079365077</v>
      </c>
    </row>
    <row r="21" spans="3:13" ht="9.4499999999999993" customHeight="1" x14ac:dyDescent="0.15">
      <c r="C21" s="17">
        <v>13</v>
      </c>
      <c r="D21" s="38">
        <v>613.84305555555557</v>
      </c>
      <c r="E21" s="38">
        <v>619.79861111111109</v>
      </c>
      <c r="F21" s="38">
        <v>621.56944444444446</v>
      </c>
      <c r="G21" s="38">
        <v>631.99027777777781</v>
      </c>
      <c r="H21" s="38">
        <v>653.27083333333337</v>
      </c>
      <c r="I21" s="38">
        <v>783.44305555555559</v>
      </c>
      <c r="J21" s="38">
        <v>714.625</v>
      </c>
      <c r="L21" s="38">
        <f t="shared" si="0"/>
        <v>628.09444444444455</v>
      </c>
      <c r="M21" s="38">
        <f t="shared" si="1"/>
        <v>662.64861111111111</v>
      </c>
    </row>
    <row r="22" spans="3:13" ht="9.4499999999999993" customHeight="1" x14ac:dyDescent="0.15">
      <c r="C22" s="17">
        <v>14</v>
      </c>
      <c r="D22" s="38">
        <v>628.08749999999998</v>
      </c>
      <c r="E22" s="38">
        <v>642.31944444444446</v>
      </c>
      <c r="F22" s="38">
        <v>646.72222222222217</v>
      </c>
      <c r="G22" s="38">
        <v>640.89305555555563</v>
      </c>
      <c r="H22" s="38">
        <v>680.38749999999993</v>
      </c>
      <c r="I22" s="38">
        <v>732.03888888888889</v>
      </c>
      <c r="J22" s="38">
        <v>684.05555555555566</v>
      </c>
      <c r="L22" s="38">
        <f t="shared" si="0"/>
        <v>647.68194444444441</v>
      </c>
      <c r="M22" s="38">
        <f t="shared" si="1"/>
        <v>664.92916666666667</v>
      </c>
    </row>
    <row r="23" spans="3:13" ht="9.4499999999999993" customHeight="1" x14ac:dyDescent="0.15">
      <c r="C23" s="17">
        <v>15</v>
      </c>
      <c r="D23" s="38">
        <v>646.12638888888875</v>
      </c>
      <c r="E23" s="38">
        <v>650.74305555555554</v>
      </c>
      <c r="F23" s="38">
        <v>646.09027777777771</v>
      </c>
      <c r="G23" s="38">
        <v>664.98055555555561</v>
      </c>
      <c r="H23" s="38">
        <v>726.92083333333323</v>
      </c>
      <c r="I23" s="38">
        <v>675.40833333333342</v>
      </c>
      <c r="J23" s="38">
        <v>629.30555555555554</v>
      </c>
      <c r="L23" s="38">
        <f t="shared" si="0"/>
        <v>666.97222222222217</v>
      </c>
      <c r="M23" s="38">
        <f t="shared" si="1"/>
        <v>662.79642857142858</v>
      </c>
    </row>
    <row r="24" spans="3:13" ht="9.4499999999999993" customHeight="1" x14ac:dyDescent="0.15">
      <c r="C24" s="17">
        <v>16</v>
      </c>
      <c r="D24" s="38">
        <v>803.22638888888889</v>
      </c>
      <c r="E24" s="38">
        <v>819.14583333333348</v>
      </c>
      <c r="F24" s="38">
        <v>822.29166666666652</v>
      </c>
      <c r="G24" s="38">
        <v>837.06250000000011</v>
      </c>
      <c r="H24" s="38">
        <v>867.66527777777776</v>
      </c>
      <c r="I24" s="38">
        <v>701.08611111111122</v>
      </c>
      <c r="J24" s="38">
        <v>587.8263888888888</v>
      </c>
      <c r="L24" s="38">
        <f t="shared" si="0"/>
        <v>829.87833333333333</v>
      </c>
      <c r="M24" s="38">
        <f t="shared" si="1"/>
        <v>776.90059523809521</v>
      </c>
    </row>
    <row r="25" spans="3:13" ht="9.4499999999999993" customHeight="1" x14ac:dyDescent="0.15">
      <c r="C25" s="17">
        <v>17</v>
      </c>
      <c r="D25" s="38">
        <v>845.22361111111115</v>
      </c>
      <c r="E25" s="38">
        <v>884.23611111111097</v>
      </c>
      <c r="F25" s="38">
        <v>892.90277777777783</v>
      </c>
      <c r="G25" s="38">
        <v>880.9513888888888</v>
      </c>
      <c r="H25" s="38">
        <v>812.95138888888903</v>
      </c>
      <c r="I25" s="38">
        <v>622.93611111111113</v>
      </c>
      <c r="J25" s="38">
        <v>520.00694444444446</v>
      </c>
      <c r="L25" s="38">
        <f t="shared" si="0"/>
        <v>863.25305555555553</v>
      </c>
      <c r="M25" s="38">
        <f t="shared" si="1"/>
        <v>779.8869047619047</v>
      </c>
    </row>
    <row r="26" spans="3:13" ht="9.4499999999999993" customHeight="1" x14ac:dyDescent="0.15">
      <c r="C26" s="17">
        <v>18</v>
      </c>
      <c r="D26" s="38">
        <v>634.15694444444443</v>
      </c>
      <c r="E26" s="38">
        <v>698.27083333333337</v>
      </c>
      <c r="F26" s="38">
        <v>739.4375</v>
      </c>
      <c r="G26" s="38">
        <v>671.86527777777781</v>
      </c>
      <c r="H26" s="38">
        <v>681.53611111111115</v>
      </c>
      <c r="I26" s="38">
        <v>598.91388888888889</v>
      </c>
      <c r="J26" s="38">
        <v>489.60416666666669</v>
      </c>
      <c r="L26" s="38">
        <f t="shared" si="0"/>
        <v>685.0533333333334</v>
      </c>
      <c r="M26" s="38">
        <f t="shared" si="1"/>
        <v>644.82638888888891</v>
      </c>
    </row>
    <row r="27" spans="3:13" ht="9.4499999999999993" customHeight="1" x14ac:dyDescent="0.15">
      <c r="C27" s="17">
        <v>19</v>
      </c>
      <c r="D27" s="38">
        <v>488.14583333333343</v>
      </c>
      <c r="E27" s="38">
        <v>518.06944444444446</v>
      </c>
      <c r="F27" s="38">
        <v>546.33333333333326</v>
      </c>
      <c r="G27" s="38">
        <v>516.82083333333333</v>
      </c>
      <c r="H27" s="38">
        <v>583.77222222222224</v>
      </c>
      <c r="I27" s="38">
        <v>511.02638888888879</v>
      </c>
      <c r="J27" s="38">
        <v>426.14583333333331</v>
      </c>
      <c r="L27" s="38">
        <f t="shared" si="0"/>
        <v>530.62833333333333</v>
      </c>
      <c r="M27" s="38">
        <f t="shared" si="1"/>
        <v>512.90198412698419</v>
      </c>
    </row>
    <row r="28" spans="3:13" ht="9.4499999999999993" customHeight="1" x14ac:dyDescent="0.15">
      <c r="C28" s="17">
        <v>20</v>
      </c>
      <c r="D28" s="38">
        <v>351.27500000000003</v>
      </c>
      <c r="E28" s="38">
        <v>364.95138888888891</v>
      </c>
      <c r="F28" s="38">
        <v>371.1944444444444</v>
      </c>
      <c r="G28" s="38">
        <v>400.89583333333331</v>
      </c>
      <c r="H28" s="38">
        <v>444.64444444444439</v>
      </c>
      <c r="I28" s="38">
        <v>393.69027777777779</v>
      </c>
      <c r="J28" s="38">
        <v>339.50694444444446</v>
      </c>
      <c r="L28" s="38">
        <f t="shared" si="0"/>
        <v>386.59222222222218</v>
      </c>
      <c r="M28" s="38">
        <f t="shared" si="1"/>
        <v>380.87976190476189</v>
      </c>
    </row>
    <row r="29" spans="3:13" ht="9.4499999999999993" customHeight="1" x14ac:dyDescent="0.15">
      <c r="C29" s="17">
        <v>21</v>
      </c>
      <c r="D29" s="38">
        <v>243.67916666666665</v>
      </c>
      <c r="E29" s="38">
        <v>266.48611111111114</v>
      </c>
      <c r="F29" s="38">
        <v>261.02083333333331</v>
      </c>
      <c r="G29" s="38">
        <v>278.91666666666669</v>
      </c>
      <c r="H29" s="38">
        <v>310.74444444444447</v>
      </c>
      <c r="I29" s="38">
        <v>300.2902777777777</v>
      </c>
      <c r="J29" s="38">
        <v>240.60416666666666</v>
      </c>
      <c r="L29" s="38">
        <f t="shared" si="0"/>
        <v>272.16944444444448</v>
      </c>
      <c r="M29" s="38">
        <f t="shared" si="1"/>
        <v>271.67738095238099</v>
      </c>
    </row>
    <row r="30" spans="3:13" ht="9.4499999999999993" customHeight="1" x14ac:dyDescent="0.15">
      <c r="C30" s="17">
        <v>22</v>
      </c>
      <c r="D30" s="38">
        <v>173.72083333333333</v>
      </c>
      <c r="E30" s="38">
        <v>196.79166666666671</v>
      </c>
      <c r="F30" s="38">
        <v>190.92361111111109</v>
      </c>
      <c r="G30" s="38">
        <v>214.30555555555554</v>
      </c>
      <c r="H30" s="38">
        <v>261.79583333333329</v>
      </c>
      <c r="I30" s="38">
        <v>267.90972222222223</v>
      </c>
      <c r="J30" s="38">
        <v>183.42361111111109</v>
      </c>
      <c r="L30" s="38">
        <f t="shared" si="0"/>
        <v>207.50749999999999</v>
      </c>
      <c r="M30" s="38">
        <f t="shared" si="1"/>
        <v>212.6958333333333</v>
      </c>
    </row>
    <row r="31" spans="3:13" ht="9.4499999999999993" customHeight="1" x14ac:dyDescent="0.15">
      <c r="C31" s="17">
        <v>23</v>
      </c>
      <c r="D31" s="38">
        <v>100.52499999999999</v>
      </c>
      <c r="E31" s="38">
        <v>110.8263888888889</v>
      </c>
      <c r="F31" s="38">
        <v>112.60416666666667</v>
      </c>
      <c r="G31" s="38">
        <v>129.04861111111111</v>
      </c>
      <c r="H31" s="38">
        <v>202.91805555555553</v>
      </c>
      <c r="I31" s="38">
        <v>222.82638888888889</v>
      </c>
      <c r="J31" s="38">
        <v>119.7986111111111</v>
      </c>
      <c r="L31" s="38">
        <f t="shared" si="0"/>
        <v>131.18444444444444</v>
      </c>
      <c r="M31" s="38">
        <f t="shared" si="1"/>
        <v>142.64960317460319</v>
      </c>
    </row>
    <row r="32" spans="3:13" ht="9.4499999999999993" customHeight="1" x14ac:dyDescent="0.15">
      <c r="C32" s="31" t="s">
        <v>85</v>
      </c>
    </row>
    <row r="33" spans="2:30" ht="9.4499999999999993" customHeight="1" x14ac:dyDescent="0.25">
      <c r="B33" s="44" t="s">
        <v>86</v>
      </c>
      <c r="C33" s="40"/>
      <c r="D33" s="38">
        <f>SUM(D15:D26)</f>
        <v>9064.9638888888894</v>
      </c>
      <c r="E33" s="38">
        <f t="shared" ref="E33:J33" si="2">SUM(E15:E26)</f>
        <v>9328.0625000000018</v>
      </c>
      <c r="F33" s="38">
        <f t="shared" si="2"/>
        <v>9376.8541666666642</v>
      </c>
      <c r="G33" s="38">
        <f t="shared" si="2"/>
        <v>9311.3513888888901</v>
      </c>
      <c r="H33" s="38">
        <f t="shared" si="2"/>
        <v>9179.5194444444442</v>
      </c>
      <c r="I33" s="38">
        <f t="shared" si="2"/>
        <v>7349.8388888888894</v>
      </c>
      <c r="J33" s="38">
        <f t="shared" si="2"/>
        <v>6191.7986111111113</v>
      </c>
      <c r="L33" s="38">
        <f>SUM(L15:L26)</f>
        <v>9252.1502777777787</v>
      </c>
      <c r="M33" s="38">
        <f>SUM(M15:M26)</f>
        <v>8543.1984126984134</v>
      </c>
      <c r="O33" s="38"/>
      <c r="P33" s="38"/>
    </row>
    <row r="34" spans="2:30" ht="9.4499999999999993" customHeight="1" x14ac:dyDescent="0.25">
      <c r="B34" s="44" t="s">
        <v>87</v>
      </c>
      <c r="C34" s="40"/>
      <c r="D34" s="38">
        <f>SUM(D15:D17)</f>
        <v>3032.4902777777779</v>
      </c>
      <c r="E34" s="38">
        <f t="shared" ref="E34:J34" si="3">SUM(E15:E17)</f>
        <v>3125.9861111111109</v>
      </c>
      <c r="F34" s="38">
        <f t="shared" si="3"/>
        <v>3134.1805555555557</v>
      </c>
      <c r="G34" s="38">
        <f t="shared" si="3"/>
        <v>3074.702777777778</v>
      </c>
      <c r="H34" s="38">
        <f t="shared" si="3"/>
        <v>2836.6319444444443</v>
      </c>
      <c r="I34" s="38">
        <f t="shared" si="3"/>
        <v>1232.6083333333333</v>
      </c>
      <c r="J34" s="38">
        <f t="shared" si="3"/>
        <v>779.44444444444457</v>
      </c>
      <c r="L34" s="38">
        <f>SUM(L15:L17)</f>
        <v>3040.7983333333336</v>
      </c>
      <c r="M34" s="38">
        <f>SUM(M15:M17)</f>
        <v>2459.4349206349207</v>
      </c>
      <c r="O34" s="38"/>
      <c r="P34" s="38"/>
    </row>
    <row r="35" spans="2:30" ht="9.4499999999999993" customHeight="1" x14ac:dyDescent="0.25">
      <c r="B35" s="44" t="s">
        <v>88</v>
      </c>
      <c r="C35" s="40"/>
      <c r="D35" s="38">
        <f>SUM(D18:D23)</f>
        <v>3749.8666666666663</v>
      </c>
      <c r="E35" s="38">
        <f t="shared" ref="E35:J35" si="4">SUM(E18:E23)</f>
        <v>3800.4236111111113</v>
      </c>
      <c r="F35" s="38">
        <f t="shared" si="4"/>
        <v>3788.0416666666665</v>
      </c>
      <c r="G35" s="38">
        <f t="shared" si="4"/>
        <v>3846.7694444444451</v>
      </c>
      <c r="H35" s="38">
        <f t="shared" si="4"/>
        <v>3980.734722222222</v>
      </c>
      <c r="I35" s="38">
        <f t="shared" si="4"/>
        <v>4194.2944444444447</v>
      </c>
      <c r="J35" s="38">
        <f t="shared" si="4"/>
        <v>3814.916666666667</v>
      </c>
      <c r="L35" s="38">
        <f>SUM(L18:L23)</f>
        <v>3833.1672222222219</v>
      </c>
      <c r="M35" s="38">
        <f>SUM(M18:M23)</f>
        <v>3882.1496031746037</v>
      </c>
      <c r="O35" s="38"/>
      <c r="P35" s="38"/>
    </row>
    <row r="36" spans="2:30" ht="9.4499999999999993" customHeight="1" x14ac:dyDescent="0.25">
      <c r="B36" s="44" t="s">
        <v>89</v>
      </c>
      <c r="C36" s="40"/>
      <c r="D36" s="38">
        <f>SUM(D24:D26)</f>
        <v>2282.6069444444447</v>
      </c>
      <c r="E36" s="38">
        <f t="shared" ref="E36:J36" si="5">SUM(E24:E26)</f>
        <v>2401.6527777777778</v>
      </c>
      <c r="F36" s="38">
        <f t="shared" si="5"/>
        <v>2454.6319444444443</v>
      </c>
      <c r="G36" s="38">
        <f t="shared" si="5"/>
        <v>2389.8791666666666</v>
      </c>
      <c r="H36" s="38">
        <f t="shared" si="5"/>
        <v>2362.1527777777778</v>
      </c>
      <c r="I36" s="38">
        <f t="shared" si="5"/>
        <v>1922.9361111111111</v>
      </c>
      <c r="J36" s="38">
        <f t="shared" si="5"/>
        <v>1597.4375</v>
      </c>
      <c r="L36" s="38">
        <f>SUM(L24:L26)</f>
        <v>2378.1847222222223</v>
      </c>
      <c r="M36" s="38">
        <f>SUM(M24:M26)</f>
        <v>2201.6138888888891</v>
      </c>
      <c r="O36" s="38"/>
      <c r="P36" s="38"/>
    </row>
    <row r="37" spans="2:30" ht="9.4499999999999993" customHeight="1" x14ac:dyDescent="0.25">
      <c r="B37" s="44" t="s">
        <v>90</v>
      </c>
      <c r="C37" s="40"/>
      <c r="D37" s="38">
        <f>SUM(D8:D31)</f>
        <v>11586.405555555555</v>
      </c>
      <c r="E37" s="38">
        <f t="shared" ref="E37:J37" si="6">SUM(E8:E31)</f>
        <v>11986.618055555557</v>
      </c>
      <c r="F37" s="38">
        <f t="shared" si="6"/>
        <v>12055.625</v>
      </c>
      <c r="G37" s="38">
        <f t="shared" si="6"/>
        <v>12064.515277777777</v>
      </c>
      <c r="H37" s="38">
        <f t="shared" si="6"/>
        <v>12152.505555555554</v>
      </c>
      <c r="I37" s="38">
        <f t="shared" si="6"/>
        <v>9804.4430555555573</v>
      </c>
      <c r="J37" s="38">
        <f t="shared" si="6"/>
        <v>8226.0347222222226</v>
      </c>
      <c r="L37" s="38">
        <f>SUM(L8:L31)</f>
        <v>11969.133888888889</v>
      </c>
      <c r="M37" s="38">
        <f>SUM(M8:M31)</f>
        <v>11125.163888888887</v>
      </c>
      <c r="O37" s="38"/>
      <c r="P37" s="38"/>
    </row>
    <row r="38" spans="2:30" ht="24" customHeight="1" x14ac:dyDescent="0.15">
      <c r="C38" s="8"/>
    </row>
    <row r="39" spans="2:30" ht="9.4499999999999993" customHeight="1" x14ac:dyDescent="0.25">
      <c r="C39" s="43" t="str">
        <f>C6</f>
        <v>Average traffic flows (excluding Bank Holidays etc)</v>
      </c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</row>
    <row r="40" spans="2:30" ht="9.4499999999999993" customHeight="1" x14ac:dyDescent="0.15">
      <c r="C40" s="8"/>
    </row>
    <row r="41" spans="2:30" ht="9.4499999999999993" customHeight="1" x14ac:dyDescent="0.15">
      <c r="C41" s="31" t="s">
        <v>57</v>
      </c>
      <c r="D41" s="31" t="s">
        <v>58</v>
      </c>
      <c r="E41" s="31" t="s">
        <v>59</v>
      </c>
      <c r="F41" s="31" t="s">
        <v>60</v>
      </c>
      <c r="G41" s="31" t="s">
        <v>61</v>
      </c>
      <c r="H41" s="31" t="s">
        <v>62</v>
      </c>
      <c r="I41" s="31" t="s">
        <v>63</v>
      </c>
      <c r="J41" s="31" t="s">
        <v>64</v>
      </c>
      <c r="K41" s="31" t="s">
        <v>65</v>
      </c>
      <c r="L41" s="31" t="s">
        <v>66</v>
      </c>
      <c r="M41" s="31" t="s">
        <v>67</v>
      </c>
      <c r="N41" s="31" t="s">
        <v>68</v>
      </c>
    </row>
    <row r="42" spans="2:30" ht="9.4499999999999993" customHeight="1" x14ac:dyDescent="0.15">
      <c r="B42" s="8" t="s">
        <v>91</v>
      </c>
    </row>
    <row r="43" spans="2:30" ht="9.4499999999999993" customHeight="1" x14ac:dyDescent="0.15">
      <c r="B43" s="16" t="s">
        <v>92</v>
      </c>
      <c r="C43" s="33">
        <v>9250.0166666666664</v>
      </c>
      <c r="D43" s="33">
        <v>9724.1333333333332</v>
      </c>
      <c r="E43" s="33">
        <v>9415.9399999999987</v>
      </c>
      <c r="F43" s="33">
        <v>9450.5</v>
      </c>
      <c r="G43" s="33">
        <v>9271.1833333333325</v>
      </c>
      <c r="H43" s="33">
        <v>9162.5999999999985</v>
      </c>
      <c r="I43" s="33">
        <v>9125.9499999999989</v>
      </c>
      <c r="J43" s="33">
        <v>8242.3933333333334</v>
      </c>
      <c r="K43" s="33">
        <v>9114.3300000000017</v>
      </c>
      <c r="L43" s="33">
        <v>9243.4833333333318</v>
      </c>
      <c r="M43" s="33">
        <v>9473.74</v>
      </c>
      <c r="N43" s="33">
        <v>9551.5333333333328</v>
      </c>
      <c r="O43" s="38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</row>
    <row r="44" spans="2:30" ht="9.4499999999999993" customHeight="1" x14ac:dyDescent="0.15">
      <c r="B44" s="16" t="s">
        <v>93</v>
      </c>
      <c r="C44" s="33">
        <v>11814.2</v>
      </c>
      <c r="D44" s="33">
        <v>12406.566666666666</v>
      </c>
      <c r="E44" s="33">
        <v>12087.95</v>
      </c>
      <c r="F44" s="33">
        <v>12234.199999999999</v>
      </c>
      <c r="G44" s="33">
        <v>12015.65</v>
      </c>
      <c r="H44" s="33">
        <v>11968.533333333333</v>
      </c>
      <c r="I44" s="33">
        <v>11941.15</v>
      </c>
      <c r="J44" s="33">
        <v>10948.926666666666</v>
      </c>
      <c r="K44" s="33">
        <v>11809.040000000005</v>
      </c>
      <c r="L44" s="33">
        <v>11959.799999999997</v>
      </c>
      <c r="M44" s="33">
        <v>12166.590000000002</v>
      </c>
      <c r="N44" s="33">
        <v>12276.999999999998</v>
      </c>
      <c r="P44" s="38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</row>
    <row r="45" spans="2:30" ht="9.4499999999999993" customHeight="1" x14ac:dyDescent="0.15">
      <c r="B45" s="16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</row>
    <row r="46" spans="2:30" ht="9.4499999999999993" customHeight="1" x14ac:dyDescent="0.15">
      <c r="B46" s="8" t="s">
        <v>94</v>
      </c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</row>
    <row r="47" spans="2:30" ht="9.4499999999999993" customHeight="1" x14ac:dyDescent="0.15">
      <c r="B47" s="16" t="s">
        <v>92</v>
      </c>
      <c r="C47" s="33">
        <v>7357.9999999999991</v>
      </c>
      <c r="D47" s="33">
        <v>7567</v>
      </c>
      <c r="E47" s="33">
        <v>7555.25</v>
      </c>
      <c r="F47" s="33">
        <v>7076</v>
      </c>
      <c r="G47" s="33">
        <v>6955.9999999999991</v>
      </c>
      <c r="H47" s="33">
        <v>7104.666666666667</v>
      </c>
      <c r="I47" s="33">
        <v>7105.9999999999991</v>
      </c>
      <c r="J47" s="33">
        <v>6989.0000000000009</v>
      </c>
      <c r="K47" s="33">
        <v>7537.75</v>
      </c>
      <c r="L47" s="33">
        <v>7370</v>
      </c>
      <c r="M47" s="33">
        <v>7605.4000000000005</v>
      </c>
      <c r="N47" s="33">
        <v>7973</v>
      </c>
      <c r="O47" s="38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</row>
    <row r="48" spans="2:30" ht="9.4499999999999993" customHeight="1" x14ac:dyDescent="0.15">
      <c r="B48" s="16" t="s">
        <v>93</v>
      </c>
      <c r="C48" s="33">
        <v>9675.6666666666661</v>
      </c>
      <c r="D48" s="33">
        <v>9989</v>
      </c>
      <c r="E48" s="33">
        <v>9951.75</v>
      </c>
      <c r="F48" s="33">
        <v>9561</v>
      </c>
      <c r="G48" s="33">
        <v>9336</v>
      </c>
      <c r="H48" s="33">
        <v>9661.3333333333339</v>
      </c>
      <c r="I48" s="33">
        <v>9670.6666666666642</v>
      </c>
      <c r="J48" s="33">
        <v>9419.2000000000007</v>
      </c>
      <c r="K48" s="33">
        <v>10018</v>
      </c>
      <c r="L48" s="33">
        <v>9728</v>
      </c>
      <c r="M48" s="33">
        <v>10024.200000000001</v>
      </c>
      <c r="N48" s="33">
        <v>10618.5</v>
      </c>
      <c r="P48" s="38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</row>
    <row r="49" spans="2:30" ht="9.4499999999999993" customHeight="1" x14ac:dyDescent="0.15">
      <c r="B49" s="16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P49" s="38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</row>
    <row r="50" spans="2:30" ht="9.4499999999999993" customHeight="1" x14ac:dyDescent="0.15">
      <c r="B50" s="8" t="s">
        <v>95</v>
      </c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</row>
    <row r="51" spans="2:30" ht="9.4499999999999993" customHeight="1" x14ac:dyDescent="0.15">
      <c r="B51" s="16" t="s">
        <v>92</v>
      </c>
      <c r="C51" s="33">
        <v>5835</v>
      </c>
      <c r="D51" s="33">
        <v>7181.5</v>
      </c>
      <c r="E51" s="33">
        <v>5982.75</v>
      </c>
      <c r="F51" s="33">
        <v>6190</v>
      </c>
      <c r="G51" s="33">
        <v>5880.666666666667</v>
      </c>
      <c r="H51" s="33">
        <v>6151.25</v>
      </c>
      <c r="I51" s="33">
        <v>6154.6666666666661</v>
      </c>
      <c r="J51" s="33">
        <v>5598</v>
      </c>
      <c r="K51" s="33">
        <v>5891.25</v>
      </c>
      <c r="L51" s="33">
        <v>6722.5</v>
      </c>
      <c r="M51" s="33">
        <v>6275.5</v>
      </c>
      <c r="N51" s="33">
        <v>6438.5</v>
      </c>
      <c r="O51" s="38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</row>
    <row r="52" spans="2:30" ht="9.4499999999999993" customHeight="1" x14ac:dyDescent="0.15">
      <c r="B52" s="16" t="s">
        <v>93</v>
      </c>
      <c r="C52" s="33">
        <v>7609.0000000000009</v>
      </c>
      <c r="D52" s="33">
        <v>9063</v>
      </c>
      <c r="E52" s="33">
        <v>7863.75</v>
      </c>
      <c r="F52" s="33">
        <v>8243</v>
      </c>
      <c r="G52" s="33">
        <v>7952.6666666666679</v>
      </c>
      <c r="H52" s="33">
        <v>8284.25</v>
      </c>
      <c r="I52" s="33">
        <v>8339.9999999999982</v>
      </c>
      <c r="J52" s="33">
        <v>7744.5</v>
      </c>
      <c r="K52" s="33">
        <v>7930</v>
      </c>
      <c r="L52" s="33">
        <v>8788.5</v>
      </c>
      <c r="M52" s="33">
        <v>8256.75</v>
      </c>
      <c r="N52" s="33">
        <v>8637</v>
      </c>
      <c r="P52" s="38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</row>
    <row r="53" spans="2:30" ht="9.4499999999999993" customHeight="1" x14ac:dyDescent="0.15">
      <c r="B53" s="16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R53" s="33"/>
      <c r="S53" s="33"/>
      <c r="T53" s="33"/>
      <c r="U53" s="33"/>
      <c r="V53" s="33"/>
      <c r="X53" s="33"/>
      <c r="Y53" s="33"/>
      <c r="Z53" s="33"/>
      <c r="AA53" s="33"/>
      <c r="AB53" s="33"/>
    </row>
    <row r="54" spans="2:30" ht="24" customHeight="1" x14ac:dyDescent="0.15">
      <c r="R54" s="33"/>
      <c r="S54" s="33"/>
      <c r="T54" s="33"/>
      <c r="U54" s="33"/>
      <c r="V54" s="33"/>
      <c r="X54" s="33"/>
      <c r="Y54" s="33"/>
      <c r="Z54" s="33"/>
      <c r="AA54" s="33"/>
      <c r="AB54" s="33"/>
    </row>
    <row r="55" spans="2:30" ht="8.85" customHeight="1" x14ac:dyDescent="0.15">
      <c r="R55" s="33"/>
      <c r="S55" s="33"/>
      <c r="T55" s="33"/>
      <c r="U55" s="33"/>
      <c r="V55" s="33"/>
      <c r="X55" s="33"/>
      <c r="Y55" s="33"/>
      <c r="Z55" s="33"/>
      <c r="AA55" s="33"/>
      <c r="AB55" s="33"/>
    </row>
    <row r="56" spans="2:30" ht="8.85" customHeight="1" x14ac:dyDescent="0.15">
      <c r="R56" s="32"/>
      <c r="S56" s="32"/>
      <c r="T56" s="32"/>
      <c r="U56" s="32"/>
      <c r="V56" s="32"/>
      <c r="X56" s="32"/>
      <c r="Y56" s="32"/>
      <c r="Z56" s="32"/>
      <c r="AA56" s="32"/>
      <c r="AB56" s="32"/>
    </row>
    <row r="57" spans="2:30" ht="8.85" customHeight="1" x14ac:dyDescent="0.15">
      <c r="R57" s="33"/>
      <c r="S57" s="33"/>
      <c r="T57" s="33"/>
      <c r="U57" s="33"/>
      <c r="V57" s="33"/>
      <c r="X57" s="33"/>
      <c r="Y57" s="33"/>
      <c r="Z57" s="33"/>
      <c r="AA57" s="33"/>
      <c r="AB57" s="33"/>
    </row>
    <row r="58" spans="2:30" ht="8.85" customHeight="1" x14ac:dyDescent="0.15">
      <c r="R58" s="33"/>
      <c r="S58" s="33"/>
      <c r="T58" s="33"/>
      <c r="U58" s="33"/>
      <c r="V58" s="33"/>
      <c r="X58" s="33"/>
      <c r="Y58" s="33"/>
      <c r="Z58" s="33"/>
      <c r="AA58" s="33"/>
      <c r="AB58" s="33"/>
    </row>
    <row r="59" spans="2:30" ht="8.85" customHeight="1" x14ac:dyDescent="0.15">
      <c r="R59" s="33"/>
      <c r="S59" s="33"/>
      <c r="T59" s="33"/>
      <c r="U59" s="33"/>
      <c r="V59" s="33"/>
      <c r="X59" s="33"/>
      <c r="Y59" s="33"/>
      <c r="Z59" s="33"/>
      <c r="AA59" s="33"/>
      <c r="AB59" s="33"/>
    </row>
    <row r="60" spans="2:30" ht="8.85" customHeight="1" x14ac:dyDescent="0.15">
      <c r="R60" s="32"/>
      <c r="S60" s="32"/>
      <c r="T60" s="32"/>
      <c r="U60" s="32"/>
      <c r="V60" s="32"/>
      <c r="X60" s="32"/>
      <c r="Y60" s="32"/>
      <c r="Z60" s="32"/>
      <c r="AA60" s="32"/>
      <c r="AB60" s="32"/>
    </row>
    <row r="61" spans="2:30" ht="8.85" customHeight="1" x14ac:dyDescent="0.15">
      <c r="R61" s="33"/>
      <c r="S61" s="33"/>
      <c r="T61" s="33"/>
      <c r="U61" s="33"/>
      <c r="V61" s="33"/>
      <c r="X61" s="33"/>
      <c r="Y61" s="33"/>
      <c r="Z61" s="33"/>
      <c r="AA61" s="33"/>
      <c r="AB61" s="33"/>
    </row>
    <row r="62" spans="2:30" ht="8.85" customHeight="1" x14ac:dyDescent="0.15">
      <c r="R62" s="33"/>
      <c r="S62" s="33"/>
      <c r="T62" s="33"/>
      <c r="U62" s="33"/>
      <c r="V62" s="33"/>
      <c r="X62" s="33"/>
      <c r="Y62" s="33"/>
      <c r="Z62" s="33"/>
      <c r="AA62" s="33"/>
      <c r="AB62" s="33"/>
    </row>
    <row r="63" spans="2:30" ht="8.85" customHeight="1" x14ac:dyDescent="0.15">
      <c r="R63" s="33"/>
      <c r="S63" s="33"/>
      <c r="T63" s="33"/>
      <c r="U63" s="33"/>
      <c r="V63" s="33"/>
      <c r="X63" s="33"/>
      <c r="Y63" s="33"/>
      <c r="Z63" s="33"/>
      <c r="AA63" s="33"/>
    </row>
    <row r="64" spans="2:30" ht="8.85" customHeight="1" x14ac:dyDescent="0.15">
      <c r="R64" s="33"/>
      <c r="S64" s="33"/>
      <c r="T64" s="33"/>
      <c r="U64" s="33"/>
      <c r="V64" s="33"/>
      <c r="X64" s="33"/>
      <c r="Y64" s="33"/>
      <c r="Z64" s="33"/>
      <c r="AA64" s="33"/>
    </row>
    <row r="65" spans="18:27" ht="8.85" customHeight="1" x14ac:dyDescent="0.15">
      <c r="R65" s="33"/>
      <c r="S65" s="33"/>
      <c r="T65" s="33"/>
      <c r="U65" s="33"/>
      <c r="V65" s="33"/>
      <c r="X65" s="33"/>
      <c r="Y65" s="33"/>
      <c r="Z65" s="33"/>
      <c r="AA65" s="33"/>
    </row>
    <row r="66" spans="18:27" ht="8.85" customHeight="1" x14ac:dyDescent="0.15">
      <c r="R66" s="32"/>
      <c r="S66" s="32"/>
      <c r="T66" s="32"/>
      <c r="U66" s="32"/>
      <c r="V66" s="32"/>
      <c r="X66" s="32"/>
      <c r="Y66" s="32"/>
      <c r="Z66" s="32"/>
      <c r="AA66" s="32"/>
    </row>
    <row r="67" spans="18:27" ht="8.85" customHeight="1" x14ac:dyDescent="0.15">
      <c r="R67" s="33"/>
      <c r="S67" s="33"/>
      <c r="T67" s="33"/>
      <c r="U67" s="33"/>
      <c r="V67" s="33"/>
      <c r="X67" s="33"/>
      <c r="Y67" s="33"/>
      <c r="Z67" s="33"/>
      <c r="AA67" s="33"/>
    </row>
    <row r="68" spans="18:27" ht="8.85" customHeight="1" x14ac:dyDescent="0.15">
      <c r="R68" s="33"/>
      <c r="S68" s="33"/>
      <c r="T68" s="33"/>
      <c r="U68" s="33"/>
      <c r="V68" s="33"/>
      <c r="X68" s="33"/>
      <c r="Y68" s="33"/>
      <c r="Z68" s="33"/>
      <c r="AA68" s="33"/>
    </row>
    <row r="69" spans="18:27" ht="8.85" customHeight="1" x14ac:dyDescent="0.15">
      <c r="R69" s="33"/>
      <c r="S69" s="33"/>
      <c r="T69" s="33"/>
      <c r="U69" s="33"/>
      <c r="V69" s="33"/>
      <c r="X69" s="33"/>
      <c r="Y69" s="33"/>
      <c r="Z69" s="33"/>
      <c r="AA69" s="33"/>
    </row>
    <row r="70" spans="18:27" ht="8.85" customHeight="1" x14ac:dyDescent="0.15">
      <c r="R70" s="32"/>
      <c r="S70" s="32"/>
      <c r="T70" s="32"/>
      <c r="U70" s="32"/>
      <c r="V70" s="32"/>
      <c r="X70" s="32"/>
      <c r="Y70" s="32"/>
      <c r="Z70" s="32"/>
      <c r="AA70" s="32"/>
    </row>
    <row r="71" spans="18:27" ht="8.85" customHeight="1" x14ac:dyDescent="0.15">
      <c r="R71" s="33"/>
      <c r="S71" s="33"/>
      <c r="T71" s="33"/>
      <c r="U71" s="33"/>
      <c r="V71" s="33"/>
      <c r="X71" s="33"/>
      <c r="Y71" s="33"/>
      <c r="Z71" s="33"/>
      <c r="AA71" s="33"/>
    </row>
    <row r="72" spans="18:27" ht="8.85" customHeight="1" x14ac:dyDescent="0.15">
      <c r="R72" s="33"/>
      <c r="S72" s="33"/>
      <c r="T72" s="33"/>
      <c r="U72" s="33"/>
      <c r="V72" s="33"/>
      <c r="X72" s="33"/>
      <c r="Y72" s="33"/>
      <c r="Z72" s="33"/>
      <c r="AA72" s="33"/>
    </row>
    <row r="73" spans="18:27" ht="8.85" customHeight="1" x14ac:dyDescent="0.15">
      <c r="R73" s="33"/>
      <c r="S73" s="33"/>
      <c r="T73" s="33"/>
      <c r="U73" s="33"/>
      <c r="V73" s="33"/>
      <c r="X73" s="33"/>
      <c r="Y73" s="33"/>
      <c r="Z73" s="33"/>
    </row>
    <row r="74" spans="18:27" ht="8.85" customHeight="1" x14ac:dyDescent="0.15">
      <c r="R74" s="33"/>
      <c r="S74" s="33"/>
      <c r="T74" s="33"/>
      <c r="U74" s="33"/>
      <c r="V74" s="33"/>
      <c r="X74" s="33"/>
      <c r="Y74" s="33"/>
      <c r="Z74" s="33"/>
    </row>
    <row r="75" spans="18:27" ht="8.85" customHeight="1" x14ac:dyDescent="0.15">
      <c r="R75" s="33"/>
      <c r="S75" s="33"/>
      <c r="T75" s="33"/>
      <c r="U75" s="33"/>
      <c r="V75" s="33"/>
      <c r="X75" s="33"/>
      <c r="Y75" s="33"/>
      <c r="Z75" s="33"/>
    </row>
    <row r="76" spans="18:27" ht="8.85" customHeight="1" x14ac:dyDescent="0.15">
      <c r="R76" s="32"/>
      <c r="S76" s="32"/>
      <c r="T76" s="32"/>
      <c r="U76" s="32"/>
      <c r="V76" s="32"/>
      <c r="X76" s="32"/>
      <c r="Y76" s="32"/>
      <c r="Z76" s="32"/>
    </row>
    <row r="77" spans="18:27" ht="8.85" customHeight="1" x14ac:dyDescent="0.15">
      <c r="R77" s="33"/>
      <c r="S77" s="33"/>
      <c r="T77" s="33"/>
      <c r="U77" s="33"/>
      <c r="V77" s="33"/>
      <c r="X77" s="33"/>
      <c r="Y77" s="33"/>
      <c r="Z77" s="33"/>
    </row>
    <row r="78" spans="18:27" ht="8.85" customHeight="1" x14ac:dyDescent="0.15">
      <c r="R78" s="33"/>
      <c r="S78" s="33"/>
      <c r="T78" s="33"/>
      <c r="U78" s="33"/>
      <c r="V78" s="33"/>
      <c r="X78" s="33"/>
      <c r="Y78" s="33"/>
      <c r="Z78" s="33"/>
    </row>
    <row r="79" spans="18:27" ht="8.85" customHeight="1" x14ac:dyDescent="0.15">
      <c r="R79" s="33"/>
      <c r="S79" s="33"/>
      <c r="T79" s="33"/>
      <c r="U79" s="33"/>
      <c r="V79" s="33"/>
      <c r="X79" s="33"/>
      <c r="Y79" s="33"/>
      <c r="Z79" s="33"/>
    </row>
    <row r="80" spans="18:27" ht="8.85" customHeight="1" x14ac:dyDescent="0.15">
      <c r="R80" s="32"/>
      <c r="S80" s="32"/>
      <c r="T80" s="32"/>
      <c r="U80" s="32"/>
      <c r="V80" s="32"/>
      <c r="X80" s="32"/>
      <c r="Y80" s="32"/>
      <c r="Z80" s="32"/>
    </row>
    <row r="81" spans="3:26" ht="8.85" customHeight="1" x14ac:dyDescent="0.15">
      <c r="R81" s="33"/>
      <c r="S81" s="33"/>
      <c r="T81" s="33"/>
      <c r="U81" s="33"/>
      <c r="V81" s="33"/>
      <c r="X81" s="33"/>
      <c r="Y81" s="33"/>
      <c r="Z81" s="33"/>
    </row>
    <row r="82" spans="3:26" ht="8.85" customHeight="1" x14ac:dyDescent="0.15">
      <c r="R82" s="33"/>
      <c r="S82" s="33"/>
      <c r="T82" s="33"/>
      <c r="U82" s="33"/>
      <c r="V82" s="33"/>
      <c r="X82" s="33"/>
      <c r="Y82" s="33"/>
      <c r="Z82" s="33"/>
    </row>
    <row r="83" spans="3:26" ht="8.85" customHeight="1" x14ac:dyDescent="0.15">
      <c r="R83" s="33"/>
      <c r="S83" s="33"/>
      <c r="T83" s="33"/>
      <c r="U83" s="33"/>
      <c r="V83" s="33"/>
      <c r="X83" s="33"/>
      <c r="Y83" s="33"/>
    </row>
    <row r="84" spans="3:26" ht="8.85" customHeight="1" x14ac:dyDescent="0.15">
      <c r="R84" s="33"/>
      <c r="S84" s="33"/>
      <c r="T84" s="33"/>
      <c r="U84" s="33"/>
      <c r="V84" s="33"/>
      <c r="X84" s="33"/>
      <c r="Y84" s="33"/>
    </row>
    <row r="85" spans="3:26" ht="8.85" customHeight="1" x14ac:dyDescent="0.15">
      <c r="M85" s="3" t="s">
        <v>76</v>
      </c>
      <c r="R85" s="33"/>
      <c r="S85" s="33"/>
      <c r="T85" s="33"/>
      <c r="U85" s="33"/>
      <c r="V85" s="33"/>
      <c r="X85" s="33"/>
      <c r="Y85" s="33"/>
    </row>
    <row r="86" spans="3:26" ht="5.4" customHeight="1" x14ac:dyDescent="0.15">
      <c r="R86" s="32"/>
      <c r="S86" s="32"/>
      <c r="T86" s="32"/>
      <c r="U86" s="32"/>
      <c r="V86" s="32"/>
      <c r="X86" s="32"/>
      <c r="Y86" s="32"/>
    </row>
    <row r="87" spans="3:26" ht="9.4499999999999993" customHeight="1" x14ac:dyDescent="0.15">
      <c r="R87" s="33"/>
      <c r="S87" s="33"/>
      <c r="T87" s="33"/>
      <c r="U87" s="33"/>
      <c r="V87" s="33"/>
      <c r="X87" s="33"/>
      <c r="Y87" s="33"/>
    </row>
    <row r="88" spans="3:26" ht="9.4499999999999993" customHeight="1" x14ac:dyDescent="0.15">
      <c r="R88" s="33"/>
      <c r="S88" s="33"/>
      <c r="T88" s="33"/>
      <c r="U88" s="33"/>
      <c r="V88" s="33"/>
      <c r="X88" s="33"/>
      <c r="Y88" s="33"/>
    </row>
    <row r="89" spans="3:26" x14ac:dyDescent="0.15"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3"/>
      <c r="S89" s="33"/>
      <c r="T89" s="33"/>
      <c r="U89" s="33"/>
      <c r="V89" s="33"/>
      <c r="X89" s="33"/>
      <c r="Y89" s="33"/>
    </row>
    <row r="90" spans="3:26" x14ac:dyDescent="0.15">
      <c r="R90" s="32"/>
      <c r="S90" s="32"/>
      <c r="T90" s="32"/>
      <c r="U90" s="32"/>
      <c r="V90" s="32"/>
      <c r="X90" s="32"/>
      <c r="Y90" s="32"/>
    </row>
    <row r="91" spans="3:26" x14ac:dyDescent="0.15">
      <c r="R91" s="33"/>
      <c r="S91" s="33"/>
      <c r="T91" s="33"/>
      <c r="U91" s="33"/>
      <c r="V91" s="33"/>
      <c r="X91" s="33"/>
      <c r="Y91" s="33"/>
    </row>
    <row r="92" spans="3:26" x14ac:dyDescent="0.15">
      <c r="R92" s="33"/>
      <c r="S92" s="33"/>
      <c r="T92" s="33"/>
      <c r="U92" s="33"/>
      <c r="V92" s="33"/>
      <c r="X92" s="33"/>
      <c r="Y92" s="33"/>
    </row>
    <row r="93" spans="3:26" x14ac:dyDescent="0.15">
      <c r="R93" s="33"/>
      <c r="S93" s="33"/>
      <c r="T93" s="33"/>
      <c r="U93" s="33"/>
      <c r="V93" s="33"/>
      <c r="X93" s="33"/>
    </row>
    <row r="94" spans="3:26" x14ac:dyDescent="0.15">
      <c r="R94" s="33"/>
      <c r="S94" s="33"/>
      <c r="T94" s="33"/>
      <c r="U94" s="33"/>
      <c r="V94" s="33"/>
      <c r="X94" s="33"/>
    </row>
    <row r="95" spans="3:26" x14ac:dyDescent="0.15">
      <c r="R95" s="33"/>
      <c r="S95" s="33"/>
      <c r="T95" s="33"/>
      <c r="U95" s="33"/>
      <c r="V95" s="33"/>
      <c r="X95" s="33"/>
    </row>
    <row r="96" spans="3:26" x14ac:dyDescent="0.15">
      <c r="R96" s="32"/>
      <c r="S96" s="32"/>
      <c r="T96" s="32"/>
      <c r="U96" s="32"/>
      <c r="V96" s="32"/>
      <c r="X96" s="32"/>
    </row>
    <row r="97" spans="18:24" x14ac:dyDescent="0.15">
      <c r="R97" s="33"/>
      <c r="S97" s="33"/>
      <c r="T97" s="33"/>
      <c r="U97" s="33"/>
      <c r="V97" s="33"/>
      <c r="X97" s="33"/>
    </row>
    <row r="98" spans="18:24" x14ac:dyDescent="0.15">
      <c r="R98" s="33"/>
      <c r="S98" s="33"/>
      <c r="T98" s="33"/>
      <c r="U98" s="33"/>
      <c r="V98" s="33"/>
      <c r="X98" s="33"/>
    </row>
    <row r="99" spans="18:24" x14ac:dyDescent="0.15">
      <c r="R99" s="33"/>
      <c r="S99" s="33"/>
      <c r="T99" s="33"/>
      <c r="U99" s="33"/>
      <c r="V99" s="33"/>
      <c r="X99" s="33"/>
    </row>
    <row r="100" spans="18:24" x14ac:dyDescent="0.15">
      <c r="R100" s="32"/>
      <c r="S100" s="32"/>
      <c r="T100" s="32"/>
      <c r="U100" s="32"/>
      <c r="V100" s="32"/>
      <c r="X100" s="32"/>
    </row>
    <row r="101" spans="18:24" x14ac:dyDescent="0.15">
      <c r="R101" s="33"/>
      <c r="S101" s="33"/>
      <c r="T101" s="33"/>
      <c r="U101" s="33"/>
      <c r="V101" s="33"/>
      <c r="X101" s="33"/>
    </row>
    <row r="102" spans="18:24" x14ac:dyDescent="0.15">
      <c r="R102" s="33"/>
      <c r="S102" s="33"/>
      <c r="T102" s="33"/>
      <c r="U102" s="33"/>
      <c r="V102" s="33"/>
      <c r="X102" s="33"/>
    </row>
    <row r="103" spans="18:24" x14ac:dyDescent="0.15">
      <c r="R103" s="33"/>
      <c r="S103" s="33"/>
      <c r="T103" s="33"/>
      <c r="U103" s="33"/>
      <c r="V103" s="33"/>
    </row>
    <row r="104" spans="18:24" x14ac:dyDescent="0.15">
      <c r="R104" s="33"/>
      <c r="S104" s="33"/>
      <c r="T104" s="33"/>
      <c r="U104" s="33"/>
      <c r="V104" s="33"/>
    </row>
    <row r="105" spans="18:24" x14ac:dyDescent="0.15">
      <c r="R105" s="33"/>
      <c r="S105" s="33"/>
      <c r="T105" s="33"/>
      <c r="U105" s="33"/>
      <c r="V105" s="33"/>
    </row>
    <row r="106" spans="18:24" x14ac:dyDescent="0.15">
      <c r="R106" s="32"/>
      <c r="S106" s="32"/>
      <c r="T106" s="32"/>
      <c r="U106" s="32"/>
      <c r="V106" s="32"/>
    </row>
    <row r="107" spans="18:24" x14ac:dyDescent="0.15">
      <c r="R107" s="33"/>
      <c r="S107" s="33"/>
      <c r="T107" s="33"/>
      <c r="U107" s="33"/>
      <c r="V107" s="33"/>
    </row>
    <row r="108" spans="18:24" x14ac:dyDescent="0.15">
      <c r="R108" s="33"/>
      <c r="S108" s="33"/>
      <c r="T108" s="33"/>
      <c r="U108" s="33"/>
      <c r="V108" s="33"/>
    </row>
    <row r="109" spans="18:24" x14ac:dyDescent="0.15">
      <c r="R109" s="33"/>
      <c r="S109" s="33"/>
      <c r="T109" s="33"/>
      <c r="U109" s="33"/>
      <c r="V109" s="33"/>
    </row>
    <row r="110" spans="18:24" x14ac:dyDescent="0.15">
      <c r="R110" s="32"/>
      <c r="S110" s="32"/>
      <c r="T110" s="32"/>
      <c r="U110" s="32"/>
      <c r="V110" s="32"/>
    </row>
    <row r="111" spans="18:24" x14ac:dyDescent="0.15">
      <c r="R111" s="33"/>
      <c r="S111" s="33"/>
      <c r="T111" s="33"/>
      <c r="U111" s="33"/>
      <c r="V111" s="33"/>
    </row>
    <row r="112" spans="18:24" x14ac:dyDescent="0.15">
      <c r="R112" s="33"/>
      <c r="S112" s="33"/>
      <c r="T112" s="33"/>
      <c r="U112" s="33"/>
      <c r="V112" s="33"/>
    </row>
    <row r="113" spans="18:22" x14ac:dyDescent="0.15">
      <c r="R113" s="33"/>
      <c r="S113" s="33"/>
      <c r="T113" s="33"/>
      <c r="U113" s="33"/>
      <c r="V113" s="33"/>
    </row>
    <row r="114" spans="18:22" x14ac:dyDescent="0.15">
      <c r="R114" s="33"/>
      <c r="S114" s="33"/>
      <c r="T114" s="33"/>
      <c r="U114" s="33"/>
      <c r="V114" s="33"/>
    </row>
    <row r="115" spans="18:22" x14ac:dyDescent="0.15">
      <c r="R115" s="33"/>
      <c r="S115" s="33"/>
      <c r="T115" s="33"/>
      <c r="U115" s="33"/>
      <c r="V115" s="33"/>
    </row>
    <row r="116" spans="18:22" x14ac:dyDescent="0.15">
      <c r="R116" s="32"/>
      <c r="S116" s="32"/>
      <c r="T116" s="32"/>
      <c r="U116" s="32"/>
      <c r="V116" s="32"/>
    </row>
    <row r="117" spans="18:22" x14ac:dyDescent="0.15">
      <c r="R117" s="33"/>
      <c r="S117" s="33"/>
      <c r="T117" s="33"/>
      <c r="U117" s="33"/>
      <c r="V117" s="33"/>
    </row>
    <row r="118" spans="18:22" x14ac:dyDescent="0.15">
      <c r="R118" s="33"/>
      <c r="S118" s="33"/>
      <c r="T118" s="33"/>
      <c r="U118" s="33"/>
      <c r="V118" s="33"/>
    </row>
    <row r="119" spans="18:22" x14ac:dyDescent="0.15">
      <c r="R119" s="33"/>
      <c r="S119" s="33"/>
      <c r="T119" s="33"/>
      <c r="U119" s="33"/>
      <c r="V119" s="33"/>
    </row>
    <row r="120" spans="18:22" x14ac:dyDescent="0.15">
      <c r="R120" s="32"/>
      <c r="S120" s="32"/>
      <c r="T120" s="32"/>
      <c r="U120" s="32"/>
      <c r="V120" s="32"/>
    </row>
    <row r="121" spans="18:22" x14ac:dyDescent="0.15">
      <c r="R121" s="33"/>
      <c r="S121" s="33"/>
      <c r="T121" s="33"/>
      <c r="U121" s="33"/>
      <c r="V121" s="33"/>
    </row>
    <row r="122" spans="18:22" x14ac:dyDescent="0.15">
      <c r="R122" s="33"/>
      <c r="S122" s="33"/>
      <c r="T122" s="33"/>
      <c r="U122" s="33"/>
      <c r="V122" s="33"/>
    </row>
    <row r="123" spans="18:22" x14ac:dyDescent="0.15">
      <c r="R123" s="33"/>
      <c r="S123" s="33"/>
      <c r="T123" s="33"/>
      <c r="U123" s="33"/>
    </row>
    <row r="124" spans="18:22" x14ac:dyDescent="0.15">
      <c r="R124" s="33"/>
      <c r="S124" s="33"/>
      <c r="T124" s="33"/>
      <c r="U124" s="33"/>
    </row>
    <row r="125" spans="18:22" x14ac:dyDescent="0.15">
      <c r="R125" s="33"/>
      <c r="S125" s="33"/>
      <c r="T125" s="33"/>
      <c r="U125" s="33"/>
    </row>
    <row r="126" spans="18:22" x14ac:dyDescent="0.15">
      <c r="R126" s="32"/>
      <c r="S126" s="32"/>
      <c r="T126" s="32"/>
      <c r="U126" s="32"/>
    </row>
    <row r="127" spans="18:22" x14ac:dyDescent="0.15">
      <c r="R127" s="33"/>
      <c r="S127" s="33"/>
      <c r="T127" s="33"/>
      <c r="U127" s="33"/>
    </row>
    <row r="128" spans="18:22" x14ac:dyDescent="0.15">
      <c r="R128" s="33"/>
      <c r="S128" s="33"/>
      <c r="T128" s="33"/>
      <c r="U128" s="33"/>
    </row>
    <row r="129" spans="18:29" x14ac:dyDescent="0.15">
      <c r="R129" s="33"/>
      <c r="S129" s="33"/>
      <c r="T129" s="33"/>
      <c r="U129" s="33"/>
    </row>
    <row r="130" spans="18:29" x14ac:dyDescent="0.15">
      <c r="R130" s="32"/>
      <c r="S130" s="32"/>
      <c r="T130" s="32"/>
      <c r="U130" s="32"/>
    </row>
    <row r="131" spans="18:29" x14ac:dyDescent="0.15">
      <c r="R131" s="33"/>
      <c r="S131" s="33"/>
      <c r="T131" s="33"/>
      <c r="U131" s="33"/>
    </row>
    <row r="132" spans="18:29" x14ac:dyDescent="0.15">
      <c r="R132" s="33"/>
      <c r="S132" s="33"/>
      <c r="T132" s="33"/>
      <c r="U132" s="33"/>
    </row>
    <row r="133" spans="18:29" x14ac:dyDescent="0.15">
      <c r="R133" s="33"/>
      <c r="S133" s="33"/>
      <c r="T133" s="33"/>
    </row>
    <row r="134" spans="18:29" x14ac:dyDescent="0.15">
      <c r="R134" s="33"/>
      <c r="S134" s="33"/>
      <c r="T134" s="33"/>
    </row>
    <row r="135" spans="18:29" x14ac:dyDescent="0.15">
      <c r="R135" s="33"/>
      <c r="S135" s="33"/>
      <c r="T135" s="33"/>
    </row>
    <row r="136" spans="18:29" x14ac:dyDescent="0.15">
      <c r="R136" s="32"/>
      <c r="S136" s="32"/>
      <c r="T136" s="32"/>
    </row>
    <row r="137" spans="18:29" x14ac:dyDescent="0.15">
      <c r="R137" s="33"/>
      <c r="S137" s="33"/>
      <c r="T137" s="33"/>
    </row>
    <row r="138" spans="18:29" x14ac:dyDescent="0.15">
      <c r="R138" s="33"/>
      <c r="S138" s="33"/>
      <c r="T138" s="33"/>
    </row>
    <row r="139" spans="18:29" x14ac:dyDescent="0.15">
      <c r="R139" s="33"/>
      <c r="S139" s="33"/>
      <c r="T139" s="33"/>
    </row>
    <row r="140" spans="18:29" x14ac:dyDescent="0.15">
      <c r="R140" s="32"/>
      <c r="S140" s="32"/>
      <c r="T140" s="32"/>
    </row>
    <row r="141" spans="18:29" x14ac:dyDescent="0.15">
      <c r="R141" s="33"/>
      <c r="S141" s="33"/>
      <c r="T141" s="33"/>
    </row>
    <row r="142" spans="18:29" x14ac:dyDescent="0.15">
      <c r="R142" s="33"/>
      <c r="S142" s="33"/>
      <c r="T142" s="33"/>
    </row>
    <row r="143" spans="18:29" x14ac:dyDescent="0.15">
      <c r="R143" s="33"/>
      <c r="S143" s="33"/>
      <c r="W143" s="33"/>
      <c r="X143" s="33"/>
      <c r="Y143" s="33"/>
      <c r="Z143" s="33"/>
      <c r="AA143" s="33"/>
      <c r="AB143" s="33"/>
      <c r="AC143" s="33"/>
    </row>
    <row r="144" spans="18:29" x14ac:dyDescent="0.15">
      <c r="R144" s="33"/>
      <c r="S144" s="33"/>
      <c r="W144" s="33"/>
      <c r="X144" s="33"/>
      <c r="Y144" s="33"/>
      <c r="Z144" s="33"/>
      <c r="AA144" s="33"/>
      <c r="AB144" s="33"/>
      <c r="AC144" s="33"/>
    </row>
    <row r="145" spans="18:28" x14ac:dyDescent="0.15">
      <c r="R145" s="33"/>
      <c r="S145" s="33"/>
    </row>
    <row r="146" spans="18:28" x14ac:dyDescent="0.15">
      <c r="R146" s="32"/>
      <c r="S146" s="32"/>
    </row>
    <row r="147" spans="18:28" x14ac:dyDescent="0.15">
      <c r="R147" s="33"/>
      <c r="S147" s="33"/>
    </row>
    <row r="148" spans="18:28" x14ac:dyDescent="0.15">
      <c r="R148" s="33"/>
      <c r="S148" s="33"/>
    </row>
    <row r="149" spans="18:28" x14ac:dyDescent="0.15">
      <c r="R149" s="33"/>
      <c r="S149" s="33"/>
    </row>
    <row r="150" spans="18:28" x14ac:dyDescent="0.15">
      <c r="R150" s="32"/>
      <c r="S150" s="32"/>
    </row>
    <row r="151" spans="18:28" x14ac:dyDescent="0.15">
      <c r="R151" s="33"/>
      <c r="S151" s="33"/>
    </row>
    <row r="152" spans="18:28" x14ac:dyDescent="0.15">
      <c r="R152" s="33"/>
      <c r="S152" s="33"/>
    </row>
    <row r="153" spans="18:28" x14ac:dyDescent="0.15">
      <c r="R153" s="33"/>
      <c r="V153" s="33"/>
    </row>
    <row r="154" spans="18:28" x14ac:dyDescent="0.15">
      <c r="R154" s="33"/>
      <c r="V154" s="33"/>
    </row>
    <row r="155" spans="18:28" x14ac:dyDescent="0.15">
      <c r="R155" s="33"/>
      <c r="V155" s="33"/>
      <c r="W155" s="33"/>
      <c r="X155" s="33"/>
      <c r="Y155" s="33"/>
      <c r="Z155" s="33"/>
      <c r="AA155" s="33"/>
      <c r="AB155" s="33"/>
    </row>
    <row r="156" spans="18:28" x14ac:dyDescent="0.15">
      <c r="R156" s="32"/>
      <c r="V156" s="32"/>
      <c r="W156" s="32"/>
      <c r="X156" s="32"/>
      <c r="Y156" s="32"/>
      <c r="Z156" s="32"/>
      <c r="AA156" s="32"/>
      <c r="AB156" s="32"/>
    </row>
    <row r="157" spans="18:28" x14ac:dyDescent="0.15">
      <c r="R157" s="33"/>
      <c r="V157" s="33"/>
      <c r="W157" s="33"/>
      <c r="X157" s="33"/>
      <c r="Y157" s="33"/>
      <c r="Z157" s="33"/>
      <c r="AA157" s="33"/>
      <c r="AB157" s="33"/>
    </row>
    <row r="158" spans="18:28" x14ac:dyDescent="0.15">
      <c r="R158" s="33"/>
      <c r="V158" s="33"/>
      <c r="W158" s="33"/>
      <c r="X158" s="33"/>
      <c r="Y158" s="33"/>
      <c r="Z158" s="33"/>
      <c r="AA158" s="33"/>
      <c r="AB158" s="33"/>
    </row>
    <row r="159" spans="18:28" x14ac:dyDescent="0.15">
      <c r="R159" s="33"/>
      <c r="V159" s="33"/>
      <c r="W159" s="33"/>
      <c r="X159" s="33"/>
      <c r="Y159" s="33"/>
      <c r="Z159" s="33"/>
      <c r="AA159" s="33"/>
      <c r="AB159" s="33"/>
    </row>
    <row r="160" spans="18:28" x14ac:dyDescent="0.15">
      <c r="R160" s="32"/>
      <c r="V160" s="32"/>
      <c r="W160" s="32"/>
      <c r="X160" s="32"/>
      <c r="Y160" s="32"/>
      <c r="Z160" s="32"/>
      <c r="AA160" s="32"/>
      <c r="AB160" s="32"/>
    </row>
    <row r="161" spans="18:28" x14ac:dyDescent="0.15">
      <c r="R161" s="33"/>
      <c r="V161" s="33"/>
      <c r="W161" s="33"/>
      <c r="X161" s="33"/>
      <c r="Y161" s="33"/>
      <c r="Z161" s="33"/>
      <c r="AA161" s="33"/>
      <c r="AB161" s="33"/>
    </row>
    <row r="162" spans="18:28" x14ac:dyDescent="0.15">
      <c r="R162" s="33"/>
      <c r="V162" s="33"/>
      <c r="W162" s="33"/>
      <c r="X162" s="33"/>
      <c r="Y162" s="33"/>
      <c r="Z162" s="33"/>
      <c r="AA162" s="33"/>
      <c r="AB162" s="33"/>
    </row>
    <row r="163" spans="18:28" x14ac:dyDescent="0.15">
      <c r="R163" s="33"/>
      <c r="S163" s="33"/>
      <c r="T163" s="33"/>
      <c r="U163" s="33"/>
    </row>
    <row r="164" spans="18:28" x14ac:dyDescent="0.15">
      <c r="R164" s="33"/>
      <c r="S164" s="33"/>
      <c r="T164" s="33"/>
      <c r="U164" s="33"/>
    </row>
    <row r="165" spans="18:28" x14ac:dyDescent="0.15">
      <c r="R165" s="33"/>
      <c r="S165" s="33"/>
      <c r="T165" s="33"/>
      <c r="U165" s="33"/>
    </row>
    <row r="166" spans="18:28" x14ac:dyDescent="0.15">
      <c r="R166" s="32"/>
      <c r="S166" s="32"/>
      <c r="T166" s="32"/>
      <c r="U166" s="32"/>
    </row>
    <row r="167" spans="18:28" x14ac:dyDescent="0.15">
      <c r="R167" s="33"/>
      <c r="S167" s="33"/>
      <c r="T167" s="33"/>
      <c r="U167" s="33"/>
    </row>
    <row r="168" spans="18:28" x14ac:dyDescent="0.15">
      <c r="R168" s="33"/>
      <c r="S168" s="33"/>
      <c r="T168" s="33"/>
      <c r="U168" s="33"/>
    </row>
    <row r="169" spans="18:28" x14ac:dyDescent="0.15">
      <c r="R169" s="33"/>
      <c r="S169" s="33"/>
      <c r="T169" s="33"/>
      <c r="U169" s="33"/>
    </row>
    <row r="170" spans="18:28" x14ac:dyDescent="0.15">
      <c r="R170" s="32"/>
      <c r="S170" s="32"/>
      <c r="T170" s="32"/>
      <c r="U170" s="32"/>
    </row>
    <row r="171" spans="18:28" x14ac:dyDescent="0.15">
      <c r="R171" s="33"/>
      <c r="S171" s="33"/>
      <c r="T171" s="33"/>
      <c r="U171" s="33"/>
    </row>
    <row r="172" spans="18:28" x14ac:dyDescent="0.15">
      <c r="R172" s="33"/>
      <c r="S172" s="33"/>
      <c r="T172" s="33"/>
      <c r="U172" s="33"/>
    </row>
  </sheetData>
  <mergeCells count="13">
    <mergeCell ref="C6:M6"/>
    <mergeCell ref="F1:J1"/>
    <mergeCell ref="F2:J2"/>
    <mergeCell ref="D3:F3"/>
    <mergeCell ref="H3:N3"/>
    <mergeCell ref="B5:C5"/>
    <mergeCell ref="C39:N39"/>
    <mergeCell ref="B7:C7"/>
    <mergeCell ref="B33:C33"/>
    <mergeCell ref="B34:C34"/>
    <mergeCell ref="B35:C35"/>
    <mergeCell ref="B36:C36"/>
    <mergeCell ref="B37:C37"/>
  </mergeCells>
  <hyperlinks>
    <hyperlink ref="A1" location="bkIndexATC1042" display="Index" xr:uid="{C35C6D4C-343F-4FC3-9F18-E262044A925C}"/>
  </hyperlinks>
  <pageMargins left="0.41" right="0.24" top="0.25" bottom="0.33" header="0.2" footer="0.21"/>
  <pageSetup paperSize="9" scale="9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16072-72BB-45A6-95C1-188286CBF6F6}">
  <sheetPr>
    <pageSetUpPr fitToPage="1"/>
  </sheetPr>
  <dimension ref="A1:AD172"/>
  <sheetViews>
    <sheetView zoomScale="90" zoomScaleNormal="90" workbookViewId="0"/>
  </sheetViews>
  <sheetFormatPr defaultColWidth="9.109375" defaultRowHeight="8.4" x14ac:dyDescent="0.15"/>
  <cols>
    <col min="1" max="1" width="5.88671875" style="3" customWidth="1"/>
    <col min="2" max="2" width="10.6640625" style="3" customWidth="1"/>
    <col min="3" max="13" width="7.33203125" style="3" customWidth="1"/>
    <col min="14" max="15" width="6.6640625" style="3" customWidth="1"/>
    <col min="16" max="16384" width="9.109375" style="3"/>
  </cols>
  <sheetData>
    <row r="1" spans="1:15" ht="14.4" x14ac:dyDescent="0.3">
      <c r="A1" s="34" t="s">
        <v>79</v>
      </c>
      <c r="E1" s="4"/>
      <c r="F1" s="39" t="s">
        <v>80</v>
      </c>
      <c r="G1" s="40"/>
      <c r="H1" s="40"/>
      <c r="I1" s="40"/>
      <c r="J1" s="40"/>
    </row>
    <row r="2" spans="1:15" ht="13.2" x14ac:dyDescent="0.25">
      <c r="E2" s="4"/>
      <c r="F2" s="39" t="s">
        <v>45</v>
      </c>
      <c r="G2" s="40"/>
      <c r="H2" s="40"/>
      <c r="I2" s="40"/>
      <c r="J2" s="40"/>
    </row>
    <row r="3" spans="1:15" ht="13.2" x14ac:dyDescent="0.25">
      <c r="D3" s="41" t="s">
        <v>96</v>
      </c>
      <c r="E3" s="40"/>
      <c r="F3" s="40"/>
      <c r="G3" s="4"/>
      <c r="H3" s="42" t="s">
        <v>8</v>
      </c>
      <c r="I3" s="40"/>
      <c r="J3" s="40"/>
      <c r="K3" s="40"/>
      <c r="L3" s="40"/>
      <c r="M3" s="40"/>
      <c r="N3" s="40"/>
    </row>
    <row r="4" spans="1:15" ht="24" customHeight="1" x14ac:dyDescent="0.15"/>
    <row r="5" spans="1:15" ht="9.4499999999999993" customHeight="1" x14ac:dyDescent="0.2">
      <c r="B5" s="45" t="s">
        <v>6</v>
      </c>
      <c r="C5" s="46"/>
      <c r="D5" s="11"/>
      <c r="O5" s="27"/>
    </row>
    <row r="6" spans="1:15" ht="9.4499999999999993" customHeight="1" x14ac:dyDescent="0.25">
      <c r="C6" s="43" t="s">
        <v>81</v>
      </c>
      <c r="D6" s="40"/>
      <c r="E6" s="40"/>
      <c r="F6" s="40"/>
      <c r="G6" s="40"/>
      <c r="H6" s="40"/>
      <c r="I6" s="40"/>
      <c r="J6" s="40"/>
      <c r="K6" s="40"/>
      <c r="L6" s="40"/>
      <c r="M6" s="40"/>
      <c r="O6" s="27"/>
    </row>
    <row r="7" spans="1:15" ht="9.4499999999999993" customHeight="1" x14ac:dyDescent="0.25">
      <c r="B7" s="44" t="s">
        <v>82</v>
      </c>
      <c r="C7" s="40"/>
      <c r="D7" s="16" t="s">
        <v>47</v>
      </c>
      <c r="E7" s="16" t="s">
        <v>48</v>
      </c>
      <c r="F7" s="16" t="s">
        <v>49</v>
      </c>
      <c r="G7" s="16" t="s">
        <v>50</v>
      </c>
      <c r="H7" s="16" t="s">
        <v>51</v>
      </c>
      <c r="I7" s="16" t="s">
        <v>52</v>
      </c>
      <c r="J7" s="16" t="s">
        <v>53</v>
      </c>
      <c r="K7" s="16"/>
      <c r="L7" s="16" t="s">
        <v>83</v>
      </c>
      <c r="M7" s="16" t="s">
        <v>84</v>
      </c>
      <c r="O7" s="27"/>
    </row>
    <row r="8" spans="1:15" ht="9.4499999999999993" customHeight="1" x14ac:dyDescent="0.15">
      <c r="C8" s="17">
        <v>0</v>
      </c>
      <c r="D8" s="38">
        <v>116.81388888888888</v>
      </c>
      <c r="E8" s="38">
        <v>98.062500000000014</v>
      </c>
      <c r="F8" s="38">
        <v>108.34027777777779</v>
      </c>
      <c r="G8" s="38">
        <v>111.16250000000001</v>
      </c>
      <c r="H8" s="38">
        <v>122.28750000000002</v>
      </c>
      <c r="I8" s="38">
        <v>211.05138888888885</v>
      </c>
      <c r="J8" s="38">
        <v>266.22222222222223</v>
      </c>
      <c r="L8" s="38">
        <f>AVERAGE(D8:H8)</f>
        <v>111.33333333333334</v>
      </c>
      <c r="M8" s="38">
        <f>AVERAGE(D8:J8)</f>
        <v>147.70575396825396</v>
      </c>
      <c r="O8" s="27"/>
    </row>
    <row r="9" spans="1:15" ht="9.4499999999999993" customHeight="1" x14ac:dyDescent="0.15">
      <c r="C9" s="17">
        <v>1</v>
      </c>
      <c r="D9" s="38">
        <v>65.218055555555566</v>
      </c>
      <c r="E9" s="38">
        <v>60.472222222222221</v>
      </c>
      <c r="F9" s="38">
        <v>61.937500000000007</v>
      </c>
      <c r="G9" s="38">
        <v>66.744444444444454</v>
      </c>
      <c r="H9" s="38">
        <v>70.493055555555557</v>
      </c>
      <c r="I9" s="38">
        <v>145.16388888888886</v>
      </c>
      <c r="J9" s="38">
        <v>180.22222222222226</v>
      </c>
      <c r="L9" s="38">
        <f t="shared" ref="L9:L31" si="0">AVERAGE(D9:H9)</f>
        <v>64.973055555555561</v>
      </c>
      <c r="M9" s="38">
        <f t="shared" ref="M9:M31" si="1">AVERAGE(D9:J9)</f>
        <v>92.893055555555563</v>
      </c>
      <c r="O9" s="27"/>
    </row>
    <row r="10" spans="1:15" ht="9.4499999999999993" customHeight="1" x14ac:dyDescent="0.15">
      <c r="C10" s="17">
        <v>2</v>
      </c>
      <c r="D10" s="38">
        <v>53.059722222222213</v>
      </c>
      <c r="E10" s="38">
        <v>52.472222222222221</v>
      </c>
      <c r="F10" s="38">
        <v>53.611111111111114</v>
      </c>
      <c r="G10" s="38">
        <v>56.386111111111113</v>
      </c>
      <c r="H10" s="38">
        <v>63.862500000000011</v>
      </c>
      <c r="I10" s="38">
        <v>113.35555555555555</v>
      </c>
      <c r="J10" s="38">
        <v>137.22916666666666</v>
      </c>
      <c r="L10" s="38">
        <f t="shared" si="0"/>
        <v>55.87833333333333</v>
      </c>
      <c r="M10" s="38">
        <f t="shared" si="1"/>
        <v>75.710912698412699</v>
      </c>
      <c r="O10" s="27"/>
    </row>
    <row r="11" spans="1:15" ht="9.4499999999999993" customHeight="1" x14ac:dyDescent="0.15">
      <c r="C11" s="17">
        <v>3</v>
      </c>
      <c r="D11" s="38">
        <v>62.81666666666667</v>
      </c>
      <c r="E11" s="38">
        <v>59.166666666666664</v>
      </c>
      <c r="F11" s="38">
        <v>58.61805555555555</v>
      </c>
      <c r="G11" s="38">
        <v>63.331944444444446</v>
      </c>
      <c r="H11" s="38">
        <v>69.488888888888894</v>
      </c>
      <c r="I11" s="38">
        <v>101.68611111111112</v>
      </c>
      <c r="J11" s="38">
        <v>116.39583333333333</v>
      </c>
      <c r="L11" s="38">
        <f t="shared" si="0"/>
        <v>62.684444444444445</v>
      </c>
      <c r="M11" s="38">
        <f t="shared" si="1"/>
        <v>75.929166666666674</v>
      </c>
      <c r="O11" s="27"/>
    </row>
    <row r="12" spans="1:15" ht="9.4499999999999993" customHeight="1" x14ac:dyDescent="0.15">
      <c r="C12" s="17">
        <v>4</v>
      </c>
      <c r="D12" s="38">
        <v>87.683333333333337</v>
      </c>
      <c r="E12" s="38">
        <v>80.8125</v>
      </c>
      <c r="F12" s="38">
        <v>82.840277777777786</v>
      </c>
      <c r="G12" s="38">
        <v>83.395833333333329</v>
      </c>
      <c r="H12" s="38">
        <v>89.686111111111117</v>
      </c>
      <c r="I12" s="38">
        <v>106.33333333333333</v>
      </c>
      <c r="J12" s="38">
        <v>107.27777777777779</v>
      </c>
      <c r="L12" s="38">
        <f t="shared" si="0"/>
        <v>84.883611111111108</v>
      </c>
      <c r="M12" s="38">
        <f t="shared" si="1"/>
        <v>91.147023809523816</v>
      </c>
    </row>
    <row r="13" spans="1:15" ht="9.4499999999999993" customHeight="1" x14ac:dyDescent="0.15">
      <c r="C13" s="17">
        <v>5</v>
      </c>
      <c r="D13" s="38">
        <v>261.63472222222225</v>
      </c>
      <c r="E13" s="38">
        <v>256.23611111111114</v>
      </c>
      <c r="F13" s="38">
        <v>255.7847222222222</v>
      </c>
      <c r="G13" s="38">
        <v>255.10277777777779</v>
      </c>
      <c r="H13" s="38">
        <v>246.7486111111111</v>
      </c>
      <c r="I13" s="38">
        <v>141.86666666666665</v>
      </c>
      <c r="J13" s="38">
        <v>121.47222222222221</v>
      </c>
      <c r="L13" s="38">
        <f t="shared" si="0"/>
        <v>255.10138888888892</v>
      </c>
      <c r="M13" s="38">
        <f t="shared" si="1"/>
        <v>219.83511904761903</v>
      </c>
    </row>
    <row r="14" spans="1:15" ht="9.4499999999999993" customHeight="1" x14ac:dyDescent="0.15">
      <c r="C14" s="17">
        <v>6</v>
      </c>
      <c r="D14" s="38">
        <v>601.63472222222219</v>
      </c>
      <c r="E14" s="38">
        <v>638.56944444444446</v>
      </c>
      <c r="F14" s="38">
        <v>651.39583333333337</v>
      </c>
      <c r="G14" s="38">
        <v>645.30694444444453</v>
      </c>
      <c r="H14" s="38">
        <v>604.0486111111112</v>
      </c>
      <c r="I14" s="38">
        <v>235.18611111111113</v>
      </c>
      <c r="J14" s="38">
        <v>156.875</v>
      </c>
      <c r="L14" s="38">
        <f t="shared" si="0"/>
        <v>628.19111111111113</v>
      </c>
      <c r="M14" s="38">
        <f t="shared" si="1"/>
        <v>504.7166666666667</v>
      </c>
    </row>
    <row r="15" spans="1:15" ht="9.4499999999999993" customHeight="1" x14ac:dyDescent="0.15">
      <c r="C15" s="17">
        <v>7</v>
      </c>
      <c r="D15" s="38">
        <v>859.93194444444453</v>
      </c>
      <c r="E15" s="38">
        <v>896.54166666666652</v>
      </c>
      <c r="F15" s="38">
        <v>890.3125</v>
      </c>
      <c r="G15" s="38">
        <v>880.41527777777776</v>
      </c>
      <c r="H15" s="38">
        <v>858.74722222222226</v>
      </c>
      <c r="I15" s="38">
        <v>330.08749999999998</v>
      </c>
      <c r="J15" s="38">
        <v>199.4027777777778</v>
      </c>
      <c r="L15" s="38">
        <f t="shared" si="0"/>
        <v>877.18972222222214</v>
      </c>
      <c r="M15" s="38">
        <f t="shared" si="1"/>
        <v>702.20555555555541</v>
      </c>
    </row>
    <row r="16" spans="1:15" ht="9.4499999999999993" customHeight="1" x14ac:dyDescent="0.15">
      <c r="C16" s="17">
        <v>8</v>
      </c>
      <c r="D16" s="38">
        <v>874.39722222222235</v>
      </c>
      <c r="E16" s="38">
        <v>909.84722222222217</v>
      </c>
      <c r="F16" s="38">
        <v>929.75</v>
      </c>
      <c r="G16" s="38">
        <v>932.86388888888894</v>
      </c>
      <c r="H16" s="38">
        <v>891.95416666666677</v>
      </c>
      <c r="I16" s="38">
        <v>452.27916666666664</v>
      </c>
      <c r="J16" s="38">
        <v>255.63194444444443</v>
      </c>
      <c r="L16" s="38">
        <f t="shared" si="0"/>
        <v>907.76250000000005</v>
      </c>
      <c r="M16" s="38">
        <f t="shared" si="1"/>
        <v>749.53194444444432</v>
      </c>
    </row>
    <row r="17" spans="3:13" ht="9.4499999999999993" customHeight="1" x14ac:dyDescent="0.15">
      <c r="C17" s="17">
        <v>9</v>
      </c>
      <c r="D17" s="38">
        <v>735.85277777777776</v>
      </c>
      <c r="E17" s="38">
        <v>768.24305555555554</v>
      </c>
      <c r="F17" s="38">
        <v>758.97916666666686</v>
      </c>
      <c r="G17" s="38">
        <v>761.04444444444437</v>
      </c>
      <c r="H17" s="38">
        <v>788.75833333333321</v>
      </c>
      <c r="I17" s="38">
        <v>644.40277777777783</v>
      </c>
      <c r="J17" s="38">
        <v>421.4444444444444</v>
      </c>
      <c r="L17" s="38">
        <f t="shared" si="0"/>
        <v>762.57555555555552</v>
      </c>
      <c r="M17" s="38">
        <f t="shared" si="1"/>
        <v>696.96071428571418</v>
      </c>
    </row>
    <row r="18" spans="3:13" ht="9.4499999999999993" customHeight="1" x14ac:dyDescent="0.15">
      <c r="C18" s="17">
        <v>10</v>
      </c>
      <c r="D18" s="38">
        <v>693.84861111111115</v>
      </c>
      <c r="E18" s="38">
        <v>705.61805555555554</v>
      </c>
      <c r="F18" s="38">
        <v>706.00694444444434</v>
      </c>
      <c r="G18" s="38">
        <v>724.25277777777774</v>
      </c>
      <c r="H18" s="38">
        <v>772.5819444444445</v>
      </c>
      <c r="I18" s="38">
        <v>752.1111111111112</v>
      </c>
      <c r="J18" s="38">
        <v>583.31944444444446</v>
      </c>
      <c r="L18" s="38">
        <f t="shared" si="0"/>
        <v>720.4616666666667</v>
      </c>
      <c r="M18" s="38">
        <f t="shared" si="1"/>
        <v>705.39126984126983</v>
      </c>
    </row>
    <row r="19" spans="3:13" ht="9.4499999999999993" customHeight="1" x14ac:dyDescent="0.15">
      <c r="C19" s="17">
        <v>11</v>
      </c>
      <c r="D19" s="38">
        <v>773.19305555555547</v>
      </c>
      <c r="E19" s="38">
        <v>764.31250000000011</v>
      </c>
      <c r="F19" s="38">
        <v>775.28472222222217</v>
      </c>
      <c r="G19" s="38">
        <v>786.2986111111112</v>
      </c>
      <c r="H19" s="38">
        <v>851.00694444444434</v>
      </c>
      <c r="I19" s="38">
        <v>867.52361111111122</v>
      </c>
      <c r="J19" s="38">
        <v>721.75694444444446</v>
      </c>
      <c r="L19" s="38">
        <f t="shared" si="0"/>
        <v>790.01916666666671</v>
      </c>
      <c r="M19" s="38">
        <f t="shared" si="1"/>
        <v>791.33948412698408</v>
      </c>
    </row>
    <row r="20" spans="3:13" ht="9.4499999999999993" customHeight="1" x14ac:dyDescent="0.15">
      <c r="C20" s="17">
        <v>12</v>
      </c>
      <c r="D20" s="38">
        <v>826.34305555555545</v>
      </c>
      <c r="E20" s="38">
        <v>857.7638888888888</v>
      </c>
      <c r="F20" s="38">
        <v>868.90277777777783</v>
      </c>
      <c r="G20" s="38">
        <v>866.91527777777776</v>
      </c>
      <c r="H20" s="38">
        <v>994.22222222222229</v>
      </c>
      <c r="I20" s="38">
        <v>939.87916666666661</v>
      </c>
      <c r="J20" s="38">
        <v>851.02777777777771</v>
      </c>
      <c r="L20" s="38">
        <f t="shared" si="0"/>
        <v>882.82944444444433</v>
      </c>
      <c r="M20" s="38">
        <f t="shared" si="1"/>
        <v>886.43630952380943</v>
      </c>
    </row>
    <row r="21" spans="3:13" ht="9.4499999999999993" customHeight="1" x14ac:dyDescent="0.15">
      <c r="C21" s="17">
        <v>13</v>
      </c>
      <c r="D21" s="38">
        <v>864.54583333333323</v>
      </c>
      <c r="E21" s="38">
        <v>886.7986111111112</v>
      </c>
      <c r="F21" s="38">
        <v>905.49999999999989</v>
      </c>
      <c r="G21" s="38">
        <v>897.70972222222235</v>
      </c>
      <c r="H21" s="38">
        <v>1038.925</v>
      </c>
      <c r="I21" s="38">
        <v>932.74166666666679</v>
      </c>
      <c r="J21" s="38">
        <v>877.95833333333337</v>
      </c>
      <c r="L21" s="38">
        <f t="shared" si="0"/>
        <v>918.69583333333344</v>
      </c>
      <c r="M21" s="38">
        <f t="shared" si="1"/>
        <v>914.8827380952381</v>
      </c>
    </row>
    <row r="22" spans="3:13" ht="9.4499999999999993" customHeight="1" x14ac:dyDescent="0.15">
      <c r="C22" s="17">
        <v>14</v>
      </c>
      <c r="D22" s="38">
        <v>976.55555555555566</v>
      </c>
      <c r="E22" s="38">
        <v>1017.6666666666669</v>
      </c>
      <c r="F22" s="38">
        <v>999.4861111111112</v>
      </c>
      <c r="G22" s="38">
        <v>1035.6055555555556</v>
      </c>
      <c r="H22" s="38">
        <v>1156.6027777777779</v>
      </c>
      <c r="I22" s="38">
        <v>897.2694444444445</v>
      </c>
      <c r="J22" s="38">
        <v>843.33333333333337</v>
      </c>
      <c r="L22" s="38">
        <f t="shared" si="0"/>
        <v>1037.1833333333336</v>
      </c>
      <c r="M22" s="38">
        <f t="shared" si="1"/>
        <v>989.50277777777785</v>
      </c>
    </row>
    <row r="23" spans="3:13" ht="9.4499999999999993" customHeight="1" x14ac:dyDescent="0.15">
      <c r="C23" s="17">
        <v>15</v>
      </c>
      <c r="D23" s="38">
        <v>1269.2652777777778</v>
      </c>
      <c r="E23" s="38">
        <v>1313.2152777777778</v>
      </c>
      <c r="F23" s="38">
        <v>1329.5208333333333</v>
      </c>
      <c r="G23" s="38">
        <v>1334.4611111111112</v>
      </c>
      <c r="H23" s="38">
        <v>1342.0166666666667</v>
      </c>
      <c r="I23" s="38">
        <v>851.25416666666672</v>
      </c>
      <c r="J23" s="38">
        <v>784.13888888888903</v>
      </c>
      <c r="L23" s="38">
        <f t="shared" si="0"/>
        <v>1317.6958333333332</v>
      </c>
      <c r="M23" s="38">
        <f t="shared" si="1"/>
        <v>1174.838888888889</v>
      </c>
    </row>
    <row r="24" spans="3:13" ht="9.4499999999999993" customHeight="1" x14ac:dyDescent="0.15">
      <c r="C24" s="17">
        <v>16</v>
      </c>
      <c r="D24" s="38">
        <v>1358.372222222222</v>
      </c>
      <c r="E24" s="38">
        <v>1351.5972222222224</v>
      </c>
      <c r="F24" s="38">
        <v>1317.5486111111111</v>
      </c>
      <c r="G24" s="38">
        <v>1311.6444444444444</v>
      </c>
      <c r="H24" s="38">
        <v>1183.2180555555553</v>
      </c>
      <c r="I24" s="38">
        <v>843.00138888888887</v>
      </c>
      <c r="J24" s="38">
        <v>824.90972222222229</v>
      </c>
      <c r="L24" s="38">
        <f t="shared" si="0"/>
        <v>1304.4761111111109</v>
      </c>
      <c r="M24" s="38">
        <f t="shared" si="1"/>
        <v>1170.0416666666665</v>
      </c>
    </row>
    <row r="25" spans="3:13" ht="9.4499999999999993" customHeight="1" x14ac:dyDescent="0.15">
      <c r="C25" s="17">
        <v>17</v>
      </c>
      <c r="D25" s="38">
        <v>1335.0527777777777</v>
      </c>
      <c r="E25" s="38">
        <v>1325.9861111111111</v>
      </c>
      <c r="F25" s="38">
        <v>1316.8611111111111</v>
      </c>
      <c r="G25" s="38">
        <v>1317.2527777777777</v>
      </c>
      <c r="H25" s="38">
        <v>1201.6374999999998</v>
      </c>
      <c r="I25" s="38">
        <v>912.56805555555559</v>
      </c>
      <c r="J25" s="38">
        <v>706.74305555555566</v>
      </c>
      <c r="L25" s="38">
        <f t="shared" si="0"/>
        <v>1299.3580555555554</v>
      </c>
      <c r="M25" s="38">
        <f t="shared" si="1"/>
        <v>1159.4430555555555</v>
      </c>
    </row>
    <row r="26" spans="3:13" ht="9.4499999999999993" customHeight="1" x14ac:dyDescent="0.15">
      <c r="C26" s="17">
        <v>18</v>
      </c>
      <c r="D26" s="38">
        <v>1179.3652777777777</v>
      </c>
      <c r="E26" s="38">
        <v>1215.1319444444446</v>
      </c>
      <c r="F26" s="38">
        <v>1228.8402777777778</v>
      </c>
      <c r="G26" s="38">
        <v>1223.425</v>
      </c>
      <c r="H26" s="38">
        <v>1055.2902777777779</v>
      </c>
      <c r="I26" s="38">
        <v>745.02083333333337</v>
      </c>
      <c r="J26" s="38">
        <v>677.78472222222217</v>
      </c>
      <c r="L26" s="38">
        <f t="shared" si="0"/>
        <v>1180.4105555555557</v>
      </c>
      <c r="M26" s="38">
        <f t="shared" si="1"/>
        <v>1046.4083333333333</v>
      </c>
    </row>
    <row r="27" spans="3:13" ht="9.4499999999999993" customHeight="1" x14ac:dyDescent="0.15">
      <c r="C27" s="17">
        <v>19</v>
      </c>
      <c r="D27" s="38">
        <v>702.3944444444445</v>
      </c>
      <c r="E27" s="38">
        <v>741.25694444444446</v>
      </c>
      <c r="F27" s="38">
        <v>759.3888888888888</v>
      </c>
      <c r="G27" s="38">
        <v>795.07777777777767</v>
      </c>
      <c r="H27" s="38">
        <v>769.99166666666667</v>
      </c>
      <c r="I27" s="38">
        <v>646.94166666666672</v>
      </c>
      <c r="J27" s="38">
        <v>580.63888888888891</v>
      </c>
      <c r="L27" s="38">
        <f t="shared" si="0"/>
        <v>753.62194444444435</v>
      </c>
      <c r="M27" s="38">
        <f t="shared" si="1"/>
        <v>713.67003968253971</v>
      </c>
    </row>
    <row r="28" spans="3:13" ht="9.4499999999999993" customHeight="1" x14ac:dyDescent="0.15">
      <c r="C28" s="17">
        <v>20</v>
      </c>
      <c r="D28" s="38">
        <v>495.59305555555557</v>
      </c>
      <c r="E28" s="38">
        <v>507.45138888888891</v>
      </c>
      <c r="F28" s="38">
        <v>523.97916666666663</v>
      </c>
      <c r="G28" s="38">
        <v>552.08194444444439</v>
      </c>
      <c r="H28" s="38">
        <v>548.87777777777762</v>
      </c>
      <c r="I28" s="38">
        <v>526.8458333333333</v>
      </c>
      <c r="J28" s="38">
        <v>428.97222222222217</v>
      </c>
      <c r="L28" s="38">
        <f t="shared" si="0"/>
        <v>525.59666666666669</v>
      </c>
      <c r="M28" s="38">
        <f t="shared" si="1"/>
        <v>511.971626984127</v>
      </c>
    </row>
    <row r="29" spans="3:13" ht="9.4499999999999993" customHeight="1" x14ac:dyDescent="0.15">
      <c r="C29" s="17">
        <v>21</v>
      </c>
      <c r="D29" s="38">
        <v>372.75833333333338</v>
      </c>
      <c r="E29" s="38">
        <v>407.2430555555556</v>
      </c>
      <c r="F29" s="38">
        <v>429.92361111111114</v>
      </c>
      <c r="G29" s="38">
        <v>407.07777777777778</v>
      </c>
      <c r="H29" s="38">
        <v>420.03055555555557</v>
      </c>
      <c r="I29" s="38">
        <v>388.56666666666666</v>
      </c>
      <c r="J29" s="38">
        <v>321</v>
      </c>
      <c r="L29" s="38">
        <f t="shared" si="0"/>
        <v>407.40666666666669</v>
      </c>
      <c r="M29" s="38">
        <f t="shared" si="1"/>
        <v>392.37142857142862</v>
      </c>
    </row>
    <row r="30" spans="3:13" ht="9.4499999999999993" customHeight="1" x14ac:dyDescent="0.15">
      <c r="C30" s="17">
        <v>22</v>
      </c>
      <c r="D30" s="38">
        <v>291.08333333333337</v>
      </c>
      <c r="E30" s="38">
        <v>376.42361111111114</v>
      </c>
      <c r="F30" s="38">
        <v>405.2569444444444</v>
      </c>
      <c r="G30" s="38">
        <v>304.8125</v>
      </c>
      <c r="H30" s="38">
        <v>371.8486111111111</v>
      </c>
      <c r="I30" s="38">
        <v>386.56805555555553</v>
      </c>
      <c r="J30" s="38">
        <v>246.90277777777774</v>
      </c>
      <c r="L30" s="38">
        <f t="shared" si="0"/>
        <v>349.88499999999999</v>
      </c>
      <c r="M30" s="38">
        <f t="shared" si="1"/>
        <v>340.41369047619048</v>
      </c>
    </row>
    <row r="31" spans="3:13" ht="9.4499999999999993" customHeight="1" x14ac:dyDescent="0.15">
      <c r="C31" s="17">
        <v>23</v>
      </c>
      <c r="D31" s="38">
        <v>171.03888888888889</v>
      </c>
      <c r="E31" s="38">
        <v>222.58333333333334</v>
      </c>
      <c r="F31" s="38">
        <v>205.14583333333337</v>
      </c>
      <c r="G31" s="38">
        <v>221.9722222222222</v>
      </c>
      <c r="H31" s="38">
        <v>294.5986111111111</v>
      </c>
      <c r="I31" s="38">
        <v>344.57638888888891</v>
      </c>
      <c r="J31" s="38">
        <v>203.7777777777778</v>
      </c>
      <c r="L31" s="38">
        <f t="shared" si="0"/>
        <v>223.06777777777779</v>
      </c>
      <c r="M31" s="38">
        <f t="shared" si="1"/>
        <v>237.67043650793653</v>
      </c>
    </row>
    <row r="32" spans="3:13" ht="9.4499999999999993" customHeight="1" x14ac:dyDescent="0.15">
      <c r="C32" s="31" t="s">
        <v>85</v>
      </c>
    </row>
    <row r="33" spans="2:30" ht="9.4499999999999993" customHeight="1" x14ac:dyDescent="0.25">
      <c r="B33" s="44" t="s">
        <v>86</v>
      </c>
      <c r="C33" s="40"/>
      <c r="D33" s="38">
        <f>SUM(D15:D26)</f>
        <v>11746.723611111109</v>
      </c>
      <c r="E33" s="38">
        <f t="shared" ref="E33:J33" si="2">SUM(E15:E26)</f>
        <v>12012.722222222224</v>
      </c>
      <c r="F33" s="38">
        <f t="shared" si="2"/>
        <v>12026.993055555555</v>
      </c>
      <c r="G33" s="38">
        <f t="shared" si="2"/>
        <v>12071.888888888889</v>
      </c>
      <c r="H33" s="38">
        <f t="shared" si="2"/>
        <v>12134.961111111112</v>
      </c>
      <c r="I33" s="38">
        <f t="shared" si="2"/>
        <v>9168.1388888888887</v>
      </c>
      <c r="J33" s="38">
        <f t="shared" si="2"/>
        <v>7747.4513888888887</v>
      </c>
      <c r="L33" s="38">
        <f>SUM(L15:L26)</f>
        <v>11998.65777777778</v>
      </c>
      <c r="M33" s="38">
        <f>SUM(M15:M26)</f>
        <v>10986.982738095236</v>
      </c>
      <c r="O33" s="38"/>
      <c r="P33" s="38"/>
    </row>
    <row r="34" spans="2:30" ht="9.4499999999999993" customHeight="1" x14ac:dyDescent="0.25">
      <c r="B34" s="44" t="s">
        <v>87</v>
      </c>
      <c r="C34" s="40"/>
      <c r="D34" s="38">
        <f>SUM(D15:D17)</f>
        <v>2470.1819444444445</v>
      </c>
      <c r="E34" s="38">
        <f t="shared" ref="E34:J34" si="3">SUM(E15:E17)</f>
        <v>2574.6319444444443</v>
      </c>
      <c r="F34" s="38">
        <f t="shared" si="3"/>
        <v>2579.041666666667</v>
      </c>
      <c r="G34" s="38">
        <f t="shared" si="3"/>
        <v>2574.3236111111109</v>
      </c>
      <c r="H34" s="38">
        <f t="shared" si="3"/>
        <v>2539.4597222222224</v>
      </c>
      <c r="I34" s="38">
        <f t="shared" si="3"/>
        <v>1426.7694444444444</v>
      </c>
      <c r="J34" s="38">
        <f t="shared" si="3"/>
        <v>876.47916666666663</v>
      </c>
      <c r="L34" s="38">
        <f>SUM(L15:L17)</f>
        <v>2547.5277777777778</v>
      </c>
      <c r="M34" s="38">
        <f>SUM(M15:M17)</f>
        <v>2148.6982142857141</v>
      </c>
      <c r="O34" s="38"/>
      <c r="P34" s="38"/>
    </row>
    <row r="35" spans="2:30" ht="9.4499999999999993" customHeight="1" x14ac:dyDescent="0.25">
      <c r="B35" s="44" t="s">
        <v>88</v>
      </c>
      <c r="C35" s="40"/>
      <c r="D35" s="38">
        <f>SUM(D18:D23)</f>
        <v>5403.7513888888889</v>
      </c>
      <c r="E35" s="38">
        <f t="shared" ref="E35:J35" si="4">SUM(E18:E23)</f>
        <v>5545.375</v>
      </c>
      <c r="F35" s="38">
        <f t="shared" si="4"/>
        <v>5584.7013888888887</v>
      </c>
      <c r="G35" s="38">
        <f t="shared" si="4"/>
        <v>5645.2430555555566</v>
      </c>
      <c r="H35" s="38">
        <f t="shared" si="4"/>
        <v>6155.3555555555558</v>
      </c>
      <c r="I35" s="38">
        <f t="shared" si="4"/>
        <v>5240.7791666666672</v>
      </c>
      <c r="J35" s="38">
        <f t="shared" si="4"/>
        <v>4661.5347222222226</v>
      </c>
      <c r="L35" s="38">
        <f>SUM(L18:L23)</f>
        <v>5666.8852777777774</v>
      </c>
      <c r="M35" s="38">
        <f>SUM(M18:M23)</f>
        <v>5462.3914682539689</v>
      </c>
      <c r="O35" s="38"/>
      <c r="P35" s="38"/>
    </row>
    <row r="36" spans="2:30" ht="9.4499999999999993" customHeight="1" x14ac:dyDescent="0.25">
      <c r="B36" s="44" t="s">
        <v>89</v>
      </c>
      <c r="C36" s="40"/>
      <c r="D36" s="38">
        <f>SUM(D24:D26)</f>
        <v>3872.7902777777772</v>
      </c>
      <c r="E36" s="38">
        <f t="shared" ref="E36:J36" si="5">SUM(E24:E26)</f>
        <v>3892.7152777777783</v>
      </c>
      <c r="F36" s="38">
        <f t="shared" si="5"/>
        <v>3863.25</v>
      </c>
      <c r="G36" s="38">
        <f t="shared" si="5"/>
        <v>3852.3222222222221</v>
      </c>
      <c r="H36" s="38">
        <f t="shared" si="5"/>
        <v>3440.145833333333</v>
      </c>
      <c r="I36" s="38">
        <f t="shared" si="5"/>
        <v>2500.5902777777778</v>
      </c>
      <c r="J36" s="38">
        <f t="shared" si="5"/>
        <v>2209.4375</v>
      </c>
      <c r="L36" s="38">
        <f>SUM(L24:L26)</f>
        <v>3784.2447222222222</v>
      </c>
      <c r="M36" s="38">
        <f>SUM(M24:M26)</f>
        <v>3375.8930555555553</v>
      </c>
      <c r="O36" s="38"/>
      <c r="P36" s="38"/>
    </row>
    <row r="37" spans="2:30" ht="9.4499999999999993" customHeight="1" x14ac:dyDescent="0.25">
      <c r="B37" s="44" t="s">
        <v>90</v>
      </c>
      <c r="C37" s="40"/>
      <c r="D37" s="38">
        <f>SUM(D8:D31)</f>
        <v>15028.452777777777</v>
      </c>
      <c r="E37" s="38">
        <f t="shared" ref="E37:J37" si="6">SUM(E8:E31)</f>
        <v>15513.472222222224</v>
      </c>
      <c r="F37" s="38">
        <f t="shared" si="6"/>
        <v>15623.215277777779</v>
      </c>
      <c r="G37" s="38">
        <f t="shared" si="6"/>
        <v>15634.341666666669</v>
      </c>
      <c r="H37" s="38">
        <f t="shared" si="6"/>
        <v>15806.923611111111</v>
      </c>
      <c r="I37" s="38">
        <f t="shared" si="6"/>
        <v>12516.280555555557</v>
      </c>
      <c r="J37" s="38">
        <f t="shared" si="6"/>
        <v>10614.437499999998</v>
      </c>
      <c r="L37" s="38">
        <f>SUM(L8:L31)</f>
        <v>15521.281111111111</v>
      </c>
      <c r="M37" s="38">
        <f>SUM(M8:M31)</f>
        <v>14391.017658730158</v>
      </c>
      <c r="O37" s="38"/>
      <c r="P37" s="38"/>
    </row>
    <row r="38" spans="2:30" ht="24" customHeight="1" x14ac:dyDescent="0.15">
      <c r="C38" s="8"/>
    </row>
    <row r="39" spans="2:30" ht="9.4499999999999993" customHeight="1" x14ac:dyDescent="0.25">
      <c r="C39" s="43" t="str">
        <f>C6</f>
        <v>Average traffic flows (excluding Bank Holidays etc)</v>
      </c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</row>
    <row r="40" spans="2:30" ht="9.4499999999999993" customHeight="1" x14ac:dyDescent="0.15">
      <c r="C40" s="8"/>
    </row>
    <row r="41" spans="2:30" ht="9.4499999999999993" customHeight="1" x14ac:dyDescent="0.15">
      <c r="C41" s="31" t="s">
        <v>57</v>
      </c>
      <c r="D41" s="31" t="s">
        <v>58</v>
      </c>
      <c r="E41" s="31" t="s">
        <v>59</v>
      </c>
      <c r="F41" s="31" t="s">
        <v>60</v>
      </c>
      <c r="G41" s="31" t="s">
        <v>61</v>
      </c>
      <c r="H41" s="31" t="s">
        <v>62</v>
      </c>
      <c r="I41" s="31" t="s">
        <v>63</v>
      </c>
      <c r="J41" s="31" t="s">
        <v>64</v>
      </c>
      <c r="K41" s="31" t="s">
        <v>65</v>
      </c>
      <c r="L41" s="31" t="s">
        <v>66</v>
      </c>
      <c r="M41" s="31" t="s">
        <v>67</v>
      </c>
      <c r="N41" s="31" t="s">
        <v>68</v>
      </c>
    </row>
    <row r="42" spans="2:30" ht="9.4499999999999993" customHeight="1" x14ac:dyDescent="0.15">
      <c r="B42" s="8" t="s">
        <v>91</v>
      </c>
    </row>
    <row r="43" spans="2:30" ht="9.4499999999999993" customHeight="1" x14ac:dyDescent="0.15">
      <c r="B43" s="16" t="s">
        <v>92</v>
      </c>
      <c r="C43" s="33">
        <v>11926.383333333331</v>
      </c>
      <c r="D43" s="33">
        <v>12313.8</v>
      </c>
      <c r="E43" s="33">
        <v>12082.529999999999</v>
      </c>
      <c r="F43" s="33">
        <v>12156.599999999997</v>
      </c>
      <c r="G43" s="33">
        <v>12228.033333333333</v>
      </c>
      <c r="H43" s="33">
        <v>12073.133333333335</v>
      </c>
      <c r="I43" s="33">
        <v>12274.05</v>
      </c>
      <c r="J43" s="33">
        <v>11560.646666666667</v>
      </c>
      <c r="K43" s="33">
        <v>11828.12</v>
      </c>
      <c r="L43" s="33">
        <v>11755.15</v>
      </c>
      <c r="M43" s="33">
        <v>11780.380000000001</v>
      </c>
      <c r="N43" s="33">
        <v>12005.066666666668</v>
      </c>
      <c r="O43" s="38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</row>
    <row r="44" spans="2:30" ht="9.4499999999999993" customHeight="1" x14ac:dyDescent="0.15">
      <c r="B44" s="16" t="s">
        <v>93</v>
      </c>
      <c r="C44" s="33">
        <v>15331.883333333335</v>
      </c>
      <c r="D44" s="33">
        <v>15914.666666666666</v>
      </c>
      <c r="E44" s="33">
        <v>15523.640000000001</v>
      </c>
      <c r="F44" s="33">
        <v>15776.9</v>
      </c>
      <c r="G44" s="33">
        <v>15683.566666666666</v>
      </c>
      <c r="H44" s="33">
        <v>15692.066666666669</v>
      </c>
      <c r="I44" s="33">
        <v>15860.866666666665</v>
      </c>
      <c r="J44" s="33">
        <v>15005.793333333335</v>
      </c>
      <c r="K44" s="33">
        <v>15295.769999999999</v>
      </c>
      <c r="L44" s="33">
        <v>15284.116666666665</v>
      </c>
      <c r="M44" s="33">
        <v>15319.970000000001</v>
      </c>
      <c r="N44" s="33">
        <v>15566.133333333335</v>
      </c>
      <c r="P44" s="38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</row>
    <row r="45" spans="2:30" ht="9.4499999999999993" customHeight="1" x14ac:dyDescent="0.15">
      <c r="B45" s="16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</row>
    <row r="46" spans="2:30" ht="9.4499999999999993" customHeight="1" x14ac:dyDescent="0.15">
      <c r="B46" s="8" t="s">
        <v>94</v>
      </c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</row>
    <row r="47" spans="2:30" ht="9.4499999999999993" customHeight="1" x14ac:dyDescent="0.15">
      <c r="B47" s="16" t="s">
        <v>92</v>
      </c>
      <c r="C47" s="33">
        <v>9243</v>
      </c>
      <c r="D47" s="33">
        <v>9405</v>
      </c>
      <c r="E47" s="33">
        <v>9270.75</v>
      </c>
      <c r="F47" s="33">
        <v>8935</v>
      </c>
      <c r="G47" s="33">
        <v>8848.3333333333339</v>
      </c>
      <c r="H47" s="33">
        <v>8850.6666666666661</v>
      </c>
      <c r="I47" s="33">
        <v>8929.6666666666679</v>
      </c>
      <c r="J47" s="33">
        <v>8749.7999999999993</v>
      </c>
      <c r="K47" s="33">
        <v>9645.25</v>
      </c>
      <c r="L47" s="33">
        <v>9507.5</v>
      </c>
      <c r="M47" s="33">
        <v>9390.1999999999989</v>
      </c>
      <c r="N47" s="33">
        <v>9242.5</v>
      </c>
      <c r="O47" s="38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</row>
    <row r="48" spans="2:30" ht="9.4499999999999993" customHeight="1" x14ac:dyDescent="0.15">
      <c r="B48" s="16" t="s">
        <v>93</v>
      </c>
      <c r="C48" s="33">
        <v>12357.333333333332</v>
      </c>
      <c r="D48" s="33">
        <v>12605</v>
      </c>
      <c r="E48" s="33">
        <v>12743.25</v>
      </c>
      <c r="F48" s="33">
        <v>12171</v>
      </c>
      <c r="G48" s="33">
        <v>11949.66666666667</v>
      </c>
      <c r="H48" s="33">
        <v>12171.333333333334</v>
      </c>
      <c r="I48" s="33">
        <v>12256.333333333334</v>
      </c>
      <c r="J48" s="33">
        <v>12104.4</v>
      </c>
      <c r="K48" s="33">
        <v>12828.75</v>
      </c>
      <c r="L48" s="33">
        <v>12629</v>
      </c>
      <c r="M48" s="33">
        <v>12947.8</v>
      </c>
      <c r="N48" s="33">
        <v>13431.5</v>
      </c>
      <c r="P48" s="38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</row>
    <row r="49" spans="2:30" ht="9.4499999999999993" customHeight="1" x14ac:dyDescent="0.15">
      <c r="B49" s="16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P49" s="38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</row>
    <row r="50" spans="2:30" ht="9.4499999999999993" customHeight="1" x14ac:dyDescent="0.15">
      <c r="B50" s="8" t="s">
        <v>95</v>
      </c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</row>
    <row r="51" spans="2:30" ht="9.4499999999999993" customHeight="1" x14ac:dyDescent="0.15">
      <c r="B51" s="16" t="s">
        <v>92</v>
      </c>
      <c r="C51" s="33">
        <v>7381.666666666667</v>
      </c>
      <c r="D51" s="33">
        <v>8595</v>
      </c>
      <c r="E51" s="33">
        <v>7493.25</v>
      </c>
      <c r="F51" s="33">
        <v>7524</v>
      </c>
      <c r="G51" s="33">
        <v>7425</v>
      </c>
      <c r="H51" s="33">
        <v>7777.5</v>
      </c>
      <c r="I51" s="33">
        <v>7760.0000000000009</v>
      </c>
      <c r="J51" s="33">
        <v>7025.75</v>
      </c>
      <c r="K51" s="33">
        <v>7550.25</v>
      </c>
      <c r="L51" s="33">
        <v>8449</v>
      </c>
      <c r="M51" s="33">
        <v>7941.5</v>
      </c>
      <c r="N51" s="33">
        <v>8046.5</v>
      </c>
      <c r="O51" s="38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</row>
    <row r="52" spans="2:30" ht="9.4499999999999993" customHeight="1" x14ac:dyDescent="0.15">
      <c r="B52" s="16" t="s">
        <v>93</v>
      </c>
      <c r="C52" s="33">
        <v>9883.6666666666661</v>
      </c>
      <c r="D52" s="33">
        <v>11827</v>
      </c>
      <c r="E52" s="33">
        <v>10184.25</v>
      </c>
      <c r="F52" s="33">
        <v>10594</v>
      </c>
      <c r="G52" s="33">
        <v>10207.999999999998</v>
      </c>
      <c r="H52" s="33">
        <v>10852.25</v>
      </c>
      <c r="I52" s="33">
        <v>10740.333333333332</v>
      </c>
      <c r="J52" s="33">
        <v>9837.5</v>
      </c>
      <c r="K52" s="33">
        <v>10281.5</v>
      </c>
      <c r="L52" s="33">
        <v>11209</v>
      </c>
      <c r="M52" s="33">
        <v>10700.25</v>
      </c>
      <c r="N52" s="33">
        <v>11055.5</v>
      </c>
      <c r="P52" s="38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</row>
    <row r="53" spans="2:30" ht="9.4499999999999993" customHeight="1" x14ac:dyDescent="0.15">
      <c r="B53" s="16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R53" s="33"/>
      <c r="S53" s="33"/>
      <c r="T53" s="33"/>
      <c r="U53" s="33"/>
      <c r="V53" s="33"/>
      <c r="X53" s="33"/>
      <c r="Y53" s="33"/>
      <c r="Z53" s="33"/>
      <c r="AA53" s="33"/>
      <c r="AB53" s="33"/>
    </row>
    <row r="54" spans="2:30" ht="24" customHeight="1" x14ac:dyDescent="0.15">
      <c r="R54" s="33"/>
      <c r="S54" s="33"/>
      <c r="T54" s="33"/>
      <c r="U54" s="33"/>
      <c r="V54" s="33"/>
      <c r="X54" s="33"/>
      <c r="Y54" s="33"/>
      <c r="Z54" s="33"/>
      <c r="AA54" s="33"/>
      <c r="AB54" s="33"/>
    </row>
    <row r="55" spans="2:30" ht="8.85" customHeight="1" x14ac:dyDescent="0.15">
      <c r="R55" s="33"/>
      <c r="S55" s="33"/>
      <c r="T55" s="33"/>
      <c r="U55" s="33"/>
      <c r="V55" s="33"/>
      <c r="X55" s="33"/>
      <c r="Y55" s="33"/>
      <c r="Z55" s="33"/>
      <c r="AA55" s="33"/>
      <c r="AB55" s="33"/>
    </row>
    <row r="56" spans="2:30" ht="8.85" customHeight="1" x14ac:dyDescent="0.15">
      <c r="R56" s="32"/>
      <c r="S56" s="32"/>
      <c r="T56" s="32"/>
      <c r="U56" s="32"/>
      <c r="V56" s="32"/>
      <c r="X56" s="32"/>
      <c r="Y56" s="32"/>
      <c r="Z56" s="32"/>
      <c r="AA56" s="32"/>
      <c r="AB56" s="32"/>
    </row>
    <row r="57" spans="2:30" ht="8.85" customHeight="1" x14ac:dyDescent="0.15">
      <c r="R57" s="33"/>
      <c r="S57" s="33"/>
      <c r="T57" s="33"/>
      <c r="U57" s="33"/>
      <c r="V57" s="33"/>
      <c r="X57" s="33"/>
      <c r="Y57" s="33"/>
      <c r="Z57" s="33"/>
      <c r="AA57" s="33"/>
      <c r="AB57" s="33"/>
    </row>
    <row r="58" spans="2:30" ht="8.85" customHeight="1" x14ac:dyDescent="0.15">
      <c r="R58" s="33"/>
      <c r="S58" s="33"/>
      <c r="T58" s="33"/>
      <c r="U58" s="33"/>
      <c r="V58" s="33"/>
      <c r="X58" s="33"/>
      <c r="Y58" s="33"/>
      <c r="Z58" s="33"/>
      <c r="AA58" s="33"/>
      <c r="AB58" s="33"/>
    </row>
    <row r="59" spans="2:30" ht="8.85" customHeight="1" x14ac:dyDescent="0.15">
      <c r="R59" s="33"/>
      <c r="S59" s="33"/>
      <c r="T59" s="33"/>
      <c r="U59" s="33"/>
      <c r="V59" s="33"/>
      <c r="X59" s="33"/>
      <c r="Y59" s="33"/>
      <c r="Z59" s="33"/>
      <c r="AA59" s="33"/>
      <c r="AB59" s="33"/>
    </row>
    <row r="60" spans="2:30" ht="8.85" customHeight="1" x14ac:dyDescent="0.15">
      <c r="R60" s="32"/>
      <c r="S60" s="32"/>
      <c r="T60" s="32"/>
      <c r="U60" s="32"/>
      <c r="V60" s="32"/>
      <c r="X60" s="32"/>
      <c r="Y60" s="32"/>
      <c r="Z60" s="32"/>
      <c r="AA60" s="32"/>
      <c r="AB60" s="32"/>
    </row>
    <row r="61" spans="2:30" ht="8.85" customHeight="1" x14ac:dyDescent="0.15">
      <c r="R61" s="33"/>
      <c r="S61" s="33"/>
      <c r="T61" s="33"/>
      <c r="U61" s="33"/>
      <c r="V61" s="33"/>
      <c r="X61" s="33"/>
      <c r="Y61" s="33"/>
      <c r="Z61" s="33"/>
      <c r="AA61" s="33"/>
      <c r="AB61" s="33"/>
    </row>
    <row r="62" spans="2:30" ht="8.85" customHeight="1" x14ac:dyDescent="0.15">
      <c r="R62" s="33"/>
      <c r="S62" s="33"/>
      <c r="T62" s="33"/>
      <c r="U62" s="33"/>
      <c r="V62" s="33"/>
      <c r="X62" s="33"/>
      <c r="Y62" s="33"/>
      <c r="Z62" s="33"/>
      <c r="AA62" s="33"/>
      <c r="AB62" s="33"/>
    </row>
    <row r="63" spans="2:30" ht="8.85" customHeight="1" x14ac:dyDescent="0.15">
      <c r="R63" s="33"/>
      <c r="S63" s="33"/>
      <c r="T63" s="33"/>
      <c r="U63" s="33"/>
      <c r="V63" s="33"/>
      <c r="X63" s="33"/>
      <c r="Y63" s="33"/>
      <c r="Z63" s="33"/>
      <c r="AA63" s="33"/>
    </row>
    <row r="64" spans="2:30" ht="8.85" customHeight="1" x14ac:dyDescent="0.15">
      <c r="R64" s="33"/>
      <c r="S64" s="33"/>
      <c r="T64" s="33"/>
      <c r="U64" s="33"/>
      <c r="V64" s="33"/>
      <c r="X64" s="33"/>
      <c r="Y64" s="33"/>
      <c r="Z64" s="33"/>
      <c r="AA64" s="33"/>
    </row>
    <row r="65" spans="18:27" ht="8.85" customHeight="1" x14ac:dyDescent="0.15">
      <c r="R65" s="33"/>
      <c r="S65" s="33"/>
      <c r="T65" s="33"/>
      <c r="U65" s="33"/>
      <c r="V65" s="33"/>
      <c r="X65" s="33"/>
      <c r="Y65" s="33"/>
      <c r="Z65" s="33"/>
      <c r="AA65" s="33"/>
    </row>
    <row r="66" spans="18:27" ht="8.85" customHeight="1" x14ac:dyDescent="0.15">
      <c r="R66" s="32"/>
      <c r="S66" s="32"/>
      <c r="T66" s="32"/>
      <c r="U66" s="32"/>
      <c r="V66" s="32"/>
      <c r="X66" s="32"/>
      <c r="Y66" s="32"/>
      <c r="Z66" s="32"/>
      <c r="AA66" s="32"/>
    </row>
    <row r="67" spans="18:27" ht="8.85" customHeight="1" x14ac:dyDescent="0.15">
      <c r="R67" s="33"/>
      <c r="S67" s="33"/>
      <c r="T67" s="33"/>
      <c r="U67" s="33"/>
      <c r="V67" s="33"/>
      <c r="X67" s="33"/>
      <c r="Y67" s="33"/>
      <c r="Z67" s="33"/>
      <c r="AA67" s="33"/>
    </row>
    <row r="68" spans="18:27" ht="8.85" customHeight="1" x14ac:dyDescent="0.15">
      <c r="R68" s="33"/>
      <c r="S68" s="33"/>
      <c r="T68" s="33"/>
      <c r="U68" s="33"/>
      <c r="V68" s="33"/>
      <c r="X68" s="33"/>
      <c r="Y68" s="33"/>
      <c r="Z68" s="33"/>
      <c r="AA68" s="33"/>
    </row>
    <row r="69" spans="18:27" ht="8.85" customHeight="1" x14ac:dyDescent="0.15">
      <c r="R69" s="33"/>
      <c r="S69" s="33"/>
      <c r="T69" s="33"/>
      <c r="U69" s="33"/>
      <c r="V69" s="33"/>
      <c r="X69" s="33"/>
      <c r="Y69" s="33"/>
      <c r="Z69" s="33"/>
      <c r="AA69" s="33"/>
    </row>
    <row r="70" spans="18:27" ht="8.85" customHeight="1" x14ac:dyDescent="0.15">
      <c r="R70" s="32"/>
      <c r="S70" s="32"/>
      <c r="T70" s="32"/>
      <c r="U70" s="32"/>
      <c r="V70" s="32"/>
      <c r="X70" s="32"/>
      <c r="Y70" s="32"/>
      <c r="Z70" s="32"/>
      <c r="AA70" s="32"/>
    </row>
    <row r="71" spans="18:27" ht="8.85" customHeight="1" x14ac:dyDescent="0.15">
      <c r="R71" s="33"/>
      <c r="S71" s="33"/>
      <c r="T71" s="33"/>
      <c r="U71" s="33"/>
      <c r="V71" s="33"/>
      <c r="X71" s="33"/>
      <c r="Y71" s="33"/>
      <c r="Z71" s="33"/>
      <c r="AA71" s="33"/>
    </row>
    <row r="72" spans="18:27" ht="8.85" customHeight="1" x14ac:dyDescent="0.15">
      <c r="R72" s="33"/>
      <c r="S72" s="33"/>
      <c r="T72" s="33"/>
      <c r="U72" s="33"/>
      <c r="V72" s="33"/>
      <c r="X72" s="33"/>
      <c r="Y72" s="33"/>
      <c r="Z72" s="33"/>
      <c r="AA72" s="33"/>
    </row>
    <row r="73" spans="18:27" ht="8.85" customHeight="1" x14ac:dyDescent="0.15">
      <c r="R73" s="33"/>
      <c r="S73" s="33"/>
      <c r="T73" s="33"/>
      <c r="U73" s="33"/>
      <c r="V73" s="33"/>
      <c r="X73" s="33"/>
      <c r="Y73" s="33"/>
      <c r="Z73" s="33"/>
    </row>
    <row r="74" spans="18:27" ht="8.85" customHeight="1" x14ac:dyDescent="0.15">
      <c r="R74" s="33"/>
      <c r="S74" s="33"/>
      <c r="T74" s="33"/>
      <c r="U74" s="33"/>
      <c r="V74" s="33"/>
      <c r="X74" s="33"/>
      <c r="Y74" s="33"/>
      <c r="Z74" s="33"/>
    </row>
    <row r="75" spans="18:27" ht="8.85" customHeight="1" x14ac:dyDescent="0.15">
      <c r="R75" s="33"/>
      <c r="S75" s="33"/>
      <c r="T75" s="33"/>
      <c r="U75" s="33"/>
      <c r="V75" s="33"/>
      <c r="X75" s="33"/>
      <c r="Y75" s="33"/>
      <c r="Z75" s="33"/>
    </row>
    <row r="76" spans="18:27" ht="8.85" customHeight="1" x14ac:dyDescent="0.15">
      <c r="R76" s="32"/>
      <c r="S76" s="32"/>
      <c r="T76" s="32"/>
      <c r="U76" s="32"/>
      <c r="V76" s="32"/>
      <c r="X76" s="32"/>
      <c r="Y76" s="32"/>
      <c r="Z76" s="32"/>
    </row>
    <row r="77" spans="18:27" ht="8.85" customHeight="1" x14ac:dyDescent="0.15">
      <c r="R77" s="33"/>
      <c r="S77" s="33"/>
      <c r="T77" s="33"/>
      <c r="U77" s="33"/>
      <c r="V77" s="33"/>
      <c r="X77" s="33"/>
      <c r="Y77" s="33"/>
      <c r="Z77" s="33"/>
    </row>
    <row r="78" spans="18:27" ht="8.85" customHeight="1" x14ac:dyDescent="0.15">
      <c r="R78" s="33"/>
      <c r="S78" s="33"/>
      <c r="T78" s="33"/>
      <c r="U78" s="33"/>
      <c r="V78" s="33"/>
      <c r="X78" s="33"/>
      <c r="Y78" s="33"/>
      <c r="Z78" s="33"/>
    </row>
    <row r="79" spans="18:27" ht="8.85" customHeight="1" x14ac:dyDescent="0.15">
      <c r="R79" s="33"/>
      <c r="S79" s="33"/>
      <c r="T79" s="33"/>
      <c r="U79" s="33"/>
      <c r="V79" s="33"/>
      <c r="X79" s="33"/>
      <c r="Y79" s="33"/>
      <c r="Z79" s="33"/>
    </row>
    <row r="80" spans="18:27" ht="8.85" customHeight="1" x14ac:dyDescent="0.15">
      <c r="R80" s="32"/>
      <c r="S80" s="32"/>
      <c r="T80" s="32"/>
      <c r="U80" s="32"/>
      <c r="V80" s="32"/>
      <c r="X80" s="32"/>
      <c r="Y80" s="32"/>
      <c r="Z80" s="32"/>
    </row>
    <row r="81" spans="3:26" ht="8.85" customHeight="1" x14ac:dyDescent="0.15">
      <c r="R81" s="33"/>
      <c r="S81" s="33"/>
      <c r="T81" s="33"/>
      <c r="U81" s="33"/>
      <c r="V81" s="33"/>
      <c r="X81" s="33"/>
      <c r="Y81" s="33"/>
      <c r="Z81" s="33"/>
    </row>
    <row r="82" spans="3:26" ht="8.85" customHeight="1" x14ac:dyDescent="0.15">
      <c r="R82" s="33"/>
      <c r="S82" s="33"/>
      <c r="T82" s="33"/>
      <c r="U82" s="33"/>
      <c r="V82" s="33"/>
      <c r="X82" s="33"/>
      <c r="Y82" s="33"/>
      <c r="Z82" s="33"/>
    </row>
    <row r="83" spans="3:26" ht="8.85" customHeight="1" x14ac:dyDescent="0.15">
      <c r="R83" s="33"/>
      <c r="S83" s="33"/>
      <c r="T83" s="33"/>
      <c r="U83" s="33"/>
      <c r="V83" s="33"/>
      <c r="X83" s="33"/>
      <c r="Y83" s="33"/>
    </row>
    <row r="84" spans="3:26" ht="8.85" customHeight="1" x14ac:dyDescent="0.15">
      <c r="R84" s="33"/>
      <c r="S84" s="33"/>
      <c r="T84" s="33"/>
      <c r="U84" s="33"/>
      <c r="V84" s="33"/>
      <c r="X84" s="33"/>
      <c r="Y84" s="33"/>
    </row>
    <row r="85" spans="3:26" ht="8.85" customHeight="1" x14ac:dyDescent="0.15">
      <c r="M85" s="3" t="s">
        <v>76</v>
      </c>
      <c r="R85" s="33"/>
      <c r="S85" s="33"/>
      <c r="T85" s="33"/>
      <c r="U85" s="33"/>
      <c r="V85" s="33"/>
      <c r="X85" s="33"/>
      <c r="Y85" s="33"/>
    </row>
    <row r="86" spans="3:26" ht="5.4" customHeight="1" x14ac:dyDescent="0.15">
      <c r="R86" s="32"/>
      <c r="S86" s="32"/>
      <c r="T86" s="32"/>
      <c r="U86" s="32"/>
      <c r="V86" s="32"/>
      <c r="X86" s="32"/>
      <c r="Y86" s="32"/>
    </row>
    <row r="87" spans="3:26" ht="9.4499999999999993" customHeight="1" x14ac:dyDescent="0.15">
      <c r="R87" s="33"/>
      <c r="S87" s="33"/>
      <c r="T87" s="33"/>
      <c r="U87" s="33"/>
      <c r="V87" s="33"/>
      <c r="X87" s="33"/>
      <c r="Y87" s="33"/>
    </row>
    <row r="88" spans="3:26" ht="9.4499999999999993" customHeight="1" x14ac:dyDescent="0.15">
      <c r="R88" s="33"/>
      <c r="S88" s="33"/>
      <c r="T88" s="33"/>
      <c r="U88" s="33"/>
      <c r="V88" s="33"/>
      <c r="X88" s="33"/>
      <c r="Y88" s="33"/>
    </row>
    <row r="89" spans="3:26" x14ac:dyDescent="0.15"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3"/>
      <c r="S89" s="33"/>
      <c r="T89" s="33"/>
      <c r="U89" s="33"/>
      <c r="V89" s="33"/>
      <c r="X89" s="33"/>
      <c r="Y89" s="33"/>
    </row>
    <row r="90" spans="3:26" x14ac:dyDescent="0.15">
      <c r="R90" s="32"/>
      <c r="S90" s="32"/>
      <c r="T90" s="32"/>
      <c r="U90" s="32"/>
      <c r="V90" s="32"/>
      <c r="X90" s="32"/>
      <c r="Y90" s="32"/>
    </row>
    <row r="91" spans="3:26" x14ac:dyDescent="0.15">
      <c r="R91" s="33"/>
      <c r="S91" s="33"/>
      <c r="T91" s="33"/>
      <c r="U91" s="33"/>
      <c r="V91" s="33"/>
      <c r="X91" s="33"/>
      <c r="Y91" s="33"/>
    </row>
    <row r="92" spans="3:26" x14ac:dyDescent="0.15">
      <c r="R92" s="33"/>
      <c r="S92" s="33"/>
      <c r="T92" s="33"/>
      <c r="U92" s="33"/>
      <c r="V92" s="33"/>
      <c r="X92" s="33"/>
      <c r="Y92" s="33"/>
    </row>
    <row r="93" spans="3:26" x14ac:dyDescent="0.15">
      <c r="R93" s="33"/>
      <c r="S93" s="33"/>
      <c r="T93" s="33"/>
      <c r="U93" s="33"/>
      <c r="V93" s="33"/>
      <c r="X93" s="33"/>
    </row>
    <row r="94" spans="3:26" x14ac:dyDescent="0.15">
      <c r="R94" s="33"/>
      <c r="S94" s="33"/>
      <c r="T94" s="33"/>
      <c r="U94" s="33"/>
      <c r="V94" s="33"/>
      <c r="X94" s="33"/>
    </row>
    <row r="95" spans="3:26" x14ac:dyDescent="0.15">
      <c r="R95" s="33"/>
      <c r="S95" s="33"/>
      <c r="T95" s="33"/>
      <c r="U95" s="33"/>
      <c r="V95" s="33"/>
      <c r="X95" s="33"/>
    </row>
    <row r="96" spans="3:26" x14ac:dyDescent="0.15">
      <c r="R96" s="32"/>
      <c r="S96" s="32"/>
      <c r="T96" s="32"/>
      <c r="U96" s="32"/>
      <c r="V96" s="32"/>
      <c r="X96" s="32"/>
    </row>
    <row r="97" spans="18:24" x14ac:dyDescent="0.15">
      <c r="R97" s="33"/>
      <c r="S97" s="33"/>
      <c r="T97" s="33"/>
      <c r="U97" s="33"/>
      <c r="V97" s="33"/>
      <c r="X97" s="33"/>
    </row>
    <row r="98" spans="18:24" x14ac:dyDescent="0.15">
      <c r="R98" s="33"/>
      <c r="S98" s="33"/>
      <c r="T98" s="33"/>
      <c r="U98" s="33"/>
      <c r="V98" s="33"/>
      <c r="X98" s="33"/>
    </row>
    <row r="99" spans="18:24" x14ac:dyDescent="0.15">
      <c r="R99" s="33"/>
      <c r="S99" s="33"/>
      <c r="T99" s="33"/>
      <c r="U99" s="33"/>
      <c r="V99" s="33"/>
      <c r="X99" s="33"/>
    </row>
    <row r="100" spans="18:24" x14ac:dyDescent="0.15">
      <c r="R100" s="32"/>
      <c r="S100" s="32"/>
      <c r="T100" s="32"/>
      <c r="U100" s="32"/>
      <c r="V100" s="32"/>
      <c r="X100" s="32"/>
    </row>
    <row r="101" spans="18:24" x14ac:dyDescent="0.15">
      <c r="R101" s="33"/>
      <c r="S101" s="33"/>
      <c r="T101" s="33"/>
      <c r="U101" s="33"/>
      <c r="V101" s="33"/>
      <c r="X101" s="33"/>
    </row>
    <row r="102" spans="18:24" x14ac:dyDescent="0.15">
      <c r="R102" s="33"/>
      <c r="S102" s="33"/>
      <c r="T102" s="33"/>
      <c r="U102" s="33"/>
      <c r="V102" s="33"/>
      <c r="X102" s="33"/>
    </row>
    <row r="103" spans="18:24" x14ac:dyDescent="0.15">
      <c r="R103" s="33"/>
      <c r="S103" s="33"/>
      <c r="T103" s="33"/>
      <c r="U103" s="33"/>
      <c r="V103" s="33"/>
    </row>
    <row r="104" spans="18:24" x14ac:dyDescent="0.15">
      <c r="R104" s="33"/>
      <c r="S104" s="33"/>
      <c r="T104" s="33"/>
      <c r="U104" s="33"/>
      <c r="V104" s="33"/>
    </row>
    <row r="105" spans="18:24" x14ac:dyDescent="0.15">
      <c r="R105" s="33"/>
      <c r="S105" s="33"/>
      <c r="T105" s="33"/>
      <c r="U105" s="33"/>
      <c r="V105" s="33"/>
    </row>
    <row r="106" spans="18:24" x14ac:dyDescent="0.15">
      <c r="R106" s="32"/>
      <c r="S106" s="32"/>
      <c r="T106" s="32"/>
      <c r="U106" s="32"/>
      <c r="V106" s="32"/>
    </row>
    <row r="107" spans="18:24" x14ac:dyDescent="0.15">
      <c r="R107" s="33"/>
      <c r="S107" s="33"/>
      <c r="T107" s="33"/>
      <c r="U107" s="33"/>
      <c r="V107" s="33"/>
    </row>
    <row r="108" spans="18:24" x14ac:dyDescent="0.15">
      <c r="R108" s="33"/>
      <c r="S108" s="33"/>
      <c r="T108" s="33"/>
      <c r="U108" s="33"/>
      <c r="V108" s="33"/>
    </row>
    <row r="109" spans="18:24" x14ac:dyDescent="0.15">
      <c r="R109" s="33"/>
      <c r="S109" s="33"/>
      <c r="T109" s="33"/>
      <c r="U109" s="33"/>
      <c r="V109" s="33"/>
    </row>
    <row r="110" spans="18:24" x14ac:dyDescent="0.15">
      <c r="R110" s="32"/>
      <c r="S110" s="32"/>
      <c r="T110" s="32"/>
      <c r="U110" s="32"/>
      <c r="V110" s="32"/>
    </row>
    <row r="111" spans="18:24" x14ac:dyDescent="0.15">
      <c r="R111" s="33"/>
      <c r="S111" s="33"/>
      <c r="T111" s="33"/>
      <c r="U111" s="33"/>
      <c r="V111" s="33"/>
    </row>
    <row r="112" spans="18:24" x14ac:dyDescent="0.15">
      <c r="R112" s="33"/>
      <c r="S112" s="33"/>
      <c r="T112" s="33"/>
      <c r="U112" s="33"/>
      <c r="V112" s="33"/>
    </row>
    <row r="113" spans="18:22" x14ac:dyDescent="0.15">
      <c r="R113" s="33"/>
      <c r="S113" s="33"/>
      <c r="T113" s="33"/>
      <c r="U113" s="33"/>
      <c r="V113" s="33"/>
    </row>
    <row r="114" spans="18:22" x14ac:dyDescent="0.15">
      <c r="R114" s="33"/>
      <c r="S114" s="33"/>
      <c r="T114" s="33"/>
      <c r="U114" s="33"/>
      <c r="V114" s="33"/>
    </row>
    <row r="115" spans="18:22" x14ac:dyDescent="0.15">
      <c r="R115" s="33"/>
      <c r="S115" s="33"/>
      <c r="T115" s="33"/>
      <c r="U115" s="33"/>
      <c r="V115" s="33"/>
    </row>
    <row r="116" spans="18:22" x14ac:dyDescent="0.15">
      <c r="R116" s="32"/>
      <c r="S116" s="32"/>
      <c r="T116" s="32"/>
      <c r="U116" s="32"/>
      <c r="V116" s="32"/>
    </row>
    <row r="117" spans="18:22" x14ac:dyDescent="0.15">
      <c r="R117" s="33"/>
      <c r="S117" s="33"/>
      <c r="T117" s="33"/>
      <c r="U117" s="33"/>
      <c r="V117" s="33"/>
    </row>
    <row r="118" spans="18:22" x14ac:dyDescent="0.15">
      <c r="R118" s="33"/>
      <c r="S118" s="33"/>
      <c r="T118" s="33"/>
      <c r="U118" s="33"/>
      <c r="V118" s="33"/>
    </row>
    <row r="119" spans="18:22" x14ac:dyDescent="0.15">
      <c r="R119" s="33"/>
      <c r="S119" s="33"/>
      <c r="T119" s="33"/>
      <c r="U119" s="33"/>
      <c r="V119" s="33"/>
    </row>
    <row r="120" spans="18:22" x14ac:dyDescent="0.15">
      <c r="R120" s="32"/>
      <c r="S120" s="32"/>
      <c r="T120" s="32"/>
      <c r="U120" s="32"/>
      <c r="V120" s="32"/>
    </row>
    <row r="121" spans="18:22" x14ac:dyDescent="0.15">
      <c r="R121" s="33"/>
      <c r="S121" s="33"/>
      <c r="T121" s="33"/>
      <c r="U121" s="33"/>
      <c r="V121" s="33"/>
    </row>
    <row r="122" spans="18:22" x14ac:dyDescent="0.15">
      <c r="R122" s="33"/>
      <c r="S122" s="33"/>
      <c r="T122" s="33"/>
      <c r="U122" s="33"/>
      <c r="V122" s="33"/>
    </row>
    <row r="123" spans="18:22" x14ac:dyDescent="0.15">
      <c r="R123" s="33"/>
      <c r="S123" s="33"/>
      <c r="T123" s="33"/>
      <c r="U123" s="33"/>
    </row>
    <row r="124" spans="18:22" x14ac:dyDescent="0.15">
      <c r="R124" s="33"/>
      <c r="S124" s="33"/>
      <c r="T124" s="33"/>
      <c r="U124" s="33"/>
    </row>
    <row r="125" spans="18:22" x14ac:dyDescent="0.15">
      <c r="R125" s="33"/>
      <c r="S125" s="33"/>
      <c r="T125" s="33"/>
      <c r="U125" s="33"/>
    </row>
    <row r="126" spans="18:22" x14ac:dyDescent="0.15">
      <c r="R126" s="32"/>
      <c r="S126" s="32"/>
      <c r="T126" s="32"/>
      <c r="U126" s="32"/>
    </row>
    <row r="127" spans="18:22" x14ac:dyDescent="0.15">
      <c r="R127" s="33"/>
      <c r="S127" s="33"/>
      <c r="T127" s="33"/>
      <c r="U127" s="33"/>
    </row>
    <row r="128" spans="18:22" x14ac:dyDescent="0.15">
      <c r="R128" s="33"/>
      <c r="S128" s="33"/>
      <c r="T128" s="33"/>
      <c r="U128" s="33"/>
    </row>
    <row r="129" spans="18:29" x14ac:dyDescent="0.15">
      <c r="R129" s="33"/>
      <c r="S129" s="33"/>
      <c r="T129" s="33"/>
      <c r="U129" s="33"/>
    </row>
    <row r="130" spans="18:29" x14ac:dyDescent="0.15">
      <c r="R130" s="32"/>
      <c r="S130" s="32"/>
      <c r="T130" s="32"/>
      <c r="U130" s="32"/>
    </row>
    <row r="131" spans="18:29" x14ac:dyDescent="0.15">
      <c r="R131" s="33"/>
      <c r="S131" s="33"/>
      <c r="T131" s="33"/>
      <c r="U131" s="33"/>
    </row>
    <row r="132" spans="18:29" x14ac:dyDescent="0.15">
      <c r="R132" s="33"/>
      <c r="S132" s="33"/>
      <c r="T132" s="33"/>
      <c r="U132" s="33"/>
    </row>
    <row r="133" spans="18:29" x14ac:dyDescent="0.15">
      <c r="R133" s="33"/>
      <c r="S133" s="33"/>
      <c r="T133" s="33"/>
    </row>
    <row r="134" spans="18:29" x14ac:dyDescent="0.15">
      <c r="R134" s="33"/>
      <c r="S134" s="33"/>
      <c r="T134" s="33"/>
    </row>
    <row r="135" spans="18:29" x14ac:dyDescent="0.15">
      <c r="R135" s="33"/>
      <c r="S135" s="33"/>
      <c r="T135" s="33"/>
    </row>
    <row r="136" spans="18:29" x14ac:dyDescent="0.15">
      <c r="R136" s="32"/>
      <c r="S136" s="32"/>
      <c r="T136" s="32"/>
    </row>
    <row r="137" spans="18:29" x14ac:dyDescent="0.15">
      <c r="R137" s="33"/>
      <c r="S137" s="33"/>
      <c r="T137" s="33"/>
    </row>
    <row r="138" spans="18:29" x14ac:dyDescent="0.15">
      <c r="R138" s="33"/>
      <c r="S138" s="33"/>
      <c r="T138" s="33"/>
    </row>
    <row r="139" spans="18:29" x14ac:dyDescent="0.15">
      <c r="R139" s="33"/>
      <c r="S139" s="33"/>
      <c r="T139" s="33"/>
    </row>
    <row r="140" spans="18:29" x14ac:dyDescent="0.15">
      <c r="R140" s="32"/>
      <c r="S140" s="32"/>
      <c r="T140" s="32"/>
    </row>
    <row r="141" spans="18:29" x14ac:dyDescent="0.15">
      <c r="R141" s="33"/>
      <c r="S141" s="33"/>
      <c r="T141" s="33"/>
    </row>
    <row r="142" spans="18:29" x14ac:dyDescent="0.15">
      <c r="R142" s="33"/>
      <c r="S142" s="33"/>
      <c r="T142" s="33"/>
    </row>
    <row r="143" spans="18:29" x14ac:dyDescent="0.15">
      <c r="R143" s="33"/>
      <c r="S143" s="33"/>
      <c r="W143" s="33"/>
      <c r="X143" s="33"/>
      <c r="Y143" s="33"/>
      <c r="Z143" s="33"/>
      <c r="AA143" s="33"/>
      <c r="AB143" s="33"/>
      <c r="AC143" s="33"/>
    </row>
    <row r="144" spans="18:29" x14ac:dyDescent="0.15">
      <c r="R144" s="33"/>
      <c r="S144" s="33"/>
      <c r="W144" s="33"/>
      <c r="X144" s="33"/>
      <c r="Y144" s="33"/>
      <c r="Z144" s="33"/>
      <c r="AA144" s="33"/>
      <c r="AB144" s="33"/>
      <c r="AC144" s="33"/>
    </row>
    <row r="145" spans="18:28" x14ac:dyDescent="0.15">
      <c r="R145" s="33"/>
      <c r="S145" s="33"/>
    </row>
    <row r="146" spans="18:28" x14ac:dyDescent="0.15">
      <c r="R146" s="32"/>
      <c r="S146" s="32"/>
    </row>
    <row r="147" spans="18:28" x14ac:dyDescent="0.15">
      <c r="R147" s="33"/>
      <c r="S147" s="33"/>
    </row>
    <row r="148" spans="18:28" x14ac:dyDescent="0.15">
      <c r="R148" s="33"/>
      <c r="S148" s="33"/>
    </row>
    <row r="149" spans="18:28" x14ac:dyDescent="0.15">
      <c r="R149" s="33"/>
      <c r="S149" s="33"/>
    </row>
    <row r="150" spans="18:28" x14ac:dyDescent="0.15">
      <c r="R150" s="32"/>
      <c r="S150" s="32"/>
    </row>
    <row r="151" spans="18:28" x14ac:dyDescent="0.15">
      <c r="R151" s="33"/>
      <c r="S151" s="33"/>
    </row>
    <row r="152" spans="18:28" x14ac:dyDescent="0.15">
      <c r="R152" s="33"/>
      <c r="S152" s="33"/>
    </row>
    <row r="153" spans="18:28" x14ac:dyDescent="0.15">
      <c r="R153" s="33"/>
      <c r="V153" s="33"/>
    </row>
    <row r="154" spans="18:28" x14ac:dyDescent="0.15">
      <c r="R154" s="33"/>
      <c r="V154" s="33"/>
    </row>
    <row r="155" spans="18:28" x14ac:dyDescent="0.15">
      <c r="R155" s="33"/>
      <c r="V155" s="33"/>
      <c r="W155" s="33"/>
      <c r="X155" s="33"/>
      <c r="Y155" s="33"/>
      <c r="Z155" s="33"/>
      <c r="AA155" s="33"/>
      <c r="AB155" s="33"/>
    </row>
    <row r="156" spans="18:28" x14ac:dyDescent="0.15">
      <c r="R156" s="32"/>
      <c r="V156" s="32"/>
      <c r="W156" s="32"/>
      <c r="X156" s="32"/>
      <c r="Y156" s="32"/>
      <c r="Z156" s="32"/>
      <c r="AA156" s="32"/>
      <c r="AB156" s="32"/>
    </row>
    <row r="157" spans="18:28" x14ac:dyDescent="0.15">
      <c r="R157" s="33"/>
      <c r="V157" s="33"/>
      <c r="W157" s="33"/>
      <c r="X157" s="33"/>
      <c r="Y157" s="33"/>
      <c r="Z157" s="33"/>
      <c r="AA157" s="33"/>
      <c r="AB157" s="33"/>
    </row>
    <row r="158" spans="18:28" x14ac:dyDescent="0.15">
      <c r="R158" s="33"/>
      <c r="V158" s="33"/>
      <c r="W158" s="33"/>
      <c r="X158" s="33"/>
      <c r="Y158" s="33"/>
      <c r="Z158" s="33"/>
      <c r="AA158" s="33"/>
      <c r="AB158" s="33"/>
    </row>
    <row r="159" spans="18:28" x14ac:dyDescent="0.15">
      <c r="R159" s="33"/>
      <c r="V159" s="33"/>
      <c r="W159" s="33"/>
      <c r="X159" s="33"/>
      <c r="Y159" s="33"/>
      <c r="Z159" s="33"/>
      <c r="AA159" s="33"/>
      <c r="AB159" s="33"/>
    </row>
    <row r="160" spans="18:28" x14ac:dyDescent="0.15">
      <c r="R160" s="32"/>
      <c r="V160" s="32"/>
      <c r="W160" s="32"/>
      <c r="X160" s="32"/>
      <c r="Y160" s="32"/>
      <c r="Z160" s="32"/>
      <c r="AA160" s="32"/>
      <c r="AB160" s="32"/>
    </row>
    <row r="161" spans="18:28" x14ac:dyDescent="0.15">
      <c r="R161" s="33"/>
      <c r="V161" s="33"/>
      <c r="W161" s="33"/>
      <c r="X161" s="33"/>
      <c r="Y161" s="33"/>
      <c r="Z161" s="33"/>
      <c r="AA161" s="33"/>
      <c r="AB161" s="33"/>
    </row>
    <row r="162" spans="18:28" x14ac:dyDescent="0.15">
      <c r="R162" s="33"/>
      <c r="V162" s="33"/>
      <c r="W162" s="33"/>
      <c r="X162" s="33"/>
      <c r="Y162" s="33"/>
      <c r="Z162" s="33"/>
      <c r="AA162" s="33"/>
      <c r="AB162" s="33"/>
    </row>
    <row r="163" spans="18:28" x14ac:dyDescent="0.15">
      <c r="R163" s="33"/>
      <c r="S163" s="33"/>
      <c r="T163" s="33"/>
      <c r="U163" s="33"/>
    </row>
    <row r="164" spans="18:28" x14ac:dyDescent="0.15">
      <c r="R164" s="33"/>
      <c r="S164" s="33"/>
      <c r="T164" s="33"/>
      <c r="U164" s="33"/>
    </row>
    <row r="165" spans="18:28" x14ac:dyDescent="0.15">
      <c r="R165" s="33"/>
      <c r="S165" s="33"/>
      <c r="T165" s="33"/>
      <c r="U165" s="33"/>
    </row>
    <row r="166" spans="18:28" x14ac:dyDescent="0.15">
      <c r="R166" s="32"/>
      <c r="S166" s="32"/>
      <c r="T166" s="32"/>
      <c r="U166" s="32"/>
    </row>
    <row r="167" spans="18:28" x14ac:dyDescent="0.15">
      <c r="R167" s="33"/>
      <c r="S167" s="33"/>
      <c r="T167" s="33"/>
      <c r="U167" s="33"/>
    </row>
    <row r="168" spans="18:28" x14ac:dyDescent="0.15">
      <c r="R168" s="33"/>
      <c r="S168" s="33"/>
      <c r="T168" s="33"/>
      <c r="U168" s="33"/>
    </row>
    <row r="169" spans="18:28" x14ac:dyDescent="0.15">
      <c r="R169" s="33"/>
      <c r="S169" s="33"/>
      <c r="T169" s="33"/>
      <c r="U169" s="33"/>
    </row>
    <row r="170" spans="18:28" x14ac:dyDescent="0.15">
      <c r="R170" s="32"/>
      <c r="S170" s="32"/>
      <c r="T170" s="32"/>
      <c r="U170" s="32"/>
    </row>
    <row r="171" spans="18:28" x14ac:dyDescent="0.15">
      <c r="R171" s="33"/>
      <c r="S171" s="33"/>
      <c r="T171" s="33"/>
      <c r="U171" s="33"/>
    </row>
    <row r="172" spans="18:28" x14ac:dyDescent="0.15">
      <c r="R172" s="33"/>
      <c r="S172" s="33"/>
      <c r="T172" s="33"/>
      <c r="U172" s="33"/>
    </row>
  </sheetData>
  <mergeCells count="13">
    <mergeCell ref="C6:M6"/>
    <mergeCell ref="F1:J1"/>
    <mergeCell ref="F2:J2"/>
    <mergeCell ref="D3:F3"/>
    <mergeCell ref="H3:N3"/>
    <mergeCell ref="B5:C5"/>
    <mergeCell ref="C39:N39"/>
    <mergeCell ref="B7:C7"/>
    <mergeCell ref="B33:C33"/>
    <mergeCell ref="B34:C34"/>
    <mergeCell ref="B35:C35"/>
    <mergeCell ref="B36:C36"/>
    <mergeCell ref="B37:C37"/>
  </mergeCells>
  <hyperlinks>
    <hyperlink ref="A1" location="bkIndexATC1042" display="Index" xr:uid="{C80BB27D-840A-45DB-A94A-F6A12A54212B}"/>
  </hyperlinks>
  <pageMargins left="0.41" right="0.24" top="0.25" bottom="0.33" header="0.2" footer="0.21"/>
  <pageSetup paperSize="9" scale="98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B4787-0169-4668-A9F6-BC7932274FBA}">
  <sheetPr>
    <pageSetUpPr fitToPage="1"/>
  </sheetPr>
  <dimension ref="A1:AA88"/>
  <sheetViews>
    <sheetView zoomScale="90" workbookViewId="0"/>
  </sheetViews>
  <sheetFormatPr defaultColWidth="9.109375" defaultRowHeight="8.4" x14ac:dyDescent="0.15"/>
  <cols>
    <col min="1" max="1" width="5.88671875" style="3" customWidth="1"/>
    <col min="2" max="2" width="10.109375" style="3" customWidth="1"/>
    <col min="3" max="12" width="7.33203125" style="3" customWidth="1"/>
    <col min="13" max="13" width="9.88671875" style="3" customWidth="1"/>
    <col min="14" max="14" width="7.33203125" style="3" customWidth="1"/>
    <col min="15" max="15" width="9.109375" style="3"/>
    <col min="16" max="27" width="5.6640625" style="3" customWidth="1"/>
    <col min="28" max="16384" width="9.109375" style="3"/>
  </cols>
  <sheetData>
    <row r="1" spans="1:27" ht="14.4" x14ac:dyDescent="0.3">
      <c r="A1" s="34" t="s">
        <v>79</v>
      </c>
      <c r="E1" s="4"/>
      <c r="F1" s="39" t="s">
        <v>44</v>
      </c>
      <c r="G1" s="40"/>
      <c r="H1" s="40"/>
      <c r="I1" s="40"/>
      <c r="J1" s="40"/>
      <c r="P1" s="6"/>
    </row>
    <row r="2" spans="1:27" ht="13.2" x14ac:dyDescent="0.25">
      <c r="E2" s="4"/>
      <c r="F2" s="39" t="s">
        <v>45</v>
      </c>
      <c r="G2" s="40"/>
      <c r="H2" s="40"/>
      <c r="I2" s="40"/>
      <c r="J2" s="40"/>
      <c r="P2" s="7"/>
    </row>
    <row r="3" spans="1:27" ht="13.2" x14ac:dyDescent="0.25">
      <c r="D3" s="41" t="s">
        <v>97</v>
      </c>
      <c r="E3" s="40"/>
      <c r="F3" s="40"/>
      <c r="G3" s="4"/>
      <c r="H3" s="42" t="s">
        <v>9</v>
      </c>
      <c r="I3" s="40"/>
      <c r="J3" s="40"/>
      <c r="K3" s="40"/>
      <c r="L3" s="40"/>
      <c r="M3" s="40"/>
      <c r="N3" s="40"/>
      <c r="P3" s="6"/>
      <c r="Q3" s="8"/>
      <c r="R3" s="9" t="s">
        <v>46</v>
      </c>
    </row>
    <row r="4" spans="1:27" ht="24" customHeight="1" x14ac:dyDescent="0.15">
      <c r="Q4" s="8"/>
    </row>
    <row r="5" spans="1:27" ht="9.4499999999999993" customHeight="1" x14ac:dyDescent="0.2">
      <c r="A5" s="10"/>
      <c r="C5" s="10"/>
      <c r="D5" s="11"/>
      <c r="O5" s="12"/>
      <c r="P5" s="13" t="s">
        <v>47</v>
      </c>
      <c r="Q5" s="13" t="s">
        <v>48</v>
      </c>
      <c r="R5" s="13" t="s">
        <v>49</v>
      </c>
      <c r="S5" s="13" t="s">
        <v>50</v>
      </c>
      <c r="T5" s="13" t="s">
        <v>51</v>
      </c>
      <c r="U5" s="13" t="s">
        <v>52</v>
      </c>
      <c r="V5" s="13" t="s">
        <v>53</v>
      </c>
      <c r="W5" s="12"/>
      <c r="X5" s="12"/>
      <c r="Y5" s="12"/>
      <c r="Z5" s="12"/>
      <c r="AA5" s="12"/>
    </row>
    <row r="6" spans="1:27" ht="9.4499999999999993" customHeight="1" x14ac:dyDescent="0.15">
      <c r="C6" s="8"/>
      <c r="D6" s="8"/>
      <c r="E6" s="8"/>
      <c r="F6" s="8"/>
      <c r="G6" s="8"/>
      <c r="H6" s="8"/>
      <c r="O6" s="14" t="s">
        <v>54</v>
      </c>
      <c r="P6" s="15">
        <v>6284.0972222222235</v>
      </c>
      <c r="Q6" s="15">
        <v>7140.2222222222217</v>
      </c>
      <c r="R6" s="15">
        <v>6877.333333333333</v>
      </c>
      <c r="S6" s="15">
        <v>7192.8986111111099</v>
      </c>
      <c r="T6" s="15">
        <v>7015.6027777777772</v>
      </c>
      <c r="U6" s="15">
        <v>6250.1708333333336</v>
      </c>
      <c r="V6" s="15">
        <v>5305.8787878787889</v>
      </c>
      <c r="W6" s="12"/>
      <c r="X6" s="12"/>
      <c r="Y6" s="12"/>
      <c r="Z6" s="12"/>
      <c r="AA6" s="12"/>
    </row>
    <row r="7" spans="1:27" ht="9.4499999999999993" customHeight="1" x14ac:dyDescent="0.15"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O7" s="14" t="s">
        <v>55</v>
      </c>
      <c r="P7" s="15">
        <v>6821.3055555555547</v>
      </c>
      <c r="Q7" s="15">
        <v>7084.5902777777765</v>
      </c>
      <c r="R7" s="15">
        <v>6828.5138888888878</v>
      </c>
      <c r="S7" s="15">
        <v>7071.6652777777772</v>
      </c>
      <c r="T7" s="15">
        <v>6920.6541666666681</v>
      </c>
      <c r="U7" s="15">
        <v>6344.7513888888889</v>
      </c>
      <c r="V7" s="15">
        <v>5353.9090909090901</v>
      </c>
      <c r="W7" s="12"/>
      <c r="X7" s="12"/>
      <c r="Y7" s="12"/>
      <c r="Z7" s="12"/>
      <c r="AA7" s="12"/>
    </row>
    <row r="8" spans="1:27" ht="9.4499999999999993" customHeight="1" x14ac:dyDescent="0.15">
      <c r="C8" s="17"/>
      <c r="O8" s="14" t="s">
        <v>56</v>
      </c>
      <c r="P8" s="15">
        <f>SUM(P6:P7)</f>
        <v>13105.402777777777</v>
      </c>
      <c r="Q8" s="15">
        <f t="shared" ref="Q8:V8" si="0">SUM(Q6:Q7)</f>
        <v>14224.812499999998</v>
      </c>
      <c r="R8" s="15">
        <f t="shared" si="0"/>
        <v>13705.847222222221</v>
      </c>
      <c r="S8" s="15">
        <f t="shared" si="0"/>
        <v>14264.563888888886</v>
      </c>
      <c r="T8" s="15">
        <f t="shared" si="0"/>
        <v>13936.256944444445</v>
      </c>
      <c r="U8" s="15">
        <f t="shared" si="0"/>
        <v>12594.922222222223</v>
      </c>
      <c r="V8" s="15">
        <f t="shared" si="0"/>
        <v>10659.78787878788</v>
      </c>
      <c r="W8" s="12"/>
      <c r="X8" s="12"/>
      <c r="Y8" s="12"/>
      <c r="Z8" s="12"/>
      <c r="AA8" s="12"/>
    </row>
    <row r="9" spans="1:27" ht="9.4499999999999993" customHeight="1" x14ac:dyDescent="0.15">
      <c r="C9" s="17"/>
      <c r="O9" s="18"/>
      <c r="P9" s="13" t="s">
        <v>57</v>
      </c>
      <c r="Q9" s="13" t="s">
        <v>58</v>
      </c>
      <c r="R9" s="13" t="s">
        <v>59</v>
      </c>
      <c r="S9" s="13" t="s">
        <v>60</v>
      </c>
      <c r="T9" s="13" t="s">
        <v>61</v>
      </c>
      <c r="U9" s="13" t="s">
        <v>62</v>
      </c>
      <c r="V9" s="13" t="s">
        <v>63</v>
      </c>
      <c r="W9" s="13" t="s">
        <v>64</v>
      </c>
      <c r="X9" s="13" t="s">
        <v>65</v>
      </c>
      <c r="Y9" s="13" t="s">
        <v>66</v>
      </c>
      <c r="Z9" s="13" t="s">
        <v>67</v>
      </c>
      <c r="AA9" s="13" t="s">
        <v>68</v>
      </c>
    </row>
    <row r="10" spans="1:27" ht="9.4499999999999993" customHeight="1" x14ac:dyDescent="0.15">
      <c r="C10" s="17"/>
      <c r="O10" s="14" t="s">
        <v>69</v>
      </c>
      <c r="P10" s="15">
        <v>5940.6666666666679</v>
      </c>
      <c r="Q10" s="15">
        <v>7168.9999999999991</v>
      </c>
      <c r="R10" s="15">
        <v>7262.416666666667</v>
      </c>
      <c r="S10" s="15">
        <v>6492.300000000002</v>
      </c>
      <c r="T10" s="15">
        <v>7313.2333333333327</v>
      </c>
      <c r="U10" s="15">
        <v>7301.166666666667</v>
      </c>
      <c r="V10" s="15">
        <v>7241.7333333333327</v>
      </c>
      <c r="W10" s="15">
        <v>7003.876666666667</v>
      </c>
      <c r="X10" s="15">
        <v>7122.8</v>
      </c>
      <c r="Y10" s="15">
        <v>7045.5166666666673</v>
      </c>
      <c r="Z10" s="15">
        <v>7195.86</v>
      </c>
      <c r="AA10" s="15">
        <v>5735.7999999999993</v>
      </c>
    </row>
    <row r="11" spans="1:27" ht="9.4499999999999993" customHeight="1" x14ac:dyDescent="0.15">
      <c r="C11" s="17"/>
      <c r="O11" s="14" t="s">
        <v>70</v>
      </c>
      <c r="P11" s="15">
        <v>5616.8999999999987</v>
      </c>
      <c r="Q11" s="15">
        <v>7026.6666666666652</v>
      </c>
      <c r="R11" s="15">
        <v>7128.3</v>
      </c>
      <c r="S11" s="15">
        <v>7862.2999999999993</v>
      </c>
      <c r="T11" s="15">
        <v>7231.8333333333348</v>
      </c>
      <c r="U11" s="15">
        <v>7210</v>
      </c>
      <c r="V11" s="15">
        <v>7212.1333333333323</v>
      </c>
      <c r="W11" s="15">
        <v>7027.9766666666683</v>
      </c>
      <c r="X11" s="15">
        <v>7076.3999999999987</v>
      </c>
      <c r="Y11" s="15">
        <v>6973.8499999999995</v>
      </c>
      <c r="Z11" s="15">
        <v>7235.09</v>
      </c>
      <c r="AA11" s="15">
        <v>5742.7</v>
      </c>
    </row>
    <row r="12" spans="1:27" ht="9.4499999999999993" customHeight="1" x14ac:dyDescent="0.15">
      <c r="C12" s="17"/>
      <c r="O12" s="14" t="s">
        <v>71</v>
      </c>
      <c r="P12" s="15">
        <f>SUM(P10:P11)</f>
        <v>11557.566666666666</v>
      </c>
      <c r="Q12" s="15">
        <f t="shared" ref="Q12:AA12" si="1">SUM(Q10:Q11)</f>
        <v>14195.666666666664</v>
      </c>
      <c r="R12" s="15">
        <f t="shared" si="1"/>
        <v>14390.716666666667</v>
      </c>
      <c r="S12" s="15">
        <f t="shared" si="1"/>
        <v>14354.600000000002</v>
      </c>
      <c r="T12" s="15">
        <f t="shared" si="1"/>
        <v>14545.066666666668</v>
      </c>
      <c r="U12" s="15">
        <f t="shared" si="1"/>
        <v>14511.166666666668</v>
      </c>
      <c r="V12" s="15">
        <f t="shared" si="1"/>
        <v>14453.866666666665</v>
      </c>
      <c r="W12" s="15">
        <f t="shared" si="1"/>
        <v>14031.853333333336</v>
      </c>
      <c r="X12" s="15">
        <f t="shared" si="1"/>
        <v>14199.199999999999</v>
      </c>
      <c r="Y12" s="15">
        <f t="shared" si="1"/>
        <v>14019.366666666667</v>
      </c>
      <c r="Z12" s="15">
        <f t="shared" si="1"/>
        <v>14430.95</v>
      </c>
      <c r="AA12" s="15">
        <f t="shared" si="1"/>
        <v>11478.5</v>
      </c>
    </row>
    <row r="13" spans="1:27" ht="9.4499999999999993" customHeight="1" x14ac:dyDescent="0.15">
      <c r="C13" s="17"/>
      <c r="O13" s="18"/>
      <c r="P13" s="18">
        <f t="shared" ref="P13:W13" si="2">Q13-1</f>
        <v>2010</v>
      </c>
      <c r="Q13" s="18">
        <f t="shared" si="2"/>
        <v>2011</v>
      </c>
      <c r="R13" s="18">
        <f t="shared" si="2"/>
        <v>2012</v>
      </c>
      <c r="S13" s="18">
        <f t="shared" si="2"/>
        <v>2013</v>
      </c>
      <c r="T13" s="18">
        <f t="shared" si="2"/>
        <v>2014</v>
      </c>
      <c r="U13" s="18">
        <f t="shared" si="2"/>
        <v>2015</v>
      </c>
      <c r="V13" s="18">
        <f t="shared" si="2"/>
        <v>2016</v>
      </c>
      <c r="W13" s="18">
        <f t="shared" si="2"/>
        <v>2017</v>
      </c>
      <c r="X13" s="18">
        <f>Y13-1</f>
        <v>2018</v>
      </c>
      <c r="Y13" s="19">
        <v>2019</v>
      </c>
      <c r="Z13" s="18"/>
      <c r="AA13" s="12"/>
    </row>
    <row r="14" spans="1:27" ht="9.4499999999999993" customHeight="1" x14ac:dyDescent="0.2">
      <c r="C14" s="17"/>
      <c r="O14" s="14" t="s">
        <v>72</v>
      </c>
      <c r="P14" s="20"/>
      <c r="Q14" s="20">
        <v>7067.5611851851854</v>
      </c>
      <c r="R14" s="20">
        <v>6776.9614973999987</v>
      </c>
      <c r="S14" s="20">
        <v>6524.7166573999993</v>
      </c>
      <c r="T14" s="21">
        <v>6473.6144329999997</v>
      </c>
      <c r="U14" s="21">
        <v>7341.7599952</v>
      </c>
      <c r="V14" s="21">
        <v>7287.0719302000007</v>
      </c>
      <c r="W14" s="21">
        <v>7175.8467536000007</v>
      </c>
      <c r="X14" s="21">
        <v>7111.3772979797996</v>
      </c>
      <c r="Y14" s="15">
        <v>6902.0308333333342</v>
      </c>
      <c r="Z14" s="12"/>
      <c r="AA14" s="12"/>
    </row>
    <row r="15" spans="1:27" ht="9.4499999999999993" customHeight="1" x14ac:dyDescent="0.2">
      <c r="C15" s="17"/>
      <c r="O15" s="14" t="s">
        <v>73</v>
      </c>
      <c r="P15" s="22"/>
      <c r="Q15" s="20">
        <v>6814.4820336700332</v>
      </c>
      <c r="R15" s="21">
        <v>7066.6775278000014</v>
      </c>
      <c r="S15" s="21">
        <v>6610.4874905999995</v>
      </c>
      <c r="T15" s="21">
        <v>6558.4277657999992</v>
      </c>
      <c r="U15" s="21">
        <v>7136.7073278000007</v>
      </c>
      <c r="V15" s="21">
        <v>7109.5344304</v>
      </c>
      <c r="W15" s="21">
        <v>7014.3616530000018</v>
      </c>
      <c r="X15" s="21">
        <v>7008.3678030303026</v>
      </c>
      <c r="Y15" s="15">
        <v>6945.3458333333338</v>
      </c>
      <c r="Z15" s="12"/>
      <c r="AA15" s="12"/>
    </row>
    <row r="16" spans="1:27" ht="9.4499999999999993" customHeight="1" x14ac:dyDescent="0.15">
      <c r="C16" s="17"/>
      <c r="O16" s="14" t="s">
        <v>74</v>
      </c>
      <c r="P16" s="12"/>
      <c r="Q16" s="12">
        <v>13882.043218855219</v>
      </c>
      <c r="R16" s="15">
        <v>13843.6390252</v>
      </c>
      <c r="S16" s="15">
        <v>13135.204147999999</v>
      </c>
      <c r="T16" s="15">
        <v>13032.042198799998</v>
      </c>
      <c r="U16" s="15">
        <v>14478.467323000001</v>
      </c>
      <c r="V16" s="15">
        <v>14396.606360600001</v>
      </c>
      <c r="W16" s="15">
        <v>14190.208406600002</v>
      </c>
      <c r="X16" s="15">
        <v>14119.745101010103</v>
      </c>
      <c r="Y16" s="15">
        <f>SUM(Y14:Y15)</f>
        <v>13847.376666666667</v>
      </c>
      <c r="Z16" s="12"/>
      <c r="AA16" s="12"/>
    </row>
    <row r="17" spans="3:21" ht="9.4499999999999993" customHeight="1" x14ac:dyDescent="0.15">
      <c r="C17" s="17"/>
    </row>
    <row r="18" spans="3:21" ht="9.4499999999999993" customHeight="1" x14ac:dyDescent="0.2">
      <c r="C18" s="17"/>
      <c r="P18" s="24"/>
      <c r="Q18" s="25"/>
    </row>
    <row r="19" spans="3:21" ht="9.4499999999999993" customHeight="1" x14ac:dyDescent="0.2">
      <c r="C19" s="17"/>
      <c r="P19" s="24"/>
      <c r="Q19" s="25"/>
    </row>
    <row r="20" spans="3:21" ht="9.4499999999999993" customHeight="1" x14ac:dyDescent="0.2">
      <c r="C20" s="17"/>
      <c r="P20" s="24"/>
      <c r="Q20" s="25"/>
    </row>
    <row r="21" spans="3:21" ht="9.4499999999999993" customHeight="1" x14ac:dyDescent="0.2">
      <c r="C21" s="17"/>
      <c r="P21" s="24"/>
      <c r="Q21" s="25"/>
      <c r="T21" s="24"/>
      <c r="U21" s="26"/>
    </row>
    <row r="22" spans="3:21" ht="9.4499999999999993" customHeight="1" x14ac:dyDescent="0.2">
      <c r="C22" s="17"/>
      <c r="P22" s="24"/>
      <c r="Q22" s="25"/>
      <c r="T22" s="24"/>
      <c r="U22" s="26"/>
    </row>
    <row r="23" spans="3:21" ht="9.4499999999999993" customHeight="1" x14ac:dyDescent="0.2">
      <c r="C23" s="17"/>
      <c r="P23" s="27"/>
      <c r="Q23" s="25"/>
      <c r="T23" s="27"/>
      <c r="U23" s="28"/>
    </row>
    <row r="24" spans="3:21" ht="9.4499999999999993" customHeight="1" x14ac:dyDescent="0.2">
      <c r="C24" s="17"/>
      <c r="P24" s="24"/>
      <c r="Q24" s="25"/>
      <c r="T24" s="24"/>
      <c r="U24" s="26"/>
    </row>
    <row r="25" spans="3:21" ht="9.4499999999999993" customHeight="1" x14ac:dyDescent="0.2">
      <c r="C25" s="17"/>
      <c r="P25" s="24"/>
      <c r="Q25" s="25"/>
      <c r="T25" s="24"/>
      <c r="U25" s="26"/>
    </row>
    <row r="26" spans="3:21" ht="9.4499999999999993" customHeight="1" x14ac:dyDescent="0.15">
      <c r="C26" s="17"/>
      <c r="P26" s="27"/>
    </row>
    <row r="27" spans="3:21" ht="9.4499999999999993" customHeight="1" x14ac:dyDescent="0.2">
      <c r="C27" s="17"/>
      <c r="P27" s="24"/>
      <c r="Q27" s="29"/>
    </row>
    <row r="28" spans="3:21" ht="9.4499999999999993" customHeight="1" x14ac:dyDescent="0.2">
      <c r="C28" s="17"/>
      <c r="P28" s="24"/>
      <c r="Q28" s="29"/>
    </row>
    <row r="29" spans="3:21" ht="19.2" customHeight="1" x14ac:dyDescent="0.15">
      <c r="C29" s="17"/>
    </row>
    <row r="30" spans="3:21" ht="9.4499999999999993" customHeight="1" x14ac:dyDescent="0.2">
      <c r="C30" s="17"/>
      <c r="P30" s="30"/>
      <c r="S30" s="29"/>
    </row>
    <row r="31" spans="3:21" ht="9.4499999999999993" customHeight="1" x14ac:dyDescent="0.2">
      <c r="C31" s="17"/>
      <c r="P31" s="30"/>
      <c r="S31" s="29"/>
    </row>
    <row r="32" spans="3:21" ht="9.4499999999999993" customHeight="1" x14ac:dyDescent="0.15">
      <c r="C32" s="31"/>
    </row>
    <row r="33" spans="2:20" ht="9.4499999999999993" customHeight="1" x14ac:dyDescent="0.15">
      <c r="C33" s="16"/>
    </row>
    <row r="34" spans="2:20" ht="9.4499999999999993" customHeight="1" x14ac:dyDescent="0.15">
      <c r="C34" s="16"/>
    </row>
    <row r="35" spans="2:20" ht="9.4499999999999993" customHeight="1" x14ac:dyDescent="0.15">
      <c r="C35" s="16"/>
    </row>
    <row r="36" spans="2:20" ht="9.4499999999999993" customHeight="1" x14ac:dyDescent="0.15">
      <c r="C36" s="16"/>
      <c r="T36" s="9"/>
    </row>
    <row r="37" spans="2:20" ht="9.4499999999999993" customHeight="1" x14ac:dyDescent="0.15">
      <c r="C37" s="16"/>
    </row>
    <row r="38" spans="2:20" ht="9.4499999999999993" customHeight="1" x14ac:dyDescent="0.15">
      <c r="C38" s="8"/>
    </row>
    <row r="39" spans="2:20" ht="9.4499999999999993" customHeight="1" x14ac:dyDescent="0.15"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</row>
    <row r="40" spans="2:20" ht="9.4499999999999993" customHeight="1" x14ac:dyDescent="0.15">
      <c r="B40" s="16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</row>
    <row r="41" spans="2:20" ht="9.4499999999999993" customHeight="1" x14ac:dyDescent="0.15">
      <c r="B41" s="16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</row>
    <row r="42" spans="2:20" ht="9.4499999999999993" customHeight="1" x14ac:dyDescent="0.15">
      <c r="B42" s="16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</row>
    <row r="43" spans="2:20" ht="9.4499999999999993" customHeight="1" x14ac:dyDescent="0.15">
      <c r="B43" s="16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</row>
    <row r="44" spans="2:20" ht="9.4499999999999993" customHeight="1" x14ac:dyDescent="0.15">
      <c r="B44" s="27"/>
    </row>
    <row r="45" spans="2:20" ht="9.4499999999999993" customHeight="1" x14ac:dyDescent="0.15">
      <c r="B45" s="27"/>
      <c r="C45" s="8"/>
    </row>
    <row r="46" spans="2:20" ht="9.4499999999999993" customHeight="1" x14ac:dyDescent="0.15">
      <c r="B46" s="27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</row>
    <row r="47" spans="2:20" ht="9.4499999999999993" customHeight="1" x14ac:dyDescent="0.15">
      <c r="B47" s="16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</row>
    <row r="48" spans="2:20" ht="9.4499999999999993" customHeight="1" x14ac:dyDescent="0.15"/>
    <row r="49" ht="9.4499999999999993" customHeight="1" x14ac:dyDescent="0.15"/>
    <row r="50" ht="9.4499999999999993" customHeight="1" x14ac:dyDescent="0.15"/>
    <row r="51" ht="9.4499999999999993" customHeight="1" x14ac:dyDescent="0.15"/>
    <row r="52" ht="9.4499999999999993" customHeight="1" x14ac:dyDescent="0.15"/>
    <row r="53" ht="9.4499999999999993" customHeight="1" x14ac:dyDescent="0.15"/>
    <row r="54" ht="19.2" customHeight="1" x14ac:dyDescent="0.15"/>
    <row r="55" ht="9.4499999999999993" customHeight="1" x14ac:dyDescent="0.15"/>
    <row r="56" ht="9.4499999999999993" customHeight="1" x14ac:dyDescent="0.15"/>
    <row r="57" ht="9.4499999999999993" customHeight="1" x14ac:dyDescent="0.15"/>
    <row r="58" ht="9.4499999999999993" customHeight="1" x14ac:dyDescent="0.15"/>
    <row r="59" ht="9.4499999999999993" customHeight="1" x14ac:dyDescent="0.15"/>
    <row r="60" ht="9.4499999999999993" customHeight="1" x14ac:dyDescent="0.15"/>
    <row r="61" ht="9.4499999999999993" customHeight="1" x14ac:dyDescent="0.15"/>
    <row r="62" ht="9.4499999999999993" customHeight="1" x14ac:dyDescent="0.15"/>
    <row r="63" ht="9.4499999999999993" customHeight="1" x14ac:dyDescent="0.15"/>
    <row r="64" ht="9.4499999999999993" customHeight="1" x14ac:dyDescent="0.15"/>
    <row r="65" ht="9.4499999999999993" customHeight="1" x14ac:dyDescent="0.15"/>
    <row r="66" ht="9.4499999999999993" customHeight="1" x14ac:dyDescent="0.15"/>
    <row r="67" ht="9.4499999999999993" customHeight="1" x14ac:dyDescent="0.15"/>
    <row r="68" ht="9.4499999999999993" customHeight="1" x14ac:dyDescent="0.15"/>
    <row r="69" ht="9.4499999999999993" customHeight="1" x14ac:dyDescent="0.15"/>
    <row r="70" ht="9.4499999999999993" customHeight="1" x14ac:dyDescent="0.15"/>
    <row r="71" ht="9.4499999999999993" customHeight="1" x14ac:dyDescent="0.15"/>
    <row r="72" ht="9.4499999999999993" customHeight="1" x14ac:dyDescent="0.15"/>
    <row r="73" ht="9.4499999999999993" customHeight="1" x14ac:dyDescent="0.15"/>
    <row r="74" ht="9.4499999999999993" customHeight="1" x14ac:dyDescent="0.15"/>
    <row r="75" ht="9.4499999999999993" customHeight="1" x14ac:dyDescent="0.15"/>
    <row r="76" ht="9.4499999999999993" customHeight="1" x14ac:dyDescent="0.15"/>
    <row r="77" ht="9.4499999999999993" customHeight="1" x14ac:dyDescent="0.15"/>
    <row r="78" ht="9.4499999999999993" customHeight="1" x14ac:dyDescent="0.15"/>
    <row r="79" ht="9.4499999999999993" customHeight="1" x14ac:dyDescent="0.15"/>
    <row r="80" ht="9.4499999999999993" customHeight="1" x14ac:dyDescent="0.15"/>
    <row r="81" spans="4:13" ht="9.4499999999999993" customHeight="1" x14ac:dyDescent="0.15"/>
    <row r="82" spans="4:13" ht="9.4499999999999993" customHeight="1" x14ac:dyDescent="0.15"/>
    <row r="83" spans="4:13" ht="9.4499999999999993" customHeight="1" x14ac:dyDescent="0.15">
      <c r="D83" s="27"/>
      <c r="F83" s="32"/>
      <c r="G83" s="33" t="s">
        <v>10</v>
      </c>
      <c r="I83" s="33" t="s">
        <v>11</v>
      </c>
      <c r="K83" s="32" t="s">
        <v>75</v>
      </c>
    </row>
    <row r="84" spans="4:13" ht="9.4499999999999993" customHeight="1" x14ac:dyDescent="0.15"/>
    <row r="85" spans="4:13" ht="9.4499999999999993" customHeight="1" x14ac:dyDescent="0.15">
      <c r="M85" s="3" t="s">
        <v>76</v>
      </c>
    </row>
    <row r="86" spans="4:13" ht="9.4499999999999993" customHeight="1" x14ac:dyDescent="0.15"/>
    <row r="87" spans="4:13" ht="9.4499999999999993" customHeight="1" x14ac:dyDescent="0.15"/>
    <row r="88" spans="4:13" ht="9.4499999999999993" customHeight="1" x14ac:dyDescent="0.15"/>
  </sheetData>
  <mergeCells count="4">
    <mergeCell ref="F1:J1"/>
    <mergeCell ref="F2:J2"/>
    <mergeCell ref="D3:F3"/>
    <mergeCell ref="H3:N3"/>
  </mergeCells>
  <hyperlinks>
    <hyperlink ref="A1" location="bkIndexATC1173" display="Index" xr:uid="{F32E941E-8A4D-4556-B8CD-75586920BE9C}"/>
  </hyperlinks>
  <pageMargins left="0.24" right="0.19685039370078741" top="0.24" bottom="0.28999999999999998" header="0.18" footer="0.24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39</vt:i4>
      </vt:variant>
      <vt:variant>
        <vt:lpstr>Named Ranges</vt:lpstr>
      </vt:variant>
      <vt:variant>
        <vt:i4>91</vt:i4>
      </vt:variant>
    </vt:vector>
  </HeadingPairs>
  <TitlesOfParts>
    <vt:vector size="130" baseType="lpstr">
      <vt:lpstr>Index</vt:lpstr>
      <vt:lpstr>Map</vt:lpstr>
      <vt:lpstr>ATC1004_graphs</vt:lpstr>
      <vt:lpstr>ATC1004_Northbound</vt:lpstr>
      <vt:lpstr>ATC1004_Southbound</vt:lpstr>
      <vt:lpstr>ATC1042_graphs</vt:lpstr>
      <vt:lpstr>ATC1042_SouthWestbound</vt:lpstr>
      <vt:lpstr>ATC1042_NorthEastbound</vt:lpstr>
      <vt:lpstr>ATC1173_graphs</vt:lpstr>
      <vt:lpstr>ATC1173_Southbound</vt:lpstr>
      <vt:lpstr>ATC1173_Northbound</vt:lpstr>
      <vt:lpstr>ATC1320_graphs</vt:lpstr>
      <vt:lpstr>ATC1320_SouthWestbound</vt:lpstr>
      <vt:lpstr>ATC1320_NorthEastbound</vt:lpstr>
      <vt:lpstr>ATC1321_graphs</vt:lpstr>
      <vt:lpstr>ATC1321_SouthEastbound</vt:lpstr>
      <vt:lpstr>ATC1321_NorthWestbound</vt:lpstr>
      <vt:lpstr>ATC1327_graphs</vt:lpstr>
      <vt:lpstr>ATC1327_Southbound</vt:lpstr>
      <vt:lpstr>ATC1327_Northbound</vt:lpstr>
      <vt:lpstr>ATC1328_graphs</vt:lpstr>
      <vt:lpstr>ATC1328_SouthWestbound</vt:lpstr>
      <vt:lpstr>ATC1328_NorthEastbound</vt:lpstr>
      <vt:lpstr>ATC1329_graphs</vt:lpstr>
      <vt:lpstr>ATC1329_NorthEastbound</vt:lpstr>
      <vt:lpstr>ATC1329_SouthWestbound</vt:lpstr>
      <vt:lpstr>ATC1371_graphs</vt:lpstr>
      <vt:lpstr>ATC1371_NorthWestbound</vt:lpstr>
      <vt:lpstr>ATC1371_SouthEastbound</vt:lpstr>
      <vt:lpstr>ACC2402_graphs</vt:lpstr>
      <vt:lpstr>ACC2402_Bothdirections</vt:lpstr>
      <vt:lpstr>ACC2410_graphs</vt:lpstr>
      <vt:lpstr>ACC2410_Bothdirections</vt:lpstr>
      <vt:lpstr>ACC2422_graphs</vt:lpstr>
      <vt:lpstr>ACC2422_Bothdirections</vt:lpstr>
      <vt:lpstr>ACC2427_graphs</vt:lpstr>
      <vt:lpstr>ACC2427_Bothdirections</vt:lpstr>
      <vt:lpstr>ACC2433_graphs</vt:lpstr>
      <vt:lpstr>ACC2433_Bothdirections</vt:lpstr>
      <vt:lpstr>bkACC2402_Bothdirections</vt:lpstr>
      <vt:lpstr>bkACC2402_graphs</vt:lpstr>
      <vt:lpstr>bkACC2410_Bothdirections</vt:lpstr>
      <vt:lpstr>bkACC2410_graphs</vt:lpstr>
      <vt:lpstr>bkACC2422_Bothdirections</vt:lpstr>
      <vt:lpstr>bkACC2422_graphs</vt:lpstr>
      <vt:lpstr>bkACC2427_Bothdirections</vt:lpstr>
      <vt:lpstr>bkACC2427_graphs</vt:lpstr>
      <vt:lpstr>bkACC2433_Bothdirections</vt:lpstr>
      <vt:lpstr>bkACC2433_graphs</vt:lpstr>
      <vt:lpstr>bkATC1004_graphs</vt:lpstr>
      <vt:lpstr>bkATC1004_Northbound</vt:lpstr>
      <vt:lpstr>bkATC1004_Southbound</vt:lpstr>
      <vt:lpstr>bkATC1042_graphs</vt:lpstr>
      <vt:lpstr>bkATC1042_NorthEastbound</vt:lpstr>
      <vt:lpstr>bkATC1042_SouthWestbound</vt:lpstr>
      <vt:lpstr>bkATC1173_graphs</vt:lpstr>
      <vt:lpstr>bkATC1173_Northbound</vt:lpstr>
      <vt:lpstr>bkATC1173_Southbound</vt:lpstr>
      <vt:lpstr>bkATC1320_graphs</vt:lpstr>
      <vt:lpstr>bkATC1320_NorthEastbound</vt:lpstr>
      <vt:lpstr>bkATC1320_SouthWestbound</vt:lpstr>
      <vt:lpstr>bkATC1321_graphs</vt:lpstr>
      <vt:lpstr>bkATC1321_NorthWestbound</vt:lpstr>
      <vt:lpstr>bkATC1321_SouthEastbound</vt:lpstr>
      <vt:lpstr>bkATC1327_graphs</vt:lpstr>
      <vt:lpstr>bkATC1327_Northbound</vt:lpstr>
      <vt:lpstr>bkATC1327_Southbound</vt:lpstr>
      <vt:lpstr>bkATC1328_graphs</vt:lpstr>
      <vt:lpstr>bkATC1328_NorthEastbound</vt:lpstr>
      <vt:lpstr>bkATC1328_SouthWestbound</vt:lpstr>
      <vt:lpstr>bkATC1329_graphs</vt:lpstr>
      <vt:lpstr>bkATC1329_NorthEastbound</vt:lpstr>
      <vt:lpstr>bkATC1329_SouthWestbound</vt:lpstr>
      <vt:lpstr>bkATC1371_graphs</vt:lpstr>
      <vt:lpstr>bkATC1371_NorthWestbound</vt:lpstr>
      <vt:lpstr>bkATC1371_SouthEastbound</vt:lpstr>
      <vt:lpstr>bkIndex</vt:lpstr>
      <vt:lpstr>bkIndexACC</vt:lpstr>
      <vt:lpstr>bkIndexACC2402</vt:lpstr>
      <vt:lpstr>bkIndexACC2410</vt:lpstr>
      <vt:lpstr>bkIndexACC2422</vt:lpstr>
      <vt:lpstr>bkIndexACC2427</vt:lpstr>
      <vt:lpstr>bkIndexACC2433</vt:lpstr>
      <vt:lpstr>bkIndexATC1004</vt:lpstr>
      <vt:lpstr>bkIndexATC1042</vt:lpstr>
      <vt:lpstr>bkIndexATC1173</vt:lpstr>
      <vt:lpstr>bkIndexATC1320</vt:lpstr>
      <vt:lpstr>bkIndexATC1321</vt:lpstr>
      <vt:lpstr>bkIndexATC1327</vt:lpstr>
      <vt:lpstr>bkIndexATC1328</vt:lpstr>
      <vt:lpstr>bkIndexATC1329</vt:lpstr>
      <vt:lpstr>bkIndexATC1371</vt:lpstr>
      <vt:lpstr>ACC2402_Bothdirections!Print_Area</vt:lpstr>
      <vt:lpstr>ACC2402_graphs!Print_Area</vt:lpstr>
      <vt:lpstr>ACC2410_Bothdirections!Print_Area</vt:lpstr>
      <vt:lpstr>ACC2410_graphs!Print_Area</vt:lpstr>
      <vt:lpstr>ACC2422_Bothdirections!Print_Area</vt:lpstr>
      <vt:lpstr>ACC2422_graphs!Print_Area</vt:lpstr>
      <vt:lpstr>ACC2427_Bothdirections!Print_Area</vt:lpstr>
      <vt:lpstr>ACC2427_graphs!Print_Area</vt:lpstr>
      <vt:lpstr>ACC2433_Bothdirections!Print_Area</vt:lpstr>
      <vt:lpstr>ACC2433_graphs!Print_Area</vt:lpstr>
      <vt:lpstr>ATC1004_graphs!Print_Area</vt:lpstr>
      <vt:lpstr>ATC1004_Northbound!Print_Area</vt:lpstr>
      <vt:lpstr>ATC1004_Southbound!Print_Area</vt:lpstr>
      <vt:lpstr>ATC1042_graphs!Print_Area</vt:lpstr>
      <vt:lpstr>ATC1042_NorthEastbound!Print_Area</vt:lpstr>
      <vt:lpstr>ATC1042_SouthWestbound!Print_Area</vt:lpstr>
      <vt:lpstr>ATC1173_graphs!Print_Area</vt:lpstr>
      <vt:lpstr>ATC1173_Northbound!Print_Area</vt:lpstr>
      <vt:lpstr>ATC1173_Southbound!Print_Area</vt:lpstr>
      <vt:lpstr>ATC1320_graphs!Print_Area</vt:lpstr>
      <vt:lpstr>ATC1320_NorthEastbound!Print_Area</vt:lpstr>
      <vt:lpstr>ATC1320_SouthWestbound!Print_Area</vt:lpstr>
      <vt:lpstr>ATC1321_graphs!Print_Area</vt:lpstr>
      <vt:lpstr>ATC1321_NorthWestbound!Print_Area</vt:lpstr>
      <vt:lpstr>ATC1321_SouthEastbound!Print_Area</vt:lpstr>
      <vt:lpstr>ATC1327_graphs!Print_Area</vt:lpstr>
      <vt:lpstr>ATC1327_Northbound!Print_Area</vt:lpstr>
      <vt:lpstr>ATC1327_Southbound!Print_Area</vt:lpstr>
      <vt:lpstr>ATC1328_graphs!Print_Area</vt:lpstr>
      <vt:lpstr>ATC1328_NorthEastbound!Print_Area</vt:lpstr>
      <vt:lpstr>ATC1328_SouthWestbound!Print_Area</vt:lpstr>
      <vt:lpstr>ATC1329_graphs!Print_Area</vt:lpstr>
      <vt:lpstr>ATC1329_NorthEastbound!Print_Area</vt:lpstr>
      <vt:lpstr>ATC1329_SouthWestbound!Print_Area</vt:lpstr>
      <vt:lpstr>ATC1371_graphs!Print_Area</vt:lpstr>
      <vt:lpstr>ATC1371_NorthWestbound!Print_Area</vt:lpstr>
      <vt:lpstr>ATC1371_SouthEastbound!Print_Area</vt:lpstr>
      <vt:lpstr>Map!Print_Area</vt:lpstr>
    </vt:vector>
  </TitlesOfParts>
  <Company>TfGM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Hawkins</dc:creator>
  <cp:lastModifiedBy>David Hawkins</cp:lastModifiedBy>
  <cp:lastPrinted>2021-06-08T13:30:01Z</cp:lastPrinted>
  <dcterms:created xsi:type="dcterms:W3CDTF">2012-12-11T13:19:31Z</dcterms:created>
  <dcterms:modified xsi:type="dcterms:W3CDTF">2021-07-16T08:55:20Z</dcterms:modified>
</cp:coreProperties>
</file>