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9.xml" ContentType="application/vnd.openxmlformats-officedocument.drawing+xml"/>
  <Override PartName="/xl/charts/chart48.xml" ContentType="application/vnd.openxmlformats-officedocument.drawingml.chart+xml"/>
  <Override PartName="/xl/drawings/drawing3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1.xml" ContentType="application/vnd.openxmlformats-officedocument.drawing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33.xml" ContentType="application/vnd.openxmlformats-officedocument.drawing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\HFAS\Projects\0123-00 District Reports\DistRep2018-19\Tameside\Appendix2\"/>
    </mc:Choice>
  </mc:AlternateContent>
  <bookViews>
    <workbookView xWindow="-15" yWindow="-15" windowWidth="19230" windowHeight="3990"/>
  </bookViews>
  <sheets>
    <sheet name="Index" sheetId="1" r:id="rId1"/>
    <sheet name="Map" sheetId="19" r:id="rId2"/>
    <sheet name="ATC1011_graphs" sheetId="20" r:id="rId3"/>
    <sheet name="ATC1011_Eastbound" sheetId="21" r:id="rId4"/>
    <sheet name="ATC1011_Westbound" sheetId="22" r:id="rId5"/>
    <sheet name="ATC1095_graphs" sheetId="23" r:id="rId6"/>
    <sheet name="ATC1095_Eastbound" sheetId="24" r:id="rId7"/>
    <sheet name="ATC1095_Westbound" sheetId="25" r:id="rId8"/>
    <sheet name="ATC1238_graphs" sheetId="26" r:id="rId9"/>
    <sheet name="ATC1238_NorthEastbound" sheetId="27" r:id="rId10"/>
    <sheet name="ATC1238_SouthWestbound" sheetId="28" r:id="rId11"/>
    <sheet name="ATC1276_graphs" sheetId="29" r:id="rId12"/>
    <sheet name="ATC1276_Eastbound" sheetId="30" r:id="rId13"/>
    <sheet name="ATC1276_Westbound" sheetId="31" r:id="rId14"/>
    <sheet name="ATC1309_graphs" sheetId="32" r:id="rId15"/>
    <sheet name="ATC1309_NorthWestbound" sheetId="33" r:id="rId16"/>
    <sheet name="ATC1309_SouthEastbound" sheetId="34" r:id="rId17"/>
    <sheet name="ATC1310_graphs" sheetId="35" r:id="rId18"/>
    <sheet name="ATC1310_Eastbound" sheetId="36" r:id="rId19"/>
    <sheet name="ATC1310_Westbound" sheetId="37" r:id="rId20"/>
    <sheet name="ATC1311_graphs" sheetId="38" r:id="rId21"/>
    <sheet name="ATC1311_Eastbound" sheetId="39" r:id="rId22"/>
    <sheet name="ATC1311_Westbound" sheetId="40" r:id="rId23"/>
    <sheet name="ATC1323_graphs" sheetId="41" r:id="rId24"/>
    <sheet name="ATC1323_NorthEastbound" sheetId="42" r:id="rId25"/>
    <sheet name="ATC1323_SouthWestbound" sheetId="43" r:id="rId26"/>
    <sheet name="ACC2187_graphs" sheetId="44" r:id="rId27"/>
    <sheet name="ACC2187_Bothdirections" sheetId="45" r:id="rId28"/>
    <sheet name="ACC2417_graphs" sheetId="46" r:id="rId29"/>
    <sheet name="ACC2417_NorthEastbound" sheetId="47" r:id="rId30"/>
    <sheet name="ACC2423_graphs" sheetId="48" r:id="rId31"/>
    <sheet name="ACC2423_Bothdirections" sheetId="49" r:id="rId32"/>
    <sheet name="ACC2431_graphs" sheetId="50" r:id="rId33"/>
    <sheet name="ACC2431_Bothdirections" sheetId="51" r:id="rId34"/>
  </sheets>
  <externalReferences>
    <externalReference r:id="rId35"/>
    <externalReference r:id="rId36"/>
    <externalReference r:id="rId37"/>
    <externalReference r:id="rId38"/>
  </externalReferences>
  <definedNames>
    <definedName name="bkACC2187_Bothdirections">ACC2187_Bothdirections!$A$2</definedName>
    <definedName name="bkACC2187_graphs">ACC2187_graphs!$A$2</definedName>
    <definedName name="bkACC2417_graphs">ACC2417_graphs!$A$2</definedName>
    <definedName name="bkACC2417_NorthEastbound">ACC2417_NorthEastbound!$A$2</definedName>
    <definedName name="bkACC2423_Bothdirections">ACC2423_Bothdirections!$A$2</definedName>
    <definedName name="bkACC2423_graphs">ACC2423_graphs!$A$2</definedName>
    <definedName name="bkACC2431_Bothdirections">ACC2431_Bothdirections!$A$2</definedName>
    <definedName name="bkACC2431_graphs">ACC2431_graphs!$A$2</definedName>
    <definedName name="bkATC1011_Eastbound">ATC1011_Eastbound!$A$2</definedName>
    <definedName name="bkATC1011_graphs">ATC1011_graphs!$A$2</definedName>
    <definedName name="bkATC1011_Westbound">ATC1011_Westbound!$A$2</definedName>
    <definedName name="bkATC1095_Eastbound">ATC1095_Eastbound!$A$2</definedName>
    <definedName name="bkATC1095_graphs">ATC1095_graphs!$A$2</definedName>
    <definedName name="bkATC1095_Westbound">ATC1095_Westbound!$A$2</definedName>
    <definedName name="bkATC1238_graphs">ATC1238_graphs!$A$2</definedName>
    <definedName name="bkATC1238_NorthEastbound">ATC1238_NorthEastbound!$A$2</definedName>
    <definedName name="bkATC1238_SouthWestbound">ATC1238_SouthWestbound!$A$2</definedName>
    <definedName name="bkATC1276_Eastbound">ATC1276_Eastbound!$A$2</definedName>
    <definedName name="bkATC1276_graphs">ATC1276_graphs!$A$2</definedName>
    <definedName name="bkATC1276_Westbound">ATC1276_Westbound!$A$2</definedName>
    <definedName name="bkATC1309_graphs">ATC1309_graphs!$A$2</definedName>
    <definedName name="bkATC1309_NorthWestbound">ATC1309_NorthWestbound!$A$2</definedName>
    <definedName name="bkATC1309_SouthEastbound">ATC1309_SouthEastbound!$A$2</definedName>
    <definedName name="bkATC1310_Eastbound">ATC1310_Eastbound!$A$2</definedName>
    <definedName name="bkATC1310_graphs">ATC1310_graphs!$A$2</definedName>
    <definedName name="bkATC1310_Westbound">ATC1310_Westbound!$A$2</definedName>
    <definedName name="bkATC1311_Eastbound">ATC1311_Eastbound!$A$2</definedName>
    <definedName name="bkATC1311_graphs">ATC1311_graphs!$A$2</definedName>
    <definedName name="bkATC1311_Westbound">ATC1311_Westbound!$A$2</definedName>
    <definedName name="bkATC1323_graphs">ATC1323_graphs!$A$2</definedName>
    <definedName name="bkATC1323_NorthEastbound">ATC1323_NorthEastbound!$A$2</definedName>
    <definedName name="bkATC1323_SouthWestbound">ATC1323_SouthWestbound!$A$2</definedName>
    <definedName name="bkIndex">Index!$A$6</definedName>
    <definedName name="bkIndexACC2187">Index!$B$47</definedName>
    <definedName name="bkIndexACC2417">Index!$B$50</definedName>
    <definedName name="bkIndexACC2419">Index!#REF!</definedName>
    <definedName name="bkIndexACC2423">Index!$B$53</definedName>
    <definedName name="bkIndexACC2431">Index!$B$56</definedName>
    <definedName name="bkIndexATC1011">Index!$B$10</definedName>
    <definedName name="bkIndexATC1095">Index!$B$14</definedName>
    <definedName name="bkIndexATC1238">Index!$B$18</definedName>
    <definedName name="bkIndexATC1276">Index!$B$22</definedName>
    <definedName name="bkIndexATC1309">Index!$B$26</definedName>
    <definedName name="bkIndexATC1310">Index!$B$30</definedName>
    <definedName name="bkIndexATC1311">Index!$B$34</definedName>
    <definedName name="bkIndexATC1323">Index!$B$38</definedName>
    <definedName name="_xlnm.Print_Area" localSheetId="27">ACC2187_Bothdirections!$B$1:$N$85</definedName>
    <definedName name="_xlnm.Print_Area" localSheetId="26">ACC2187_graphs!$B$1:$N$85</definedName>
    <definedName name="_xlnm.Print_Area" localSheetId="28">ACC2417_graphs!$B$1:$N$86</definedName>
    <definedName name="_xlnm.Print_Area" localSheetId="29">ACC2417_NorthEastbound!$B$1:$N$86</definedName>
    <definedName name="_xlnm.Print_Area" localSheetId="31">ACC2423_Bothdirections!$B$1:$N$85</definedName>
    <definedName name="_xlnm.Print_Area" localSheetId="30">ACC2423_graphs!$B$1:$N$85</definedName>
    <definedName name="_xlnm.Print_Area" localSheetId="33">ACC2431_Bothdirections!$B$1:$N$85</definedName>
    <definedName name="_xlnm.Print_Area" localSheetId="32">ACC2431_graphs!$B$1:$N$85</definedName>
    <definedName name="_xlnm.Print_Area" localSheetId="3">ATC1011_Eastbound!$B$1:$N$85</definedName>
    <definedName name="_xlnm.Print_Area" localSheetId="2">ATC1011_graphs!$B$1:$N$85</definedName>
    <definedName name="_xlnm.Print_Area" localSheetId="4">ATC1011_Westbound!$B$1:$N$85</definedName>
    <definedName name="_xlnm.Print_Area" localSheetId="6">ATC1095_Eastbound!$B$1:$N$85</definedName>
    <definedName name="_xlnm.Print_Area" localSheetId="5">ATC1095_graphs!$B$1:$N$85</definedName>
    <definedName name="_xlnm.Print_Area" localSheetId="7">ATC1095_Westbound!$B$1:$N$85</definedName>
    <definedName name="_xlnm.Print_Area" localSheetId="8">ATC1238_graphs!$B$1:$N$85</definedName>
    <definedName name="_xlnm.Print_Area" localSheetId="9">ATC1238_NorthEastbound!$B$1:$N$85</definedName>
    <definedName name="_xlnm.Print_Area" localSheetId="10">ATC1238_SouthWestbound!$B$1:$N$85</definedName>
    <definedName name="_xlnm.Print_Area" localSheetId="12">ATC1276_Eastbound!$B$1:$N$85</definedName>
    <definedName name="_xlnm.Print_Area" localSheetId="11">ATC1276_graphs!$B$1:$N$85</definedName>
    <definedName name="_xlnm.Print_Area" localSheetId="13">ATC1276_Westbound!$B$1:$N$85</definedName>
    <definedName name="_xlnm.Print_Area" localSheetId="14">ATC1309_graphs!$B$1:$N$85</definedName>
    <definedName name="_xlnm.Print_Area" localSheetId="15">ATC1309_NorthWestbound!$B$1:$N$85</definedName>
    <definedName name="_xlnm.Print_Area" localSheetId="16">ATC1309_SouthEastbound!$B$1:$N$85</definedName>
    <definedName name="_xlnm.Print_Area" localSheetId="18">ATC1310_Eastbound!$B$1:$N$85</definedName>
    <definedName name="_xlnm.Print_Area" localSheetId="17">ATC1310_graphs!$B$1:$N$85</definedName>
    <definedName name="_xlnm.Print_Area" localSheetId="19">ATC1310_Westbound!$B$1:$N$85</definedName>
    <definedName name="_xlnm.Print_Area" localSheetId="21">ATC1311_Eastbound!$B$1:$N$85</definedName>
    <definedName name="_xlnm.Print_Area" localSheetId="20">ATC1311_graphs!$B$1:$N$85</definedName>
    <definedName name="_xlnm.Print_Area" localSheetId="22">ATC1311_Westbound!$B$1:$N$85</definedName>
    <definedName name="_xlnm.Print_Area" localSheetId="23">ATC1323_graphs!$B$1:$N$85</definedName>
    <definedName name="_xlnm.Print_Area" localSheetId="24">ATC1323_NorthEastbound!$B$1:$N$85</definedName>
    <definedName name="_xlnm.Print_Area" localSheetId="25">ATC1323_SouthWestbound!$B$1:$N$85</definedName>
    <definedName name="_xlnm.Print_Area" localSheetId="1">Map!$A$1:$R$39</definedName>
  </definedNames>
  <calcPr calcId="152511"/>
</workbook>
</file>

<file path=xl/calcChain.xml><?xml version="1.0" encoding="utf-8"?>
<calcChain xmlns="http://schemas.openxmlformats.org/spreadsheetml/2006/main">
  <c r="C39" i="51" l="1"/>
  <c r="M31" i="51"/>
  <c r="L30" i="51"/>
  <c r="M30" i="51"/>
  <c r="M29" i="51"/>
  <c r="L28" i="51"/>
  <c r="M27" i="51"/>
  <c r="M26" i="51"/>
  <c r="M25" i="51"/>
  <c r="J36" i="51"/>
  <c r="I36" i="51"/>
  <c r="H36" i="51"/>
  <c r="G36" i="51"/>
  <c r="F36" i="51"/>
  <c r="E36" i="51"/>
  <c r="D36" i="51"/>
  <c r="M23" i="51"/>
  <c r="L22" i="51"/>
  <c r="M22" i="51"/>
  <c r="M21" i="51"/>
  <c r="L20" i="51"/>
  <c r="M19" i="51"/>
  <c r="J35" i="51"/>
  <c r="I35" i="51"/>
  <c r="H35" i="51"/>
  <c r="G35" i="51"/>
  <c r="F35" i="51"/>
  <c r="E35" i="51"/>
  <c r="D35" i="51"/>
  <c r="M17" i="51"/>
  <c r="L16" i="51"/>
  <c r="J34" i="51"/>
  <c r="I34" i="51"/>
  <c r="H34" i="51"/>
  <c r="G33" i="51"/>
  <c r="F34" i="51"/>
  <c r="E34" i="51"/>
  <c r="M15" i="51"/>
  <c r="L14" i="51"/>
  <c r="M14" i="51"/>
  <c r="M13" i="51"/>
  <c r="L12" i="51"/>
  <c r="M11" i="51"/>
  <c r="L10" i="51"/>
  <c r="M10" i="51"/>
  <c r="M9" i="51"/>
  <c r="J37" i="51"/>
  <c r="I37" i="51"/>
  <c r="H37" i="51"/>
  <c r="G37" i="51"/>
  <c r="F37" i="51"/>
  <c r="E37" i="51"/>
  <c r="L8" i="51"/>
  <c r="X16" i="50"/>
  <c r="W16" i="50"/>
  <c r="Y16" i="50"/>
  <c r="X13" i="50"/>
  <c r="W13" i="50"/>
  <c r="V13" i="50"/>
  <c r="U13" i="50" s="1"/>
  <c r="T13" i="50" s="1"/>
  <c r="S13" i="50" s="1"/>
  <c r="R13" i="50" s="1"/>
  <c r="Q13" i="50" s="1"/>
  <c r="P13" i="50" s="1"/>
  <c r="X12" i="50"/>
  <c r="W12" i="50"/>
  <c r="V12" i="50"/>
  <c r="U12" i="50"/>
  <c r="T12" i="50"/>
  <c r="S12" i="50"/>
  <c r="R12" i="50"/>
  <c r="Q12" i="50"/>
  <c r="P12" i="50"/>
  <c r="V8" i="50"/>
  <c r="U8" i="50"/>
  <c r="T8" i="50"/>
  <c r="S8" i="50"/>
  <c r="R8" i="50"/>
  <c r="Q8" i="50"/>
  <c r="P8" i="50"/>
  <c r="M8" i="51" l="1"/>
  <c r="L9" i="51"/>
  <c r="M12" i="51"/>
  <c r="L13" i="51"/>
  <c r="L37" i="51" s="1"/>
  <c r="M16" i="51"/>
  <c r="M34" i="51" s="1"/>
  <c r="L17" i="51"/>
  <c r="M20" i="51"/>
  <c r="L21" i="51"/>
  <c r="M24" i="51"/>
  <c r="M36" i="51" s="1"/>
  <c r="L25" i="51"/>
  <c r="M28" i="51"/>
  <c r="L29" i="51"/>
  <c r="D33" i="51"/>
  <c r="H33" i="51"/>
  <c r="G34" i="51"/>
  <c r="D37" i="51"/>
  <c r="L18" i="51"/>
  <c r="L26" i="51"/>
  <c r="E33" i="51"/>
  <c r="I33" i="51"/>
  <c r="D34" i="51"/>
  <c r="L11" i="51"/>
  <c r="L15" i="51"/>
  <c r="M18" i="51"/>
  <c r="M35" i="51" s="1"/>
  <c r="L19" i="51"/>
  <c r="L23" i="51"/>
  <c r="L27" i="51"/>
  <c r="L31" i="51"/>
  <c r="F33" i="51"/>
  <c r="J33" i="51"/>
  <c r="L24" i="51"/>
  <c r="L36" i="51" s="1"/>
  <c r="M37" i="51" l="1"/>
  <c r="L35" i="51"/>
  <c r="M33" i="51"/>
  <c r="L33" i="51"/>
  <c r="L34" i="51"/>
  <c r="C39" i="49" l="1"/>
  <c r="M31" i="49"/>
  <c r="L30" i="49"/>
  <c r="M29" i="49"/>
  <c r="M28" i="49"/>
  <c r="M27" i="49"/>
  <c r="L26" i="49"/>
  <c r="M25" i="49"/>
  <c r="J36" i="49"/>
  <c r="I36" i="49"/>
  <c r="H36" i="49"/>
  <c r="G36" i="49"/>
  <c r="F36" i="49"/>
  <c r="E36" i="49"/>
  <c r="M24" i="49"/>
  <c r="M23" i="49"/>
  <c r="L22" i="49"/>
  <c r="M21" i="49"/>
  <c r="M20" i="49"/>
  <c r="M19" i="49"/>
  <c r="J35" i="49"/>
  <c r="I35" i="49"/>
  <c r="H35" i="49"/>
  <c r="G35" i="49"/>
  <c r="F35" i="49"/>
  <c r="E35" i="49"/>
  <c r="L18" i="49"/>
  <c r="M17" i="49"/>
  <c r="L16" i="49"/>
  <c r="M16" i="49"/>
  <c r="J34" i="49"/>
  <c r="I33" i="49"/>
  <c r="H34" i="49"/>
  <c r="G34" i="49"/>
  <c r="F34" i="49"/>
  <c r="E33" i="49"/>
  <c r="D34" i="49"/>
  <c r="L14" i="49"/>
  <c r="M13" i="49"/>
  <c r="L12" i="49"/>
  <c r="M12" i="49"/>
  <c r="M11" i="49"/>
  <c r="L10" i="49"/>
  <c r="M9" i="49"/>
  <c r="J37" i="49"/>
  <c r="I37" i="49"/>
  <c r="H37" i="49"/>
  <c r="G37" i="49"/>
  <c r="F37" i="49"/>
  <c r="E37" i="49"/>
  <c r="D37" i="49"/>
  <c r="X16" i="48"/>
  <c r="W16" i="48"/>
  <c r="Y16" i="48"/>
  <c r="X13" i="48"/>
  <c r="W13" i="48"/>
  <c r="V13" i="48"/>
  <c r="U13" i="48" s="1"/>
  <c r="T13" i="48" s="1"/>
  <c r="S13" i="48" s="1"/>
  <c r="R13" i="48" s="1"/>
  <c r="Q13" i="48" s="1"/>
  <c r="P13" i="48" s="1"/>
  <c r="AA12" i="48"/>
  <c r="Z12" i="48"/>
  <c r="Y12" i="48"/>
  <c r="X12" i="48"/>
  <c r="W12" i="48"/>
  <c r="V12" i="48"/>
  <c r="U12" i="48"/>
  <c r="T12" i="48"/>
  <c r="S12" i="48"/>
  <c r="R12" i="48"/>
  <c r="Q12" i="48"/>
  <c r="P12" i="48"/>
  <c r="V8" i="48"/>
  <c r="U8" i="48"/>
  <c r="T8" i="48"/>
  <c r="S8" i="48"/>
  <c r="R8" i="48"/>
  <c r="Q8" i="48"/>
  <c r="P8" i="48"/>
  <c r="M10" i="49" l="1"/>
  <c r="L11" i="49"/>
  <c r="M14" i="49"/>
  <c r="L15" i="49"/>
  <c r="M18" i="49"/>
  <c r="M35" i="49" s="1"/>
  <c r="L19" i="49"/>
  <c r="L35" i="49" s="1"/>
  <c r="M22" i="49"/>
  <c r="L23" i="49"/>
  <c r="M26" i="49"/>
  <c r="M36" i="49" s="1"/>
  <c r="L27" i="49"/>
  <c r="M30" i="49"/>
  <c r="L31" i="49"/>
  <c r="F33" i="49"/>
  <c r="J33" i="49"/>
  <c r="E34" i="49"/>
  <c r="I34" i="49"/>
  <c r="D35" i="49"/>
  <c r="L8" i="49"/>
  <c r="M15" i="49"/>
  <c r="L20" i="49"/>
  <c r="L24" i="49"/>
  <c r="L28" i="49"/>
  <c r="G33" i="49"/>
  <c r="D36" i="49"/>
  <c r="M8" i="49"/>
  <c r="M37" i="49" s="1"/>
  <c r="L9" i="49"/>
  <c r="L13" i="49"/>
  <c r="L17" i="49"/>
  <c r="L21" i="49"/>
  <c r="L25" i="49"/>
  <c r="L29" i="49"/>
  <c r="D33" i="49"/>
  <c r="H33" i="49"/>
  <c r="L37" i="49" l="1"/>
  <c r="L36" i="49"/>
  <c r="L34" i="49"/>
  <c r="L33" i="49"/>
  <c r="M34" i="49"/>
  <c r="M33" i="49"/>
  <c r="C39" i="47" l="1"/>
  <c r="M31" i="47"/>
  <c r="L30" i="47"/>
  <c r="M30" i="47"/>
  <c r="M29" i="47"/>
  <c r="M28" i="47"/>
  <c r="M27" i="47"/>
  <c r="L26" i="47"/>
  <c r="M26" i="47"/>
  <c r="M25" i="47"/>
  <c r="J36" i="47"/>
  <c r="I36" i="47"/>
  <c r="H36" i="47"/>
  <c r="G36" i="47"/>
  <c r="F36" i="47"/>
  <c r="E36" i="47"/>
  <c r="M24" i="47"/>
  <c r="M23" i="47"/>
  <c r="L22" i="47"/>
  <c r="M22" i="47"/>
  <c r="M21" i="47"/>
  <c r="M20" i="47"/>
  <c r="M19" i="47"/>
  <c r="J35" i="47"/>
  <c r="I35" i="47"/>
  <c r="H35" i="47"/>
  <c r="G35" i="47"/>
  <c r="F35" i="47"/>
  <c r="L18" i="47"/>
  <c r="D35" i="47"/>
  <c r="M17" i="47"/>
  <c r="M16" i="47"/>
  <c r="J34" i="47"/>
  <c r="I33" i="47"/>
  <c r="H34" i="47"/>
  <c r="G34" i="47"/>
  <c r="F34" i="47"/>
  <c r="E33" i="47"/>
  <c r="D34" i="47"/>
  <c r="L14" i="47"/>
  <c r="M14" i="47"/>
  <c r="M13" i="47"/>
  <c r="M12" i="47"/>
  <c r="M11" i="47"/>
  <c r="L10" i="47"/>
  <c r="M10" i="47"/>
  <c r="M9" i="47"/>
  <c r="J37" i="47"/>
  <c r="I37" i="47"/>
  <c r="H37" i="47"/>
  <c r="G37" i="47"/>
  <c r="F37" i="47"/>
  <c r="E37" i="47"/>
  <c r="D37" i="47"/>
  <c r="X16" i="46"/>
  <c r="W16" i="46"/>
  <c r="V16" i="46"/>
  <c r="Y16" i="46"/>
  <c r="X13" i="46"/>
  <c r="W13" i="46"/>
  <c r="V13" i="46"/>
  <c r="U13" i="46" s="1"/>
  <c r="T13" i="46" s="1"/>
  <c r="S13" i="46" s="1"/>
  <c r="R13" i="46" s="1"/>
  <c r="Q13" i="46" s="1"/>
  <c r="P13" i="46" s="1"/>
  <c r="AA12" i="46"/>
  <c r="Z12" i="46"/>
  <c r="Y12" i="46"/>
  <c r="X12" i="46"/>
  <c r="W12" i="46"/>
  <c r="V12" i="46"/>
  <c r="U12" i="46"/>
  <c r="T12" i="46"/>
  <c r="S12" i="46"/>
  <c r="R12" i="46"/>
  <c r="Q12" i="46"/>
  <c r="P12" i="46"/>
  <c r="V8" i="46"/>
  <c r="U8" i="46"/>
  <c r="T8" i="46"/>
  <c r="S8" i="46"/>
  <c r="R8" i="46"/>
  <c r="Q8" i="46"/>
  <c r="P8" i="46"/>
  <c r="M36" i="47" l="1"/>
  <c r="L11" i="47"/>
  <c r="L15" i="47"/>
  <c r="M18" i="47"/>
  <c r="M35" i="47" s="1"/>
  <c r="L19" i="47"/>
  <c r="L35" i="47" s="1"/>
  <c r="L23" i="47"/>
  <c r="L27" i="47"/>
  <c r="L31" i="47"/>
  <c r="F33" i="47"/>
  <c r="J33" i="47"/>
  <c r="E34" i="47"/>
  <c r="I34" i="47"/>
  <c r="L8" i="47"/>
  <c r="L12" i="47"/>
  <c r="M15" i="47"/>
  <c r="L16" i="47"/>
  <c r="L20" i="47"/>
  <c r="L24" i="47"/>
  <c r="L36" i="47" s="1"/>
  <c r="L28" i="47"/>
  <c r="G33" i="47"/>
  <c r="E35" i="47"/>
  <c r="D36" i="47"/>
  <c r="M8" i="47"/>
  <c r="M37" i="47" s="1"/>
  <c r="L9" i="47"/>
  <c r="L13" i="47"/>
  <c r="L17" i="47"/>
  <c r="L21" i="47"/>
  <c r="L25" i="47"/>
  <c r="L29" i="47"/>
  <c r="D33" i="47"/>
  <c r="H33" i="47"/>
  <c r="M34" i="47" l="1"/>
  <c r="M33" i="47"/>
  <c r="L34" i="47"/>
  <c r="L33" i="47"/>
  <c r="L37" i="47"/>
  <c r="C39" i="45" l="1"/>
  <c r="M31" i="45"/>
  <c r="M30" i="45"/>
  <c r="M29" i="45"/>
  <c r="L28" i="45"/>
  <c r="M27" i="45"/>
  <c r="M26" i="45"/>
  <c r="M25" i="45"/>
  <c r="J36" i="45"/>
  <c r="I36" i="45"/>
  <c r="H36" i="45"/>
  <c r="G36" i="45"/>
  <c r="F36" i="45"/>
  <c r="E36" i="45"/>
  <c r="D36" i="45"/>
  <c r="M23" i="45"/>
  <c r="M22" i="45"/>
  <c r="M21" i="45"/>
  <c r="L20" i="45"/>
  <c r="M19" i="45"/>
  <c r="J35" i="45"/>
  <c r="I35" i="45"/>
  <c r="H35" i="45"/>
  <c r="G35" i="45"/>
  <c r="L18" i="45"/>
  <c r="E35" i="45"/>
  <c r="D35" i="45"/>
  <c r="M17" i="45"/>
  <c r="L16" i="45"/>
  <c r="J34" i="45"/>
  <c r="I34" i="45"/>
  <c r="H34" i="45"/>
  <c r="G33" i="45"/>
  <c r="F34" i="45"/>
  <c r="E34" i="45"/>
  <c r="M15" i="45"/>
  <c r="L14" i="45"/>
  <c r="M14" i="45"/>
  <c r="M13" i="45"/>
  <c r="L12" i="45"/>
  <c r="M11" i="45"/>
  <c r="L10" i="45"/>
  <c r="M10" i="45"/>
  <c r="M9" i="45"/>
  <c r="J37" i="45"/>
  <c r="I37" i="45"/>
  <c r="H37" i="45"/>
  <c r="G37" i="45"/>
  <c r="F37" i="45"/>
  <c r="E37" i="45"/>
  <c r="L8" i="45"/>
  <c r="X16" i="44"/>
  <c r="W16" i="44"/>
  <c r="V16" i="44"/>
  <c r="U16" i="44"/>
  <c r="T16" i="44"/>
  <c r="S16" i="44"/>
  <c r="R16" i="44"/>
  <c r="Y16" i="44"/>
  <c r="X13" i="44"/>
  <c r="W13" i="44"/>
  <c r="V13" i="44" s="1"/>
  <c r="U13" i="44" s="1"/>
  <c r="T13" i="44" s="1"/>
  <c r="S13" i="44" s="1"/>
  <c r="R13" i="44" s="1"/>
  <c r="Q13" i="44" s="1"/>
  <c r="P13" i="44" s="1"/>
  <c r="W12" i="44"/>
  <c r="V12" i="44"/>
  <c r="U12" i="44"/>
  <c r="T12" i="44"/>
  <c r="S12" i="44"/>
  <c r="R12" i="44"/>
  <c r="Q12" i="44"/>
  <c r="V8" i="44"/>
  <c r="U8" i="44"/>
  <c r="T8" i="44"/>
  <c r="S8" i="44"/>
  <c r="R8" i="44"/>
  <c r="Q8" i="44"/>
  <c r="P8" i="44"/>
  <c r="M34" i="45" l="1"/>
  <c r="M33" i="45"/>
  <c r="M8" i="45"/>
  <c r="L9" i="45"/>
  <c r="L37" i="45" s="1"/>
  <c r="M12" i="45"/>
  <c r="L13" i="45"/>
  <c r="M16" i="45"/>
  <c r="L17" i="45"/>
  <c r="M20" i="45"/>
  <c r="L21" i="45"/>
  <c r="M24" i="45"/>
  <c r="M36" i="45" s="1"/>
  <c r="L25" i="45"/>
  <c r="M28" i="45"/>
  <c r="L29" i="45"/>
  <c r="D33" i="45"/>
  <c r="H33" i="45"/>
  <c r="G34" i="45"/>
  <c r="F35" i="45"/>
  <c r="D37" i="45"/>
  <c r="L22" i="45"/>
  <c r="L26" i="45"/>
  <c r="L30" i="45"/>
  <c r="E33" i="45"/>
  <c r="I33" i="45"/>
  <c r="D34" i="45"/>
  <c r="L11" i="45"/>
  <c r="L15" i="45"/>
  <c r="M18" i="45"/>
  <c r="L19" i="45"/>
  <c r="L35" i="45" s="1"/>
  <c r="L23" i="45"/>
  <c r="L27" i="45"/>
  <c r="L31" i="45"/>
  <c r="F33" i="45"/>
  <c r="J33" i="45"/>
  <c r="L24" i="45"/>
  <c r="M35" i="45" l="1"/>
  <c r="L36" i="45"/>
  <c r="L33" i="45"/>
  <c r="L34" i="45"/>
  <c r="M37" i="45"/>
  <c r="C39" i="43" l="1"/>
  <c r="M31" i="43"/>
  <c r="L30" i="43"/>
  <c r="M30" i="43"/>
  <c r="M29" i="43"/>
  <c r="L28" i="43"/>
  <c r="M28" i="43"/>
  <c r="M27" i="43"/>
  <c r="L26" i="43"/>
  <c r="M26" i="43"/>
  <c r="M25" i="43"/>
  <c r="J36" i="43"/>
  <c r="I36" i="43"/>
  <c r="H36" i="43"/>
  <c r="G36" i="43"/>
  <c r="F36" i="43"/>
  <c r="E36" i="43"/>
  <c r="M24" i="43"/>
  <c r="M23" i="43"/>
  <c r="L22" i="43"/>
  <c r="M21" i="43"/>
  <c r="L20" i="43"/>
  <c r="M20" i="43"/>
  <c r="M19" i="43"/>
  <c r="J35" i="43"/>
  <c r="I35" i="43"/>
  <c r="H35" i="43"/>
  <c r="G35" i="43"/>
  <c r="F35" i="43"/>
  <c r="E35" i="43"/>
  <c r="L18" i="43"/>
  <c r="M17" i="43"/>
  <c r="L16" i="43"/>
  <c r="M16" i="43"/>
  <c r="J34" i="43"/>
  <c r="I33" i="43"/>
  <c r="H34" i="43"/>
  <c r="G34" i="43"/>
  <c r="F34" i="43"/>
  <c r="E33" i="43"/>
  <c r="D34" i="43"/>
  <c r="L14" i="43"/>
  <c r="M13" i="43"/>
  <c r="L12" i="43"/>
  <c r="M12" i="43"/>
  <c r="M11" i="43"/>
  <c r="L10" i="43"/>
  <c r="M9" i="43"/>
  <c r="J37" i="43"/>
  <c r="I37" i="43"/>
  <c r="H37" i="43"/>
  <c r="G37" i="43"/>
  <c r="L8" i="43"/>
  <c r="E37" i="43"/>
  <c r="D37" i="43"/>
  <c r="C39" i="42"/>
  <c r="M31" i="42"/>
  <c r="L30" i="42"/>
  <c r="M30" i="42"/>
  <c r="M29" i="42"/>
  <c r="M28" i="42"/>
  <c r="M27" i="42"/>
  <c r="L26" i="42"/>
  <c r="M25" i="42"/>
  <c r="J36" i="42"/>
  <c r="I36" i="42"/>
  <c r="H36" i="42"/>
  <c r="G36" i="42"/>
  <c r="F36" i="42"/>
  <c r="E36" i="42"/>
  <c r="M24" i="42"/>
  <c r="M23" i="42"/>
  <c r="L22" i="42"/>
  <c r="M21" i="42"/>
  <c r="L20" i="42"/>
  <c r="M20" i="42"/>
  <c r="M19" i="42"/>
  <c r="J35" i="42"/>
  <c r="I35" i="42"/>
  <c r="H35" i="42"/>
  <c r="G35" i="42"/>
  <c r="F35" i="42"/>
  <c r="E35" i="42"/>
  <c r="L18" i="42"/>
  <c r="M17" i="42"/>
  <c r="L16" i="42"/>
  <c r="M16" i="42"/>
  <c r="J34" i="42"/>
  <c r="I33" i="42"/>
  <c r="H34" i="42"/>
  <c r="G34" i="42"/>
  <c r="F34" i="42"/>
  <c r="E33" i="42"/>
  <c r="D34" i="42"/>
  <c r="L14" i="42"/>
  <c r="M13" i="42"/>
  <c r="L12" i="42"/>
  <c r="M12" i="42"/>
  <c r="M11" i="42"/>
  <c r="L10" i="42"/>
  <c r="M9" i="42"/>
  <c r="J37" i="42"/>
  <c r="I37" i="42"/>
  <c r="H37" i="42"/>
  <c r="G37" i="42"/>
  <c r="F37" i="42"/>
  <c r="E37" i="42"/>
  <c r="D37" i="42"/>
  <c r="X16" i="41"/>
  <c r="W16" i="41"/>
  <c r="V16" i="41"/>
  <c r="U16" i="41"/>
  <c r="T16" i="41"/>
  <c r="Y16" i="41"/>
  <c r="X13" i="41"/>
  <c r="W13" i="41"/>
  <c r="V13" i="41"/>
  <c r="U13" i="41" s="1"/>
  <c r="T13" i="41" s="1"/>
  <c r="S13" i="41" s="1"/>
  <c r="R13" i="41" s="1"/>
  <c r="Q13" i="41" s="1"/>
  <c r="P13" i="41" s="1"/>
  <c r="AA12" i="41"/>
  <c r="Z12" i="41"/>
  <c r="Y12" i="41"/>
  <c r="X12" i="41"/>
  <c r="W12" i="41"/>
  <c r="V12" i="41"/>
  <c r="U12" i="41"/>
  <c r="T12" i="41"/>
  <c r="S12" i="41"/>
  <c r="R12" i="41"/>
  <c r="Q12" i="41"/>
  <c r="P12" i="41"/>
  <c r="V8" i="41"/>
  <c r="U8" i="41"/>
  <c r="T8" i="41"/>
  <c r="S8" i="41"/>
  <c r="R8" i="41"/>
  <c r="Q8" i="41"/>
  <c r="P8" i="41"/>
  <c r="M36" i="43" l="1"/>
  <c r="M10" i="43"/>
  <c r="L11" i="43"/>
  <c r="M14" i="43"/>
  <c r="L15" i="43"/>
  <c r="M18" i="43"/>
  <c r="M35" i="43" s="1"/>
  <c r="L19" i="43"/>
  <c r="M22" i="43"/>
  <c r="L23" i="43"/>
  <c r="L27" i="43"/>
  <c r="L31" i="43"/>
  <c r="F33" i="43"/>
  <c r="J33" i="43"/>
  <c r="E34" i="43"/>
  <c r="I34" i="43"/>
  <c r="D35" i="43"/>
  <c r="F37" i="43"/>
  <c r="M15" i="43"/>
  <c r="L24" i="43"/>
  <c r="G33" i="43"/>
  <c r="D36" i="43"/>
  <c r="M8" i="43"/>
  <c r="M37" i="43" s="1"/>
  <c r="L9" i="43"/>
  <c r="L37" i="43" s="1"/>
  <c r="L13" i="43"/>
  <c r="L17" i="43"/>
  <c r="L21" i="43"/>
  <c r="L35" i="43" s="1"/>
  <c r="L25" i="43"/>
  <c r="L29" i="43"/>
  <c r="D33" i="43"/>
  <c r="H33" i="43"/>
  <c r="M10" i="42"/>
  <c r="L11" i="42"/>
  <c r="M14" i="42"/>
  <c r="L15" i="42"/>
  <c r="M18" i="42"/>
  <c r="M35" i="42" s="1"/>
  <c r="L19" i="42"/>
  <c r="L35" i="42" s="1"/>
  <c r="M22" i="42"/>
  <c r="L23" i="42"/>
  <c r="M26" i="42"/>
  <c r="M36" i="42" s="1"/>
  <c r="L27" i="42"/>
  <c r="L31" i="42"/>
  <c r="F33" i="42"/>
  <c r="J33" i="42"/>
  <c r="E34" i="42"/>
  <c r="I34" i="42"/>
  <c r="D35" i="42"/>
  <c r="L8" i="42"/>
  <c r="M15" i="42"/>
  <c r="L24" i="42"/>
  <c r="L28" i="42"/>
  <c r="G33" i="42"/>
  <c r="D36" i="42"/>
  <c r="M8" i="42"/>
  <c r="L9" i="42"/>
  <c r="L13" i="42"/>
  <c r="L17" i="42"/>
  <c r="L21" i="42"/>
  <c r="L25" i="42"/>
  <c r="L29" i="42"/>
  <c r="D33" i="42"/>
  <c r="H33" i="42"/>
  <c r="M34" i="43" l="1"/>
  <c r="M33" i="43"/>
  <c r="L34" i="43"/>
  <c r="L33" i="43"/>
  <c r="L36" i="43"/>
  <c r="M34" i="42"/>
  <c r="M33" i="42"/>
  <c r="L37" i="42"/>
  <c r="L34" i="42"/>
  <c r="L33" i="42"/>
  <c r="M37" i="42"/>
  <c r="L36" i="42"/>
  <c r="C39" i="40" l="1"/>
  <c r="M31" i="40"/>
  <c r="L30" i="40"/>
  <c r="M30" i="40"/>
  <c r="M29" i="40"/>
  <c r="M28" i="40"/>
  <c r="M27" i="40"/>
  <c r="L26" i="40"/>
  <c r="M26" i="40"/>
  <c r="M25" i="40"/>
  <c r="J36" i="40"/>
  <c r="I36" i="40"/>
  <c r="H36" i="40"/>
  <c r="G36" i="40"/>
  <c r="F36" i="40"/>
  <c r="E36" i="40"/>
  <c r="M24" i="40"/>
  <c r="M23" i="40"/>
  <c r="L22" i="40"/>
  <c r="M21" i="40"/>
  <c r="M20" i="40"/>
  <c r="M19" i="40"/>
  <c r="J35" i="40"/>
  <c r="I35" i="40"/>
  <c r="H35" i="40"/>
  <c r="G35" i="40"/>
  <c r="F35" i="40"/>
  <c r="E35" i="40"/>
  <c r="L18" i="40"/>
  <c r="M17" i="40"/>
  <c r="M16" i="40"/>
  <c r="J34" i="40"/>
  <c r="I33" i="40"/>
  <c r="H34" i="40"/>
  <c r="G34" i="40"/>
  <c r="F34" i="40"/>
  <c r="E33" i="40"/>
  <c r="D34" i="40"/>
  <c r="L14" i="40"/>
  <c r="M13" i="40"/>
  <c r="M12" i="40"/>
  <c r="M11" i="40"/>
  <c r="L10" i="40"/>
  <c r="M10" i="40"/>
  <c r="M9" i="40"/>
  <c r="J37" i="40"/>
  <c r="I37" i="40"/>
  <c r="H37" i="40"/>
  <c r="G37" i="40"/>
  <c r="F37" i="40"/>
  <c r="E37" i="40"/>
  <c r="D37" i="40"/>
  <c r="C39" i="39"/>
  <c r="M31" i="39"/>
  <c r="L30" i="39"/>
  <c r="M30" i="39"/>
  <c r="M29" i="39"/>
  <c r="M28" i="39"/>
  <c r="M27" i="39"/>
  <c r="L26" i="39"/>
  <c r="M26" i="39"/>
  <c r="M25" i="39"/>
  <c r="J36" i="39"/>
  <c r="I36" i="39"/>
  <c r="H36" i="39"/>
  <c r="G36" i="39"/>
  <c r="F36" i="39"/>
  <c r="E36" i="39"/>
  <c r="M24" i="39"/>
  <c r="M23" i="39"/>
  <c r="L22" i="39"/>
  <c r="M21" i="39"/>
  <c r="M20" i="39"/>
  <c r="M19" i="39"/>
  <c r="J35" i="39"/>
  <c r="I35" i="39"/>
  <c r="H35" i="39"/>
  <c r="G35" i="39"/>
  <c r="F35" i="39"/>
  <c r="L18" i="39"/>
  <c r="D35" i="39"/>
  <c r="M17" i="39"/>
  <c r="M16" i="39"/>
  <c r="J34" i="39"/>
  <c r="I33" i="39"/>
  <c r="H34" i="39"/>
  <c r="G34" i="39"/>
  <c r="F34" i="39"/>
  <c r="E33" i="39"/>
  <c r="D34" i="39"/>
  <c r="L14" i="39"/>
  <c r="M14" i="39"/>
  <c r="M13" i="39"/>
  <c r="M12" i="39"/>
  <c r="M11" i="39"/>
  <c r="L10" i="39"/>
  <c r="M10" i="39"/>
  <c r="M9" i="39"/>
  <c r="J37" i="39"/>
  <c r="I37" i="39"/>
  <c r="H37" i="39"/>
  <c r="G37" i="39"/>
  <c r="F37" i="39"/>
  <c r="E37" i="39"/>
  <c r="D37" i="39"/>
  <c r="X16" i="38"/>
  <c r="W16" i="38"/>
  <c r="V16" i="38"/>
  <c r="U16" i="38"/>
  <c r="T16" i="38"/>
  <c r="Y16" i="38"/>
  <c r="X13" i="38"/>
  <c r="W13" i="38" s="1"/>
  <c r="V13" i="38" s="1"/>
  <c r="U13" i="38" s="1"/>
  <c r="T13" i="38" s="1"/>
  <c r="S13" i="38" s="1"/>
  <c r="R13" i="38" s="1"/>
  <c r="Q13" i="38" s="1"/>
  <c r="P13" i="38" s="1"/>
  <c r="AA12" i="38"/>
  <c r="Z12" i="38"/>
  <c r="Y12" i="38"/>
  <c r="W12" i="38"/>
  <c r="V12" i="38"/>
  <c r="U12" i="38"/>
  <c r="T12" i="38"/>
  <c r="S12" i="38"/>
  <c r="R12" i="38"/>
  <c r="Q12" i="38"/>
  <c r="P12" i="38"/>
  <c r="V8" i="38"/>
  <c r="U8" i="38"/>
  <c r="T8" i="38"/>
  <c r="S8" i="38"/>
  <c r="R8" i="38"/>
  <c r="Q8" i="38"/>
  <c r="P8" i="38"/>
  <c r="M36" i="40" l="1"/>
  <c r="L11" i="40"/>
  <c r="M14" i="40"/>
  <c r="L15" i="40"/>
  <c r="M18" i="40"/>
  <c r="L19" i="40"/>
  <c r="L35" i="40" s="1"/>
  <c r="M22" i="40"/>
  <c r="L23" i="40"/>
  <c r="L27" i="40"/>
  <c r="L31" i="40"/>
  <c r="F33" i="40"/>
  <c r="J33" i="40"/>
  <c r="E34" i="40"/>
  <c r="I34" i="40"/>
  <c r="D35" i="40"/>
  <c r="L8" i="40"/>
  <c r="L12" i="40"/>
  <c r="M15" i="40"/>
  <c r="L16" i="40"/>
  <c r="L20" i="40"/>
  <c r="L24" i="40"/>
  <c r="L28" i="40"/>
  <c r="G33" i="40"/>
  <c r="D36" i="40"/>
  <c r="M8" i="40"/>
  <c r="L9" i="40"/>
  <c r="L13" i="40"/>
  <c r="L17" i="40"/>
  <c r="L21" i="40"/>
  <c r="L25" i="40"/>
  <c r="L29" i="40"/>
  <c r="D33" i="40"/>
  <c r="H33" i="40"/>
  <c r="M36" i="39"/>
  <c r="L11" i="39"/>
  <c r="L15" i="39"/>
  <c r="M18" i="39"/>
  <c r="L19" i="39"/>
  <c r="L35" i="39" s="1"/>
  <c r="M22" i="39"/>
  <c r="L23" i="39"/>
  <c r="L27" i="39"/>
  <c r="L31" i="39"/>
  <c r="F33" i="39"/>
  <c r="J33" i="39"/>
  <c r="E34" i="39"/>
  <c r="I34" i="39"/>
  <c r="L8" i="39"/>
  <c r="L12" i="39"/>
  <c r="M15" i="39"/>
  <c r="L16" i="39"/>
  <c r="L20" i="39"/>
  <c r="L24" i="39"/>
  <c r="L36" i="39" s="1"/>
  <c r="L28" i="39"/>
  <c r="G33" i="39"/>
  <c r="E35" i="39"/>
  <c r="D36" i="39"/>
  <c r="M8" i="39"/>
  <c r="L9" i="39"/>
  <c r="L13" i="39"/>
  <c r="L17" i="39"/>
  <c r="L21" i="39"/>
  <c r="L25" i="39"/>
  <c r="L29" i="39"/>
  <c r="D33" i="39"/>
  <c r="H33" i="39"/>
  <c r="M34" i="40" l="1"/>
  <c r="M33" i="40"/>
  <c r="M37" i="40"/>
  <c r="L36" i="40"/>
  <c r="M35" i="40"/>
  <c r="L37" i="40"/>
  <c r="L34" i="40"/>
  <c r="L33" i="40"/>
  <c r="L34" i="39"/>
  <c r="L33" i="39"/>
  <c r="L37" i="39"/>
  <c r="M37" i="39"/>
  <c r="M34" i="39"/>
  <c r="M33" i="39"/>
  <c r="M35" i="39"/>
  <c r="C39" i="37" l="1"/>
  <c r="M31" i="37"/>
  <c r="L30" i="37"/>
  <c r="M30" i="37"/>
  <c r="M29" i="37"/>
  <c r="L28" i="37"/>
  <c r="M27" i="37"/>
  <c r="L26" i="37"/>
  <c r="M26" i="37"/>
  <c r="M25" i="37"/>
  <c r="J36" i="37"/>
  <c r="I36" i="37"/>
  <c r="H36" i="37"/>
  <c r="G36" i="37"/>
  <c r="F36" i="37"/>
  <c r="E36" i="37"/>
  <c r="D36" i="37"/>
  <c r="M23" i="37"/>
  <c r="L22" i="37"/>
  <c r="M22" i="37"/>
  <c r="M21" i="37"/>
  <c r="L20" i="37"/>
  <c r="M19" i="37"/>
  <c r="J35" i="37"/>
  <c r="I35" i="37"/>
  <c r="H35" i="37"/>
  <c r="G35" i="37"/>
  <c r="F35" i="37"/>
  <c r="E35" i="37"/>
  <c r="D35" i="37"/>
  <c r="M17" i="37"/>
  <c r="L16" i="37"/>
  <c r="J34" i="37"/>
  <c r="I34" i="37"/>
  <c r="H34" i="37"/>
  <c r="G33" i="37"/>
  <c r="F34" i="37"/>
  <c r="E34" i="37"/>
  <c r="M15" i="37"/>
  <c r="L14" i="37"/>
  <c r="M14" i="37"/>
  <c r="M13" i="37"/>
  <c r="L12" i="37"/>
  <c r="M11" i="37"/>
  <c r="L10" i="37"/>
  <c r="M10" i="37"/>
  <c r="M9" i="37"/>
  <c r="J37" i="37"/>
  <c r="I37" i="37"/>
  <c r="H37" i="37"/>
  <c r="G37" i="37"/>
  <c r="F37" i="37"/>
  <c r="E37" i="37"/>
  <c r="L8" i="37"/>
  <c r="C39" i="36"/>
  <c r="M31" i="36"/>
  <c r="L30" i="36"/>
  <c r="M30" i="36"/>
  <c r="M29" i="36"/>
  <c r="L28" i="36"/>
  <c r="M27" i="36"/>
  <c r="L26" i="36"/>
  <c r="M26" i="36"/>
  <c r="M25" i="36"/>
  <c r="J36" i="36"/>
  <c r="I36" i="36"/>
  <c r="H36" i="36"/>
  <c r="G36" i="36"/>
  <c r="F36" i="36"/>
  <c r="E36" i="36"/>
  <c r="D36" i="36"/>
  <c r="M23" i="36"/>
  <c r="L22" i="36"/>
  <c r="M22" i="36"/>
  <c r="M21" i="36"/>
  <c r="L20" i="36"/>
  <c r="M19" i="36"/>
  <c r="J35" i="36"/>
  <c r="I35" i="36"/>
  <c r="H35" i="36"/>
  <c r="G35" i="36"/>
  <c r="L18" i="36"/>
  <c r="E35" i="36"/>
  <c r="D35" i="36"/>
  <c r="M17" i="36"/>
  <c r="L16" i="36"/>
  <c r="J34" i="36"/>
  <c r="I34" i="36"/>
  <c r="H34" i="36"/>
  <c r="G33" i="36"/>
  <c r="F34" i="36"/>
  <c r="E34" i="36"/>
  <c r="M15" i="36"/>
  <c r="L14" i="36"/>
  <c r="M14" i="36"/>
  <c r="M13" i="36"/>
  <c r="L12" i="36"/>
  <c r="M11" i="36"/>
  <c r="L10" i="36"/>
  <c r="M10" i="36"/>
  <c r="M9" i="36"/>
  <c r="J37" i="36"/>
  <c r="I37" i="36"/>
  <c r="H37" i="36"/>
  <c r="G37" i="36"/>
  <c r="F37" i="36"/>
  <c r="E37" i="36"/>
  <c r="L8" i="36"/>
  <c r="X16" i="35"/>
  <c r="W16" i="35"/>
  <c r="V16" i="35"/>
  <c r="U16" i="35"/>
  <c r="T16" i="35"/>
  <c r="Y16" i="35"/>
  <c r="X13" i="35"/>
  <c r="W13" i="35" s="1"/>
  <c r="V13" i="35" s="1"/>
  <c r="U13" i="35" s="1"/>
  <c r="T13" i="35" s="1"/>
  <c r="S13" i="35" s="1"/>
  <c r="R13" i="35" s="1"/>
  <c r="Q13" i="35" s="1"/>
  <c r="P13" i="35" s="1"/>
  <c r="AA12" i="35"/>
  <c r="T12" i="35"/>
  <c r="S12" i="35"/>
  <c r="R12" i="35"/>
  <c r="Q12" i="35"/>
  <c r="V8" i="35"/>
  <c r="U8" i="35"/>
  <c r="T8" i="35"/>
  <c r="S8" i="35"/>
  <c r="R8" i="35"/>
  <c r="Q8" i="35"/>
  <c r="P8" i="35"/>
  <c r="M8" i="37" l="1"/>
  <c r="L9" i="37"/>
  <c r="M12" i="37"/>
  <c r="L13" i="37"/>
  <c r="M16" i="37"/>
  <c r="M34" i="37" s="1"/>
  <c r="L17" i="37"/>
  <c r="M20" i="37"/>
  <c r="L21" i="37"/>
  <c r="M24" i="37"/>
  <c r="M36" i="37" s="1"/>
  <c r="L25" i="37"/>
  <c r="M28" i="37"/>
  <c r="L29" i="37"/>
  <c r="D33" i="37"/>
  <c r="H33" i="37"/>
  <c r="G34" i="37"/>
  <c r="D37" i="37"/>
  <c r="L18" i="37"/>
  <c r="E33" i="37"/>
  <c r="I33" i="37"/>
  <c r="D34" i="37"/>
  <c r="L11" i="37"/>
  <c r="L37" i="37" s="1"/>
  <c r="L15" i="37"/>
  <c r="M18" i="37"/>
  <c r="M35" i="37" s="1"/>
  <c r="L19" i="37"/>
  <c r="L23" i="37"/>
  <c r="L27" i="37"/>
  <c r="L31" i="37"/>
  <c r="F33" i="37"/>
  <c r="J33" i="37"/>
  <c r="L24" i="37"/>
  <c r="L36" i="37" s="1"/>
  <c r="M34" i="36"/>
  <c r="M8" i="36"/>
  <c r="L9" i="36"/>
  <c r="L37" i="36" s="1"/>
  <c r="M12" i="36"/>
  <c r="L13" i="36"/>
  <c r="M16" i="36"/>
  <c r="L17" i="36"/>
  <c r="M20" i="36"/>
  <c r="L21" i="36"/>
  <c r="M24" i="36"/>
  <c r="M36" i="36" s="1"/>
  <c r="L25" i="36"/>
  <c r="M28" i="36"/>
  <c r="L29" i="36"/>
  <c r="D33" i="36"/>
  <c r="H33" i="36"/>
  <c r="G34" i="36"/>
  <c r="F35" i="36"/>
  <c r="D37" i="36"/>
  <c r="E33" i="36"/>
  <c r="I33" i="36"/>
  <c r="D34" i="36"/>
  <c r="L11" i="36"/>
  <c r="L15" i="36"/>
  <c r="M18" i="36"/>
  <c r="M35" i="36" s="1"/>
  <c r="L19" i="36"/>
  <c r="L35" i="36" s="1"/>
  <c r="L23" i="36"/>
  <c r="L27" i="36"/>
  <c r="L31" i="36"/>
  <c r="F33" i="36"/>
  <c r="J33" i="36"/>
  <c r="L24" i="36"/>
  <c r="L36" i="36" s="1"/>
  <c r="L35" i="37" l="1"/>
  <c r="M37" i="37"/>
  <c r="M33" i="37"/>
  <c r="L33" i="37"/>
  <c r="L34" i="37"/>
  <c r="M33" i="36"/>
  <c r="L33" i="36"/>
  <c r="L34" i="36"/>
  <c r="M37" i="36"/>
  <c r="C39" i="34" l="1"/>
  <c r="M31" i="34"/>
  <c r="L30" i="34"/>
  <c r="M30" i="34"/>
  <c r="M29" i="34"/>
  <c r="L28" i="34"/>
  <c r="L27" i="34"/>
  <c r="M27" i="34"/>
  <c r="L26" i="34"/>
  <c r="M26" i="34"/>
  <c r="M25" i="34"/>
  <c r="J36" i="34"/>
  <c r="I36" i="34"/>
  <c r="H36" i="34"/>
  <c r="G36" i="34"/>
  <c r="F36" i="34"/>
  <c r="E36" i="34"/>
  <c r="D36" i="34"/>
  <c r="L23" i="34"/>
  <c r="M23" i="34"/>
  <c r="L22" i="34"/>
  <c r="M22" i="34"/>
  <c r="M21" i="34"/>
  <c r="L20" i="34"/>
  <c r="L19" i="34"/>
  <c r="M19" i="34"/>
  <c r="J35" i="34"/>
  <c r="I35" i="34"/>
  <c r="H35" i="34"/>
  <c r="G35" i="34"/>
  <c r="F35" i="34"/>
  <c r="E35" i="34"/>
  <c r="D35" i="34"/>
  <c r="M17" i="34"/>
  <c r="L16" i="34"/>
  <c r="J34" i="34"/>
  <c r="I34" i="34"/>
  <c r="H34" i="34"/>
  <c r="G33" i="34"/>
  <c r="F34" i="34"/>
  <c r="E34" i="34"/>
  <c r="M15" i="34"/>
  <c r="M14" i="34"/>
  <c r="M13" i="34"/>
  <c r="L12" i="34"/>
  <c r="L11" i="34"/>
  <c r="M11" i="34"/>
  <c r="M10" i="34"/>
  <c r="M9" i="34"/>
  <c r="J37" i="34"/>
  <c r="I37" i="34"/>
  <c r="H37" i="34"/>
  <c r="G37" i="34"/>
  <c r="F37" i="34"/>
  <c r="E37" i="34"/>
  <c r="L8" i="34"/>
  <c r="C39" i="33"/>
  <c r="M31" i="33"/>
  <c r="M30" i="33"/>
  <c r="M29" i="33"/>
  <c r="L28" i="33"/>
  <c r="M27" i="33"/>
  <c r="M26" i="33"/>
  <c r="M25" i="33"/>
  <c r="J36" i="33"/>
  <c r="I36" i="33"/>
  <c r="H36" i="33"/>
  <c r="G36" i="33"/>
  <c r="F36" i="33"/>
  <c r="E36" i="33"/>
  <c r="D36" i="33"/>
  <c r="M23" i="33"/>
  <c r="L22" i="33"/>
  <c r="M22" i="33"/>
  <c r="M21" i="33"/>
  <c r="L20" i="33"/>
  <c r="M19" i="33"/>
  <c r="J35" i="33"/>
  <c r="I35" i="33"/>
  <c r="H35" i="33"/>
  <c r="G35" i="33"/>
  <c r="L18" i="33"/>
  <c r="E35" i="33"/>
  <c r="D35" i="33"/>
  <c r="M17" i="33"/>
  <c r="L16" i="33"/>
  <c r="J34" i="33"/>
  <c r="I34" i="33"/>
  <c r="H34" i="33"/>
  <c r="G33" i="33"/>
  <c r="F34" i="33"/>
  <c r="E34" i="33"/>
  <c r="M15" i="33"/>
  <c r="L14" i="33"/>
  <c r="M14" i="33"/>
  <c r="M13" i="33"/>
  <c r="L12" i="33"/>
  <c r="M11" i="33"/>
  <c r="L10" i="33"/>
  <c r="M10" i="33"/>
  <c r="M9" i="33"/>
  <c r="J37" i="33"/>
  <c r="I37" i="33"/>
  <c r="H37" i="33"/>
  <c r="G37" i="33"/>
  <c r="F37" i="33"/>
  <c r="E37" i="33"/>
  <c r="L8" i="33"/>
  <c r="X16" i="32"/>
  <c r="W16" i="32"/>
  <c r="V16" i="32"/>
  <c r="U16" i="32"/>
  <c r="T16" i="32"/>
  <c r="Y16" i="32"/>
  <c r="X13" i="32"/>
  <c r="W13" i="32"/>
  <c r="V13" i="32" s="1"/>
  <c r="U13" i="32" s="1"/>
  <c r="T13" i="32" s="1"/>
  <c r="S13" i="32" s="1"/>
  <c r="R13" i="32" s="1"/>
  <c r="Q13" i="32" s="1"/>
  <c r="P13" i="32" s="1"/>
  <c r="Z12" i="32"/>
  <c r="Y12" i="32"/>
  <c r="X12" i="32"/>
  <c r="W12" i="32"/>
  <c r="V12" i="32"/>
  <c r="U12" i="32"/>
  <c r="T12" i="32"/>
  <c r="S12" i="32"/>
  <c r="R12" i="32"/>
  <c r="Q12" i="32"/>
  <c r="P12" i="32"/>
  <c r="V8" i="32"/>
  <c r="U8" i="32"/>
  <c r="T8" i="32"/>
  <c r="S8" i="32"/>
  <c r="R8" i="32"/>
  <c r="Q8" i="32"/>
  <c r="P8" i="32"/>
  <c r="M8" i="34" l="1"/>
  <c r="L9" i="34"/>
  <c r="M12" i="34"/>
  <c r="L13" i="34"/>
  <c r="M16" i="34"/>
  <c r="M34" i="34" s="1"/>
  <c r="L17" i="34"/>
  <c r="M20" i="34"/>
  <c r="L21" i="34"/>
  <c r="M24" i="34"/>
  <c r="M36" i="34" s="1"/>
  <c r="L25" i="34"/>
  <c r="M28" i="34"/>
  <c r="L29" i="34"/>
  <c r="D33" i="34"/>
  <c r="H33" i="34"/>
  <c r="G34" i="34"/>
  <c r="D37" i="34"/>
  <c r="L10" i="34"/>
  <c r="L37" i="34" s="1"/>
  <c r="L14" i="34"/>
  <c r="L18" i="34"/>
  <c r="E33" i="34"/>
  <c r="I33" i="34"/>
  <c r="D34" i="34"/>
  <c r="L15" i="34"/>
  <c r="M18" i="34"/>
  <c r="M35" i="34" s="1"/>
  <c r="L31" i="34"/>
  <c r="F33" i="34"/>
  <c r="J33" i="34"/>
  <c r="L24" i="34"/>
  <c r="L36" i="34" s="1"/>
  <c r="M8" i="33"/>
  <c r="L9" i="33"/>
  <c r="L37" i="33" s="1"/>
  <c r="M12" i="33"/>
  <c r="L13" i="33"/>
  <c r="M16" i="33"/>
  <c r="M34" i="33" s="1"/>
  <c r="L17" i="33"/>
  <c r="M20" i="33"/>
  <c r="L21" i="33"/>
  <c r="M24" i="33"/>
  <c r="M36" i="33" s="1"/>
  <c r="L25" i="33"/>
  <c r="M28" i="33"/>
  <c r="L29" i="33"/>
  <c r="D33" i="33"/>
  <c r="H33" i="33"/>
  <c r="G34" i="33"/>
  <c r="F35" i="33"/>
  <c r="D37" i="33"/>
  <c r="L26" i="33"/>
  <c r="L30" i="33"/>
  <c r="E33" i="33"/>
  <c r="I33" i="33"/>
  <c r="D34" i="33"/>
  <c r="L11" i="33"/>
  <c r="L15" i="33"/>
  <c r="M18" i="33"/>
  <c r="M35" i="33" s="1"/>
  <c r="L19" i="33"/>
  <c r="L35" i="33" s="1"/>
  <c r="L23" i="33"/>
  <c r="L27" i="33"/>
  <c r="L31" i="33"/>
  <c r="F33" i="33"/>
  <c r="J33" i="33"/>
  <c r="L24" i="33"/>
  <c r="L36" i="33" s="1"/>
  <c r="M37" i="34" l="1"/>
  <c r="L33" i="34"/>
  <c r="L34" i="34"/>
  <c r="L35" i="34"/>
  <c r="M33" i="34"/>
  <c r="L33" i="33"/>
  <c r="L34" i="33"/>
  <c r="M33" i="33"/>
  <c r="M37" i="33"/>
  <c r="C39" i="31" l="1"/>
  <c r="M31" i="31"/>
  <c r="L30" i="31"/>
  <c r="M30" i="31"/>
  <c r="M29" i="31"/>
  <c r="L28" i="31"/>
  <c r="M27" i="31"/>
  <c r="L26" i="31"/>
  <c r="M26" i="31"/>
  <c r="M25" i="31"/>
  <c r="J36" i="31"/>
  <c r="I36" i="31"/>
  <c r="H36" i="31"/>
  <c r="G36" i="31"/>
  <c r="F36" i="31"/>
  <c r="E36" i="31"/>
  <c r="D36" i="31"/>
  <c r="M23" i="31"/>
  <c r="L22" i="31"/>
  <c r="M22" i="31"/>
  <c r="M21" i="31"/>
  <c r="L20" i="31"/>
  <c r="M19" i="31"/>
  <c r="J35" i="31"/>
  <c r="I35" i="31"/>
  <c r="H35" i="31"/>
  <c r="G35" i="31"/>
  <c r="F35" i="31"/>
  <c r="E35" i="31"/>
  <c r="D35" i="31"/>
  <c r="M17" i="31"/>
  <c r="L16" i="31"/>
  <c r="J34" i="31"/>
  <c r="I34" i="31"/>
  <c r="H34" i="31"/>
  <c r="G33" i="31"/>
  <c r="F34" i="31"/>
  <c r="E34" i="31"/>
  <c r="M15" i="31"/>
  <c r="L14" i="31"/>
  <c r="M14" i="31"/>
  <c r="M13" i="31"/>
  <c r="L12" i="31"/>
  <c r="M11" i="31"/>
  <c r="L10" i="31"/>
  <c r="M10" i="31"/>
  <c r="M9" i="31"/>
  <c r="J37" i="31"/>
  <c r="I37" i="31"/>
  <c r="H37" i="31"/>
  <c r="G37" i="31"/>
  <c r="F37" i="31"/>
  <c r="E37" i="31"/>
  <c r="L8" i="31"/>
  <c r="C39" i="30"/>
  <c r="M31" i="30"/>
  <c r="L30" i="30"/>
  <c r="M30" i="30"/>
  <c r="M29" i="30"/>
  <c r="L28" i="30"/>
  <c r="M27" i="30"/>
  <c r="L26" i="30"/>
  <c r="M26" i="30"/>
  <c r="M25" i="30"/>
  <c r="J36" i="30"/>
  <c r="I36" i="30"/>
  <c r="H36" i="30"/>
  <c r="G36" i="30"/>
  <c r="F36" i="30"/>
  <c r="E36" i="30"/>
  <c r="D36" i="30"/>
  <c r="M23" i="30"/>
  <c r="L22" i="30"/>
  <c r="M22" i="30"/>
  <c r="M21" i="30"/>
  <c r="L20" i="30"/>
  <c r="M19" i="30"/>
  <c r="J35" i="30"/>
  <c r="I35" i="30"/>
  <c r="H35" i="30"/>
  <c r="G35" i="30"/>
  <c r="F35" i="30"/>
  <c r="E35" i="30"/>
  <c r="D35" i="30"/>
  <c r="M17" i="30"/>
  <c r="L16" i="30"/>
  <c r="J34" i="30"/>
  <c r="I34" i="30"/>
  <c r="H34" i="30"/>
  <c r="G33" i="30"/>
  <c r="F34" i="30"/>
  <c r="E34" i="30"/>
  <c r="M15" i="30"/>
  <c r="L14" i="30"/>
  <c r="M14" i="30"/>
  <c r="M13" i="30"/>
  <c r="L12" i="30"/>
  <c r="M11" i="30"/>
  <c r="L10" i="30"/>
  <c r="M10" i="30"/>
  <c r="M9" i="30"/>
  <c r="J37" i="30"/>
  <c r="I37" i="30"/>
  <c r="H37" i="30"/>
  <c r="G37" i="30"/>
  <c r="F37" i="30"/>
  <c r="E37" i="30"/>
  <c r="L8" i="30"/>
  <c r="X16" i="29"/>
  <c r="W16" i="29"/>
  <c r="V16" i="29"/>
  <c r="U16" i="29"/>
  <c r="T16" i="29"/>
  <c r="S16" i="29"/>
  <c r="R16" i="29"/>
  <c r="P16" i="29"/>
  <c r="Y16" i="29"/>
  <c r="X13" i="29"/>
  <c r="W13" i="29" s="1"/>
  <c r="V13" i="29" s="1"/>
  <c r="U13" i="29" s="1"/>
  <c r="T13" i="29" s="1"/>
  <c r="S13" i="29" s="1"/>
  <c r="R13" i="29" s="1"/>
  <c r="Q13" i="29" s="1"/>
  <c r="P13" i="29" s="1"/>
  <c r="AA12" i="29"/>
  <c r="Z12" i="29"/>
  <c r="Y12" i="29"/>
  <c r="X12" i="29"/>
  <c r="W12" i="29"/>
  <c r="V8" i="29"/>
  <c r="U8" i="29"/>
  <c r="T8" i="29"/>
  <c r="S8" i="29"/>
  <c r="R8" i="29"/>
  <c r="Q8" i="29"/>
  <c r="P8" i="29"/>
  <c r="M8" i="31" l="1"/>
  <c r="L9" i="31"/>
  <c r="L37" i="31" s="1"/>
  <c r="M12" i="31"/>
  <c r="L13" i="31"/>
  <c r="M16" i="31"/>
  <c r="M34" i="31" s="1"/>
  <c r="L17" i="31"/>
  <c r="M20" i="31"/>
  <c r="L21" i="31"/>
  <c r="M24" i="31"/>
  <c r="M36" i="31" s="1"/>
  <c r="L25" i="31"/>
  <c r="M28" i="31"/>
  <c r="L29" i="31"/>
  <c r="D33" i="31"/>
  <c r="H33" i="31"/>
  <c r="G34" i="31"/>
  <c r="D37" i="31"/>
  <c r="L18" i="31"/>
  <c r="E33" i="31"/>
  <c r="I33" i="31"/>
  <c r="D34" i="31"/>
  <c r="L11" i="31"/>
  <c r="L15" i="31"/>
  <c r="M18" i="31"/>
  <c r="M35" i="31" s="1"/>
  <c r="L19" i="31"/>
  <c r="L23" i="31"/>
  <c r="L27" i="31"/>
  <c r="L31" i="31"/>
  <c r="F33" i="31"/>
  <c r="J33" i="31"/>
  <c r="L24" i="31"/>
  <c r="L36" i="31" s="1"/>
  <c r="M8" i="30"/>
  <c r="L9" i="30"/>
  <c r="L37" i="30" s="1"/>
  <c r="M12" i="30"/>
  <c r="L13" i="30"/>
  <c r="M16" i="30"/>
  <c r="M34" i="30" s="1"/>
  <c r="L17" i="30"/>
  <c r="M20" i="30"/>
  <c r="L21" i="30"/>
  <c r="M24" i="30"/>
  <c r="M36" i="30" s="1"/>
  <c r="L25" i="30"/>
  <c r="M28" i="30"/>
  <c r="L29" i="30"/>
  <c r="D33" i="30"/>
  <c r="H33" i="30"/>
  <c r="G34" i="30"/>
  <c r="D37" i="30"/>
  <c r="L18" i="30"/>
  <c r="E33" i="30"/>
  <c r="I33" i="30"/>
  <c r="D34" i="30"/>
  <c r="L11" i="30"/>
  <c r="L15" i="30"/>
  <c r="M18" i="30"/>
  <c r="M35" i="30" s="1"/>
  <c r="L19" i="30"/>
  <c r="L23" i="30"/>
  <c r="L27" i="30"/>
  <c r="L31" i="30"/>
  <c r="F33" i="30"/>
  <c r="J33" i="30"/>
  <c r="L24" i="30"/>
  <c r="L36" i="30" s="1"/>
  <c r="M37" i="31" l="1"/>
  <c r="L35" i="31"/>
  <c r="M33" i="31"/>
  <c r="L33" i="31"/>
  <c r="L34" i="31"/>
  <c r="L35" i="30"/>
  <c r="M37" i="30"/>
  <c r="M33" i="30"/>
  <c r="L33" i="30"/>
  <c r="L34" i="30"/>
  <c r="C39" i="28" l="1"/>
  <c r="M31" i="28"/>
  <c r="L30" i="28"/>
  <c r="M30" i="28"/>
  <c r="M29" i="28"/>
  <c r="M28" i="28"/>
  <c r="M27" i="28"/>
  <c r="L26" i="28"/>
  <c r="M25" i="28"/>
  <c r="J36" i="28"/>
  <c r="I36" i="28"/>
  <c r="H36" i="28"/>
  <c r="G36" i="28"/>
  <c r="F36" i="28"/>
  <c r="E36" i="28"/>
  <c r="M24" i="28"/>
  <c r="M23" i="28"/>
  <c r="L22" i="28"/>
  <c r="M21" i="28"/>
  <c r="M20" i="28"/>
  <c r="M19" i="28"/>
  <c r="J35" i="28"/>
  <c r="I35" i="28"/>
  <c r="H35" i="28"/>
  <c r="G35" i="28"/>
  <c r="F35" i="28"/>
  <c r="E35" i="28"/>
  <c r="L18" i="28"/>
  <c r="M17" i="28"/>
  <c r="M16" i="28"/>
  <c r="J34" i="28"/>
  <c r="I33" i="28"/>
  <c r="H34" i="28"/>
  <c r="G34" i="28"/>
  <c r="F34" i="28"/>
  <c r="E33" i="28"/>
  <c r="D34" i="28"/>
  <c r="L14" i="28"/>
  <c r="M13" i="28"/>
  <c r="M12" i="28"/>
  <c r="L11" i="28"/>
  <c r="M11" i="28"/>
  <c r="L10" i="28"/>
  <c r="M9" i="28"/>
  <c r="J37" i="28"/>
  <c r="I37" i="28"/>
  <c r="H37" i="28"/>
  <c r="G37" i="28"/>
  <c r="F37" i="28"/>
  <c r="E37" i="28"/>
  <c r="D37" i="28"/>
  <c r="C39" i="27"/>
  <c r="L31" i="27"/>
  <c r="M31" i="27"/>
  <c r="L30" i="27"/>
  <c r="M29" i="27"/>
  <c r="M28" i="27"/>
  <c r="L27" i="27"/>
  <c r="M27" i="27"/>
  <c r="L26" i="27"/>
  <c r="M25" i="27"/>
  <c r="J36" i="27"/>
  <c r="I36" i="27"/>
  <c r="H36" i="27"/>
  <c r="G36" i="27"/>
  <c r="F36" i="27"/>
  <c r="E36" i="27"/>
  <c r="M24" i="27"/>
  <c r="M23" i="27"/>
  <c r="L22" i="27"/>
  <c r="L21" i="27"/>
  <c r="M21" i="27"/>
  <c r="M20" i="27"/>
  <c r="M19" i="27"/>
  <c r="J35" i="27"/>
  <c r="I35" i="27"/>
  <c r="H35" i="27"/>
  <c r="G35" i="27"/>
  <c r="F35" i="27"/>
  <c r="E35" i="27"/>
  <c r="L18" i="27"/>
  <c r="L17" i="27"/>
  <c r="M17" i="27"/>
  <c r="M16" i="27"/>
  <c r="J34" i="27"/>
  <c r="I33" i="27"/>
  <c r="H34" i="27"/>
  <c r="G34" i="27"/>
  <c r="F34" i="27"/>
  <c r="E33" i="27"/>
  <c r="D34" i="27"/>
  <c r="L14" i="27"/>
  <c r="L13" i="27"/>
  <c r="M13" i="27"/>
  <c r="M12" i="27"/>
  <c r="M11" i="27"/>
  <c r="L10" i="27"/>
  <c r="L9" i="27"/>
  <c r="M9" i="27"/>
  <c r="J37" i="27"/>
  <c r="I37" i="27"/>
  <c r="H37" i="27"/>
  <c r="G37" i="27"/>
  <c r="F37" i="27"/>
  <c r="E37" i="27"/>
  <c r="D37" i="27"/>
  <c r="X16" i="26"/>
  <c r="W16" i="26"/>
  <c r="V16" i="26"/>
  <c r="U16" i="26"/>
  <c r="T16" i="26"/>
  <c r="Y16" i="26"/>
  <c r="X13" i="26"/>
  <c r="W13" i="26"/>
  <c r="V13" i="26" s="1"/>
  <c r="U13" i="26" s="1"/>
  <c r="T13" i="26" s="1"/>
  <c r="S13" i="26" s="1"/>
  <c r="R13" i="26" s="1"/>
  <c r="Q13" i="26" s="1"/>
  <c r="P13" i="26" s="1"/>
  <c r="AA12" i="26"/>
  <c r="Z12" i="26"/>
  <c r="Y12" i="26"/>
  <c r="X12" i="26"/>
  <c r="W12" i="26"/>
  <c r="V12" i="26"/>
  <c r="U12" i="26"/>
  <c r="T12" i="26"/>
  <c r="S12" i="26"/>
  <c r="R12" i="26"/>
  <c r="Q12" i="26"/>
  <c r="P12" i="26"/>
  <c r="V8" i="26"/>
  <c r="R8" i="26"/>
  <c r="U8" i="26"/>
  <c r="T8" i="26"/>
  <c r="S8" i="26"/>
  <c r="Q8" i="26"/>
  <c r="P8" i="26"/>
  <c r="M10" i="28" l="1"/>
  <c r="M14" i="28"/>
  <c r="L15" i="28"/>
  <c r="M18" i="28"/>
  <c r="L19" i="28"/>
  <c r="L35" i="28" s="1"/>
  <c r="M22" i="28"/>
  <c r="L23" i="28"/>
  <c r="M26" i="28"/>
  <c r="M36" i="28" s="1"/>
  <c r="L27" i="28"/>
  <c r="L31" i="28"/>
  <c r="F33" i="28"/>
  <c r="J33" i="28"/>
  <c r="E34" i="28"/>
  <c r="I34" i="28"/>
  <c r="D35" i="28"/>
  <c r="L8" i="28"/>
  <c r="L12" i="28"/>
  <c r="M15" i="28"/>
  <c r="L16" i="28"/>
  <c r="L20" i="28"/>
  <c r="L24" i="28"/>
  <c r="L36" i="28" s="1"/>
  <c r="L28" i="28"/>
  <c r="G33" i="28"/>
  <c r="D36" i="28"/>
  <c r="M8" i="28"/>
  <c r="M37" i="28" s="1"/>
  <c r="L9" i="28"/>
  <c r="L13" i="28"/>
  <c r="L17" i="28"/>
  <c r="L21" i="28"/>
  <c r="L25" i="28"/>
  <c r="L29" i="28"/>
  <c r="D33" i="28"/>
  <c r="H33" i="28"/>
  <c r="M10" i="27"/>
  <c r="L11" i="27"/>
  <c r="M14" i="27"/>
  <c r="L15" i="27"/>
  <c r="M18" i="27"/>
  <c r="M35" i="27" s="1"/>
  <c r="L19" i="27"/>
  <c r="L35" i="27" s="1"/>
  <c r="M22" i="27"/>
  <c r="L23" i="27"/>
  <c r="M26" i="27"/>
  <c r="M36" i="27" s="1"/>
  <c r="M30" i="27"/>
  <c r="F33" i="27"/>
  <c r="J33" i="27"/>
  <c r="E34" i="27"/>
  <c r="I34" i="27"/>
  <c r="D35" i="27"/>
  <c r="L8" i="27"/>
  <c r="L12" i="27"/>
  <c r="M15" i="27"/>
  <c r="L16" i="27"/>
  <c r="L20" i="27"/>
  <c r="L24" i="27"/>
  <c r="L28" i="27"/>
  <c r="G33" i="27"/>
  <c r="D36" i="27"/>
  <c r="M8" i="27"/>
  <c r="M37" i="27" s="1"/>
  <c r="L25" i="27"/>
  <c r="L29" i="27"/>
  <c r="D33" i="27"/>
  <c r="H33" i="27"/>
  <c r="M34" i="28" l="1"/>
  <c r="M33" i="28"/>
  <c r="L37" i="28"/>
  <c r="M35" i="28"/>
  <c r="L34" i="28"/>
  <c r="L33" i="28"/>
  <c r="M34" i="27"/>
  <c r="M33" i="27"/>
  <c r="L36" i="27"/>
  <c r="L37" i="27"/>
  <c r="L34" i="27"/>
  <c r="L33" i="27"/>
  <c r="C39" i="25" l="1"/>
  <c r="M31" i="25"/>
  <c r="L30" i="25"/>
  <c r="M30" i="25"/>
  <c r="M29" i="25"/>
  <c r="M28" i="25"/>
  <c r="M27" i="25"/>
  <c r="L26" i="25"/>
  <c r="M26" i="25"/>
  <c r="M25" i="25"/>
  <c r="J36" i="25"/>
  <c r="I36" i="25"/>
  <c r="H36" i="25"/>
  <c r="G36" i="25"/>
  <c r="F36" i="25"/>
  <c r="E36" i="25"/>
  <c r="M24" i="25"/>
  <c r="M23" i="25"/>
  <c r="L22" i="25"/>
  <c r="M22" i="25"/>
  <c r="M21" i="25"/>
  <c r="M20" i="25"/>
  <c r="M19" i="25"/>
  <c r="J35" i="25"/>
  <c r="I35" i="25"/>
  <c r="H35" i="25"/>
  <c r="G35" i="25"/>
  <c r="F35" i="25"/>
  <c r="E35" i="25"/>
  <c r="D35" i="25"/>
  <c r="M17" i="25"/>
  <c r="M16" i="25"/>
  <c r="J34" i="25"/>
  <c r="I33" i="25"/>
  <c r="H34" i="25"/>
  <c r="G34" i="25"/>
  <c r="F34" i="25"/>
  <c r="E33" i="25"/>
  <c r="D34" i="25"/>
  <c r="L14" i="25"/>
  <c r="M14" i="25"/>
  <c r="M13" i="25"/>
  <c r="M12" i="25"/>
  <c r="M11" i="25"/>
  <c r="L10" i="25"/>
  <c r="M10" i="25"/>
  <c r="M9" i="25"/>
  <c r="J37" i="25"/>
  <c r="I37" i="25"/>
  <c r="H37" i="25"/>
  <c r="G37" i="25"/>
  <c r="F37" i="25"/>
  <c r="E37" i="25"/>
  <c r="D37" i="25"/>
  <c r="C39" i="24"/>
  <c r="M31" i="24"/>
  <c r="L30" i="24"/>
  <c r="M29" i="24"/>
  <c r="M28" i="24"/>
  <c r="L27" i="24"/>
  <c r="M27" i="24"/>
  <c r="L26" i="24"/>
  <c r="M25" i="24"/>
  <c r="J36" i="24"/>
  <c r="I36" i="24"/>
  <c r="H36" i="24"/>
  <c r="G36" i="24"/>
  <c r="F36" i="24"/>
  <c r="E36" i="24"/>
  <c r="M24" i="24"/>
  <c r="M23" i="24"/>
  <c r="L22" i="24"/>
  <c r="M21" i="24"/>
  <c r="M20" i="24"/>
  <c r="L19" i="24"/>
  <c r="M19" i="24"/>
  <c r="J35" i="24"/>
  <c r="I35" i="24"/>
  <c r="H35" i="24"/>
  <c r="G35" i="24"/>
  <c r="F35" i="24"/>
  <c r="E35" i="24"/>
  <c r="L18" i="24"/>
  <c r="M17" i="24"/>
  <c r="M16" i="24"/>
  <c r="J34" i="24"/>
  <c r="I33" i="24"/>
  <c r="H34" i="24"/>
  <c r="G34" i="24"/>
  <c r="F34" i="24"/>
  <c r="E33" i="24"/>
  <c r="D34" i="24"/>
  <c r="L14" i="24"/>
  <c r="M13" i="24"/>
  <c r="M12" i="24"/>
  <c r="L11" i="24"/>
  <c r="M11" i="24"/>
  <c r="L10" i="24"/>
  <c r="M9" i="24"/>
  <c r="J37" i="24"/>
  <c r="I37" i="24"/>
  <c r="H37" i="24"/>
  <c r="G37" i="24"/>
  <c r="F37" i="24"/>
  <c r="E37" i="24"/>
  <c r="D37" i="24"/>
  <c r="X16" i="23"/>
  <c r="W16" i="23"/>
  <c r="V16" i="23"/>
  <c r="U16" i="23"/>
  <c r="T16" i="23"/>
  <c r="S16" i="23"/>
  <c r="Q16" i="23"/>
  <c r="Y16" i="23"/>
  <c r="X13" i="23"/>
  <c r="W13" i="23" s="1"/>
  <c r="V13" i="23" s="1"/>
  <c r="U13" i="23" s="1"/>
  <c r="T13" i="23" s="1"/>
  <c r="S13" i="23" s="1"/>
  <c r="R13" i="23" s="1"/>
  <c r="Q13" i="23" s="1"/>
  <c r="P13" i="23" s="1"/>
  <c r="AA12" i="23"/>
  <c r="Z12" i="23"/>
  <c r="Y12" i="23"/>
  <c r="X12" i="23"/>
  <c r="W12" i="23"/>
  <c r="V12" i="23"/>
  <c r="U12" i="23"/>
  <c r="T12" i="23"/>
  <c r="S12" i="23"/>
  <c r="R12" i="23"/>
  <c r="Q12" i="23"/>
  <c r="P12" i="23"/>
  <c r="V8" i="23"/>
  <c r="U8" i="23"/>
  <c r="T8" i="23"/>
  <c r="S8" i="23"/>
  <c r="R8" i="23"/>
  <c r="Q8" i="23"/>
  <c r="P8" i="23"/>
  <c r="M36" i="25" l="1"/>
  <c r="L11" i="25"/>
  <c r="L15" i="25"/>
  <c r="M18" i="25"/>
  <c r="M35" i="25" s="1"/>
  <c r="L19" i="25"/>
  <c r="L23" i="25"/>
  <c r="L27" i="25"/>
  <c r="L31" i="25"/>
  <c r="F33" i="25"/>
  <c r="J33" i="25"/>
  <c r="E34" i="25"/>
  <c r="I34" i="25"/>
  <c r="L8" i="25"/>
  <c r="L12" i="25"/>
  <c r="M15" i="25"/>
  <c r="L16" i="25"/>
  <c r="L20" i="25"/>
  <c r="L24" i="25"/>
  <c r="L28" i="25"/>
  <c r="G33" i="25"/>
  <c r="D36" i="25"/>
  <c r="M8" i="25"/>
  <c r="L9" i="25"/>
  <c r="L13" i="25"/>
  <c r="L17" i="25"/>
  <c r="L21" i="25"/>
  <c r="L25" i="25"/>
  <c r="L29" i="25"/>
  <c r="D33" i="25"/>
  <c r="H33" i="25"/>
  <c r="L18" i="25"/>
  <c r="L35" i="25" s="1"/>
  <c r="M36" i="24"/>
  <c r="M10" i="24"/>
  <c r="M14" i="24"/>
  <c r="L15" i="24"/>
  <c r="M18" i="24"/>
  <c r="M22" i="24"/>
  <c r="L23" i="24"/>
  <c r="M26" i="24"/>
  <c r="M30" i="24"/>
  <c r="L31" i="24"/>
  <c r="F33" i="24"/>
  <c r="J33" i="24"/>
  <c r="E34" i="24"/>
  <c r="I34" i="24"/>
  <c r="D35" i="24"/>
  <c r="L8" i="24"/>
  <c r="L12" i="24"/>
  <c r="M15" i="24"/>
  <c r="L16" i="24"/>
  <c r="L20" i="24"/>
  <c r="L35" i="24" s="1"/>
  <c r="L24" i="24"/>
  <c r="L28" i="24"/>
  <c r="G33" i="24"/>
  <c r="D36" i="24"/>
  <c r="M8" i="24"/>
  <c r="L9" i="24"/>
  <c r="L13" i="24"/>
  <c r="L17" i="24"/>
  <c r="L21" i="24"/>
  <c r="L25" i="24"/>
  <c r="L29" i="24"/>
  <c r="D33" i="24"/>
  <c r="H33" i="24"/>
  <c r="M34" i="25" l="1"/>
  <c r="M33" i="25"/>
  <c r="L34" i="25"/>
  <c r="L33" i="25"/>
  <c r="M37" i="25"/>
  <c r="L36" i="25"/>
  <c r="L37" i="25"/>
  <c r="M34" i="24"/>
  <c r="M33" i="24"/>
  <c r="M37" i="24"/>
  <c r="L36" i="24"/>
  <c r="M35" i="24"/>
  <c r="L37" i="24"/>
  <c r="L34" i="24"/>
  <c r="L33" i="24"/>
  <c r="C39" i="22" l="1"/>
  <c r="M31" i="22"/>
  <c r="L30" i="22"/>
  <c r="M30" i="22"/>
  <c r="M29" i="22"/>
  <c r="L28" i="22"/>
  <c r="M27" i="22"/>
  <c r="L26" i="22"/>
  <c r="M26" i="22"/>
  <c r="M25" i="22"/>
  <c r="J36" i="22"/>
  <c r="I36" i="22"/>
  <c r="H36" i="22"/>
  <c r="G36" i="22"/>
  <c r="F36" i="22"/>
  <c r="E36" i="22"/>
  <c r="D36" i="22"/>
  <c r="M23" i="22"/>
  <c r="L22" i="22"/>
  <c r="M22" i="22"/>
  <c r="M21" i="22"/>
  <c r="L20" i="22"/>
  <c r="M19" i="22"/>
  <c r="J35" i="22"/>
  <c r="I35" i="22"/>
  <c r="H35" i="22"/>
  <c r="G35" i="22"/>
  <c r="F35" i="22"/>
  <c r="E35" i="22"/>
  <c r="D35" i="22"/>
  <c r="M17" i="22"/>
  <c r="L16" i="22"/>
  <c r="J34" i="22"/>
  <c r="I34" i="22"/>
  <c r="H34" i="22"/>
  <c r="G33" i="22"/>
  <c r="F34" i="22"/>
  <c r="E34" i="22"/>
  <c r="M15" i="22"/>
  <c r="L14" i="22"/>
  <c r="M14" i="22"/>
  <c r="M13" i="22"/>
  <c r="L12" i="22"/>
  <c r="M11" i="22"/>
  <c r="L10" i="22"/>
  <c r="M10" i="22"/>
  <c r="M9" i="22"/>
  <c r="J37" i="22"/>
  <c r="I37" i="22"/>
  <c r="H37" i="22"/>
  <c r="G37" i="22"/>
  <c r="F37" i="22"/>
  <c r="E37" i="22"/>
  <c r="L8" i="22"/>
  <c r="C39" i="21"/>
  <c r="M31" i="21"/>
  <c r="L30" i="21"/>
  <c r="M30" i="21"/>
  <c r="M29" i="21"/>
  <c r="L28" i="21"/>
  <c r="M28" i="21"/>
  <c r="M27" i="21"/>
  <c r="L26" i="21"/>
  <c r="M26" i="21"/>
  <c r="M25" i="21"/>
  <c r="J36" i="21"/>
  <c r="I36" i="21"/>
  <c r="H36" i="21"/>
  <c r="G36" i="21"/>
  <c r="F36" i="21"/>
  <c r="E36" i="21"/>
  <c r="D36" i="21"/>
  <c r="M23" i="21"/>
  <c r="L22" i="21"/>
  <c r="M22" i="21"/>
  <c r="M21" i="21"/>
  <c r="L20" i="21"/>
  <c r="M19" i="21"/>
  <c r="J35" i="21"/>
  <c r="I35" i="21"/>
  <c r="H35" i="21"/>
  <c r="G35" i="21"/>
  <c r="F35" i="21"/>
  <c r="E35" i="21"/>
  <c r="D35" i="21"/>
  <c r="M17" i="21"/>
  <c r="L16" i="21"/>
  <c r="J34" i="21"/>
  <c r="I34" i="21"/>
  <c r="H34" i="21"/>
  <c r="G33" i="21"/>
  <c r="F34" i="21"/>
  <c r="E34" i="21"/>
  <c r="M15" i="21"/>
  <c r="L14" i="21"/>
  <c r="M14" i="21"/>
  <c r="M13" i="21"/>
  <c r="L12" i="21"/>
  <c r="M11" i="21"/>
  <c r="L10" i="21"/>
  <c r="M10" i="21"/>
  <c r="M9" i="21"/>
  <c r="J37" i="21"/>
  <c r="I37" i="21"/>
  <c r="H37" i="21"/>
  <c r="G37" i="21"/>
  <c r="F37" i="21"/>
  <c r="E37" i="21"/>
  <c r="L8" i="21"/>
  <c r="Y16" i="20"/>
  <c r="X16" i="20"/>
  <c r="W16" i="20"/>
  <c r="V16" i="20"/>
  <c r="U16" i="20"/>
  <c r="T16" i="20"/>
  <c r="S16" i="20"/>
  <c r="R16" i="20"/>
  <c r="Q16" i="20"/>
  <c r="P16" i="20"/>
  <c r="X13" i="20"/>
  <c r="W13" i="20"/>
  <c r="V13" i="20" s="1"/>
  <c r="U13" i="20" s="1"/>
  <c r="T13" i="20" s="1"/>
  <c r="S13" i="20" s="1"/>
  <c r="R13" i="20" s="1"/>
  <c r="Q13" i="20" s="1"/>
  <c r="P13" i="20" s="1"/>
  <c r="AA12" i="20"/>
  <c r="X12" i="20"/>
  <c r="W12" i="20"/>
  <c r="T12" i="20"/>
  <c r="S12" i="20"/>
  <c r="Z12" i="20"/>
  <c r="Y12" i="20"/>
  <c r="V12" i="20"/>
  <c r="U12" i="20"/>
  <c r="R12" i="20"/>
  <c r="Q12" i="20"/>
  <c r="S8" i="20"/>
  <c r="V8" i="20"/>
  <c r="U8" i="20"/>
  <c r="T8" i="20"/>
  <c r="R8" i="20"/>
  <c r="Q8" i="20"/>
  <c r="P8" i="20"/>
  <c r="M8" i="22" l="1"/>
  <c r="L9" i="22"/>
  <c r="M12" i="22"/>
  <c r="L13" i="22"/>
  <c r="M16" i="22"/>
  <c r="M34" i="22" s="1"/>
  <c r="L17" i="22"/>
  <c r="M20" i="22"/>
  <c r="L21" i="22"/>
  <c r="M24" i="22"/>
  <c r="M36" i="22" s="1"/>
  <c r="L25" i="22"/>
  <c r="M28" i="22"/>
  <c r="L29" i="22"/>
  <c r="D33" i="22"/>
  <c r="H33" i="22"/>
  <c r="G34" i="22"/>
  <c r="D37" i="22"/>
  <c r="L18" i="22"/>
  <c r="E33" i="22"/>
  <c r="I33" i="22"/>
  <c r="D34" i="22"/>
  <c r="L11" i="22"/>
  <c r="L37" i="22" s="1"/>
  <c r="L15" i="22"/>
  <c r="M18" i="22"/>
  <c r="M35" i="22" s="1"/>
  <c r="L19" i="22"/>
  <c r="L23" i="22"/>
  <c r="L27" i="22"/>
  <c r="L31" i="22"/>
  <c r="F33" i="22"/>
  <c r="J33" i="22"/>
  <c r="L24" i="22"/>
  <c r="L36" i="22" s="1"/>
  <c r="M8" i="21"/>
  <c r="L9" i="21"/>
  <c r="L37" i="21" s="1"/>
  <c r="M12" i="21"/>
  <c r="L13" i="21"/>
  <c r="M16" i="21"/>
  <c r="M34" i="21" s="1"/>
  <c r="L17" i="21"/>
  <c r="M20" i="21"/>
  <c r="L21" i="21"/>
  <c r="M24" i="21"/>
  <c r="M36" i="21" s="1"/>
  <c r="L25" i="21"/>
  <c r="L29" i="21"/>
  <c r="D33" i="21"/>
  <c r="H33" i="21"/>
  <c r="G34" i="21"/>
  <c r="D37" i="21"/>
  <c r="L18" i="21"/>
  <c r="E33" i="21"/>
  <c r="I33" i="21"/>
  <c r="D34" i="21"/>
  <c r="L11" i="21"/>
  <c r="L15" i="21"/>
  <c r="M18" i="21"/>
  <c r="L19" i="21"/>
  <c r="L23" i="21"/>
  <c r="L27" i="21"/>
  <c r="L31" i="21"/>
  <c r="F33" i="21"/>
  <c r="J33" i="21"/>
  <c r="L24" i="21"/>
  <c r="L36" i="21" s="1"/>
  <c r="M37" i="22" l="1"/>
  <c r="M33" i="22"/>
  <c r="L35" i="22"/>
  <c r="L33" i="22"/>
  <c r="L34" i="22"/>
  <c r="M37" i="21"/>
  <c r="M33" i="21"/>
  <c r="L33" i="21"/>
  <c r="L34" i="21"/>
  <c r="L35" i="21"/>
  <c r="M35" i="21"/>
</calcChain>
</file>

<file path=xl/sharedStrings.xml><?xml version="1.0" encoding="utf-8"?>
<sst xmlns="http://schemas.openxmlformats.org/spreadsheetml/2006/main" count="1414" uniqueCount="107">
  <si>
    <t>AUTOMATIC TRAFFIC AND CYCLE COUNTS</t>
  </si>
  <si>
    <t>Summary Data for the following continuous ATC and ACC sites relevant to Tameside</t>
  </si>
  <si>
    <t>is shown in this Appendix.</t>
  </si>
  <si>
    <t>ATC</t>
  </si>
  <si>
    <t>Site 1011</t>
  </si>
  <si>
    <t>Park Parade A635, Ashton Town Centre</t>
  </si>
  <si>
    <t>Graphs</t>
  </si>
  <si>
    <t>NorthEast bound</t>
  </si>
  <si>
    <t>SouthWest bound</t>
  </si>
  <si>
    <t>Site 1276</t>
  </si>
  <si>
    <t>Wooley Lane A57, Mottram in Longdendale</t>
  </si>
  <si>
    <t>East bound</t>
  </si>
  <si>
    <t>West bound</t>
  </si>
  <si>
    <t>ACC</t>
  </si>
  <si>
    <t>Site 2187</t>
  </si>
  <si>
    <t>Manchester Road A57, Denton</t>
  </si>
  <si>
    <t>Both directions</t>
  </si>
  <si>
    <t>Site 1095</t>
  </si>
  <si>
    <t>Site 1238</t>
  </si>
  <si>
    <t>Lord Sheldon Way A6140, Droylsden</t>
  </si>
  <si>
    <t>Site 1309</t>
  </si>
  <si>
    <t>Roe Cross Road A6018, Mottram</t>
  </si>
  <si>
    <t>NorthWest bound</t>
  </si>
  <si>
    <t>SouthEast bound</t>
  </si>
  <si>
    <t>Site 1310</t>
  </si>
  <si>
    <t>Stamford Street East A635, Ashton-Under-Lyne</t>
  </si>
  <si>
    <t>Site 1311</t>
  </si>
  <si>
    <t>Hyde Road A57, Denton</t>
  </si>
  <si>
    <t>Site 1323</t>
  </si>
  <si>
    <t>Mossley Road A670, Ashton-Under-Lyne</t>
  </si>
  <si>
    <t>Site 2417</t>
  </si>
  <si>
    <t>A635 Manchester Rd, Audenshaw (Cycle)</t>
  </si>
  <si>
    <t>Site 2419</t>
  </si>
  <si>
    <t>Ashton Canal/Kershaw Ln, Audenshaw (Cycle)</t>
  </si>
  <si>
    <t>Site 2423</t>
  </si>
  <si>
    <t>Cavendish Street A627, Ashton-Under-Lyne</t>
  </si>
  <si>
    <t>Site 2431</t>
  </si>
  <si>
    <t>Guide Lane A6017, Audenshaw</t>
  </si>
  <si>
    <t>Data is available in 2018 for:</t>
  </si>
  <si>
    <t>ACC data is unavailable in 2018 for</t>
  </si>
  <si>
    <t xml:space="preserve">Transport for Greater Manchester </t>
  </si>
  <si>
    <t>Automatic Traffic Counter Data 2018</t>
  </si>
  <si>
    <t/>
  </si>
  <si>
    <t>Mon</t>
  </si>
  <si>
    <t>Tues</t>
  </si>
  <si>
    <t>Wed</t>
  </si>
  <si>
    <t>Thurs</t>
  </si>
  <si>
    <t>Fri</t>
  </si>
  <si>
    <t>Sat</t>
  </si>
  <si>
    <t>Sun</t>
  </si>
  <si>
    <t>fig1 dir1</t>
  </si>
  <si>
    <t>fig1 dir2</t>
  </si>
  <si>
    <t>fig1 both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</si>
  <si>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</si>
  <si>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</si>
  <si>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</si>
  <si>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</si>
  <si>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</si>
  <si>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</si>
  <si>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</si>
  <si>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</si>
  <si>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</si>
  <si>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</si>
  <si>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</si>
  <si>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</si>
  <si>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fig2 dir1</t>
  </si>
  <si>
    <t>fig2 dir2</t>
  </si>
  <si>
    <t>fig2 both</t>
  </si>
  <si>
    <t>fig3 dir1</t>
  </si>
  <si>
    <t>fig3 dir2</t>
  </si>
  <si>
    <t>fig3 both</t>
  </si>
  <si>
    <t>TwoWay</t>
  </si>
  <si>
    <t>© TfGM 2019</t>
  </si>
  <si>
    <t>Site No: 1011</t>
  </si>
  <si>
    <t>Index</t>
  </si>
  <si>
    <t>Transport for Greater Manchester</t>
  </si>
  <si>
    <t>Average traffic flows (excluding Bank Holidays etc)</t>
  </si>
  <si>
    <t>Hour starting</t>
  </si>
  <si>
    <t>5-day</t>
  </si>
  <si>
    <t>7-day</t>
  </si>
  <si>
    <t>TOTALS</t>
  </si>
  <si>
    <t>12 hour (0700-1900)</t>
  </si>
  <si>
    <t>am peak (0700-1000)</t>
  </si>
  <si>
    <t>off peak (1000-1600)</t>
  </si>
  <si>
    <t>pm peak (1600-1900)</t>
  </si>
  <si>
    <t>24 hour (0000-2400)</t>
  </si>
  <si>
    <t>Weekdays</t>
  </si>
  <si>
    <t xml:space="preserve">12 hour </t>
  </si>
  <si>
    <t xml:space="preserve">24 hour </t>
  </si>
  <si>
    <t>Saturdays</t>
  </si>
  <si>
    <t>Sundays</t>
  </si>
  <si>
    <t>Site No: 1095</t>
  </si>
  <si>
    <t>Site No: 1238</t>
  </si>
  <si>
    <t>Site No: 1276</t>
  </si>
  <si>
    <t>Woolley Lane A57, Mottram in Longdendale</t>
  </si>
  <si>
    <t>Site No: 1309</t>
  </si>
  <si>
    <t>Site No: 1310</t>
  </si>
  <si>
    <t>Site No: 1311</t>
  </si>
  <si>
    <t>Site No: 1323</t>
  </si>
  <si>
    <t>Automatic Cycle Counter Data 2018</t>
  </si>
  <si>
    <t>Site No: 2187</t>
  </si>
  <si>
    <t>Average cycle flows (excluding Bank Holidays etc)</t>
  </si>
  <si>
    <t>Site No: 2417</t>
  </si>
  <si>
    <t>Site No: 2423</t>
  </si>
  <si>
    <t>Cavendish Street A627 / Newman Street, A-U-L</t>
  </si>
  <si>
    <t>Site No: 2431</t>
  </si>
  <si>
    <t>Guide Lane A6017 N of Martin Street, Audenshaw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</si>
</sst>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6.5"/>
      <color theme="1"/>
      <name val="Cambria"/>
      <family val="1"/>
    </font>
    <font>
      <b/>
      <sz val="6.5"/>
      <color theme="1"/>
      <name val="Cambria"/>
      <family val="1"/>
    </font>
    <font>
      <sz val="7"/>
      <color theme="1"/>
      <name val="Cambria"/>
      <family val="1"/>
    </font>
    <font>
      <b/>
      <sz val="7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7" fillId="0" borderId="0"/>
    <xf numFmtId="0" fontId="2" fillId="0" borderId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1" applyFont="1"/>
    <xf numFmtId="0" fontId="2" fillId="0" borderId="0" xfId="1" applyFont="1"/>
    <xf numFmtId="0" fontId="10" fillId="0" borderId="0" xfId="1" applyFont="1" applyAlignment="1">
      <alignment horizontal="right"/>
    </xf>
    <xf numFmtId="0" fontId="11" fillId="0" borderId="0" xfId="1" quotePrefix="1" applyFont="1"/>
    <xf numFmtId="0" fontId="11" fillId="0" borderId="0" xfId="1" applyFont="1"/>
    <xf numFmtId="0" fontId="8" fillId="0" borderId="0" xfId="1" quotePrefix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14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1" fontId="14" fillId="0" borderId="0" xfId="1" applyNumberFormat="1" applyFont="1" applyFill="1"/>
    <xf numFmtId="0" fontId="11" fillId="0" borderId="0" xfId="1" applyFont="1" applyAlignment="1">
      <alignment horizontal="right"/>
    </xf>
    <xf numFmtId="164" fontId="11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 applyFill="1" applyProtection="1">
      <protection locked="0"/>
    </xf>
    <xf numFmtId="1" fontId="16" fillId="0" borderId="0" xfId="1" applyNumberFormat="1" applyFont="1" applyFill="1" applyProtection="1">
      <protection locked="0"/>
    </xf>
    <xf numFmtId="1" fontId="14" fillId="0" borderId="0" xfId="1" applyNumberFormat="1" applyFont="1" applyFill="1" applyProtection="1">
      <protection locked="0"/>
    </xf>
    <xf numFmtId="0" fontId="16" fillId="0" borderId="0" xfId="1" applyFont="1" applyFill="1" applyProtection="1">
      <protection locked="0"/>
    </xf>
    <xf numFmtId="0" fontId="14" fillId="0" borderId="0" xfId="1" applyFont="1" applyFill="1" applyProtection="1">
      <protection locked="0"/>
    </xf>
    <xf numFmtId="0" fontId="17" fillId="0" borderId="0" xfId="1" applyFont="1" applyAlignment="1">
      <alignment horizontal="right"/>
    </xf>
    <xf numFmtId="0" fontId="18" fillId="0" borderId="0" xfId="1" applyFont="1"/>
    <xf numFmtId="49" fontId="18" fillId="0" borderId="0" xfId="1" quotePrefix="1" applyNumberFormat="1" applyFont="1"/>
    <xf numFmtId="0" fontId="8" fillId="0" borderId="0" xfId="1" applyFont="1" applyAlignment="1">
      <alignment horizontal="right"/>
    </xf>
    <xf numFmtId="49" fontId="18" fillId="0" borderId="0" xfId="1" applyNumberFormat="1" applyFont="1"/>
    <xf numFmtId="17" fontId="18" fillId="0" borderId="0" xfId="1" quotePrefix="1" applyNumberFormat="1" applyFont="1"/>
    <xf numFmtId="0" fontId="17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19" fillId="0" borderId="0" xfId="6"/>
    <xf numFmtId="0" fontId="11" fillId="0" borderId="0" xfId="1" applyFont="1" applyAlignment="1">
      <alignment horizontal="right"/>
    </xf>
    <xf numFmtId="1" fontId="8" fillId="0" borderId="0" xfId="1" applyNumberFormat="1" applyFont="1"/>
    <xf numFmtId="0" fontId="9" fillId="0" borderId="0" xfId="1" applyFont="1" applyAlignment="1">
      <alignment horizontal="center"/>
    </xf>
    <xf numFmtId="0" fontId="2" fillId="0" borderId="0" xfId="1" applyAlignment="1"/>
    <xf numFmtId="0" fontId="9" fillId="0" borderId="0" xfId="1" applyFont="1" applyAlignment="1">
      <alignment horizontal="right"/>
    </xf>
    <xf numFmtId="1" fontId="9" fillId="0" borderId="0" xfId="1" applyNumberFormat="1" applyFont="1" applyAlignment="1">
      <alignment horizontal="left"/>
    </xf>
    <xf numFmtId="0" fontId="11" fillId="0" borderId="0" xfId="1" applyFont="1" applyAlignment="1"/>
    <xf numFmtId="0" fontId="11" fillId="0" borderId="0" xfId="1" applyFont="1" applyAlignment="1">
      <alignment horizontal="right"/>
    </xf>
    <xf numFmtId="1" fontId="12" fillId="0" borderId="0" xfId="1" applyNumberFormat="1" applyFont="1" applyAlignment="1"/>
    <xf numFmtId="0" fontId="12" fillId="0" borderId="0" xfId="1" applyFont="1" applyAlignment="1"/>
    <xf numFmtId="0" fontId="9" fillId="0" borderId="0" xfId="1" applyFont="1" applyAlignment="1">
      <alignment horizontal="left"/>
    </xf>
    <xf numFmtId="0" fontId="14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1" fontId="14" fillId="0" borderId="0" xfId="1" applyNumberFormat="1" applyFont="1"/>
    <xf numFmtId="0" fontId="15" fillId="0" borderId="0" xfId="1" applyFont="1"/>
    <xf numFmtId="1" fontId="16" fillId="0" borderId="0" xfId="1" applyNumberFormat="1" applyFont="1"/>
    <xf numFmtId="0" fontId="16" fillId="0" borderId="0" xfId="1" applyFont="1"/>
  </cellXfs>
  <cellStyles count="7">
    <cellStyle name="Hyperlink" xfId="6" builtinId="8"/>
    <cellStyle name="Normal" xfId="0" builtinId="0"/>
    <cellStyle name="Normal 2" xfId="1"/>
    <cellStyle name="Normal 3" xfId="2"/>
    <cellStyle name="Normal 3 2" xfId="5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ATC1011_graphs!$P$6:$V$6</c:f>
              <c:numCache>
                <c:formatCode>0</c:formatCode>
                <c:ptCount val="7"/>
                <c:pt idx="0">
                  <c:v>19990.969696969696</c:v>
                </c:pt>
                <c:pt idx="1">
                  <c:v>20353.691666666662</c:v>
                </c:pt>
                <c:pt idx="2">
                  <c:v>20455.95</c:v>
                </c:pt>
                <c:pt idx="3">
                  <c:v>20628.475757575761</c:v>
                </c:pt>
                <c:pt idx="4">
                  <c:v>20589.415151515157</c:v>
                </c:pt>
                <c:pt idx="5">
                  <c:v>16963.227272727272</c:v>
                </c:pt>
                <c:pt idx="6">
                  <c:v>14636.10606060606</c:v>
                </c:pt>
              </c:numCache>
            </c:numRef>
          </c:val>
        </c:ser>
        <c:ser>
          <c:idx val="1"/>
          <c:order val="1"/>
          <c:tx>
            <c:strRef>
              <c:f>ATC1011_graphs!$I$83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ATC1011_graphs!$P$7:$V$7</c:f>
              <c:numCache>
                <c:formatCode>0</c:formatCode>
                <c:ptCount val="7"/>
                <c:pt idx="0">
                  <c:v>23896.022727272724</c:v>
                </c:pt>
                <c:pt idx="1">
                  <c:v>24215.516666666666</c:v>
                </c:pt>
                <c:pt idx="2">
                  <c:v>24575.103030303027</c:v>
                </c:pt>
                <c:pt idx="3">
                  <c:v>24694.37272727273</c:v>
                </c:pt>
                <c:pt idx="4">
                  <c:v>24900.080303030303</c:v>
                </c:pt>
                <c:pt idx="5">
                  <c:v>19510.916666666664</c:v>
                </c:pt>
                <c:pt idx="6">
                  <c:v>16139.272727272728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ATC1011_graphs!$P$5:$V$5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ATC1011_graphs!$P$8:$V$8</c:f>
              <c:numCache>
                <c:formatCode>0</c:formatCode>
                <c:ptCount val="7"/>
                <c:pt idx="0">
                  <c:v>43886.992424242417</c:v>
                </c:pt>
                <c:pt idx="1">
                  <c:v>44569.208333333328</c:v>
                </c:pt>
                <c:pt idx="2">
                  <c:v>45031.053030303025</c:v>
                </c:pt>
                <c:pt idx="3">
                  <c:v>45322.848484848495</c:v>
                </c:pt>
                <c:pt idx="4">
                  <c:v>45489.49545454546</c:v>
                </c:pt>
                <c:pt idx="5">
                  <c:v>36474.143939393936</c:v>
                </c:pt>
                <c:pt idx="6">
                  <c:v>30775.378787878788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75768"/>
        <c:axId val="132576160"/>
      </c:barChart>
      <c:catAx>
        <c:axId val="13257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25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7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2575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ATC1095_Westbound!$C$8:$C$31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ATC1095_Westbound!$L$8:$L$31</c:f>
              <c:numCache>
                <c:formatCode>0</c:formatCode>
                <c:ptCount val="24"/>
                <c:pt idx="0">
                  <c:v>208.87083333333334</c:v>
                </c:pt>
                <c:pt idx="1">
                  <c:v>119.16527777777779</c:v>
                </c:pt>
                <c:pt idx="2">
                  <c:v>99.915277777777789</c:v>
                </c:pt>
                <c:pt idx="3">
                  <c:v>99.926944444444445</c:v>
                </c:pt>
                <c:pt idx="4">
                  <c:v>123.05527777777779</c:v>
                </c:pt>
                <c:pt idx="5">
                  <c:v>284.54694444444442</c:v>
                </c:pt>
                <c:pt idx="6">
                  <c:v>563.99055555555549</c:v>
                </c:pt>
                <c:pt idx="7">
                  <c:v>775.36805555555554</c:v>
                </c:pt>
                <c:pt idx="8">
                  <c:v>834.36361111111114</c:v>
                </c:pt>
                <c:pt idx="9">
                  <c:v>810.66055555555556</c:v>
                </c:pt>
                <c:pt idx="10">
                  <c:v>890.02333333333331</c:v>
                </c:pt>
                <c:pt idx="11">
                  <c:v>1006.9419444444444</c:v>
                </c:pt>
                <c:pt idx="12">
                  <c:v>1096.0816666666665</c:v>
                </c:pt>
                <c:pt idx="13">
                  <c:v>1153.0302777777777</c:v>
                </c:pt>
                <c:pt idx="14">
                  <c:v>1287.4294444444445</c:v>
                </c:pt>
                <c:pt idx="15">
                  <c:v>1482.9894444444444</c:v>
                </c:pt>
                <c:pt idx="16">
                  <c:v>1563.4061111111109</c:v>
                </c:pt>
                <c:pt idx="17">
                  <c:v>1499.2808333333335</c:v>
                </c:pt>
                <c:pt idx="18">
                  <c:v>1383.7147222222222</c:v>
                </c:pt>
                <c:pt idx="19">
                  <c:v>1030.0652777777777</c:v>
                </c:pt>
                <c:pt idx="20">
                  <c:v>831.5622222222222</c:v>
                </c:pt>
                <c:pt idx="21">
                  <c:v>692.08416666666676</c:v>
                </c:pt>
                <c:pt idx="22">
                  <c:v>619.96833333333336</c:v>
                </c:pt>
                <c:pt idx="23">
                  <c:v>431.67138888888883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ATC1095_Westbound!$C$8:$C$31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ATC1095_Westbound!$I$8:$I$31</c:f>
              <c:numCache>
                <c:formatCode>0</c:formatCode>
                <c:ptCount val="24"/>
                <c:pt idx="0">
                  <c:v>380.47222222222223</c:v>
                </c:pt>
                <c:pt idx="1">
                  <c:v>265.67361111111114</c:v>
                </c:pt>
                <c:pt idx="2">
                  <c:v>209.8402777777778</c:v>
                </c:pt>
                <c:pt idx="3">
                  <c:v>191.65277777777774</c:v>
                </c:pt>
                <c:pt idx="4">
                  <c:v>169.38194444444443</c:v>
                </c:pt>
                <c:pt idx="5">
                  <c:v>197.70138888888889</c:v>
                </c:pt>
                <c:pt idx="6">
                  <c:v>296.00694444444446</c:v>
                </c:pt>
                <c:pt idx="7">
                  <c:v>411.40972222222217</c:v>
                </c:pt>
                <c:pt idx="8">
                  <c:v>622.19444444444446</c:v>
                </c:pt>
                <c:pt idx="9">
                  <c:v>800.03472222222217</c:v>
                </c:pt>
                <c:pt idx="10">
                  <c:v>1014.9930555555555</c:v>
                </c:pt>
                <c:pt idx="11">
                  <c:v>1163.7916666666667</c:v>
                </c:pt>
                <c:pt idx="12">
                  <c:v>1273.2291666666665</c:v>
                </c:pt>
                <c:pt idx="13">
                  <c:v>1221.5277777777778</c:v>
                </c:pt>
                <c:pt idx="14">
                  <c:v>1174.5138888888889</c:v>
                </c:pt>
                <c:pt idx="15">
                  <c:v>1170.5833333333333</c:v>
                </c:pt>
                <c:pt idx="16">
                  <c:v>1197.1041666666667</c:v>
                </c:pt>
                <c:pt idx="17">
                  <c:v>1234.6180555555554</c:v>
                </c:pt>
                <c:pt idx="18">
                  <c:v>1058.8888888888889</c:v>
                </c:pt>
                <c:pt idx="19">
                  <c:v>923.0763888888888</c:v>
                </c:pt>
                <c:pt idx="20">
                  <c:v>756.56249999999989</c:v>
                </c:pt>
                <c:pt idx="21">
                  <c:v>679.75</c:v>
                </c:pt>
                <c:pt idx="22">
                  <c:v>732.9375</c:v>
                </c:pt>
                <c:pt idx="23">
                  <c:v>686.79861111111097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ATC1095_Westbound!$C$8:$C$31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ATC1095_Westbound!$J$8:$J$31</c:f>
              <c:numCache>
                <c:formatCode>0</c:formatCode>
                <c:ptCount val="24"/>
                <c:pt idx="0">
                  <c:v>468.62500000000006</c:v>
                </c:pt>
                <c:pt idx="1">
                  <c:v>329.06250000000006</c:v>
                </c:pt>
                <c:pt idx="2">
                  <c:v>264.79166666666669</c:v>
                </c:pt>
                <c:pt idx="3">
                  <c:v>233.08333333333329</c:v>
                </c:pt>
                <c:pt idx="4">
                  <c:v>184.2222222222222</c:v>
                </c:pt>
                <c:pt idx="5">
                  <c:v>161.80555555555557</c:v>
                </c:pt>
                <c:pt idx="6">
                  <c:v>211.35416666666671</c:v>
                </c:pt>
                <c:pt idx="7">
                  <c:v>257.92361111111109</c:v>
                </c:pt>
                <c:pt idx="8">
                  <c:v>361.0694444444444</c:v>
                </c:pt>
                <c:pt idx="9">
                  <c:v>578.30555555555554</c:v>
                </c:pt>
                <c:pt idx="10">
                  <c:v>828.38194444444446</c:v>
                </c:pt>
                <c:pt idx="11">
                  <c:v>1041.7152777777778</c:v>
                </c:pt>
                <c:pt idx="12">
                  <c:v>1181.2638888888889</c:v>
                </c:pt>
                <c:pt idx="13">
                  <c:v>1200.7361111111111</c:v>
                </c:pt>
                <c:pt idx="14">
                  <c:v>1153.9444444444443</c:v>
                </c:pt>
                <c:pt idx="15">
                  <c:v>1142.6180555555557</c:v>
                </c:pt>
                <c:pt idx="16">
                  <c:v>1155.9375000000002</c:v>
                </c:pt>
                <c:pt idx="17">
                  <c:v>1027.5416666666667</c:v>
                </c:pt>
                <c:pt idx="18">
                  <c:v>981.85416666666652</c:v>
                </c:pt>
                <c:pt idx="19">
                  <c:v>875.11805555555554</c:v>
                </c:pt>
                <c:pt idx="20">
                  <c:v>692.46527777777771</c:v>
                </c:pt>
                <c:pt idx="21">
                  <c:v>559.00694444444446</c:v>
                </c:pt>
                <c:pt idx="22">
                  <c:v>475.34722222222223</c:v>
                </c:pt>
                <c:pt idx="23">
                  <c:v>346.84722222222223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437248"/>
        <c:axId val="580388056"/>
      </c:lineChart>
      <c:catAx>
        <c:axId val="64943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388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388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43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ATC1238_graphs!$G$83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ATC1238_graphs!$P$6:$V$6</c:f>
              <c:numCache>
                <c:formatCode>0</c:formatCode>
                <c:ptCount val="7"/>
                <c:pt idx="0">
                  <c:v>12281.41666666667</c:v>
                </c:pt>
                <c:pt idx="1">
                  <c:v>12509.263888888889</c:v>
                </c:pt>
                <c:pt idx="2">
                  <c:v>12834.590277777779</c:v>
                </c:pt>
                <c:pt idx="3">
                  <c:v>12779.194444444445</c:v>
                </c:pt>
                <c:pt idx="4">
                  <c:v>13541.423611111111</c:v>
                </c:pt>
                <c:pt idx="5">
                  <c:v>13150.805555555557</c:v>
                </c:pt>
                <c:pt idx="6">
                  <c:v>11222.465277777779</c:v>
                </c:pt>
              </c:numCache>
            </c:numRef>
          </c:val>
        </c:ser>
        <c:ser>
          <c:idx val="1"/>
          <c:order val="1"/>
          <c:tx>
            <c:strRef>
              <c:f>ATC1238_graphs!$I$83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ATC1238_graphs!$P$7:$V$7</c:f>
              <c:numCache>
                <c:formatCode>0</c:formatCode>
                <c:ptCount val="7"/>
                <c:pt idx="0">
                  <c:v>11743.256944444443</c:v>
                </c:pt>
                <c:pt idx="1">
                  <c:v>11941.701388888887</c:v>
                </c:pt>
                <c:pt idx="2">
                  <c:v>12144.361111111113</c:v>
                </c:pt>
                <c:pt idx="3">
                  <c:v>12135.604166666666</c:v>
                </c:pt>
                <c:pt idx="4">
                  <c:v>12991.095833333331</c:v>
                </c:pt>
                <c:pt idx="5">
                  <c:v>13036.541666666666</c:v>
                </c:pt>
                <c:pt idx="6">
                  <c:v>10861.701388888889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ATC1238_graphs!$P$5:$V$5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ATC1238_graphs!$P$8:$V$8</c:f>
              <c:numCache>
                <c:formatCode>0</c:formatCode>
                <c:ptCount val="7"/>
                <c:pt idx="0">
                  <c:v>24024.673611111113</c:v>
                </c:pt>
                <c:pt idx="1">
                  <c:v>24450.965277777774</c:v>
                </c:pt>
                <c:pt idx="2">
                  <c:v>24978.951388888891</c:v>
                </c:pt>
                <c:pt idx="3">
                  <c:v>24914.798611111109</c:v>
                </c:pt>
                <c:pt idx="4">
                  <c:v>26532.519444444442</c:v>
                </c:pt>
                <c:pt idx="5">
                  <c:v>26187.347222222223</c:v>
                </c:pt>
                <c:pt idx="6">
                  <c:v>22084.166666666668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440776"/>
        <c:axId val="649438032"/>
      </c:barChart>
      <c:catAx>
        <c:axId val="64944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43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43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44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ATC1238_graphs!$P$9:$AA$9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ATC1238_graphs!$P$12:$AA$12</c:f>
              <c:numCache>
                <c:formatCode>0</c:formatCode>
                <c:ptCount val="12"/>
                <c:pt idx="0">
                  <c:v>23833.916666666664</c:v>
                </c:pt>
                <c:pt idx="1">
                  <c:v>24779.633333333335</c:v>
                </c:pt>
                <c:pt idx="2">
                  <c:v>24974.316666666666</c:v>
                </c:pt>
                <c:pt idx="3">
                  <c:v>25264.3</c:v>
                </c:pt>
                <c:pt idx="4">
                  <c:v>25341.599999999999</c:v>
                </c:pt>
                <c:pt idx="5">
                  <c:v>24464.066666666662</c:v>
                </c:pt>
                <c:pt idx="6">
                  <c:v>24744.600000000002</c:v>
                </c:pt>
                <c:pt idx="7">
                  <c:v>25682.596666666668</c:v>
                </c:pt>
                <c:pt idx="8">
                  <c:v>25050.699999999997</c:v>
                </c:pt>
                <c:pt idx="9">
                  <c:v>24790.583333333336</c:v>
                </c:pt>
                <c:pt idx="10">
                  <c:v>25145.166666666664</c:v>
                </c:pt>
                <c:pt idx="11">
                  <c:v>25693.100000000002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ATC1238_graphs!$P$10:$AA$10</c:f>
              <c:numCache>
                <c:formatCode>0</c:formatCode>
                <c:ptCount val="12"/>
                <c:pt idx="0">
                  <c:v>12085.933333333331</c:v>
                </c:pt>
                <c:pt idx="1">
                  <c:v>12543.799999999997</c:v>
                </c:pt>
                <c:pt idx="2">
                  <c:v>12728.283333333331</c:v>
                </c:pt>
                <c:pt idx="3">
                  <c:v>12942.8</c:v>
                </c:pt>
                <c:pt idx="4">
                  <c:v>12856.8</c:v>
                </c:pt>
                <c:pt idx="5">
                  <c:v>12536.666666666664</c:v>
                </c:pt>
                <c:pt idx="6">
                  <c:v>12834.133333333335</c:v>
                </c:pt>
                <c:pt idx="7">
                  <c:v>13155.150000000001</c:v>
                </c:pt>
                <c:pt idx="8">
                  <c:v>12904.566666666664</c:v>
                </c:pt>
                <c:pt idx="9">
                  <c:v>12727.166666666668</c:v>
                </c:pt>
                <c:pt idx="10">
                  <c:v>12869.733333333335</c:v>
                </c:pt>
                <c:pt idx="11">
                  <c:v>13285.1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ATC1238_graphs!$P$11:$AA$11</c:f>
              <c:numCache>
                <c:formatCode>0</c:formatCode>
                <c:ptCount val="12"/>
                <c:pt idx="0">
                  <c:v>11747.983333333332</c:v>
                </c:pt>
                <c:pt idx="1">
                  <c:v>12235.833333333338</c:v>
                </c:pt>
                <c:pt idx="2">
                  <c:v>12246.033333333335</c:v>
                </c:pt>
                <c:pt idx="3">
                  <c:v>12321.5</c:v>
                </c:pt>
                <c:pt idx="4">
                  <c:v>12484.800000000001</c:v>
                </c:pt>
                <c:pt idx="5">
                  <c:v>11927.399999999998</c:v>
                </c:pt>
                <c:pt idx="6">
                  <c:v>11910.466666666667</c:v>
                </c:pt>
                <c:pt idx="7">
                  <c:v>12527.446666666667</c:v>
                </c:pt>
                <c:pt idx="8">
                  <c:v>12146.133333333331</c:v>
                </c:pt>
                <c:pt idx="9">
                  <c:v>12063.416666666668</c:v>
                </c:pt>
                <c:pt idx="10">
                  <c:v>12275.433333333331</c:v>
                </c:pt>
                <c:pt idx="11">
                  <c:v>12408.000000000002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439992"/>
        <c:axId val="649440384"/>
      </c:lineChart>
      <c:catAx>
        <c:axId val="6494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4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4403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439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ATC1238_graphs!$P$13:$Y$13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ATC1238_graphs!$P$16:$Y$16</c:f>
              <c:numCache>
                <c:formatCode>General</c:formatCode>
                <c:ptCount val="10"/>
                <c:pt idx="4" formatCode="0">
                  <c:v>20012.689163400002</c:v>
                </c:pt>
                <c:pt idx="5" formatCode="0">
                  <c:v>21772.253308000003</c:v>
                </c:pt>
                <c:pt idx="6" formatCode="0">
                  <c:v>24538.139012400003</c:v>
                </c:pt>
                <c:pt idx="7" formatCode="0">
                  <c:v>24534.806917999998</c:v>
                </c:pt>
                <c:pt idx="8" formatCode="0">
                  <c:v>24924.828582800004</c:v>
                </c:pt>
                <c:pt idx="9" formatCode="0">
                  <c:v>24980.381666666668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ATC1238_graphs!$G$83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ATC1238_graphs!$P$13:$Y$13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ATC1238_graphs!$P$14:$Y$14</c:f>
              <c:numCache>
                <c:formatCode>0</c:formatCode>
                <c:ptCount val="10"/>
                <c:pt idx="4">
                  <c:v>9878.3324589999993</c:v>
                </c:pt>
                <c:pt idx="5">
                  <c:v>10717.035820400002</c:v>
                </c:pt>
                <c:pt idx="6">
                  <c:v>12137.416450599998</c:v>
                </c:pt>
                <c:pt idx="7">
                  <c:v>12391.556552399999</c:v>
                </c:pt>
                <c:pt idx="8">
                  <c:v>12645.659152400001</c:v>
                </c:pt>
                <c:pt idx="9">
                  <c:v>12789.177777777781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ATC1238_graphs!$I$83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ATC1238_graphs!$P$13:$Y$13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ATC1238_graphs!$P$15:$Y$15</c:f>
              <c:numCache>
                <c:formatCode>0</c:formatCode>
                <c:ptCount val="10"/>
                <c:pt idx="4">
                  <c:v>10134.356704400003</c:v>
                </c:pt>
                <c:pt idx="5">
                  <c:v>11055.217487600001</c:v>
                </c:pt>
                <c:pt idx="6">
                  <c:v>12400.722561800003</c:v>
                </c:pt>
                <c:pt idx="7" formatCode="General">
                  <c:v>12143.250365599999</c:v>
                </c:pt>
                <c:pt idx="8" formatCode="General">
                  <c:v>12279.169430400003</c:v>
                </c:pt>
                <c:pt idx="9">
                  <c:v>12191.203888888886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54384"/>
        <c:axId val="376052032"/>
      </c:lineChart>
      <c:catAx>
        <c:axId val="37605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0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052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05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ATC1238_NorthEastbound!$C$8:$C$31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ATC1238_NorthEastbound!$L$8:$L$31</c:f>
              <c:numCache>
                <c:formatCode>0</c:formatCode>
                <c:ptCount val="24"/>
                <c:pt idx="0">
                  <c:v>69.911388888888894</c:v>
                </c:pt>
                <c:pt idx="1">
                  <c:v>38.397222222222226</c:v>
                </c:pt>
                <c:pt idx="2">
                  <c:v>25.409166666666668</c:v>
                </c:pt>
                <c:pt idx="3">
                  <c:v>28.231666666666666</c:v>
                </c:pt>
                <c:pt idx="4">
                  <c:v>34.667222222222222</c:v>
                </c:pt>
                <c:pt idx="5">
                  <c:v>71.391944444444448</c:v>
                </c:pt>
                <c:pt idx="6">
                  <c:v>217.78055555555557</c:v>
                </c:pt>
                <c:pt idx="7">
                  <c:v>448.35500000000002</c:v>
                </c:pt>
                <c:pt idx="8">
                  <c:v>564.61527777777769</c:v>
                </c:pt>
                <c:pt idx="9">
                  <c:v>605.58611111111111</c:v>
                </c:pt>
                <c:pt idx="10">
                  <c:v>690.99111111111119</c:v>
                </c:pt>
                <c:pt idx="11">
                  <c:v>773.55277777777781</c:v>
                </c:pt>
                <c:pt idx="12">
                  <c:v>892.79805555555561</c:v>
                </c:pt>
                <c:pt idx="13">
                  <c:v>862.87972222222231</c:v>
                </c:pt>
                <c:pt idx="14">
                  <c:v>887.34777777777765</c:v>
                </c:pt>
                <c:pt idx="15">
                  <c:v>990.28166666666652</c:v>
                </c:pt>
                <c:pt idx="16">
                  <c:v>1157.5122222222221</c:v>
                </c:pt>
                <c:pt idx="17">
                  <c:v>1280.5227777777777</c:v>
                </c:pt>
                <c:pt idx="18">
                  <c:v>1129.1236111111114</c:v>
                </c:pt>
                <c:pt idx="19">
                  <c:v>826.27805555555574</c:v>
                </c:pt>
                <c:pt idx="20">
                  <c:v>504.50861111111107</c:v>
                </c:pt>
                <c:pt idx="21">
                  <c:v>310.09444444444443</c:v>
                </c:pt>
                <c:pt idx="22">
                  <c:v>235.61416666666668</c:v>
                </c:pt>
                <c:pt idx="23">
                  <c:v>143.32722222222225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ATC1238_NorthEastbound!$C$8:$C$31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ATC1238_NorthEastbound!$I$8:$I$31</c:f>
              <c:numCache>
                <c:formatCode>0</c:formatCode>
                <c:ptCount val="24"/>
                <c:pt idx="0">
                  <c:v>131.39583333333334</c:v>
                </c:pt>
                <c:pt idx="1">
                  <c:v>83.666666666666671</c:v>
                </c:pt>
                <c:pt idx="2">
                  <c:v>51.909722222222221</c:v>
                </c:pt>
                <c:pt idx="3">
                  <c:v>50.784722222222221</c:v>
                </c:pt>
                <c:pt idx="4">
                  <c:v>47.8125</c:v>
                </c:pt>
                <c:pt idx="5">
                  <c:v>55.701388888888886</c:v>
                </c:pt>
                <c:pt idx="6">
                  <c:v>114.625</c:v>
                </c:pt>
                <c:pt idx="7">
                  <c:v>191.99305555555557</c:v>
                </c:pt>
                <c:pt idx="8">
                  <c:v>401.6805555555556</c:v>
                </c:pt>
                <c:pt idx="9">
                  <c:v>665.75694444444446</c:v>
                </c:pt>
                <c:pt idx="10">
                  <c:v>901.61805555555554</c:v>
                </c:pt>
                <c:pt idx="11">
                  <c:v>1012.3680555555555</c:v>
                </c:pt>
                <c:pt idx="12">
                  <c:v>1140.5555555555557</c:v>
                </c:pt>
                <c:pt idx="13">
                  <c:v>1150.1944444444443</c:v>
                </c:pt>
                <c:pt idx="14">
                  <c:v>1178.7222222222224</c:v>
                </c:pt>
                <c:pt idx="15">
                  <c:v>1091.8958333333333</c:v>
                </c:pt>
                <c:pt idx="16">
                  <c:v>1035.6319444444443</c:v>
                </c:pt>
                <c:pt idx="17">
                  <c:v>1030.7638888888889</c:v>
                </c:pt>
                <c:pt idx="18">
                  <c:v>893.51388888888903</c:v>
                </c:pt>
                <c:pt idx="19">
                  <c:v>676.50694444444446</c:v>
                </c:pt>
                <c:pt idx="20">
                  <c:v>467.65972222222217</c:v>
                </c:pt>
                <c:pt idx="21">
                  <c:v>313.03472222222223</c:v>
                </c:pt>
                <c:pt idx="22">
                  <c:v>257.71527777777777</c:v>
                </c:pt>
                <c:pt idx="23">
                  <c:v>205.29861111111109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ATC1238_NorthEastbound!$C$8:$C$31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ATC1238_NorthEastbound!$J$8:$J$31</c:f>
              <c:numCache>
                <c:formatCode>0</c:formatCode>
                <c:ptCount val="24"/>
                <c:pt idx="0">
                  <c:v>152.61805555555557</c:v>
                </c:pt>
                <c:pt idx="1">
                  <c:v>99.958333333333329</c:v>
                </c:pt>
                <c:pt idx="2">
                  <c:v>67.826388888888886</c:v>
                </c:pt>
                <c:pt idx="3">
                  <c:v>60.715277777777779</c:v>
                </c:pt>
                <c:pt idx="4">
                  <c:v>54.027777777777779</c:v>
                </c:pt>
                <c:pt idx="5">
                  <c:v>57.576388888888886</c:v>
                </c:pt>
                <c:pt idx="6">
                  <c:v>77.6736111111111</c:v>
                </c:pt>
                <c:pt idx="7">
                  <c:v>121.29166666666667</c:v>
                </c:pt>
                <c:pt idx="8">
                  <c:v>242.42361111111111</c:v>
                </c:pt>
                <c:pt idx="9">
                  <c:v>408.65972222222217</c:v>
                </c:pt>
                <c:pt idx="10">
                  <c:v>738.40277777777771</c:v>
                </c:pt>
                <c:pt idx="11">
                  <c:v>1029.9513888888889</c:v>
                </c:pt>
                <c:pt idx="12">
                  <c:v>1156.2083333333333</c:v>
                </c:pt>
                <c:pt idx="13">
                  <c:v>1186.8541666666667</c:v>
                </c:pt>
                <c:pt idx="14">
                  <c:v>1169.7569444444446</c:v>
                </c:pt>
                <c:pt idx="15">
                  <c:v>1068.7361111111111</c:v>
                </c:pt>
                <c:pt idx="16">
                  <c:v>888.84722222222217</c:v>
                </c:pt>
                <c:pt idx="17">
                  <c:v>671.77777777777771</c:v>
                </c:pt>
                <c:pt idx="18">
                  <c:v>587.72222222222229</c:v>
                </c:pt>
                <c:pt idx="19">
                  <c:v>485.12500000000006</c:v>
                </c:pt>
                <c:pt idx="20">
                  <c:v>359.63194444444451</c:v>
                </c:pt>
                <c:pt idx="21">
                  <c:v>241.81944444444446</c:v>
                </c:pt>
                <c:pt idx="22">
                  <c:v>172</c:v>
                </c:pt>
                <c:pt idx="23">
                  <c:v>122.86111111111113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808080"/>
        <c:axId val="646810432"/>
      </c:lineChart>
      <c:catAx>
        <c:axId val="64680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81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0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ATC1238_SouthWestbound!$C$8:$C$31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ATC1238_SouthWestbound!$L$8:$L$31</c:f>
              <c:numCache>
                <c:formatCode>0</c:formatCode>
                <c:ptCount val="24"/>
                <c:pt idx="0">
                  <c:v>45.288888888888891</c:v>
                </c:pt>
                <c:pt idx="1">
                  <c:v>26.757222222222225</c:v>
                </c:pt>
                <c:pt idx="2">
                  <c:v>24.131944444444443</c:v>
                </c:pt>
                <c:pt idx="3">
                  <c:v>28.310833333333328</c:v>
                </c:pt>
                <c:pt idx="4">
                  <c:v>49.098888888888887</c:v>
                </c:pt>
                <c:pt idx="5">
                  <c:v>152.66611111111112</c:v>
                </c:pt>
                <c:pt idx="6">
                  <c:v>569.5672222222222</c:v>
                </c:pt>
                <c:pt idx="7">
                  <c:v>838.94111111111101</c:v>
                </c:pt>
                <c:pt idx="8">
                  <c:v>745.38361111111112</c:v>
                </c:pt>
                <c:pt idx="9">
                  <c:v>665.75666666666677</c:v>
                </c:pt>
                <c:pt idx="10">
                  <c:v>671.21861111111116</c:v>
                </c:pt>
                <c:pt idx="11">
                  <c:v>772.61611111111108</c:v>
                </c:pt>
                <c:pt idx="12">
                  <c:v>843.55972222222226</c:v>
                </c:pt>
                <c:pt idx="13">
                  <c:v>876.9802777777777</c:v>
                </c:pt>
                <c:pt idx="14">
                  <c:v>870.37611111111107</c:v>
                </c:pt>
                <c:pt idx="15">
                  <c:v>768.92388888888877</c:v>
                </c:pt>
                <c:pt idx="16">
                  <c:v>759.86416666666662</c:v>
                </c:pt>
                <c:pt idx="17">
                  <c:v>715.43388888888887</c:v>
                </c:pt>
                <c:pt idx="18">
                  <c:v>696.37444444444441</c:v>
                </c:pt>
                <c:pt idx="19">
                  <c:v>664.88638888888886</c:v>
                </c:pt>
                <c:pt idx="20">
                  <c:v>572.9516666666666</c:v>
                </c:pt>
                <c:pt idx="21">
                  <c:v>413.5644444444444</c:v>
                </c:pt>
                <c:pt idx="22">
                  <c:v>276.81694444444446</c:v>
                </c:pt>
                <c:pt idx="23">
                  <c:v>141.73472222222222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ATC1238_SouthWestbound!$C$8:$C$31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ATC1238_SouthWestbound!$I$8:$I$31</c:f>
              <c:numCache>
                <c:formatCode>0</c:formatCode>
                <c:ptCount val="24"/>
                <c:pt idx="0">
                  <c:v>99.652777777777786</c:v>
                </c:pt>
                <c:pt idx="1">
                  <c:v>60.854166666666664</c:v>
                </c:pt>
                <c:pt idx="2">
                  <c:v>36.805555555555557</c:v>
                </c:pt>
                <c:pt idx="3">
                  <c:v>34.569444444444443</c:v>
                </c:pt>
                <c:pt idx="4">
                  <c:v>39.826388888888886</c:v>
                </c:pt>
                <c:pt idx="5">
                  <c:v>70.4861111111111</c:v>
                </c:pt>
                <c:pt idx="6">
                  <c:v>146.88194444444446</c:v>
                </c:pt>
                <c:pt idx="7">
                  <c:v>259.15972222222223</c:v>
                </c:pt>
                <c:pt idx="8">
                  <c:v>417.3125</c:v>
                </c:pt>
                <c:pt idx="9">
                  <c:v>590.09027777777771</c:v>
                </c:pt>
                <c:pt idx="10">
                  <c:v>808.38194444444434</c:v>
                </c:pt>
                <c:pt idx="11">
                  <c:v>986.86111111111097</c:v>
                </c:pt>
                <c:pt idx="12">
                  <c:v>1099.5902777777778</c:v>
                </c:pt>
                <c:pt idx="13">
                  <c:v>1126.9444444444446</c:v>
                </c:pt>
                <c:pt idx="14">
                  <c:v>1119.6597222222222</c:v>
                </c:pt>
                <c:pt idx="15">
                  <c:v>1064.6597222222222</c:v>
                </c:pt>
                <c:pt idx="16">
                  <c:v>1027.4861111111111</c:v>
                </c:pt>
                <c:pt idx="17">
                  <c:v>960.31944444444446</c:v>
                </c:pt>
                <c:pt idx="18">
                  <c:v>803.125</c:v>
                </c:pt>
                <c:pt idx="19">
                  <c:v>714.46527777777771</c:v>
                </c:pt>
                <c:pt idx="20">
                  <c:v>590.5625</c:v>
                </c:pt>
                <c:pt idx="21">
                  <c:v>407.04166666666669</c:v>
                </c:pt>
                <c:pt idx="22">
                  <c:v>338.85416666666669</c:v>
                </c:pt>
                <c:pt idx="23">
                  <c:v>232.95138888888891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ATC1238_SouthWestbound!$C$8:$C$31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ATC1238_SouthWestbound!$J$8:$J$31</c:f>
              <c:numCache>
                <c:formatCode>0</c:formatCode>
                <c:ptCount val="24"/>
                <c:pt idx="0">
                  <c:v>119.59027777777779</c:v>
                </c:pt>
                <c:pt idx="1">
                  <c:v>76.736111111111114</c:v>
                </c:pt>
                <c:pt idx="2">
                  <c:v>46.861111111111107</c:v>
                </c:pt>
                <c:pt idx="3">
                  <c:v>41.041666666666664</c:v>
                </c:pt>
                <c:pt idx="4">
                  <c:v>36.881944444444443</c:v>
                </c:pt>
                <c:pt idx="5">
                  <c:v>60.576388888888886</c:v>
                </c:pt>
                <c:pt idx="6">
                  <c:v>96.159722222222229</c:v>
                </c:pt>
                <c:pt idx="7">
                  <c:v>139.32638888888889</c:v>
                </c:pt>
                <c:pt idx="8">
                  <c:v>212.23611111111111</c:v>
                </c:pt>
                <c:pt idx="9">
                  <c:v>397.72916666666669</c:v>
                </c:pt>
                <c:pt idx="10">
                  <c:v>687.79166666666663</c:v>
                </c:pt>
                <c:pt idx="11">
                  <c:v>915.79166666666663</c:v>
                </c:pt>
                <c:pt idx="12">
                  <c:v>1121.0972222222222</c:v>
                </c:pt>
                <c:pt idx="13">
                  <c:v>1152.2777777777778</c:v>
                </c:pt>
                <c:pt idx="14">
                  <c:v>1122.3541666666667</c:v>
                </c:pt>
                <c:pt idx="15">
                  <c:v>1071.0624999999998</c:v>
                </c:pt>
                <c:pt idx="16">
                  <c:v>930.5763888888888</c:v>
                </c:pt>
                <c:pt idx="17">
                  <c:v>727.9375</c:v>
                </c:pt>
                <c:pt idx="18">
                  <c:v>512.56250000000011</c:v>
                </c:pt>
                <c:pt idx="19">
                  <c:v>460.83333333333343</c:v>
                </c:pt>
                <c:pt idx="20">
                  <c:v>383.10416666666669</c:v>
                </c:pt>
                <c:pt idx="21">
                  <c:v>256.74305555555554</c:v>
                </c:pt>
                <c:pt idx="22">
                  <c:v>186.45138888888891</c:v>
                </c:pt>
                <c:pt idx="23">
                  <c:v>105.97916666666667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810040"/>
        <c:axId val="376052816"/>
      </c:lineChart>
      <c:catAx>
        <c:axId val="64681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05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05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10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ATC1276_graphs!$G$83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ATC1276_graphs!$P$6:$V$6</c:f>
              <c:numCache>
                <c:formatCode>0</c:formatCode>
                <c:ptCount val="7"/>
                <c:pt idx="0">
                  <c:v>11592.33333333333</c:v>
                </c:pt>
                <c:pt idx="1">
                  <c:v>11921.95</c:v>
                </c:pt>
                <c:pt idx="2">
                  <c:v>12072</c:v>
                </c:pt>
                <c:pt idx="3">
                  <c:v>11990.300000000003</c:v>
                </c:pt>
                <c:pt idx="4">
                  <c:v>11985.208333333334</c:v>
                </c:pt>
                <c:pt idx="5">
                  <c:v>10809.583333333332</c:v>
                </c:pt>
                <c:pt idx="6">
                  <c:v>9445.283333333331</c:v>
                </c:pt>
              </c:numCache>
            </c:numRef>
          </c:val>
        </c:ser>
        <c:ser>
          <c:idx val="1"/>
          <c:order val="1"/>
          <c:tx>
            <c:strRef>
              <c:f>ATC1276_graphs!$I$83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ATC1276_graphs!$P$7:$V$7</c:f>
              <c:numCache>
                <c:formatCode>0</c:formatCode>
                <c:ptCount val="7"/>
                <c:pt idx="0">
                  <c:v>10400.458333333332</c:v>
                </c:pt>
                <c:pt idx="1">
                  <c:v>10857.3</c:v>
                </c:pt>
                <c:pt idx="2">
                  <c:v>10919.35</c:v>
                </c:pt>
                <c:pt idx="3">
                  <c:v>11147.45</c:v>
                </c:pt>
                <c:pt idx="4">
                  <c:v>11446.416666666664</c:v>
                </c:pt>
                <c:pt idx="5">
                  <c:v>10004.333333333334</c:v>
                </c:pt>
                <c:pt idx="6">
                  <c:v>9283.0000000000018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ATC1276_graphs!$P$5:$V$5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ATC1276_graphs!$P$8:$V$8</c:f>
              <c:numCache>
                <c:formatCode>0</c:formatCode>
                <c:ptCount val="7"/>
                <c:pt idx="0">
                  <c:v>21992.791666666664</c:v>
                </c:pt>
                <c:pt idx="1">
                  <c:v>22779.25</c:v>
                </c:pt>
                <c:pt idx="2">
                  <c:v>22991.35</c:v>
                </c:pt>
                <c:pt idx="3">
                  <c:v>23137.750000000004</c:v>
                </c:pt>
                <c:pt idx="4">
                  <c:v>23431.625</c:v>
                </c:pt>
                <c:pt idx="5">
                  <c:v>20813.916666666664</c:v>
                </c:pt>
                <c:pt idx="6">
                  <c:v>18728.283333333333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52424"/>
        <c:axId val="376053600"/>
      </c:barChart>
      <c:catAx>
        <c:axId val="37605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0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05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052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ATC1276_graphs!$P$9:$AA$9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ATC1276_graphs!$P$12:$AA$12</c:f>
              <c:numCache>
                <c:formatCode>0</c:formatCode>
                <c:ptCount val="12"/>
                <c:pt idx="7">
                  <c:v>22310.499999999993</c:v>
                </c:pt>
                <c:pt idx="8">
                  <c:v>23138.100000000002</c:v>
                </c:pt>
                <c:pt idx="9">
                  <c:v>23323.4</c:v>
                </c:pt>
                <c:pt idx="10">
                  <c:v>22662.75</c:v>
                </c:pt>
                <c:pt idx="11">
                  <c:v>22737.333333333336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ATC1276_graphs!$P$10:$AA$10</c:f>
              <c:numCache>
                <c:formatCode>0</c:formatCode>
                <c:ptCount val="12"/>
                <c:pt idx="7">
                  <c:v>11629.833333333332</c:v>
                </c:pt>
                <c:pt idx="8">
                  <c:v>12039.5</c:v>
                </c:pt>
                <c:pt idx="9">
                  <c:v>12221.999999999998</c:v>
                </c:pt>
                <c:pt idx="10">
                  <c:v>11768.35</c:v>
                </c:pt>
                <c:pt idx="11">
                  <c:v>11838.533333333333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ATC1276_graphs!$P$11:$AA$11</c:f>
              <c:numCache>
                <c:formatCode>0</c:formatCode>
                <c:ptCount val="12"/>
                <c:pt idx="7">
                  <c:v>10680.666666666662</c:v>
                </c:pt>
                <c:pt idx="8">
                  <c:v>11098.600000000002</c:v>
                </c:pt>
                <c:pt idx="9">
                  <c:v>11101.400000000001</c:v>
                </c:pt>
                <c:pt idx="10">
                  <c:v>10894.4</c:v>
                </c:pt>
                <c:pt idx="11">
                  <c:v>10898.800000000001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53992"/>
        <c:axId val="646808864"/>
      </c:lineChart>
      <c:catAx>
        <c:axId val="37605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68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808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76053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ATC1276_graphs!$P$13:$Y$13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ATC1276_graphs!$P$16:$Y$16</c:f>
              <c:numCache>
                <c:formatCode>General</c:formatCode>
                <c:ptCount val="10"/>
                <c:pt idx="0">
                  <c:v>23813</c:v>
                </c:pt>
                <c:pt idx="2" formatCode="0">
                  <c:v>23471.270367051402</c:v>
                </c:pt>
                <c:pt idx="3" formatCode="0">
                  <c:v>22482.883316400003</c:v>
                </c:pt>
                <c:pt idx="4" formatCode="0">
                  <c:v>22321.899985400003</c:v>
                </c:pt>
                <c:pt idx="5" formatCode="0">
                  <c:v>22974.986647199996</c:v>
                </c:pt>
                <c:pt idx="6" formatCode="0">
                  <c:v>22892.021134399998</c:v>
                </c:pt>
                <c:pt idx="7" formatCode="0">
                  <c:v>23370.7835848</c:v>
                </c:pt>
                <c:pt idx="8" formatCode="0">
                  <c:v>22635.276313199996</c:v>
                </c:pt>
                <c:pt idx="9" formatCode="0">
                  <c:v>22866.553333333337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ATC1276_graphs!$G$83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ATC1276_graphs!$P$13:$Y$13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ATC1276_graphs!$P$14:$Y$14</c:f>
              <c:numCache>
                <c:formatCode>0</c:formatCode>
                <c:ptCount val="10"/>
                <c:pt idx="0">
                  <c:v>11668</c:v>
                </c:pt>
                <c:pt idx="2">
                  <c:v>11894.747778016743</c:v>
                </c:pt>
                <c:pt idx="3">
                  <c:v>11613.4611026</c:v>
                </c:pt>
                <c:pt idx="4">
                  <c:v>11718.388882000003</c:v>
                </c:pt>
                <c:pt idx="5">
                  <c:v>11941.013656399999</c:v>
                </c:pt>
                <c:pt idx="6">
                  <c:v>11811.5493298</c:v>
                </c:pt>
                <c:pt idx="7">
                  <c:v>11969.8074868</c:v>
                </c:pt>
                <c:pt idx="8">
                  <c:v>11784.490822599999</c:v>
                </c:pt>
                <c:pt idx="9">
                  <c:v>11912.358333333334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ATC1276_graphs!$I$83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ATC1276_graphs!$P$13:$Y$13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ATC1276_graphs!$P$15:$Y$15</c:f>
              <c:numCache>
                <c:formatCode>0</c:formatCode>
                <c:ptCount val="10"/>
                <c:pt idx="0" formatCode="General">
                  <c:v>12145</c:v>
                </c:pt>
                <c:pt idx="2">
                  <c:v>11576.522589034661</c:v>
                </c:pt>
                <c:pt idx="3">
                  <c:v>10869.422213800004</c:v>
                </c:pt>
                <c:pt idx="4">
                  <c:v>10603.5111034</c:v>
                </c:pt>
                <c:pt idx="5">
                  <c:v>11033.972990799997</c:v>
                </c:pt>
                <c:pt idx="6">
                  <c:v>11080.471804599998</c:v>
                </c:pt>
                <c:pt idx="7" formatCode="General">
                  <c:v>11400.976097999999</c:v>
                </c:pt>
                <c:pt idx="8" formatCode="General">
                  <c:v>10850.785490599999</c:v>
                </c:pt>
                <c:pt idx="9">
                  <c:v>10954.195000000002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810824"/>
        <c:axId val="646809256"/>
      </c:lineChart>
      <c:catAx>
        <c:axId val="64681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680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809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6810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ATC1276_Eastbound!$C$8:$C$31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ATC1276_Eastbound!$L$8:$L$31</c:f>
              <c:numCache>
                <c:formatCode>0</c:formatCode>
                <c:ptCount val="24"/>
                <c:pt idx="0">
                  <c:v>98.965833333333336</c:v>
                </c:pt>
                <c:pt idx="1">
                  <c:v>52.94250000000001</c:v>
                </c:pt>
                <c:pt idx="2">
                  <c:v>44.159166666666664</c:v>
                </c:pt>
                <c:pt idx="3">
                  <c:v>46.1175</c:v>
                </c:pt>
                <c:pt idx="4">
                  <c:v>76.948333333333323</c:v>
                </c:pt>
                <c:pt idx="5">
                  <c:v>219.66750000000002</c:v>
                </c:pt>
                <c:pt idx="6">
                  <c:v>453.45833333333337</c:v>
                </c:pt>
                <c:pt idx="7">
                  <c:v>744.62749999999994</c:v>
                </c:pt>
                <c:pt idx="8">
                  <c:v>713.41250000000002</c:v>
                </c:pt>
                <c:pt idx="9">
                  <c:v>601.29166666666663</c:v>
                </c:pt>
                <c:pt idx="10">
                  <c:v>608.52250000000004</c:v>
                </c:pt>
                <c:pt idx="11">
                  <c:v>628.67250000000001</c:v>
                </c:pt>
                <c:pt idx="12">
                  <c:v>639.7791666666667</c:v>
                </c:pt>
                <c:pt idx="13">
                  <c:v>668.28250000000003</c:v>
                </c:pt>
                <c:pt idx="14">
                  <c:v>699.50416666666672</c:v>
                </c:pt>
                <c:pt idx="15">
                  <c:v>759.46249999999998</c:v>
                </c:pt>
                <c:pt idx="16">
                  <c:v>859.78166666666675</c:v>
                </c:pt>
                <c:pt idx="17">
                  <c:v>916.15333333333331</c:v>
                </c:pt>
                <c:pt idx="18">
                  <c:v>840.65666666666675</c:v>
                </c:pt>
                <c:pt idx="19">
                  <c:v>719.60250000000008</c:v>
                </c:pt>
                <c:pt idx="20">
                  <c:v>565.58500000000004</c:v>
                </c:pt>
                <c:pt idx="21">
                  <c:v>408.94666666666666</c:v>
                </c:pt>
                <c:pt idx="22">
                  <c:v>326.94750000000005</c:v>
                </c:pt>
                <c:pt idx="23">
                  <c:v>218.87083333333331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ATC1276_Eastbound!$C$8:$C$31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ATC1276_Eastbound!$I$8:$I$31</c:f>
              <c:numCache>
                <c:formatCode>0</c:formatCode>
                <c:ptCount val="24"/>
                <c:pt idx="0">
                  <c:v>165.08333333333331</c:v>
                </c:pt>
                <c:pt idx="1">
                  <c:v>100.63333333333334</c:v>
                </c:pt>
                <c:pt idx="2">
                  <c:v>64.150000000000006</c:v>
                </c:pt>
                <c:pt idx="3">
                  <c:v>58.8</c:v>
                </c:pt>
                <c:pt idx="4">
                  <c:v>59.233333333333334</c:v>
                </c:pt>
                <c:pt idx="5">
                  <c:v>107.9</c:v>
                </c:pt>
                <c:pt idx="6">
                  <c:v>158.93333333333334</c:v>
                </c:pt>
                <c:pt idx="7">
                  <c:v>295.88333333333333</c:v>
                </c:pt>
                <c:pt idx="8">
                  <c:v>464.71666666666658</c:v>
                </c:pt>
                <c:pt idx="9">
                  <c:v>580.45000000000005</c:v>
                </c:pt>
                <c:pt idx="10">
                  <c:v>654.86666666666667</c:v>
                </c:pt>
                <c:pt idx="11">
                  <c:v>706.08333333333326</c:v>
                </c:pt>
                <c:pt idx="12">
                  <c:v>733.7166666666667</c:v>
                </c:pt>
                <c:pt idx="13">
                  <c:v>744.56666666666661</c:v>
                </c:pt>
                <c:pt idx="14">
                  <c:v>756.6</c:v>
                </c:pt>
                <c:pt idx="15">
                  <c:v>761.51666666666665</c:v>
                </c:pt>
                <c:pt idx="16">
                  <c:v>795.2166666666667</c:v>
                </c:pt>
                <c:pt idx="17">
                  <c:v>745.93333333333328</c:v>
                </c:pt>
                <c:pt idx="18">
                  <c:v>723.83333333333326</c:v>
                </c:pt>
                <c:pt idx="19">
                  <c:v>609.21666666666658</c:v>
                </c:pt>
                <c:pt idx="20">
                  <c:v>481.93333333333328</c:v>
                </c:pt>
                <c:pt idx="21">
                  <c:v>394.68333333333334</c:v>
                </c:pt>
                <c:pt idx="22">
                  <c:v>346.95</c:v>
                </c:pt>
                <c:pt idx="23">
                  <c:v>298.68333333333334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ATC1276_Eastbound!$C$8:$C$31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ATC1276_Eastbound!$J$8:$J$31</c:f>
              <c:numCache>
                <c:formatCode>0</c:formatCode>
                <c:ptCount val="24"/>
                <c:pt idx="0">
                  <c:v>206.53333333333336</c:v>
                </c:pt>
                <c:pt idx="1">
                  <c:v>130.33333333333331</c:v>
                </c:pt>
                <c:pt idx="2">
                  <c:v>81.849999999999994</c:v>
                </c:pt>
                <c:pt idx="3">
                  <c:v>59.533333333333339</c:v>
                </c:pt>
                <c:pt idx="4">
                  <c:v>56.266666666666666</c:v>
                </c:pt>
                <c:pt idx="5">
                  <c:v>70.683333333333337</c:v>
                </c:pt>
                <c:pt idx="6">
                  <c:v>94.716666666666669</c:v>
                </c:pt>
                <c:pt idx="7">
                  <c:v>161.6</c:v>
                </c:pt>
                <c:pt idx="8">
                  <c:v>280.91666666666663</c:v>
                </c:pt>
                <c:pt idx="9">
                  <c:v>496.26666666666671</c:v>
                </c:pt>
                <c:pt idx="10">
                  <c:v>590.4666666666667</c:v>
                </c:pt>
                <c:pt idx="11">
                  <c:v>678.1</c:v>
                </c:pt>
                <c:pt idx="12">
                  <c:v>726.38333333333333</c:v>
                </c:pt>
                <c:pt idx="13">
                  <c:v>722.01666666666665</c:v>
                </c:pt>
                <c:pt idx="14">
                  <c:v>716.33333333333326</c:v>
                </c:pt>
                <c:pt idx="15">
                  <c:v>706.7833333333333</c:v>
                </c:pt>
                <c:pt idx="16">
                  <c:v>703.11666666666667</c:v>
                </c:pt>
                <c:pt idx="17">
                  <c:v>669.51666666666665</c:v>
                </c:pt>
                <c:pt idx="18">
                  <c:v>606.0333333333333</c:v>
                </c:pt>
                <c:pt idx="19">
                  <c:v>553.0333333333333</c:v>
                </c:pt>
                <c:pt idx="20">
                  <c:v>457.33333333333331</c:v>
                </c:pt>
                <c:pt idx="21">
                  <c:v>328.91666666666663</c:v>
                </c:pt>
                <c:pt idx="22">
                  <c:v>203.26666666666668</c:v>
                </c:pt>
                <c:pt idx="23">
                  <c:v>145.28333333333333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622864"/>
        <c:axId val="653620512"/>
      </c:lineChart>
      <c:catAx>
        <c:axId val="65362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62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62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622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ATC1011_graphs!$P$9:$AA$9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ATC1011_graphs!$P$12:$AA$12</c:f>
              <c:numCache>
                <c:formatCode>0</c:formatCode>
                <c:ptCount val="12"/>
                <c:pt idx="1">
                  <c:v>44009.25</c:v>
                </c:pt>
                <c:pt idx="2">
                  <c:v>45086.950000000012</c:v>
                </c:pt>
                <c:pt idx="3">
                  <c:v>45432.566666666658</c:v>
                </c:pt>
                <c:pt idx="4">
                  <c:v>45530.650000000009</c:v>
                </c:pt>
                <c:pt idx="5">
                  <c:v>45396.266666666663</c:v>
                </c:pt>
                <c:pt idx="6">
                  <c:v>44700.599999999991</c:v>
                </c:pt>
                <c:pt idx="7">
                  <c:v>43117.990000000005</c:v>
                </c:pt>
                <c:pt idx="8">
                  <c:v>44605.15</c:v>
                </c:pt>
                <c:pt idx="9">
                  <c:v>45068.15</c:v>
                </c:pt>
                <c:pt idx="10">
                  <c:v>44948.95</c:v>
                </c:pt>
                <c:pt idx="11">
                  <c:v>45450.6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ATC1011_graphs!$P$10:$AA$10</c:f>
              <c:numCache>
                <c:formatCode>0</c:formatCode>
                <c:ptCount val="12"/>
                <c:pt idx="1">
                  <c:v>20199</c:v>
                </c:pt>
                <c:pt idx="2">
                  <c:v>20565.083333333339</c:v>
                </c:pt>
                <c:pt idx="3">
                  <c:v>20694.499999999996</c:v>
                </c:pt>
                <c:pt idx="4">
                  <c:v>20642.099999999999</c:v>
                </c:pt>
                <c:pt idx="5">
                  <c:v>20541.266666666666</c:v>
                </c:pt>
                <c:pt idx="6">
                  <c:v>20180.033333333333</c:v>
                </c:pt>
                <c:pt idx="7">
                  <c:v>19835.5</c:v>
                </c:pt>
                <c:pt idx="8">
                  <c:v>20346.150000000001</c:v>
                </c:pt>
                <c:pt idx="9">
                  <c:v>20441.349999999999</c:v>
                </c:pt>
                <c:pt idx="10">
                  <c:v>20398.25</c:v>
                </c:pt>
                <c:pt idx="11">
                  <c:v>20566.533333333333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ATC1011_graphs!$P$11:$AA$11</c:f>
              <c:numCache>
                <c:formatCode>0</c:formatCode>
                <c:ptCount val="12"/>
                <c:pt idx="1">
                  <c:v>23810.25</c:v>
                </c:pt>
                <c:pt idx="2">
                  <c:v>24521.866666666669</c:v>
                </c:pt>
                <c:pt idx="3">
                  <c:v>24738.066666666662</c:v>
                </c:pt>
                <c:pt idx="4">
                  <c:v>24888.550000000007</c:v>
                </c:pt>
                <c:pt idx="5">
                  <c:v>24855</c:v>
                </c:pt>
                <c:pt idx="6">
                  <c:v>24520.566666666662</c:v>
                </c:pt>
                <c:pt idx="7">
                  <c:v>23282.49</c:v>
                </c:pt>
                <c:pt idx="8">
                  <c:v>24259</c:v>
                </c:pt>
                <c:pt idx="9">
                  <c:v>24626.800000000003</c:v>
                </c:pt>
                <c:pt idx="10">
                  <c:v>24550.7</c:v>
                </c:pt>
                <c:pt idx="11">
                  <c:v>24884.066666666666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400392"/>
        <c:axId val="581400784"/>
      </c:lineChart>
      <c:catAx>
        <c:axId val="58140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40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400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400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ATC1276_Westbound!$C$8:$C$31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ATC1276_Westbound!$L$8:$L$31</c:f>
              <c:numCache>
                <c:formatCode>0</c:formatCode>
                <c:ptCount val="24"/>
                <c:pt idx="0">
                  <c:v>69.754166666666663</c:v>
                </c:pt>
                <c:pt idx="1">
                  <c:v>40.320000000000007</c:v>
                </c:pt>
                <c:pt idx="2">
                  <c:v>38.936666666666667</c:v>
                </c:pt>
                <c:pt idx="3">
                  <c:v>54.663333333333334</c:v>
                </c:pt>
                <c:pt idx="4">
                  <c:v>100.75916666666667</c:v>
                </c:pt>
                <c:pt idx="5">
                  <c:v>362.33583333333331</c:v>
                </c:pt>
                <c:pt idx="6">
                  <c:v>701.40249999999992</c:v>
                </c:pt>
                <c:pt idx="7">
                  <c:v>741.35750000000007</c:v>
                </c:pt>
                <c:pt idx="8">
                  <c:v>714.56416666666667</c:v>
                </c:pt>
                <c:pt idx="9">
                  <c:v>654.79166666666674</c:v>
                </c:pt>
                <c:pt idx="10">
                  <c:v>630.12749999999983</c:v>
                </c:pt>
                <c:pt idx="11">
                  <c:v>626.52666666666676</c:v>
                </c:pt>
                <c:pt idx="12">
                  <c:v>615.64166666666665</c:v>
                </c:pt>
                <c:pt idx="13">
                  <c:v>635.34083333333342</c:v>
                </c:pt>
                <c:pt idx="14">
                  <c:v>669.49500000000012</c:v>
                </c:pt>
                <c:pt idx="15">
                  <c:v>697.18916666666667</c:v>
                </c:pt>
                <c:pt idx="16">
                  <c:v>747.4575000000001</c:v>
                </c:pt>
                <c:pt idx="17">
                  <c:v>747.60249999999996</c:v>
                </c:pt>
                <c:pt idx="18">
                  <c:v>670.97416666666663</c:v>
                </c:pt>
                <c:pt idx="19">
                  <c:v>496.86666666666662</c:v>
                </c:pt>
                <c:pt idx="20">
                  <c:v>350.67166666666668</c:v>
                </c:pt>
                <c:pt idx="21">
                  <c:v>254.42083333333329</c:v>
                </c:pt>
                <c:pt idx="22">
                  <c:v>203.53583333333336</c:v>
                </c:pt>
                <c:pt idx="23">
                  <c:v>129.45999999999998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ATC1276_Westbound!$C$8:$C$31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ATC1276_Westbound!$I$8:$I$31</c:f>
              <c:numCache>
                <c:formatCode>0</c:formatCode>
                <c:ptCount val="24"/>
                <c:pt idx="0">
                  <c:v>126.66666666666667</c:v>
                </c:pt>
                <c:pt idx="1">
                  <c:v>73.066666666666677</c:v>
                </c:pt>
                <c:pt idx="2">
                  <c:v>73.13333333333334</c:v>
                </c:pt>
                <c:pt idx="3">
                  <c:v>70.333333333333343</c:v>
                </c:pt>
                <c:pt idx="4">
                  <c:v>84.416666666666671</c:v>
                </c:pt>
                <c:pt idx="5">
                  <c:v>162.01666666666665</c:v>
                </c:pt>
                <c:pt idx="6">
                  <c:v>251.66666666666666</c:v>
                </c:pt>
                <c:pt idx="7">
                  <c:v>365.56666666666672</c:v>
                </c:pt>
                <c:pt idx="8">
                  <c:v>570.75</c:v>
                </c:pt>
                <c:pt idx="9">
                  <c:v>670.1</c:v>
                </c:pt>
                <c:pt idx="10">
                  <c:v>637.79999999999995</c:v>
                </c:pt>
                <c:pt idx="11">
                  <c:v>637.15</c:v>
                </c:pt>
                <c:pt idx="12">
                  <c:v>666.31666666666672</c:v>
                </c:pt>
                <c:pt idx="13">
                  <c:v>650.95000000000005</c:v>
                </c:pt>
                <c:pt idx="14">
                  <c:v>687.73333333333335</c:v>
                </c:pt>
                <c:pt idx="15">
                  <c:v>672.7</c:v>
                </c:pt>
                <c:pt idx="16">
                  <c:v>681.2</c:v>
                </c:pt>
                <c:pt idx="17">
                  <c:v>679.9</c:v>
                </c:pt>
                <c:pt idx="18">
                  <c:v>635.26666666666665</c:v>
                </c:pt>
                <c:pt idx="19">
                  <c:v>501.08333333333331</c:v>
                </c:pt>
                <c:pt idx="20">
                  <c:v>345.61666666666667</c:v>
                </c:pt>
                <c:pt idx="21">
                  <c:v>293.41666666666663</c:v>
                </c:pt>
                <c:pt idx="22">
                  <c:v>248.96666666666664</c:v>
                </c:pt>
                <c:pt idx="23">
                  <c:v>218.51666666666665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ATC1276_Westbound!$C$8:$C$31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ATC1276_Westbound!$J$8:$J$31</c:f>
              <c:numCache>
                <c:formatCode>0</c:formatCode>
                <c:ptCount val="24"/>
                <c:pt idx="0">
                  <c:v>155.15</c:v>
                </c:pt>
                <c:pt idx="1">
                  <c:v>103.6</c:v>
                </c:pt>
                <c:pt idx="2">
                  <c:v>77.2</c:v>
                </c:pt>
                <c:pt idx="3">
                  <c:v>75.3</c:v>
                </c:pt>
                <c:pt idx="4">
                  <c:v>75.150000000000006</c:v>
                </c:pt>
                <c:pt idx="5">
                  <c:v>103.23333333333332</c:v>
                </c:pt>
                <c:pt idx="6">
                  <c:v>165.9</c:v>
                </c:pt>
                <c:pt idx="7">
                  <c:v>207.08333333333334</c:v>
                </c:pt>
                <c:pt idx="8">
                  <c:v>338.61666666666667</c:v>
                </c:pt>
                <c:pt idx="9">
                  <c:v>566.68333333333328</c:v>
                </c:pt>
                <c:pt idx="10">
                  <c:v>696.91666666666674</c:v>
                </c:pt>
                <c:pt idx="11">
                  <c:v>753.2166666666667</c:v>
                </c:pt>
                <c:pt idx="12">
                  <c:v>744.61666666666667</c:v>
                </c:pt>
                <c:pt idx="13">
                  <c:v>723.88333333333333</c:v>
                </c:pt>
                <c:pt idx="14">
                  <c:v>670.91666666666674</c:v>
                </c:pt>
                <c:pt idx="15">
                  <c:v>677.45</c:v>
                </c:pt>
                <c:pt idx="16">
                  <c:v>687.55</c:v>
                </c:pt>
                <c:pt idx="17">
                  <c:v>599.7833333333333</c:v>
                </c:pt>
                <c:pt idx="18">
                  <c:v>559.13333333333333</c:v>
                </c:pt>
                <c:pt idx="19">
                  <c:v>454.8</c:v>
                </c:pt>
                <c:pt idx="20">
                  <c:v>333.2</c:v>
                </c:pt>
                <c:pt idx="21">
                  <c:v>233.06666666666666</c:v>
                </c:pt>
                <c:pt idx="22">
                  <c:v>170.23333333333332</c:v>
                </c:pt>
                <c:pt idx="23">
                  <c:v>110.31666666666668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621296"/>
        <c:axId val="646809648"/>
      </c:lineChart>
      <c:catAx>
        <c:axId val="65362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0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80964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62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ATC1309_graphs!$G$83</c:f>
              <c:strCache>
                <c:ptCount val="1"/>
                <c:pt idx="0">
                  <c:v>NorthWest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ATC1309_graphs!$P$6:$V$6</c:f>
              <c:numCache>
                <c:formatCode>0</c:formatCode>
                <c:ptCount val="7"/>
                <c:pt idx="0">
                  <c:v>7202.7499999999973</c:v>
                </c:pt>
                <c:pt idx="1">
                  <c:v>7396.7575757575751</c:v>
                </c:pt>
                <c:pt idx="2">
                  <c:v>7573.9287878787873</c:v>
                </c:pt>
                <c:pt idx="3">
                  <c:v>7625.5696969696965</c:v>
                </c:pt>
                <c:pt idx="4">
                  <c:v>7548.3499999999995</c:v>
                </c:pt>
                <c:pt idx="5">
                  <c:v>6139.098484848485</c:v>
                </c:pt>
                <c:pt idx="6">
                  <c:v>5422.6969696969709</c:v>
                </c:pt>
              </c:numCache>
            </c:numRef>
          </c:val>
        </c:ser>
        <c:ser>
          <c:idx val="1"/>
          <c:order val="1"/>
          <c:tx>
            <c:strRef>
              <c:f>ATC1309_graphs!$I$83</c:f>
              <c:strCache>
                <c:ptCount val="1"/>
                <c:pt idx="0">
                  <c:v>SouthEast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ATC1309_graphs!$P$7:$V$7</c:f>
              <c:numCache>
                <c:formatCode>0</c:formatCode>
                <c:ptCount val="7"/>
                <c:pt idx="0">
                  <c:v>8157.6969696969718</c:v>
                </c:pt>
                <c:pt idx="1">
                  <c:v>8435.325757575758</c:v>
                </c:pt>
                <c:pt idx="2">
                  <c:v>8579.5090909090904</c:v>
                </c:pt>
                <c:pt idx="3">
                  <c:v>8581.2212121212124</c:v>
                </c:pt>
                <c:pt idx="4">
                  <c:v>8981.2318181818173</c:v>
                </c:pt>
                <c:pt idx="5">
                  <c:v>6585.1818181818189</c:v>
                </c:pt>
                <c:pt idx="6">
                  <c:v>5752.5757575757571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ATC1309_graphs!$P$5:$V$5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ATC1309_graphs!$P$8:$V$8</c:f>
              <c:numCache>
                <c:formatCode>0</c:formatCode>
                <c:ptCount val="7"/>
                <c:pt idx="0">
                  <c:v>15360.446969696968</c:v>
                </c:pt>
                <c:pt idx="1">
                  <c:v>15832.083333333332</c:v>
                </c:pt>
                <c:pt idx="2">
                  <c:v>16153.437878787878</c:v>
                </c:pt>
                <c:pt idx="3">
                  <c:v>16206.790909090909</c:v>
                </c:pt>
                <c:pt idx="4">
                  <c:v>16529.581818181818</c:v>
                </c:pt>
                <c:pt idx="5">
                  <c:v>12724.280303030304</c:v>
                </c:pt>
                <c:pt idx="6">
                  <c:v>11175.272727272728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19728"/>
        <c:axId val="653620120"/>
      </c:barChart>
      <c:catAx>
        <c:axId val="65361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62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6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61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ATC1309_graphs!$P$9:$AA$9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ATC1309_graphs!$P$12:$AA$12</c:f>
              <c:numCache>
                <c:formatCode>0</c:formatCode>
                <c:ptCount val="12"/>
                <c:pt idx="0">
                  <c:v>15448.800000000003</c:v>
                </c:pt>
                <c:pt idx="1">
                  <c:v>15658.733333333334</c:v>
                </c:pt>
                <c:pt idx="2">
                  <c:v>16404.166666666664</c:v>
                </c:pt>
                <c:pt idx="3">
                  <c:v>16972.399999999998</c:v>
                </c:pt>
                <c:pt idx="4">
                  <c:v>16934.650000000001</c:v>
                </c:pt>
                <c:pt idx="5">
                  <c:v>16659.866666666669</c:v>
                </c:pt>
                <c:pt idx="6">
                  <c:v>16306.533333333333</c:v>
                </c:pt>
                <c:pt idx="7">
                  <c:v>13886.6</c:v>
                </c:pt>
                <c:pt idx="8">
                  <c:v>15809.100000000002</c:v>
                </c:pt>
                <c:pt idx="9">
                  <c:v>16212.45</c:v>
                </c:pt>
                <c:pt idx="10">
                  <c:v>15887.849999999999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ATC1309_graphs!$P$10:$AA$10</c:f>
              <c:numCache>
                <c:formatCode>0</c:formatCode>
                <c:ptCount val="12"/>
                <c:pt idx="0">
                  <c:v>7067.2000000000007</c:v>
                </c:pt>
                <c:pt idx="1">
                  <c:v>7405.2666666666673</c:v>
                </c:pt>
                <c:pt idx="2">
                  <c:v>7731.6666666666661</c:v>
                </c:pt>
                <c:pt idx="3">
                  <c:v>7898.4000000000005</c:v>
                </c:pt>
                <c:pt idx="4">
                  <c:v>7881.4500000000007</c:v>
                </c:pt>
                <c:pt idx="5">
                  <c:v>7774.6666666666661</c:v>
                </c:pt>
                <c:pt idx="6">
                  <c:v>7514.5333333333319</c:v>
                </c:pt>
                <c:pt idx="7">
                  <c:v>6481.75</c:v>
                </c:pt>
                <c:pt idx="8">
                  <c:v>7363.85</c:v>
                </c:pt>
                <c:pt idx="9">
                  <c:v>7585.4999999999991</c:v>
                </c:pt>
                <c:pt idx="10">
                  <c:v>7459.9000000000005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ATC1309_graphs!$P$11:$AA$11</c:f>
              <c:numCache>
                <c:formatCode>0</c:formatCode>
                <c:ptCount val="12"/>
                <c:pt idx="0">
                  <c:v>8381.6000000000022</c:v>
                </c:pt>
                <c:pt idx="1">
                  <c:v>8253.4666666666672</c:v>
                </c:pt>
                <c:pt idx="2">
                  <c:v>8672.5</c:v>
                </c:pt>
                <c:pt idx="3">
                  <c:v>9073.9999999999982</c:v>
                </c:pt>
                <c:pt idx="4">
                  <c:v>9053.1999999999989</c:v>
                </c:pt>
                <c:pt idx="5">
                  <c:v>8885.2000000000007</c:v>
                </c:pt>
                <c:pt idx="6">
                  <c:v>8792</c:v>
                </c:pt>
                <c:pt idx="7">
                  <c:v>7404.85</c:v>
                </c:pt>
                <c:pt idx="8">
                  <c:v>8445.2500000000018</c:v>
                </c:pt>
                <c:pt idx="9">
                  <c:v>8626.9500000000007</c:v>
                </c:pt>
                <c:pt idx="10">
                  <c:v>8427.9499999999989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0904"/>
        <c:axId val="653621688"/>
      </c:lineChart>
      <c:catAx>
        <c:axId val="65362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62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621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620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ATC1309_graphs!$P$13:$Y$13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ATC1309_graphs!$P$16:$Y$16</c:f>
              <c:numCache>
                <c:formatCode>General</c:formatCode>
                <c:ptCount val="10"/>
                <c:pt idx="4" formatCode="0">
                  <c:v>15549.963675399998</c:v>
                </c:pt>
                <c:pt idx="5" formatCode="0">
                  <c:v>15941.848031999998</c:v>
                </c:pt>
                <c:pt idx="6" formatCode="0">
                  <c:v>16298.438026600001</c:v>
                </c:pt>
                <c:pt idx="7" formatCode="0">
                  <c:v>16050.166362400001</c:v>
                </c:pt>
                <c:pt idx="8" formatCode="0">
                  <c:v>16128.849140599999</c:v>
                </c:pt>
                <c:pt idx="9" formatCode="0">
                  <c:v>16016.46818181818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ATC1309_graphs!$G$83</c:f>
              <c:strCache>
                <c:ptCount val="1"/>
                <c:pt idx="0">
                  <c:v>NorthWest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ATC1309_graphs!$P$13:$Y$13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ATC1309_graphs!$P$14:$Y$14</c:f>
              <c:numCache>
                <c:formatCode>0</c:formatCode>
                <c:ptCount val="10"/>
                <c:pt idx="4">
                  <c:v>7468.6814675999995</c:v>
                </c:pt>
                <c:pt idx="5">
                  <c:v>7689.4158211999993</c:v>
                </c:pt>
                <c:pt idx="6">
                  <c:v>7728.6574856000007</c:v>
                </c:pt>
                <c:pt idx="7">
                  <c:v>7511.7405428000002</c:v>
                </c:pt>
                <c:pt idx="8">
                  <c:v>7516.7647099999986</c:v>
                </c:pt>
                <c:pt idx="9">
                  <c:v>7469.4712121212106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ATC1309_graphs!$I$83</c:f>
              <c:strCache>
                <c:ptCount val="1"/>
                <c:pt idx="0">
                  <c:v>SouthEast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ATC1309_graphs!$P$13:$Y$13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ATC1309_graphs!$P$15:$Y$15</c:f>
              <c:numCache>
                <c:formatCode>0</c:formatCode>
                <c:ptCount val="10"/>
                <c:pt idx="4">
                  <c:v>8081.282207799999</c:v>
                </c:pt>
                <c:pt idx="5">
                  <c:v>8252.4322107999997</c:v>
                </c:pt>
                <c:pt idx="6">
                  <c:v>8569.7805410000001</c:v>
                </c:pt>
                <c:pt idx="7">
                  <c:v>8538.425819600001</c:v>
                </c:pt>
                <c:pt idx="8">
                  <c:v>8612.0844305999999</c:v>
                </c:pt>
                <c:pt idx="9">
                  <c:v>8546.9969696969692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7440"/>
        <c:axId val="73355480"/>
      </c:lineChart>
      <c:catAx>
        <c:axId val="733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35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55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35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ATC1309_NorthWestbound!$C$8:$C$31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ATC1309_NorthWestbound!$L$8:$L$31</c:f>
              <c:numCache>
                <c:formatCode>0</c:formatCode>
                <c:ptCount val="24"/>
                <c:pt idx="0">
                  <c:v>39.443030303030312</c:v>
                </c:pt>
                <c:pt idx="1">
                  <c:v>17.598484848484848</c:v>
                </c:pt>
                <c:pt idx="2">
                  <c:v>13.215757575757575</c:v>
                </c:pt>
                <c:pt idx="3">
                  <c:v>13.494242424242424</c:v>
                </c:pt>
                <c:pt idx="4">
                  <c:v>25.690909090909095</c:v>
                </c:pt>
                <c:pt idx="5">
                  <c:v>90.02272727272728</c:v>
                </c:pt>
                <c:pt idx="6">
                  <c:v>348.07606060606059</c:v>
                </c:pt>
                <c:pt idx="7">
                  <c:v>662.8084848484848</c:v>
                </c:pt>
                <c:pt idx="8">
                  <c:v>635.73696969696971</c:v>
                </c:pt>
                <c:pt idx="9">
                  <c:v>485.18484848484849</c:v>
                </c:pt>
                <c:pt idx="10">
                  <c:v>437.41181818181821</c:v>
                </c:pt>
                <c:pt idx="11">
                  <c:v>421.59848484848482</c:v>
                </c:pt>
                <c:pt idx="12">
                  <c:v>432.24272727272728</c:v>
                </c:pt>
                <c:pt idx="13">
                  <c:v>437.06151515151515</c:v>
                </c:pt>
                <c:pt idx="14">
                  <c:v>468.86242424242425</c:v>
                </c:pt>
                <c:pt idx="15">
                  <c:v>470.80848484848485</c:v>
                </c:pt>
                <c:pt idx="16">
                  <c:v>532.56515151515157</c:v>
                </c:pt>
                <c:pt idx="17">
                  <c:v>524.1612121212122</c:v>
                </c:pt>
                <c:pt idx="18">
                  <c:v>445.9315151515151</c:v>
                </c:pt>
                <c:pt idx="19">
                  <c:v>338.4824242424242</c:v>
                </c:pt>
                <c:pt idx="20">
                  <c:v>240.97969696969699</c:v>
                </c:pt>
                <c:pt idx="21">
                  <c:v>180.19030303030303</c:v>
                </c:pt>
                <c:pt idx="22">
                  <c:v>134.01</c:v>
                </c:pt>
                <c:pt idx="23">
                  <c:v>73.893939393939405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ATC1309_NorthWestbound!$C$8:$C$31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ATC1309_NorthWestbound!$I$8:$I$31</c:f>
              <c:numCache>
                <c:formatCode>0</c:formatCode>
                <c:ptCount val="24"/>
                <c:pt idx="0">
                  <c:v>77.469696969696983</c:v>
                </c:pt>
                <c:pt idx="1">
                  <c:v>44.545454545454554</c:v>
                </c:pt>
                <c:pt idx="2">
                  <c:v>29.833333333333329</c:v>
                </c:pt>
                <c:pt idx="3">
                  <c:v>24.530303030303028</c:v>
                </c:pt>
                <c:pt idx="4">
                  <c:v>24.689393939393941</c:v>
                </c:pt>
                <c:pt idx="5">
                  <c:v>45.007575757575758</c:v>
                </c:pt>
                <c:pt idx="6">
                  <c:v>95.13636363636364</c:v>
                </c:pt>
                <c:pt idx="7">
                  <c:v>153.15909090909091</c:v>
                </c:pt>
                <c:pt idx="8">
                  <c:v>264.5</c:v>
                </c:pt>
                <c:pt idx="9">
                  <c:v>396.56060606060606</c:v>
                </c:pt>
                <c:pt idx="10">
                  <c:v>471.15151515151518</c:v>
                </c:pt>
                <c:pt idx="11">
                  <c:v>511.73484848484844</c:v>
                </c:pt>
                <c:pt idx="12">
                  <c:v>525.63636363636363</c:v>
                </c:pt>
                <c:pt idx="13">
                  <c:v>503.65151515151507</c:v>
                </c:pt>
                <c:pt idx="14">
                  <c:v>459.84848484848493</c:v>
                </c:pt>
                <c:pt idx="15">
                  <c:v>390.93939393939394</c:v>
                </c:pt>
                <c:pt idx="16">
                  <c:v>402.72727272727275</c:v>
                </c:pt>
                <c:pt idx="17">
                  <c:v>413.27272727272725</c:v>
                </c:pt>
                <c:pt idx="18">
                  <c:v>374.53030303030306</c:v>
                </c:pt>
                <c:pt idx="19">
                  <c:v>290.38636363636368</c:v>
                </c:pt>
                <c:pt idx="20">
                  <c:v>208.92424242424246</c:v>
                </c:pt>
                <c:pt idx="21">
                  <c:v>163.10606060606062</c:v>
                </c:pt>
                <c:pt idx="22">
                  <c:v>150.31060606060606</c:v>
                </c:pt>
                <c:pt idx="23">
                  <c:v>117.44696969696969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ATC1309_NorthWestbound!$C$8:$C$31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ATC1309_NorthWestbound!$J$8:$J$31</c:f>
              <c:numCache>
                <c:formatCode>0</c:formatCode>
                <c:ptCount val="24"/>
                <c:pt idx="0">
                  <c:v>90.25</c:v>
                </c:pt>
                <c:pt idx="1">
                  <c:v>58.143939393939384</c:v>
                </c:pt>
                <c:pt idx="2">
                  <c:v>36.909090909090907</c:v>
                </c:pt>
                <c:pt idx="3">
                  <c:v>30.219696969696972</c:v>
                </c:pt>
                <c:pt idx="4">
                  <c:v>24.34090909090909</c:v>
                </c:pt>
                <c:pt idx="5">
                  <c:v>29.303030303030308</c:v>
                </c:pt>
                <c:pt idx="6">
                  <c:v>65.825757575757578</c:v>
                </c:pt>
                <c:pt idx="7">
                  <c:v>75.106060606060609</c:v>
                </c:pt>
                <c:pt idx="8">
                  <c:v>122.39393939393941</c:v>
                </c:pt>
                <c:pt idx="9">
                  <c:v>255.66666666666669</c:v>
                </c:pt>
                <c:pt idx="10">
                  <c:v>372.780303030303</c:v>
                </c:pt>
                <c:pt idx="11">
                  <c:v>443.45454545454544</c:v>
                </c:pt>
                <c:pt idx="12">
                  <c:v>509.79545454545456</c:v>
                </c:pt>
                <c:pt idx="13">
                  <c:v>482.04545454545456</c:v>
                </c:pt>
                <c:pt idx="14">
                  <c:v>437.17424242424244</c:v>
                </c:pt>
                <c:pt idx="15">
                  <c:v>416.280303030303</c:v>
                </c:pt>
                <c:pt idx="16">
                  <c:v>429.38636363636363</c:v>
                </c:pt>
                <c:pt idx="17">
                  <c:v>389.27272727272725</c:v>
                </c:pt>
                <c:pt idx="18">
                  <c:v>364.35606060606057</c:v>
                </c:pt>
                <c:pt idx="19">
                  <c:v>278.85606060606057</c:v>
                </c:pt>
                <c:pt idx="20">
                  <c:v>204.53787878787878</c:v>
                </c:pt>
                <c:pt idx="21">
                  <c:v>145.15151515151516</c:v>
                </c:pt>
                <c:pt idx="22">
                  <c:v>99.181818181818187</c:v>
                </c:pt>
                <c:pt idx="23">
                  <c:v>62.265151515151508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55088"/>
        <c:axId val="199940432"/>
      </c:lineChart>
      <c:catAx>
        <c:axId val="7335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4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4043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35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ATC1309_SouthEastbound!$C$8:$C$31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ATC1309_SouthEastbound!$L$8:$L$31</c:f>
              <c:numCache>
                <c:formatCode>0</c:formatCode>
                <c:ptCount val="24"/>
                <c:pt idx="0">
                  <c:v>31.509696969696972</c:v>
                </c:pt>
                <c:pt idx="1">
                  <c:v>16</c:v>
                </c:pt>
                <c:pt idx="2">
                  <c:v>15.354545454545454</c:v>
                </c:pt>
                <c:pt idx="3">
                  <c:v>16.589090909090906</c:v>
                </c:pt>
                <c:pt idx="4">
                  <c:v>37.259696969696968</c:v>
                </c:pt>
                <c:pt idx="5">
                  <c:v>128.59696969696969</c:v>
                </c:pt>
                <c:pt idx="6">
                  <c:v>271.82696969696974</c:v>
                </c:pt>
                <c:pt idx="7">
                  <c:v>546.25575757575757</c:v>
                </c:pt>
                <c:pt idx="8">
                  <c:v>539.11212121212134</c:v>
                </c:pt>
                <c:pt idx="9">
                  <c:v>427.01787878787889</c:v>
                </c:pt>
                <c:pt idx="10">
                  <c:v>409.40636363636361</c:v>
                </c:pt>
                <c:pt idx="11">
                  <c:v>427.84696969696972</c:v>
                </c:pt>
                <c:pt idx="12">
                  <c:v>463.57818181818175</c:v>
                </c:pt>
                <c:pt idx="13">
                  <c:v>495.24121212121207</c:v>
                </c:pt>
                <c:pt idx="14">
                  <c:v>565.43333333333339</c:v>
                </c:pt>
                <c:pt idx="15">
                  <c:v>699.16909090909087</c:v>
                </c:pt>
                <c:pt idx="16">
                  <c:v>866.69303030303035</c:v>
                </c:pt>
                <c:pt idx="17">
                  <c:v>828.89151515151514</c:v>
                </c:pt>
                <c:pt idx="18">
                  <c:v>611.0796969696969</c:v>
                </c:pt>
                <c:pt idx="19">
                  <c:v>406.83151515151519</c:v>
                </c:pt>
                <c:pt idx="20">
                  <c:v>298.24484848484843</c:v>
                </c:pt>
                <c:pt idx="21">
                  <c:v>226.47696969696966</c:v>
                </c:pt>
                <c:pt idx="22">
                  <c:v>141.67333333333335</c:v>
                </c:pt>
                <c:pt idx="23">
                  <c:v>76.908181818181816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ATC1309_SouthEastbound!$C$8:$C$31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ATC1309_SouthEastbound!$I$8:$I$31</c:f>
              <c:numCache>
                <c:formatCode>0</c:formatCode>
                <c:ptCount val="24"/>
                <c:pt idx="0">
                  <c:v>66.954545454545467</c:v>
                </c:pt>
                <c:pt idx="1">
                  <c:v>40.810606060606062</c:v>
                </c:pt>
                <c:pt idx="2">
                  <c:v>26.856060606060602</c:v>
                </c:pt>
                <c:pt idx="3">
                  <c:v>25.227272727272727</c:v>
                </c:pt>
                <c:pt idx="4">
                  <c:v>22.689393939393938</c:v>
                </c:pt>
                <c:pt idx="5">
                  <c:v>52.598484848484844</c:v>
                </c:pt>
                <c:pt idx="6">
                  <c:v>95.63636363636364</c:v>
                </c:pt>
                <c:pt idx="7">
                  <c:v>175.89393939393938</c:v>
                </c:pt>
                <c:pt idx="8">
                  <c:v>299.32575757575762</c:v>
                </c:pt>
                <c:pt idx="9">
                  <c:v>373.67424242424244</c:v>
                </c:pt>
                <c:pt idx="10">
                  <c:v>437.74242424242425</c:v>
                </c:pt>
                <c:pt idx="11">
                  <c:v>522.92424242424238</c:v>
                </c:pt>
                <c:pt idx="12">
                  <c:v>577.15909090909088</c:v>
                </c:pt>
                <c:pt idx="13">
                  <c:v>562.280303030303</c:v>
                </c:pt>
                <c:pt idx="14">
                  <c:v>521.41666666666663</c:v>
                </c:pt>
                <c:pt idx="15">
                  <c:v>486.75757575757581</c:v>
                </c:pt>
                <c:pt idx="16">
                  <c:v>498.60606060606062</c:v>
                </c:pt>
                <c:pt idx="17">
                  <c:v>459.15151515151518</c:v>
                </c:pt>
                <c:pt idx="18">
                  <c:v>368.87121212121207</c:v>
                </c:pt>
                <c:pt idx="19">
                  <c:v>302.68181818181819</c:v>
                </c:pt>
                <c:pt idx="20">
                  <c:v>222.7651515151515</c:v>
                </c:pt>
                <c:pt idx="21">
                  <c:v>178.20454545454547</c:v>
                </c:pt>
                <c:pt idx="22">
                  <c:v>151.62878787878788</c:v>
                </c:pt>
                <c:pt idx="23">
                  <c:v>115.32575757575759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ATC1309_SouthEastbound!$C$8:$C$31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ATC1309_SouthEastbound!$J$8:$J$31</c:f>
              <c:numCache>
                <c:formatCode>0</c:formatCode>
                <c:ptCount val="24"/>
                <c:pt idx="0">
                  <c:v>80.734848484848484</c:v>
                </c:pt>
                <c:pt idx="1">
                  <c:v>49.43181818181818</c:v>
                </c:pt>
                <c:pt idx="2">
                  <c:v>32.356060606060602</c:v>
                </c:pt>
                <c:pt idx="3">
                  <c:v>26.674242424242426</c:v>
                </c:pt>
                <c:pt idx="4">
                  <c:v>22.090909090909093</c:v>
                </c:pt>
                <c:pt idx="5">
                  <c:v>34.946969696969695</c:v>
                </c:pt>
                <c:pt idx="6">
                  <c:v>52.045454545454547</c:v>
                </c:pt>
                <c:pt idx="7">
                  <c:v>96.962121212121204</c:v>
                </c:pt>
                <c:pt idx="8">
                  <c:v>155.31818181818181</c:v>
                </c:pt>
                <c:pt idx="9">
                  <c:v>284.46212121212119</c:v>
                </c:pt>
                <c:pt idx="10">
                  <c:v>361.77272727272725</c:v>
                </c:pt>
                <c:pt idx="11">
                  <c:v>434.10606060606062</c:v>
                </c:pt>
                <c:pt idx="12">
                  <c:v>553.69696969696986</c:v>
                </c:pt>
                <c:pt idx="13">
                  <c:v>556.90909090909088</c:v>
                </c:pt>
                <c:pt idx="14">
                  <c:v>501.74242424242425</c:v>
                </c:pt>
                <c:pt idx="15">
                  <c:v>480.87878787878793</c:v>
                </c:pt>
                <c:pt idx="16">
                  <c:v>492.92424242424238</c:v>
                </c:pt>
                <c:pt idx="17">
                  <c:v>400.30303030303037</c:v>
                </c:pt>
                <c:pt idx="18">
                  <c:v>339.34090909090912</c:v>
                </c:pt>
                <c:pt idx="19">
                  <c:v>291.56818181818176</c:v>
                </c:pt>
                <c:pt idx="20">
                  <c:v>208.54545454545453</c:v>
                </c:pt>
                <c:pt idx="21">
                  <c:v>159.55303030303028</c:v>
                </c:pt>
                <c:pt idx="22">
                  <c:v>87.87121212121211</c:v>
                </c:pt>
                <c:pt idx="23">
                  <c:v>48.340909090909093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44744"/>
        <c:axId val="199945920"/>
      </c:lineChart>
      <c:catAx>
        <c:axId val="19994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4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44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ATC1310_graphs!$G$83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ATC1310_graphs!$P$6:$V$6</c:f>
              <c:numCache>
                <c:formatCode>0</c:formatCode>
                <c:ptCount val="7"/>
                <c:pt idx="0">
                  <c:v>12200.54166666667</c:v>
                </c:pt>
                <c:pt idx="1">
                  <c:v>12510.8</c:v>
                </c:pt>
                <c:pt idx="2">
                  <c:v>12554.000000000002</c:v>
                </c:pt>
                <c:pt idx="3">
                  <c:v>12950.6</c:v>
                </c:pt>
                <c:pt idx="4">
                  <c:v>12619.733333333334</c:v>
                </c:pt>
                <c:pt idx="5">
                  <c:v>10432.033333333331</c:v>
                </c:pt>
                <c:pt idx="6">
                  <c:v>8754</c:v>
                </c:pt>
              </c:numCache>
            </c:numRef>
          </c:val>
        </c:ser>
        <c:ser>
          <c:idx val="1"/>
          <c:order val="1"/>
          <c:tx>
            <c:strRef>
              <c:f>ATC1310_graphs!$I$83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ATC1310_graphs!$P$7:$V$7</c:f>
              <c:numCache>
                <c:formatCode>0</c:formatCode>
                <c:ptCount val="7"/>
                <c:pt idx="0">
                  <c:v>13444.791666666668</c:v>
                </c:pt>
                <c:pt idx="1">
                  <c:v>13656.199999999997</c:v>
                </c:pt>
                <c:pt idx="2">
                  <c:v>13688.599999999999</c:v>
                </c:pt>
                <c:pt idx="3">
                  <c:v>14156.4</c:v>
                </c:pt>
                <c:pt idx="4">
                  <c:v>14047.800000000001</c:v>
                </c:pt>
                <c:pt idx="5">
                  <c:v>12021.733333333332</c:v>
                </c:pt>
                <c:pt idx="6">
                  <c:v>9743.2000000000025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ATC1310_graphs!$P$5:$V$5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ATC1310_graphs!$P$8:$V$8</c:f>
              <c:numCache>
                <c:formatCode>0</c:formatCode>
                <c:ptCount val="7"/>
                <c:pt idx="0">
                  <c:v>25645.333333333336</c:v>
                </c:pt>
                <c:pt idx="1">
                  <c:v>26166.999999999996</c:v>
                </c:pt>
                <c:pt idx="2">
                  <c:v>26242.6</c:v>
                </c:pt>
                <c:pt idx="3">
                  <c:v>27107</c:v>
                </c:pt>
                <c:pt idx="4">
                  <c:v>26667.533333333333</c:v>
                </c:pt>
                <c:pt idx="5">
                  <c:v>22453.766666666663</c:v>
                </c:pt>
                <c:pt idx="6">
                  <c:v>18497.200000000004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43568"/>
        <c:axId val="199939648"/>
      </c:barChart>
      <c:catAx>
        <c:axId val="19994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3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ATC1310_graphs!$P$9:$AA$9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ATC1310_graphs!$P$12:$AA$12</c:f>
              <c:numCache>
                <c:formatCode>0</c:formatCode>
                <c:ptCount val="12"/>
                <c:pt idx="1">
                  <c:v>24905.633333333335</c:v>
                </c:pt>
                <c:pt idx="2">
                  <c:v>26029.600000000002</c:v>
                </c:pt>
                <c:pt idx="3">
                  <c:v>27224.766666666663</c:v>
                </c:pt>
                <c:pt idx="4">
                  <c:v>27350</c:v>
                </c:pt>
                <c:pt idx="11">
                  <c:v>26660.399999999994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ATC1310_graphs!$P$10:$AA$10</c:f>
              <c:numCache>
                <c:formatCode>0</c:formatCode>
                <c:ptCount val="12"/>
                <c:pt idx="1">
                  <c:v>11859.233333333334</c:v>
                </c:pt>
                <c:pt idx="2">
                  <c:v>12428.600000000002</c:v>
                </c:pt>
                <c:pt idx="3">
                  <c:v>13069.23333333333</c:v>
                </c:pt>
                <c:pt idx="4">
                  <c:v>13027</c:v>
                </c:pt>
                <c:pt idx="11">
                  <c:v>12616.9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ATC1310_graphs!$P$11:$AA$11</c:f>
              <c:numCache>
                <c:formatCode>0</c:formatCode>
                <c:ptCount val="12"/>
                <c:pt idx="1">
                  <c:v>13046.400000000001</c:v>
                </c:pt>
                <c:pt idx="2">
                  <c:v>13601</c:v>
                </c:pt>
                <c:pt idx="3">
                  <c:v>14155.533333333335</c:v>
                </c:pt>
                <c:pt idx="4">
                  <c:v>14323</c:v>
                </c:pt>
                <c:pt idx="11">
                  <c:v>14043.499999999996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43960"/>
        <c:axId val="199942392"/>
      </c:lineChart>
      <c:catAx>
        <c:axId val="19994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2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42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3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ATC1310_graphs!$P$13:$Y$13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ATC1310_graphs!$P$16:$Y$16</c:f>
              <c:numCache>
                <c:formatCode>General</c:formatCode>
                <c:ptCount val="10"/>
                <c:pt idx="4" formatCode="0">
                  <c:v>23517.758861199996</c:v>
                </c:pt>
                <c:pt idx="5" formatCode="0">
                  <c:v>23735.584698800001</c:v>
                </c:pt>
                <c:pt idx="6" formatCode="0">
                  <c:v>24412.146586800001</c:v>
                </c:pt>
                <c:pt idx="7" formatCode="0">
                  <c:v>25522.776360600001</c:v>
                </c:pt>
                <c:pt idx="8" formatCode="0">
                  <c:v>25946.8727488</c:v>
                </c:pt>
                <c:pt idx="9" formatCode="0">
                  <c:v>26365.893333333333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ATC1310_graphs!$G$83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ATC1310_graphs!$P$13:$Y$13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ATC1310_graphs!$P$14:$Y$14</c:f>
              <c:numCache>
                <c:formatCode>0</c:formatCode>
                <c:ptCount val="10"/>
                <c:pt idx="4">
                  <c:v>11085.805911799998</c:v>
                </c:pt>
                <c:pt idx="5">
                  <c:v>11167.802487799998</c:v>
                </c:pt>
                <c:pt idx="6">
                  <c:v>11496.4160968</c:v>
                </c:pt>
                <c:pt idx="7">
                  <c:v>12068.079430400001</c:v>
                </c:pt>
                <c:pt idx="8">
                  <c:v>12279.165262999999</c:v>
                </c:pt>
                <c:pt idx="9">
                  <c:v>12567.134999999998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ATC1310_graphs!$I$83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ATC1310_graphs!$P$13:$Y$13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ATC1310_graphs!$P$15:$Y$15</c:f>
              <c:numCache>
                <c:formatCode>0</c:formatCode>
                <c:ptCount val="10"/>
                <c:pt idx="4">
                  <c:v>12431.9529494</c:v>
                </c:pt>
                <c:pt idx="5">
                  <c:v>12567.782211000003</c:v>
                </c:pt>
                <c:pt idx="6">
                  <c:v>12915.73049</c:v>
                </c:pt>
                <c:pt idx="7" formatCode="General">
                  <c:v>13454.6969302</c:v>
                </c:pt>
                <c:pt idx="8" formatCode="General">
                  <c:v>13667.7074858</c:v>
                </c:pt>
                <c:pt idx="9">
                  <c:v>13798.758333333333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44352"/>
        <c:axId val="199941216"/>
      </c:lineChart>
      <c:catAx>
        <c:axId val="1999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41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ATC1310_Eastbound!$C$8:$C$31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ATC1310_Eastbound!$L$8:$L$31</c:f>
              <c:numCache>
                <c:formatCode>0</c:formatCode>
                <c:ptCount val="24"/>
                <c:pt idx="0">
                  <c:v>79.290000000000006</c:v>
                </c:pt>
                <c:pt idx="1">
                  <c:v>40.836666666666659</c:v>
                </c:pt>
                <c:pt idx="2">
                  <c:v>28.331666666666667</c:v>
                </c:pt>
                <c:pt idx="3">
                  <c:v>27.70333333333333</c:v>
                </c:pt>
                <c:pt idx="4">
                  <c:v>36.648333333333326</c:v>
                </c:pt>
                <c:pt idx="5">
                  <c:v>105.31666666666668</c:v>
                </c:pt>
                <c:pt idx="6">
                  <c:v>285.05500000000001</c:v>
                </c:pt>
                <c:pt idx="7">
                  <c:v>606.70833333333326</c:v>
                </c:pt>
                <c:pt idx="8">
                  <c:v>795.61500000000001</c:v>
                </c:pt>
                <c:pt idx="9">
                  <c:v>659.15</c:v>
                </c:pt>
                <c:pt idx="10">
                  <c:v>633.15166666666664</c:v>
                </c:pt>
                <c:pt idx="11">
                  <c:v>676.79333333333329</c:v>
                </c:pt>
                <c:pt idx="12">
                  <c:v>755.73166666666657</c:v>
                </c:pt>
                <c:pt idx="13">
                  <c:v>787.79166666666674</c:v>
                </c:pt>
                <c:pt idx="14">
                  <c:v>874.22666666666669</c:v>
                </c:pt>
                <c:pt idx="15">
                  <c:v>953.61833333333345</c:v>
                </c:pt>
                <c:pt idx="16">
                  <c:v>1076.8616666666669</c:v>
                </c:pt>
                <c:pt idx="17">
                  <c:v>1152.3333333333333</c:v>
                </c:pt>
                <c:pt idx="18">
                  <c:v>991.93666666666672</c:v>
                </c:pt>
                <c:pt idx="19">
                  <c:v>722.96333333333337</c:v>
                </c:pt>
                <c:pt idx="20">
                  <c:v>500.40666666666664</c:v>
                </c:pt>
                <c:pt idx="21">
                  <c:v>337.7116666666667</c:v>
                </c:pt>
                <c:pt idx="22">
                  <c:v>268.86833333333334</c:v>
                </c:pt>
                <c:pt idx="23">
                  <c:v>170.08500000000001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ATC1310_Eastbound!$C$8:$C$31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ATC1310_Eastbound!$I$8:$I$31</c:f>
              <c:numCache>
                <c:formatCode>0</c:formatCode>
                <c:ptCount val="24"/>
                <c:pt idx="0">
                  <c:v>178.26666666666668</c:v>
                </c:pt>
                <c:pt idx="1">
                  <c:v>117.66666666666666</c:v>
                </c:pt>
                <c:pt idx="2">
                  <c:v>84.63333333333334</c:v>
                </c:pt>
                <c:pt idx="3">
                  <c:v>68.400000000000006</c:v>
                </c:pt>
                <c:pt idx="4">
                  <c:v>55</c:v>
                </c:pt>
                <c:pt idx="5">
                  <c:v>61.3</c:v>
                </c:pt>
                <c:pt idx="6">
                  <c:v>119.83333333333334</c:v>
                </c:pt>
                <c:pt idx="7">
                  <c:v>202</c:v>
                </c:pt>
                <c:pt idx="8">
                  <c:v>318.26666666666665</c:v>
                </c:pt>
                <c:pt idx="9">
                  <c:v>464.13333333333338</c:v>
                </c:pt>
                <c:pt idx="10">
                  <c:v>645.26666666666665</c:v>
                </c:pt>
                <c:pt idx="11">
                  <c:v>759.76666666666665</c:v>
                </c:pt>
                <c:pt idx="12">
                  <c:v>850.73333333333323</c:v>
                </c:pt>
                <c:pt idx="13">
                  <c:v>861.5</c:v>
                </c:pt>
                <c:pt idx="14">
                  <c:v>854.4</c:v>
                </c:pt>
                <c:pt idx="15">
                  <c:v>840.43333333333317</c:v>
                </c:pt>
                <c:pt idx="16">
                  <c:v>790.4</c:v>
                </c:pt>
                <c:pt idx="17">
                  <c:v>750.23333333333335</c:v>
                </c:pt>
                <c:pt idx="18">
                  <c:v>674.43333333333328</c:v>
                </c:pt>
                <c:pt idx="19">
                  <c:v>528</c:v>
                </c:pt>
                <c:pt idx="20">
                  <c:v>393.5</c:v>
                </c:pt>
                <c:pt idx="21">
                  <c:v>294.93333333333334</c:v>
                </c:pt>
                <c:pt idx="22">
                  <c:v>269.66666666666663</c:v>
                </c:pt>
                <c:pt idx="23">
                  <c:v>249.26666666666671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ATC1310_Eastbound!$C$8:$C$31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ATC1310_Eastbound!$J$8:$J$31</c:f>
              <c:numCache>
                <c:formatCode>0</c:formatCode>
                <c:ptCount val="24"/>
                <c:pt idx="0">
                  <c:v>198.8</c:v>
                </c:pt>
                <c:pt idx="1">
                  <c:v>138.5</c:v>
                </c:pt>
                <c:pt idx="2">
                  <c:v>83.7</c:v>
                </c:pt>
                <c:pt idx="3">
                  <c:v>77.7</c:v>
                </c:pt>
                <c:pt idx="4">
                  <c:v>56.8</c:v>
                </c:pt>
                <c:pt idx="5">
                  <c:v>54.8</c:v>
                </c:pt>
                <c:pt idx="6">
                  <c:v>85.5</c:v>
                </c:pt>
                <c:pt idx="7">
                  <c:v>124.6</c:v>
                </c:pt>
                <c:pt idx="8">
                  <c:v>163.80000000000001</c:v>
                </c:pt>
                <c:pt idx="9">
                  <c:v>272</c:v>
                </c:pt>
                <c:pt idx="10">
                  <c:v>444.7</c:v>
                </c:pt>
                <c:pt idx="11">
                  <c:v>631.1</c:v>
                </c:pt>
                <c:pt idx="12">
                  <c:v>776.7</c:v>
                </c:pt>
                <c:pt idx="13">
                  <c:v>813</c:v>
                </c:pt>
                <c:pt idx="14">
                  <c:v>797.3</c:v>
                </c:pt>
                <c:pt idx="15">
                  <c:v>763.4</c:v>
                </c:pt>
                <c:pt idx="16">
                  <c:v>754.2</c:v>
                </c:pt>
                <c:pt idx="17">
                  <c:v>590</c:v>
                </c:pt>
                <c:pt idx="18">
                  <c:v>540.20000000000005</c:v>
                </c:pt>
                <c:pt idx="19">
                  <c:v>463.1</c:v>
                </c:pt>
                <c:pt idx="20">
                  <c:v>355.4</c:v>
                </c:pt>
                <c:pt idx="21">
                  <c:v>252.7</c:v>
                </c:pt>
                <c:pt idx="22">
                  <c:v>186</c:v>
                </c:pt>
                <c:pt idx="23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56264"/>
        <c:axId val="73357048"/>
      </c:lineChart>
      <c:catAx>
        <c:axId val="7335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35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57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356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ATC1011_graphs!$P$13:$Y$13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ATC1011_graphs!$P$16:$Y$16</c:f>
              <c:numCache>
                <c:formatCode>General</c:formatCode>
                <c:ptCount val="10"/>
                <c:pt idx="0">
                  <c:v>44305.228026400007</c:v>
                </c:pt>
                <c:pt idx="1">
                  <c:v>44328.974698399994</c:v>
                </c:pt>
                <c:pt idx="2" formatCode="0">
                  <c:v>43703.820556591825</c:v>
                </c:pt>
                <c:pt idx="3" formatCode="0">
                  <c:v>44973.698029199993</c:v>
                </c:pt>
                <c:pt idx="4" formatCode="0">
                  <c:v>44305.228026400007</c:v>
                </c:pt>
                <c:pt idx="5" formatCode="0">
                  <c:v>44328.974698399994</c:v>
                </c:pt>
                <c:pt idx="6" formatCode="0">
                  <c:v>40821.435369400002</c:v>
                </c:pt>
                <c:pt idx="7" formatCode="0">
                  <c:v>39864.577902000005</c:v>
                </c:pt>
                <c:pt idx="8" formatCode="0">
                  <c:v>44498.139969199998</c:v>
                </c:pt>
                <c:pt idx="9" formatCode="0">
                  <c:v>44859.919545454541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ATC1011_graphs!$G$83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ATC1011_graphs!$P$13:$Y$13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ATC1011_graphs!$P$14:$Y$14</c:f>
              <c:numCache>
                <c:formatCode>0</c:formatCode>
                <c:ptCount val="10"/>
                <c:pt idx="0">
                  <c:v>20154.493874000007</c:v>
                </c:pt>
                <c:pt idx="1">
                  <c:v>19976.1885998</c:v>
                </c:pt>
                <c:pt idx="2">
                  <c:v>19900.060017829263</c:v>
                </c:pt>
                <c:pt idx="3">
                  <c:v>20432.816375399998</c:v>
                </c:pt>
                <c:pt idx="4">
                  <c:v>20154.493874000007</c:v>
                </c:pt>
                <c:pt idx="5">
                  <c:v>19976.1885998</c:v>
                </c:pt>
                <c:pt idx="6">
                  <c:v>18277.636176</c:v>
                </c:pt>
                <c:pt idx="7">
                  <c:v>16335.5080672</c:v>
                </c:pt>
                <c:pt idx="8">
                  <c:v>20514.622317600002</c:v>
                </c:pt>
                <c:pt idx="9">
                  <c:v>20403.700454545451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ATC1011_graphs!$I$83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ATC1011_graphs!$P$13:$Y$13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ATC1011_graphs!$P$15:$Y$15</c:f>
              <c:numCache>
                <c:formatCode>0</c:formatCode>
                <c:ptCount val="10"/>
                <c:pt idx="0" formatCode="General">
                  <c:v>24150.7341524</c:v>
                </c:pt>
                <c:pt idx="1">
                  <c:v>24352.786098599998</c:v>
                </c:pt>
                <c:pt idx="2">
                  <c:v>23803.760538762563</c:v>
                </c:pt>
                <c:pt idx="3">
                  <c:v>24540.881653799999</c:v>
                </c:pt>
                <c:pt idx="4">
                  <c:v>24150.7341524</c:v>
                </c:pt>
                <c:pt idx="5">
                  <c:v>24352.786098599998</c:v>
                </c:pt>
                <c:pt idx="6">
                  <c:v>22543.799193400002</c:v>
                </c:pt>
                <c:pt idx="7" formatCode="General">
                  <c:v>23529.069834800001</c:v>
                </c:pt>
                <c:pt idx="8" formatCode="General">
                  <c:v>23983.517651599999</c:v>
                </c:pt>
                <c:pt idx="9">
                  <c:v>24456.219090909093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398432"/>
        <c:axId val="581398040"/>
      </c:lineChart>
      <c:catAx>
        <c:axId val="5813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39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398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139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ATC1310_Westbound!$C$8:$C$31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ATC1310_Westbound!$L$8:$L$31</c:f>
              <c:numCache>
                <c:formatCode>0</c:formatCode>
                <c:ptCount val="24"/>
                <c:pt idx="0">
                  <c:v>58.093333333333341</c:v>
                </c:pt>
                <c:pt idx="1">
                  <c:v>34.978333333333339</c:v>
                </c:pt>
                <c:pt idx="2">
                  <c:v>31.176666666666666</c:v>
                </c:pt>
                <c:pt idx="3">
                  <c:v>52.593333333333341</c:v>
                </c:pt>
                <c:pt idx="4">
                  <c:v>104.20500000000001</c:v>
                </c:pt>
                <c:pt idx="5">
                  <c:v>325.35833333333329</c:v>
                </c:pt>
                <c:pt idx="6">
                  <c:v>1014.1416666666668</c:v>
                </c:pt>
                <c:pt idx="7">
                  <c:v>1206.7283333333332</c:v>
                </c:pt>
                <c:pt idx="8">
                  <c:v>1098.0683333333334</c:v>
                </c:pt>
                <c:pt idx="9">
                  <c:v>1052.6899999999998</c:v>
                </c:pt>
                <c:pt idx="10">
                  <c:v>888.65</c:v>
                </c:pt>
                <c:pt idx="11">
                  <c:v>871.69833333333338</c:v>
                </c:pt>
                <c:pt idx="12">
                  <c:v>844.58166666666671</c:v>
                </c:pt>
                <c:pt idx="13">
                  <c:v>807.78166666666664</c:v>
                </c:pt>
                <c:pt idx="14">
                  <c:v>813.64833333333331</c:v>
                </c:pt>
                <c:pt idx="15">
                  <c:v>861.32166666666672</c:v>
                </c:pt>
                <c:pt idx="16">
                  <c:v>845.71</c:v>
                </c:pt>
                <c:pt idx="17">
                  <c:v>735.1049999999999</c:v>
                </c:pt>
                <c:pt idx="18">
                  <c:v>644.25166666666667</c:v>
                </c:pt>
                <c:pt idx="19">
                  <c:v>522.37666666666667</c:v>
                </c:pt>
                <c:pt idx="20">
                  <c:v>399.41833333333335</c:v>
                </c:pt>
                <c:pt idx="21">
                  <c:v>289.83333333333337</c:v>
                </c:pt>
                <c:pt idx="22">
                  <c:v>185.39666666666668</c:v>
                </c:pt>
                <c:pt idx="23">
                  <c:v>110.95166666666667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ATC1310_Westbound!$C$8:$C$31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ATC1310_Westbound!$I$8:$I$31</c:f>
              <c:numCache>
                <c:formatCode>0</c:formatCode>
                <c:ptCount val="24"/>
                <c:pt idx="0">
                  <c:v>140.73333333333335</c:v>
                </c:pt>
                <c:pt idx="1">
                  <c:v>101.53333333333333</c:v>
                </c:pt>
                <c:pt idx="2">
                  <c:v>84.86666666666666</c:v>
                </c:pt>
                <c:pt idx="3">
                  <c:v>91</c:v>
                </c:pt>
                <c:pt idx="4">
                  <c:v>83.6</c:v>
                </c:pt>
                <c:pt idx="5">
                  <c:v>140.76666666666668</c:v>
                </c:pt>
                <c:pt idx="6">
                  <c:v>259.16666666666663</c:v>
                </c:pt>
                <c:pt idx="7">
                  <c:v>407.93333333333334</c:v>
                </c:pt>
                <c:pt idx="8">
                  <c:v>682.0333333333333</c:v>
                </c:pt>
                <c:pt idx="9">
                  <c:v>889.56666666666683</c:v>
                </c:pt>
                <c:pt idx="10">
                  <c:v>976.83333333333326</c:v>
                </c:pt>
                <c:pt idx="11">
                  <c:v>1037.8</c:v>
                </c:pt>
                <c:pt idx="12">
                  <c:v>1014.5666666666668</c:v>
                </c:pt>
                <c:pt idx="13">
                  <c:v>942.16666666666674</c:v>
                </c:pt>
                <c:pt idx="14">
                  <c:v>855.53333333333319</c:v>
                </c:pt>
                <c:pt idx="15">
                  <c:v>781.4</c:v>
                </c:pt>
                <c:pt idx="16">
                  <c:v>732.66666666666674</c:v>
                </c:pt>
                <c:pt idx="17">
                  <c:v>661.73333333333335</c:v>
                </c:pt>
                <c:pt idx="18">
                  <c:v>602.06666666666672</c:v>
                </c:pt>
                <c:pt idx="19">
                  <c:v>495.53333333333342</c:v>
                </c:pt>
                <c:pt idx="20">
                  <c:v>357.76666666666665</c:v>
                </c:pt>
                <c:pt idx="21">
                  <c:v>264.76666666666671</c:v>
                </c:pt>
                <c:pt idx="22">
                  <c:v>218.9</c:v>
                </c:pt>
                <c:pt idx="23">
                  <c:v>198.8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ATC1310_Westbound!$C$8:$C$31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ATC1310_Westbound!$J$8:$J$31</c:f>
              <c:numCache>
                <c:formatCode>0</c:formatCode>
                <c:ptCount val="24"/>
                <c:pt idx="0">
                  <c:v>169.4</c:v>
                </c:pt>
                <c:pt idx="1">
                  <c:v>126.8</c:v>
                </c:pt>
                <c:pt idx="2">
                  <c:v>93.7</c:v>
                </c:pt>
                <c:pt idx="3">
                  <c:v>100.8</c:v>
                </c:pt>
                <c:pt idx="4">
                  <c:v>73</c:v>
                </c:pt>
                <c:pt idx="5">
                  <c:v>91.6</c:v>
                </c:pt>
                <c:pt idx="6">
                  <c:v>139.6</c:v>
                </c:pt>
                <c:pt idx="7">
                  <c:v>208.3</c:v>
                </c:pt>
                <c:pt idx="8">
                  <c:v>300.2</c:v>
                </c:pt>
                <c:pt idx="9">
                  <c:v>540.9</c:v>
                </c:pt>
                <c:pt idx="10">
                  <c:v>875</c:v>
                </c:pt>
                <c:pt idx="11">
                  <c:v>950.5</c:v>
                </c:pt>
                <c:pt idx="12">
                  <c:v>935.9</c:v>
                </c:pt>
                <c:pt idx="13">
                  <c:v>879.1</c:v>
                </c:pt>
                <c:pt idx="14">
                  <c:v>784.2</c:v>
                </c:pt>
                <c:pt idx="15">
                  <c:v>672.1</c:v>
                </c:pt>
                <c:pt idx="16">
                  <c:v>605</c:v>
                </c:pt>
                <c:pt idx="17">
                  <c:v>505</c:v>
                </c:pt>
                <c:pt idx="18">
                  <c:v>482</c:v>
                </c:pt>
                <c:pt idx="19">
                  <c:v>399.5</c:v>
                </c:pt>
                <c:pt idx="20">
                  <c:v>333.6</c:v>
                </c:pt>
                <c:pt idx="21">
                  <c:v>224.7</c:v>
                </c:pt>
                <c:pt idx="22">
                  <c:v>155.1</c:v>
                </c:pt>
                <c:pt idx="23">
                  <c:v>97.2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47096"/>
        <c:axId val="199942784"/>
      </c:lineChart>
      <c:catAx>
        <c:axId val="19994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4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4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ATC1311_graphs!$P$6:$V$6</c:f>
              <c:numCache>
                <c:formatCode>0</c:formatCode>
                <c:ptCount val="7"/>
                <c:pt idx="0">
                  <c:v>8688.966666666669</c:v>
                </c:pt>
                <c:pt idx="1">
                  <c:v>8775.121212121212</c:v>
                </c:pt>
                <c:pt idx="2">
                  <c:v>8885.5984848484841</c:v>
                </c:pt>
                <c:pt idx="3">
                  <c:v>9135.5530303030282</c:v>
                </c:pt>
                <c:pt idx="4">
                  <c:v>9474.6742424242439</c:v>
                </c:pt>
                <c:pt idx="5">
                  <c:v>8072.80303030303</c:v>
                </c:pt>
                <c:pt idx="6">
                  <c:v>6228.1166666666668</c:v>
                </c:pt>
              </c:numCache>
            </c:numRef>
          </c:val>
        </c:ser>
        <c:ser>
          <c:idx val="1"/>
          <c:order val="1"/>
          <c:tx>
            <c:strRef>
              <c:f>ATC1311_graphs!$I$83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ATC1311_graphs!$P$7:$V$7</c:f>
              <c:numCache>
                <c:formatCode>0</c:formatCode>
                <c:ptCount val="7"/>
                <c:pt idx="0">
                  <c:v>8846.0333333333328</c:v>
                </c:pt>
                <c:pt idx="1">
                  <c:v>8870.4772727272721</c:v>
                </c:pt>
                <c:pt idx="2">
                  <c:v>9056.5833333333321</c:v>
                </c:pt>
                <c:pt idx="3">
                  <c:v>9247.5909090909099</c:v>
                </c:pt>
                <c:pt idx="4">
                  <c:v>9545.7045454545478</c:v>
                </c:pt>
                <c:pt idx="5">
                  <c:v>7747.1969696969709</c:v>
                </c:pt>
                <c:pt idx="6">
                  <c:v>5919.1333333333341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ATC1311_graphs!$P$5:$V$5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ATC1311_graphs!$P$8:$V$8</c:f>
              <c:numCache>
                <c:formatCode>0</c:formatCode>
                <c:ptCount val="7"/>
                <c:pt idx="0">
                  <c:v>17535</c:v>
                </c:pt>
                <c:pt idx="1">
                  <c:v>17645.598484848484</c:v>
                </c:pt>
                <c:pt idx="2">
                  <c:v>17942.181818181816</c:v>
                </c:pt>
                <c:pt idx="3">
                  <c:v>18383.143939393936</c:v>
                </c:pt>
                <c:pt idx="4">
                  <c:v>19020.378787878792</c:v>
                </c:pt>
                <c:pt idx="5">
                  <c:v>15820</c:v>
                </c:pt>
                <c:pt idx="6">
                  <c:v>12147.25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45136"/>
        <c:axId val="199945528"/>
      </c:barChart>
      <c:catAx>
        <c:axId val="19994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45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945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ATC1311_graphs!$P$9:$AA$9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ATC1311_graphs!$P$12:$AA$12</c:f>
              <c:numCache>
                <c:formatCode>0</c:formatCode>
                <c:ptCount val="12"/>
                <c:pt idx="0">
                  <c:v>17333.633333333331</c:v>
                </c:pt>
                <c:pt idx="1">
                  <c:v>17181.7</c:v>
                </c:pt>
                <c:pt idx="2">
                  <c:v>18184.799999999996</c:v>
                </c:pt>
                <c:pt idx="3">
                  <c:v>18642.966666666667</c:v>
                </c:pt>
                <c:pt idx="4">
                  <c:v>18897.900000000001</c:v>
                </c:pt>
                <c:pt idx="5">
                  <c:v>18636.75</c:v>
                </c:pt>
                <c:pt idx="6">
                  <c:v>18101.333333333336</c:v>
                </c:pt>
                <c:pt idx="7">
                  <c:v>16822.099999999999</c:v>
                </c:pt>
                <c:pt idx="9">
                  <c:v>17909.166666666664</c:v>
                </c:pt>
                <c:pt idx="10">
                  <c:v>18774.533333333333</c:v>
                </c:pt>
                <c:pt idx="11">
                  <c:v>18893.333333333328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ATC1311_graphs!$P$10:$AA$10</c:f>
              <c:numCache>
                <c:formatCode>0</c:formatCode>
                <c:ptCount val="12"/>
                <c:pt idx="0">
                  <c:v>8610.0499999999993</c:v>
                </c:pt>
                <c:pt idx="1">
                  <c:v>8579.2000000000007</c:v>
                </c:pt>
                <c:pt idx="2">
                  <c:v>9014.6666666666661</c:v>
                </c:pt>
                <c:pt idx="3">
                  <c:v>9222.0333333333347</c:v>
                </c:pt>
                <c:pt idx="4">
                  <c:v>9322.25</c:v>
                </c:pt>
                <c:pt idx="5">
                  <c:v>9268.125</c:v>
                </c:pt>
                <c:pt idx="6">
                  <c:v>9027.6</c:v>
                </c:pt>
                <c:pt idx="7">
                  <c:v>8469.7000000000007</c:v>
                </c:pt>
                <c:pt idx="9">
                  <c:v>8936.7666666666646</c:v>
                </c:pt>
                <c:pt idx="10">
                  <c:v>9146.9500000000007</c:v>
                </c:pt>
                <c:pt idx="11">
                  <c:v>9430.2999999999975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ATC1311_graphs!$P$11:$AA$11</c:f>
              <c:numCache>
                <c:formatCode>0</c:formatCode>
                <c:ptCount val="12"/>
                <c:pt idx="0">
                  <c:v>8723.5833333333321</c:v>
                </c:pt>
                <c:pt idx="1">
                  <c:v>8602.5</c:v>
                </c:pt>
                <c:pt idx="2">
                  <c:v>9170.1333333333314</c:v>
                </c:pt>
                <c:pt idx="3">
                  <c:v>9420.9333333333325</c:v>
                </c:pt>
                <c:pt idx="4">
                  <c:v>9575.65</c:v>
                </c:pt>
                <c:pt idx="5">
                  <c:v>9368.625</c:v>
                </c:pt>
                <c:pt idx="6">
                  <c:v>9073.7333333333354</c:v>
                </c:pt>
                <c:pt idx="7">
                  <c:v>8352.4</c:v>
                </c:pt>
                <c:pt idx="9">
                  <c:v>8972.3999999999978</c:v>
                </c:pt>
                <c:pt idx="10">
                  <c:v>9627.5833333333303</c:v>
                </c:pt>
                <c:pt idx="11">
                  <c:v>9463.0333333333328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6656"/>
        <c:axId val="73358224"/>
      </c:lineChart>
      <c:catAx>
        <c:axId val="7335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35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58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356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ATC1311_graphs!$P$13:$Y$13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ATC1311_graphs!$P$16:$Y$16</c:f>
              <c:numCache>
                <c:formatCode>General</c:formatCode>
                <c:ptCount val="10"/>
                <c:pt idx="4" formatCode="0">
                  <c:v>16439.888117999999</c:v>
                </c:pt>
                <c:pt idx="5" formatCode="0">
                  <c:v>17548.875151200002</c:v>
                </c:pt>
                <c:pt idx="6" formatCode="0">
                  <c:v>17549.082472000002</c:v>
                </c:pt>
                <c:pt idx="7" formatCode="0">
                  <c:v>17414.165531199997</c:v>
                </c:pt>
                <c:pt idx="8" formatCode="0">
                  <c:v>17638.177749999999</c:v>
                </c:pt>
                <c:pt idx="9" formatCode="0">
                  <c:v>18105.260606060605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ATC1311_graphs!$G$83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ATC1311_graphs!$P$13:$Y$13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ATC1311_graphs!$P$14:$Y$14</c:f>
              <c:numCache>
                <c:formatCode>0</c:formatCode>
                <c:ptCount val="10"/>
                <c:pt idx="4">
                  <c:v>8074.0548002000005</c:v>
                </c:pt>
                <c:pt idx="5">
                  <c:v>8416.3818813999987</c:v>
                </c:pt>
                <c:pt idx="6">
                  <c:v>8731.8030414000023</c:v>
                </c:pt>
                <c:pt idx="7">
                  <c:v>8630.343875999999</c:v>
                </c:pt>
                <c:pt idx="8">
                  <c:v>8766.0372088000004</c:v>
                </c:pt>
                <c:pt idx="9">
                  <c:v>8991.9827272727252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ATC1311_graphs!$I$83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ATC1311_graphs!$P$13:$Y$13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ATC1311_graphs!$P$15:$Y$15</c:f>
              <c:numCache>
                <c:formatCode>0</c:formatCode>
                <c:ptCount val="10"/>
                <c:pt idx="4">
                  <c:v>8365.8333177999993</c:v>
                </c:pt>
                <c:pt idx="5">
                  <c:v>9132.4932698000011</c:v>
                </c:pt>
                <c:pt idx="6">
                  <c:v>8817.2794306000014</c:v>
                </c:pt>
                <c:pt idx="7">
                  <c:v>8783.8216551999976</c:v>
                </c:pt>
                <c:pt idx="8">
                  <c:v>8872.1405411999986</c:v>
                </c:pt>
                <c:pt idx="9">
                  <c:v>9113.2778787878779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94328"/>
        <c:axId val="395996680"/>
      </c:lineChart>
      <c:catAx>
        <c:axId val="39599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6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6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4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ATC1311_Eastbound!$L$8:$L$31</c:f>
              <c:numCache>
                <c:formatCode>0</c:formatCode>
                <c:ptCount val="24"/>
                <c:pt idx="0">
                  <c:v>49.524545454545446</c:v>
                </c:pt>
                <c:pt idx="1">
                  <c:v>27.546212121212125</c:v>
                </c:pt>
                <c:pt idx="2">
                  <c:v>18.87439393939394</c:v>
                </c:pt>
                <c:pt idx="3">
                  <c:v>20.680454545454545</c:v>
                </c:pt>
                <c:pt idx="4">
                  <c:v>25.77212121212121</c:v>
                </c:pt>
                <c:pt idx="5">
                  <c:v>61.834090909090911</c:v>
                </c:pt>
                <c:pt idx="6">
                  <c:v>146.95909090909089</c:v>
                </c:pt>
                <c:pt idx="7">
                  <c:v>392.9077272727273</c:v>
                </c:pt>
                <c:pt idx="8">
                  <c:v>520.0260606060607</c:v>
                </c:pt>
                <c:pt idx="9">
                  <c:v>461.35909090909092</c:v>
                </c:pt>
                <c:pt idx="10">
                  <c:v>488.89303030303029</c:v>
                </c:pt>
                <c:pt idx="11">
                  <c:v>548.21227272727276</c:v>
                </c:pt>
                <c:pt idx="12">
                  <c:v>586.32257575757581</c:v>
                </c:pt>
                <c:pt idx="13">
                  <c:v>611.79060606060602</c:v>
                </c:pt>
                <c:pt idx="14">
                  <c:v>652.05469696969703</c:v>
                </c:pt>
                <c:pt idx="15">
                  <c:v>715.36500000000001</c:v>
                </c:pt>
                <c:pt idx="16">
                  <c:v>791.90681818181815</c:v>
                </c:pt>
                <c:pt idx="17">
                  <c:v>811.21090909090913</c:v>
                </c:pt>
                <c:pt idx="18">
                  <c:v>661.9315151515151</c:v>
                </c:pt>
                <c:pt idx="19">
                  <c:v>503.10757575757577</c:v>
                </c:pt>
                <c:pt idx="20">
                  <c:v>348.0110606060606</c:v>
                </c:pt>
                <c:pt idx="21">
                  <c:v>238.07636363636362</c:v>
                </c:pt>
                <c:pt idx="22">
                  <c:v>185.34045454545455</c:v>
                </c:pt>
                <c:pt idx="23">
                  <c:v>124.27606060606062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ATC1311_Eastbound!$I$8:$I$31</c:f>
              <c:numCache>
                <c:formatCode>0</c:formatCode>
                <c:ptCount val="24"/>
                <c:pt idx="0">
                  <c:v>109.60606060606059</c:v>
                </c:pt>
                <c:pt idx="1">
                  <c:v>63.030303030303031</c:v>
                </c:pt>
                <c:pt idx="2">
                  <c:v>40.712121212121211</c:v>
                </c:pt>
                <c:pt idx="3">
                  <c:v>35.196969696969695</c:v>
                </c:pt>
                <c:pt idx="4">
                  <c:v>29.242424242424239</c:v>
                </c:pt>
                <c:pt idx="5">
                  <c:v>37.825757575757571</c:v>
                </c:pt>
                <c:pt idx="6">
                  <c:v>65.045454545454533</c:v>
                </c:pt>
                <c:pt idx="7">
                  <c:v>149.24242424242422</c:v>
                </c:pt>
                <c:pt idx="8">
                  <c:v>281.80303030303031</c:v>
                </c:pt>
                <c:pt idx="9">
                  <c:v>436.60606060606057</c:v>
                </c:pt>
                <c:pt idx="10">
                  <c:v>570.25757575757586</c:v>
                </c:pt>
                <c:pt idx="11">
                  <c:v>664.16666666666652</c:v>
                </c:pt>
                <c:pt idx="12">
                  <c:v>723.06818181818187</c:v>
                </c:pt>
                <c:pt idx="13">
                  <c:v>714.43939393939399</c:v>
                </c:pt>
                <c:pt idx="14">
                  <c:v>697.2045454545455</c:v>
                </c:pt>
                <c:pt idx="15">
                  <c:v>650.37121212121212</c:v>
                </c:pt>
                <c:pt idx="16">
                  <c:v>588.15151515151513</c:v>
                </c:pt>
                <c:pt idx="17">
                  <c:v>556.9848484848485</c:v>
                </c:pt>
                <c:pt idx="18">
                  <c:v>471.21212121212125</c:v>
                </c:pt>
                <c:pt idx="19">
                  <c:v>369.59090909090907</c:v>
                </c:pt>
                <c:pt idx="20">
                  <c:v>271.46212121212125</c:v>
                </c:pt>
                <c:pt idx="21">
                  <c:v>215.36363636363637</c:v>
                </c:pt>
                <c:pt idx="22">
                  <c:v>179.34090909090909</c:v>
                </c:pt>
                <c:pt idx="23">
                  <c:v>152.87878787878788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ATC1311_Eastbound!$J$8:$J$31</c:f>
              <c:numCache>
                <c:formatCode>0</c:formatCode>
                <c:ptCount val="24"/>
                <c:pt idx="0">
                  <c:v>112.38333333333333</c:v>
                </c:pt>
                <c:pt idx="1">
                  <c:v>67.524999999999991</c:v>
                </c:pt>
                <c:pt idx="2">
                  <c:v>43.325000000000003</c:v>
                </c:pt>
                <c:pt idx="3">
                  <c:v>34.158333333333324</c:v>
                </c:pt>
                <c:pt idx="4">
                  <c:v>27.975000000000001</c:v>
                </c:pt>
                <c:pt idx="5">
                  <c:v>29.574999999999999</c:v>
                </c:pt>
                <c:pt idx="6">
                  <c:v>38.299999999999997</c:v>
                </c:pt>
                <c:pt idx="7">
                  <c:v>77.25833333333334</c:v>
                </c:pt>
                <c:pt idx="8">
                  <c:v>113.47500000000002</c:v>
                </c:pt>
                <c:pt idx="9">
                  <c:v>219.2</c:v>
                </c:pt>
                <c:pt idx="10">
                  <c:v>389.11666666666667</c:v>
                </c:pt>
                <c:pt idx="11">
                  <c:v>528.85833333333335</c:v>
                </c:pt>
                <c:pt idx="12">
                  <c:v>656.85833333333346</c:v>
                </c:pt>
                <c:pt idx="13">
                  <c:v>666.96666666666658</c:v>
                </c:pt>
                <c:pt idx="14">
                  <c:v>621.69999999999993</c:v>
                </c:pt>
                <c:pt idx="15">
                  <c:v>571.29166666666663</c:v>
                </c:pt>
                <c:pt idx="16">
                  <c:v>447.85833333333341</c:v>
                </c:pt>
                <c:pt idx="17">
                  <c:v>357.95000000000005</c:v>
                </c:pt>
                <c:pt idx="18">
                  <c:v>330.57499999999999</c:v>
                </c:pt>
                <c:pt idx="19">
                  <c:v>302.03333333333336</c:v>
                </c:pt>
                <c:pt idx="20">
                  <c:v>224.69166666666666</c:v>
                </c:pt>
                <c:pt idx="21">
                  <c:v>165.72500000000002</c:v>
                </c:pt>
                <c:pt idx="22">
                  <c:v>117.39166666666668</c:v>
                </c:pt>
                <c:pt idx="23">
                  <c:v>83.924999999999997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999816"/>
        <c:axId val="395997856"/>
      </c:lineChart>
      <c:catAx>
        <c:axId val="39599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99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ATC1311_Westbound!$L$8:$L$31</c:f>
              <c:numCache>
                <c:formatCode>0</c:formatCode>
                <c:ptCount val="24"/>
                <c:pt idx="0">
                  <c:v>40.479848484848489</c:v>
                </c:pt>
                <c:pt idx="1">
                  <c:v>21.327272727272724</c:v>
                </c:pt>
                <c:pt idx="2">
                  <c:v>14.561818181818182</c:v>
                </c:pt>
                <c:pt idx="3">
                  <c:v>17.867272727272727</c:v>
                </c:pt>
                <c:pt idx="4">
                  <c:v>25.414848484848484</c:v>
                </c:pt>
                <c:pt idx="5">
                  <c:v>97.545606060606062</c:v>
                </c:pt>
                <c:pt idx="6">
                  <c:v>414.28681818181815</c:v>
                </c:pt>
                <c:pt idx="7">
                  <c:v>845.213484848485</c:v>
                </c:pt>
                <c:pt idx="8">
                  <c:v>743.94833333333327</c:v>
                </c:pt>
                <c:pt idx="9">
                  <c:v>579.41409090909087</c:v>
                </c:pt>
                <c:pt idx="10">
                  <c:v>534.26181818181817</c:v>
                </c:pt>
                <c:pt idx="11">
                  <c:v>563.49863636363648</c:v>
                </c:pt>
                <c:pt idx="12">
                  <c:v>569.36787878787891</c:v>
                </c:pt>
                <c:pt idx="13">
                  <c:v>551.5171212121212</c:v>
                </c:pt>
                <c:pt idx="14">
                  <c:v>570.31287878787884</c:v>
                </c:pt>
                <c:pt idx="15">
                  <c:v>600.20409090909084</c:v>
                </c:pt>
                <c:pt idx="16">
                  <c:v>637.54000000000008</c:v>
                </c:pt>
                <c:pt idx="17">
                  <c:v>622.87606060606061</c:v>
                </c:pt>
                <c:pt idx="18">
                  <c:v>510.2087878787878</c:v>
                </c:pt>
                <c:pt idx="19">
                  <c:v>389.52469696969695</c:v>
                </c:pt>
                <c:pt idx="20">
                  <c:v>283.12075757575758</c:v>
                </c:pt>
                <c:pt idx="21">
                  <c:v>212.71439393939394</c:v>
                </c:pt>
                <c:pt idx="22">
                  <c:v>169.98803030303029</c:v>
                </c:pt>
                <c:pt idx="23">
                  <c:v>98.083333333333329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ATC1311_Westbound!$I$8:$I$31</c:f>
              <c:numCache>
                <c:formatCode>0</c:formatCode>
                <c:ptCount val="24"/>
                <c:pt idx="0">
                  <c:v>96.787878787878768</c:v>
                </c:pt>
                <c:pt idx="1">
                  <c:v>59.18181818181818</c:v>
                </c:pt>
                <c:pt idx="2">
                  <c:v>38.590909090909093</c:v>
                </c:pt>
                <c:pt idx="3">
                  <c:v>29.878787878787879</c:v>
                </c:pt>
                <c:pt idx="4">
                  <c:v>19.765151515151516</c:v>
                </c:pt>
                <c:pt idx="5">
                  <c:v>47.227272727272727</c:v>
                </c:pt>
                <c:pt idx="6">
                  <c:v>91.454545454545453</c:v>
                </c:pt>
                <c:pt idx="7">
                  <c:v>170.22727272727272</c:v>
                </c:pt>
                <c:pt idx="8">
                  <c:v>316.28787878787875</c:v>
                </c:pt>
                <c:pt idx="9">
                  <c:v>513.16666666666674</c:v>
                </c:pt>
                <c:pt idx="10">
                  <c:v>627.09090909090912</c:v>
                </c:pt>
                <c:pt idx="11">
                  <c:v>707.37878787878799</c:v>
                </c:pt>
                <c:pt idx="12">
                  <c:v>703.00757575757575</c:v>
                </c:pt>
                <c:pt idx="13">
                  <c:v>675.21212121212125</c:v>
                </c:pt>
                <c:pt idx="14">
                  <c:v>646.32575757575751</c:v>
                </c:pt>
                <c:pt idx="15">
                  <c:v>563.16666666666663</c:v>
                </c:pt>
                <c:pt idx="16">
                  <c:v>524.75757575757586</c:v>
                </c:pt>
                <c:pt idx="17">
                  <c:v>471.08333333333326</c:v>
                </c:pt>
                <c:pt idx="18">
                  <c:v>395.90151515151518</c:v>
                </c:pt>
                <c:pt idx="19">
                  <c:v>322.26515151515156</c:v>
                </c:pt>
                <c:pt idx="20">
                  <c:v>254.30303030303028</c:v>
                </c:pt>
                <c:pt idx="21">
                  <c:v>190.79545454545453</c:v>
                </c:pt>
                <c:pt idx="22">
                  <c:v>160.81818181818181</c:v>
                </c:pt>
                <c:pt idx="23">
                  <c:v>122.52272727272729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ATC1311_Westbound!$J$8:$J$31</c:f>
              <c:numCache>
                <c:formatCode>0</c:formatCode>
                <c:ptCount val="24"/>
                <c:pt idx="0">
                  <c:v>95.49166666666666</c:v>
                </c:pt>
                <c:pt idx="1">
                  <c:v>60.766666666666666</c:v>
                </c:pt>
                <c:pt idx="2">
                  <c:v>35.858333333333334</c:v>
                </c:pt>
                <c:pt idx="3">
                  <c:v>29.083333333333332</c:v>
                </c:pt>
                <c:pt idx="4">
                  <c:v>20.524999999999999</c:v>
                </c:pt>
                <c:pt idx="5">
                  <c:v>27.524999999999999</c:v>
                </c:pt>
                <c:pt idx="6">
                  <c:v>44.199999999999996</c:v>
                </c:pt>
                <c:pt idx="7">
                  <c:v>75.383333333333326</c:v>
                </c:pt>
                <c:pt idx="8">
                  <c:v>128.54166666666669</c:v>
                </c:pt>
                <c:pt idx="9">
                  <c:v>237.73333333333329</c:v>
                </c:pt>
                <c:pt idx="10">
                  <c:v>466.99166666666667</c:v>
                </c:pt>
                <c:pt idx="11">
                  <c:v>581</c:v>
                </c:pt>
                <c:pt idx="12">
                  <c:v>636.55000000000007</c:v>
                </c:pt>
                <c:pt idx="13">
                  <c:v>616.7833333333333</c:v>
                </c:pt>
                <c:pt idx="14">
                  <c:v>564.29999999999995</c:v>
                </c:pt>
                <c:pt idx="15">
                  <c:v>486.5</c:v>
                </c:pt>
                <c:pt idx="16">
                  <c:v>394.89166666666665</c:v>
                </c:pt>
                <c:pt idx="17">
                  <c:v>313.48333333333341</c:v>
                </c:pt>
                <c:pt idx="18">
                  <c:v>298.4666666666667</c:v>
                </c:pt>
                <c:pt idx="19">
                  <c:v>264.32499999999999</c:v>
                </c:pt>
                <c:pt idx="20">
                  <c:v>211.41666666666669</c:v>
                </c:pt>
                <c:pt idx="21">
                  <c:v>156.75</c:v>
                </c:pt>
                <c:pt idx="22">
                  <c:v>107.10833333333332</c:v>
                </c:pt>
                <c:pt idx="23">
                  <c:v>65.458333333333329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995504"/>
        <c:axId val="395997464"/>
      </c:lineChart>
      <c:catAx>
        <c:axId val="39599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9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7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9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ATC1323_graphs!$G$83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ATC1323_graphs!$P$6:$V$6</c:f>
              <c:numCache>
                <c:formatCode>0</c:formatCode>
                <c:ptCount val="7"/>
                <c:pt idx="0">
                  <c:v>8600.0763888888869</c:v>
                </c:pt>
                <c:pt idx="1">
                  <c:v>8752.4305555555547</c:v>
                </c:pt>
                <c:pt idx="2">
                  <c:v>8812.8972222222219</c:v>
                </c:pt>
                <c:pt idx="3">
                  <c:v>8893.7986111111113</c:v>
                </c:pt>
                <c:pt idx="4">
                  <c:v>8954.4041666666672</c:v>
                </c:pt>
                <c:pt idx="5">
                  <c:v>8292.9930555555547</c:v>
                </c:pt>
                <c:pt idx="6">
                  <c:v>7260.8750000000009</c:v>
                </c:pt>
              </c:numCache>
            </c:numRef>
          </c:val>
        </c:ser>
        <c:ser>
          <c:idx val="1"/>
          <c:order val="1"/>
          <c:tx>
            <c:strRef>
              <c:f>ATC1323_graphs!$I$83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ATC1323_graphs!$P$7:$V$7</c:f>
              <c:numCache>
                <c:formatCode>0</c:formatCode>
                <c:ptCount val="7"/>
                <c:pt idx="0">
                  <c:v>11610.229166666666</c:v>
                </c:pt>
                <c:pt idx="1">
                  <c:v>11817.736111111111</c:v>
                </c:pt>
                <c:pt idx="2">
                  <c:v>11910.370833333332</c:v>
                </c:pt>
                <c:pt idx="3">
                  <c:v>11994.444444444442</c:v>
                </c:pt>
                <c:pt idx="4">
                  <c:v>12269.969444444443</c:v>
                </c:pt>
                <c:pt idx="5">
                  <c:v>9970.2777777777792</c:v>
                </c:pt>
                <c:pt idx="6">
                  <c:v>8237.5208333333339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ATC1323_graphs!$P$5:$V$5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ATC1323_graphs!$P$8:$V$8</c:f>
              <c:numCache>
                <c:formatCode>0</c:formatCode>
                <c:ptCount val="7"/>
                <c:pt idx="0">
                  <c:v>20210.305555555555</c:v>
                </c:pt>
                <c:pt idx="1">
                  <c:v>20570.166666666664</c:v>
                </c:pt>
                <c:pt idx="2">
                  <c:v>20723.268055555556</c:v>
                </c:pt>
                <c:pt idx="3">
                  <c:v>20888.243055555555</c:v>
                </c:pt>
                <c:pt idx="4">
                  <c:v>21224.37361111111</c:v>
                </c:pt>
                <c:pt idx="5">
                  <c:v>18263.270833333336</c:v>
                </c:pt>
                <c:pt idx="6">
                  <c:v>15498.395833333336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00600"/>
        <c:axId val="395993152"/>
      </c:barChart>
      <c:catAx>
        <c:axId val="39600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6000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ATC1323_graphs!$P$9:$AA$9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ATC1323_graphs!$P$12:$AA$12</c:f>
              <c:numCache>
                <c:formatCode>0</c:formatCode>
                <c:ptCount val="12"/>
                <c:pt idx="0">
                  <c:v>19743.533333333333</c:v>
                </c:pt>
                <c:pt idx="1">
                  <c:v>20085</c:v>
                </c:pt>
                <c:pt idx="2">
                  <c:v>20766.400000000001</c:v>
                </c:pt>
                <c:pt idx="3">
                  <c:v>21296.766666666663</c:v>
                </c:pt>
                <c:pt idx="4">
                  <c:v>21483.35</c:v>
                </c:pt>
                <c:pt idx="5">
                  <c:v>21238.933333333334</c:v>
                </c:pt>
                <c:pt idx="6">
                  <c:v>20914</c:v>
                </c:pt>
                <c:pt idx="7">
                  <c:v>20564.656666666669</c:v>
                </c:pt>
                <c:pt idx="8">
                  <c:v>20270.000000000004</c:v>
                </c:pt>
                <c:pt idx="9">
                  <c:v>20798.549999999996</c:v>
                </c:pt>
                <c:pt idx="10">
                  <c:v>20616.199999999997</c:v>
                </c:pt>
                <c:pt idx="11">
                  <c:v>20901.866666666669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ATC1323_graphs!$P$10:$AA$10</c:f>
              <c:numCache>
                <c:formatCode>0</c:formatCode>
                <c:ptCount val="12"/>
                <c:pt idx="0">
                  <c:v>8325.5333333333328</c:v>
                </c:pt>
                <c:pt idx="1">
                  <c:v>8525.2333333333336</c:v>
                </c:pt>
                <c:pt idx="2">
                  <c:v>8718.5</c:v>
                </c:pt>
                <c:pt idx="3">
                  <c:v>8947.9333333333307</c:v>
                </c:pt>
                <c:pt idx="4">
                  <c:v>9097.3000000000011</c:v>
                </c:pt>
                <c:pt idx="5">
                  <c:v>9095.2666666666664</c:v>
                </c:pt>
                <c:pt idx="6">
                  <c:v>8927.2666666666646</c:v>
                </c:pt>
                <c:pt idx="7">
                  <c:v>9034.09</c:v>
                </c:pt>
                <c:pt idx="8">
                  <c:v>8621.1500000000015</c:v>
                </c:pt>
                <c:pt idx="9">
                  <c:v>8904.3000000000011</c:v>
                </c:pt>
                <c:pt idx="10">
                  <c:v>8696.35</c:v>
                </c:pt>
                <c:pt idx="11">
                  <c:v>8739.7333333333336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ATC1323_graphs!$P$11:$AA$11</c:f>
              <c:numCache>
                <c:formatCode>0</c:formatCode>
                <c:ptCount val="12"/>
                <c:pt idx="0">
                  <c:v>11417.999999999998</c:v>
                </c:pt>
                <c:pt idx="1">
                  <c:v>11559.766666666668</c:v>
                </c:pt>
                <c:pt idx="2">
                  <c:v>12047.900000000003</c:v>
                </c:pt>
                <c:pt idx="3">
                  <c:v>12348.833333333332</c:v>
                </c:pt>
                <c:pt idx="4">
                  <c:v>12386.05</c:v>
                </c:pt>
                <c:pt idx="5">
                  <c:v>12143.666666666666</c:v>
                </c:pt>
                <c:pt idx="6">
                  <c:v>11986.733333333335</c:v>
                </c:pt>
                <c:pt idx="7">
                  <c:v>11530.566666666668</c:v>
                </c:pt>
                <c:pt idx="8">
                  <c:v>11648.850000000002</c:v>
                </c:pt>
                <c:pt idx="9">
                  <c:v>11894.249999999996</c:v>
                </c:pt>
                <c:pt idx="10">
                  <c:v>11919.849999999999</c:v>
                </c:pt>
                <c:pt idx="11">
                  <c:v>12162.133333333333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98248"/>
        <c:axId val="395994720"/>
      </c:lineChart>
      <c:catAx>
        <c:axId val="39599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4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8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ATC1323_graphs!$P$13:$Y$13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ATC1323_graphs!$P$16:$Y$16</c:f>
              <c:numCache>
                <c:formatCode>General</c:formatCode>
                <c:ptCount val="10"/>
                <c:pt idx="4" formatCode="0">
                  <c:v>20366.742193799997</c:v>
                </c:pt>
                <c:pt idx="5" formatCode="0">
                  <c:v>19397.767199200003</c:v>
                </c:pt>
                <c:pt idx="6" formatCode="0">
                  <c:v>18458.956312800001</c:v>
                </c:pt>
                <c:pt idx="7" formatCode="0">
                  <c:v>19669.0771952</c:v>
                </c:pt>
                <c:pt idx="8" formatCode="0">
                  <c:v>19836.344138600005</c:v>
                </c:pt>
                <c:pt idx="9" formatCode="0">
                  <c:v>20723.27138888889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ATC1323_graphs!$G$83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ATC1323_graphs!$P$13:$Y$13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ATC1323_graphs!$P$14:$Y$14</c:f>
              <c:numCache>
                <c:formatCode>0</c:formatCode>
                <c:ptCount val="10"/>
                <c:pt idx="4">
                  <c:v>8696.9155418000009</c:v>
                </c:pt>
                <c:pt idx="5">
                  <c:v>8209.9885989999984</c:v>
                </c:pt>
                <c:pt idx="6">
                  <c:v>8182.3202647999997</c:v>
                </c:pt>
                <c:pt idx="7">
                  <c:v>8478.4891534000017</c:v>
                </c:pt>
                <c:pt idx="8">
                  <c:v>8387.7210974000009</c:v>
                </c:pt>
                <c:pt idx="9">
                  <c:v>8802.7213888888873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ATC1323_graphs!$I$83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ATC1323_graphs!$P$13:$Y$13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ATC1323_graphs!$P$15:$Y$15</c:f>
              <c:numCache>
                <c:formatCode>0</c:formatCode>
                <c:ptCount val="10"/>
                <c:pt idx="4">
                  <c:v>11669.826651999998</c:v>
                </c:pt>
                <c:pt idx="5">
                  <c:v>11187.778600200003</c:v>
                </c:pt>
                <c:pt idx="6">
                  <c:v>10276.636048</c:v>
                </c:pt>
                <c:pt idx="7" formatCode="General">
                  <c:v>11190.588041799998</c:v>
                </c:pt>
                <c:pt idx="8" formatCode="General">
                  <c:v>11448.623041200002</c:v>
                </c:pt>
                <c:pt idx="9">
                  <c:v>11920.550000000003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93544"/>
        <c:axId val="395993936"/>
      </c:lineChart>
      <c:catAx>
        <c:axId val="39599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3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ATC1323_NorthEastbound!$C$8:$C$31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ATC1323_NorthEastbound!$L$8:$L$31</c:f>
              <c:numCache>
                <c:formatCode>0</c:formatCode>
                <c:ptCount val="24"/>
                <c:pt idx="0">
                  <c:v>67.713888888888889</c:v>
                </c:pt>
                <c:pt idx="1">
                  <c:v>36.181944444444447</c:v>
                </c:pt>
                <c:pt idx="2">
                  <c:v>22.148055555555555</c:v>
                </c:pt>
                <c:pt idx="3">
                  <c:v>22.750277777777779</c:v>
                </c:pt>
                <c:pt idx="4">
                  <c:v>25.255555555555553</c:v>
                </c:pt>
                <c:pt idx="5">
                  <c:v>55.898611111111109</c:v>
                </c:pt>
                <c:pt idx="6">
                  <c:v>194.32944444444445</c:v>
                </c:pt>
                <c:pt idx="7">
                  <c:v>418.80916666666673</c:v>
                </c:pt>
                <c:pt idx="8">
                  <c:v>548.43555555555554</c:v>
                </c:pt>
                <c:pt idx="9">
                  <c:v>471.9688888888889</c:v>
                </c:pt>
                <c:pt idx="10">
                  <c:v>494.98916666666662</c:v>
                </c:pt>
                <c:pt idx="11">
                  <c:v>537.30972222222215</c:v>
                </c:pt>
                <c:pt idx="12">
                  <c:v>596.99722222222226</c:v>
                </c:pt>
                <c:pt idx="13">
                  <c:v>610.4174999999999</c:v>
                </c:pt>
                <c:pt idx="14">
                  <c:v>625.18500000000006</c:v>
                </c:pt>
                <c:pt idx="15">
                  <c:v>554.52277777777772</c:v>
                </c:pt>
                <c:pt idx="16">
                  <c:v>542.125</c:v>
                </c:pt>
                <c:pt idx="17">
                  <c:v>589.2358333333334</c:v>
                </c:pt>
                <c:pt idx="18">
                  <c:v>682.38388888888892</c:v>
                </c:pt>
                <c:pt idx="19">
                  <c:v>583.70333333333326</c:v>
                </c:pt>
                <c:pt idx="20">
                  <c:v>428.66083333333336</c:v>
                </c:pt>
                <c:pt idx="21">
                  <c:v>315.3725</c:v>
                </c:pt>
                <c:pt idx="22">
                  <c:v>238.9963888888889</c:v>
                </c:pt>
                <c:pt idx="23">
                  <c:v>139.33083333333335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ATC1323_NorthEastbound!$C$8:$C$31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ATC1323_NorthEastbound!$I$8:$I$31</c:f>
              <c:numCache>
                <c:formatCode>0</c:formatCode>
                <c:ptCount val="24"/>
                <c:pt idx="0">
                  <c:v>121.72222222222223</c:v>
                </c:pt>
                <c:pt idx="1">
                  <c:v>73.4236111111111</c:v>
                </c:pt>
                <c:pt idx="2">
                  <c:v>50.708333333333336</c:v>
                </c:pt>
                <c:pt idx="3">
                  <c:v>40.465277777777779</c:v>
                </c:pt>
                <c:pt idx="4">
                  <c:v>34.1875</c:v>
                </c:pt>
                <c:pt idx="5">
                  <c:v>40.43055555555555</c:v>
                </c:pt>
                <c:pt idx="6">
                  <c:v>121.6875</c:v>
                </c:pt>
                <c:pt idx="7">
                  <c:v>163.69444444444446</c:v>
                </c:pt>
                <c:pt idx="8">
                  <c:v>250.99305555555557</c:v>
                </c:pt>
                <c:pt idx="9">
                  <c:v>363.84722222222223</c:v>
                </c:pt>
                <c:pt idx="10">
                  <c:v>502.96527777777783</c:v>
                </c:pt>
                <c:pt idx="11">
                  <c:v>591.84722222222217</c:v>
                </c:pt>
                <c:pt idx="12">
                  <c:v>649.5625</c:v>
                </c:pt>
                <c:pt idx="13">
                  <c:v>663.68055555555554</c:v>
                </c:pt>
                <c:pt idx="14">
                  <c:v>654.125</c:v>
                </c:pt>
                <c:pt idx="15">
                  <c:v>629.40277777777771</c:v>
                </c:pt>
                <c:pt idx="16">
                  <c:v>616.29861111111109</c:v>
                </c:pt>
                <c:pt idx="17">
                  <c:v>612.84722222222217</c:v>
                </c:pt>
                <c:pt idx="18">
                  <c:v>606.38194444444446</c:v>
                </c:pt>
                <c:pt idx="19">
                  <c:v>460.35416666666674</c:v>
                </c:pt>
                <c:pt idx="20">
                  <c:v>346.90277777777783</c:v>
                </c:pt>
                <c:pt idx="21">
                  <c:v>276.70138888888886</c:v>
                </c:pt>
                <c:pt idx="22">
                  <c:v>232.75694444444443</c:v>
                </c:pt>
                <c:pt idx="23">
                  <c:v>188.00694444444443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ATC1323_NorthEastbound!$C$8:$C$31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ATC1323_NorthEastbound!$J$8:$J$31</c:f>
              <c:numCache>
                <c:formatCode>0</c:formatCode>
                <c:ptCount val="24"/>
                <c:pt idx="0">
                  <c:v>129.90277777777774</c:v>
                </c:pt>
                <c:pt idx="1">
                  <c:v>84.583333333333329</c:v>
                </c:pt>
                <c:pt idx="2">
                  <c:v>56.729166666666664</c:v>
                </c:pt>
                <c:pt idx="3">
                  <c:v>47.798611111111114</c:v>
                </c:pt>
                <c:pt idx="4">
                  <c:v>37.013888888888893</c:v>
                </c:pt>
                <c:pt idx="5">
                  <c:v>34.291666666666671</c:v>
                </c:pt>
                <c:pt idx="6">
                  <c:v>97.631944444444443</c:v>
                </c:pt>
                <c:pt idx="7">
                  <c:v>110.69444444444444</c:v>
                </c:pt>
                <c:pt idx="8">
                  <c:v>156.25</c:v>
                </c:pt>
                <c:pt idx="9">
                  <c:v>242.99999999999997</c:v>
                </c:pt>
                <c:pt idx="10">
                  <c:v>328.64583333333331</c:v>
                </c:pt>
                <c:pt idx="11">
                  <c:v>469.15972222222223</c:v>
                </c:pt>
                <c:pt idx="12">
                  <c:v>603.31250000000011</c:v>
                </c:pt>
                <c:pt idx="13">
                  <c:v>650.70833333333337</c:v>
                </c:pt>
                <c:pt idx="14">
                  <c:v>627.19444444444446</c:v>
                </c:pt>
                <c:pt idx="15">
                  <c:v>630.22916666666663</c:v>
                </c:pt>
                <c:pt idx="16">
                  <c:v>625.47916666666663</c:v>
                </c:pt>
                <c:pt idx="17">
                  <c:v>527.70138888888891</c:v>
                </c:pt>
                <c:pt idx="18">
                  <c:v>522.36111111111109</c:v>
                </c:pt>
                <c:pt idx="19">
                  <c:v>429.88888888888891</c:v>
                </c:pt>
                <c:pt idx="20">
                  <c:v>334.07638888888891</c:v>
                </c:pt>
                <c:pt idx="21">
                  <c:v>242.66666666666663</c:v>
                </c:pt>
                <c:pt idx="22">
                  <c:v>166.64583333333334</c:v>
                </c:pt>
                <c:pt idx="23">
                  <c:v>104.90972222222223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41064"/>
        <c:axId val="654536752"/>
      </c:lineChart>
      <c:catAx>
        <c:axId val="65454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53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53675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541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ATC1011_Eastbound!$L$8:$L$31</c:f>
              <c:numCache>
                <c:formatCode>0</c:formatCode>
                <c:ptCount val="24"/>
                <c:pt idx="0">
                  <c:v>147.11060606060605</c:v>
                </c:pt>
                <c:pt idx="1">
                  <c:v>86.945606060606067</c:v>
                </c:pt>
                <c:pt idx="2">
                  <c:v>59.351818181818182</c:v>
                </c:pt>
                <c:pt idx="3">
                  <c:v>62.63606060606061</c:v>
                </c:pt>
                <c:pt idx="4">
                  <c:v>91.826818181818183</c:v>
                </c:pt>
                <c:pt idx="5">
                  <c:v>237.69257575757575</c:v>
                </c:pt>
                <c:pt idx="6">
                  <c:v>605.51348484848484</c:v>
                </c:pt>
                <c:pt idx="7">
                  <c:v>1247.5383333333334</c:v>
                </c:pt>
                <c:pt idx="8">
                  <c:v>1308.5440909090908</c:v>
                </c:pt>
                <c:pt idx="9">
                  <c:v>1155.8098484848483</c:v>
                </c:pt>
                <c:pt idx="10">
                  <c:v>1107.6260606060605</c:v>
                </c:pt>
                <c:pt idx="11">
                  <c:v>1155.1142424242423</c:v>
                </c:pt>
                <c:pt idx="12">
                  <c:v>1242.9048484848486</c:v>
                </c:pt>
                <c:pt idx="13">
                  <c:v>1281.0340909090908</c:v>
                </c:pt>
                <c:pt idx="14">
                  <c:v>1337.6322727272727</c:v>
                </c:pt>
                <c:pt idx="15">
                  <c:v>1442.8886363636364</c:v>
                </c:pt>
                <c:pt idx="16">
                  <c:v>1574.9577272727272</c:v>
                </c:pt>
                <c:pt idx="17">
                  <c:v>1500.61</c:v>
                </c:pt>
                <c:pt idx="18">
                  <c:v>1537.2069696969695</c:v>
                </c:pt>
                <c:pt idx="19">
                  <c:v>1125.1492424242426</c:v>
                </c:pt>
                <c:pt idx="20">
                  <c:v>788.97424242424256</c:v>
                </c:pt>
                <c:pt idx="21">
                  <c:v>556.69227272727267</c:v>
                </c:pt>
                <c:pt idx="22">
                  <c:v>464.62060606060606</c:v>
                </c:pt>
                <c:pt idx="23">
                  <c:v>285.32000000000005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ATC1011_Eastbound!$I$8:$I$31</c:f>
              <c:numCache>
                <c:formatCode>0</c:formatCode>
                <c:ptCount val="24"/>
                <c:pt idx="0">
                  <c:v>269.469696969697</c:v>
                </c:pt>
                <c:pt idx="1">
                  <c:v>173.54545454545453</c:v>
                </c:pt>
                <c:pt idx="2">
                  <c:v>129.60606060606059</c:v>
                </c:pt>
                <c:pt idx="3">
                  <c:v>104.07575757575756</c:v>
                </c:pt>
                <c:pt idx="4">
                  <c:v>108.18939393939395</c:v>
                </c:pt>
                <c:pt idx="5">
                  <c:v>149.21212121212122</c:v>
                </c:pt>
                <c:pt idx="6">
                  <c:v>261.40151515151513</c:v>
                </c:pt>
                <c:pt idx="7">
                  <c:v>418.60606060606062</c:v>
                </c:pt>
                <c:pt idx="8">
                  <c:v>620.62878787878788</c:v>
                </c:pt>
                <c:pt idx="9">
                  <c:v>839.73484848484838</c:v>
                </c:pt>
                <c:pt idx="10">
                  <c:v>1072.0151515151515</c:v>
                </c:pt>
                <c:pt idx="11">
                  <c:v>1241.6363636363637</c:v>
                </c:pt>
                <c:pt idx="12">
                  <c:v>1338.568181818182</c:v>
                </c:pt>
                <c:pt idx="13">
                  <c:v>1327.128787878788</c:v>
                </c:pt>
                <c:pt idx="14">
                  <c:v>1339.8863636363637</c:v>
                </c:pt>
                <c:pt idx="15">
                  <c:v>1247.0454545454545</c:v>
                </c:pt>
                <c:pt idx="16">
                  <c:v>1236.1212121212122</c:v>
                </c:pt>
                <c:pt idx="17">
                  <c:v>1186.8939393939395</c:v>
                </c:pt>
                <c:pt idx="18">
                  <c:v>1090.2954545454545</c:v>
                </c:pt>
                <c:pt idx="19">
                  <c:v>847.4848484848485</c:v>
                </c:pt>
                <c:pt idx="20">
                  <c:v>630.53787878787887</c:v>
                </c:pt>
                <c:pt idx="21">
                  <c:v>491.34090909090907</c:v>
                </c:pt>
                <c:pt idx="22">
                  <c:v>442.79545454545456</c:v>
                </c:pt>
                <c:pt idx="23">
                  <c:v>397.00757575757581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ATC1011_Eastbound!$J$8:$J$31</c:f>
              <c:numCache>
                <c:formatCode>0</c:formatCode>
                <c:ptCount val="24"/>
                <c:pt idx="0">
                  <c:v>297.19696969696969</c:v>
                </c:pt>
                <c:pt idx="1">
                  <c:v>209.530303030303</c:v>
                </c:pt>
                <c:pt idx="2">
                  <c:v>150.31818181818181</c:v>
                </c:pt>
                <c:pt idx="3">
                  <c:v>126.84848484848482</c:v>
                </c:pt>
                <c:pt idx="4">
                  <c:v>107.23484848484848</c:v>
                </c:pt>
                <c:pt idx="5">
                  <c:v>113.22727272727273</c:v>
                </c:pt>
                <c:pt idx="6">
                  <c:v>177.85606060606059</c:v>
                </c:pt>
                <c:pt idx="7">
                  <c:v>240.70454545454547</c:v>
                </c:pt>
                <c:pt idx="8">
                  <c:v>327.35606060606062</c:v>
                </c:pt>
                <c:pt idx="9">
                  <c:v>520.03030303030312</c:v>
                </c:pt>
                <c:pt idx="10">
                  <c:v>822.68939393939388</c:v>
                </c:pt>
                <c:pt idx="11">
                  <c:v>1069.2954545454545</c:v>
                </c:pt>
                <c:pt idx="12">
                  <c:v>1292.8484848484848</c:v>
                </c:pt>
                <c:pt idx="13">
                  <c:v>1322.75</c:v>
                </c:pt>
                <c:pt idx="14">
                  <c:v>1280.568181818182</c:v>
                </c:pt>
                <c:pt idx="15">
                  <c:v>1249.2954545454543</c:v>
                </c:pt>
                <c:pt idx="16">
                  <c:v>1138.689393939394</c:v>
                </c:pt>
                <c:pt idx="17">
                  <c:v>979.91666666666674</c:v>
                </c:pt>
                <c:pt idx="18">
                  <c:v>890.93181818181813</c:v>
                </c:pt>
                <c:pt idx="19">
                  <c:v>759.98484848484838</c:v>
                </c:pt>
                <c:pt idx="20">
                  <c:v>593.2651515151515</c:v>
                </c:pt>
                <c:pt idx="21">
                  <c:v>427.39393939393938</c:v>
                </c:pt>
                <c:pt idx="22">
                  <c:v>312.84848484848487</c:v>
                </c:pt>
                <c:pt idx="23">
                  <c:v>225.32575757575754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388448"/>
        <c:axId val="576781112"/>
      </c:lineChart>
      <c:catAx>
        <c:axId val="5803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78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781112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38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ATC1323_SouthWestbound!$C$8:$C$31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ATC1323_SouthWestbound!$L$8:$L$31</c:f>
              <c:numCache>
                <c:formatCode>0</c:formatCode>
                <c:ptCount val="24"/>
                <c:pt idx="0">
                  <c:v>47.145833333333336</c:v>
                </c:pt>
                <c:pt idx="1">
                  <c:v>27.061666666666667</c:v>
                </c:pt>
                <c:pt idx="2">
                  <c:v>23.575833333333335</c:v>
                </c:pt>
                <c:pt idx="3">
                  <c:v>34.616111111111117</c:v>
                </c:pt>
                <c:pt idx="4">
                  <c:v>69.329722222222216</c:v>
                </c:pt>
                <c:pt idx="5">
                  <c:v>226.62055555555554</c:v>
                </c:pt>
                <c:pt idx="6">
                  <c:v>704.87138888888899</c:v>
                </c:pt>
                <c:pt idx="7">
                  <c:v>939.30611111111125</c:v>
                </c:pt>
                <c:pt idx="8">
                  <c:v>965.51083333333338</c:v>
                </c:pt>
                <c:pt idx="9">
                  <c:v>873.40916666666669</c:v>
                </c:pt>
                <c:pt idx="10">
                  <c:v>771.06777777777768</c:v>
                </c:pt>
                <c:pt idx="11">
                  <c:v>744.84527777777771</c:v>
                </c:pt>
                <c:pt idx="12">
                  <c:v>734.88111111111118</c:v>
                </c:pt>
                <c:pt idx="13">
                  <c:v>726.52694444444444</c:v>
                </c:pt>
                <c:pt idx="14">
                  <c:v>709.73749999999995</c:v>
                </c:pt>
                <c:pt idx="15">
                  <c:v>753.43888888888875</c:v>
                </c:pt>
                <c:pt idx="16">
                  <c:v>801.01250000000005</c:v>
                </c:pt>
                <c:pt idx="17">
                  <c:v>710.91805555555561</c:v>
                </c:pt>
                <c:pt idx="18">
                  <c:v>619.56111111111113</c:v>
                </c:pt>
                <c:pt idx="19">
                  <c:v>531.87333333333333</c:v>
                </c:pt>
                <c:pt idx="20">
                  <c:v>384.62138888888887</c:v>
                </c:pt>
                <c:pt idx="21">
                  <c:v>258.81388888888887</c:v>
                </c:pt>
                <c:pt idx="22">
                  <c:v>166.50083333333333</c:v>
                </c:pt>
                <c:pt idx="23">
                  <c:v>95.304166666666674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ATC1323_SouthWestbound!$C$8:$C$31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ATC1323_SouthWestbound!$I$8:$I$31</c:f>
              <c:numCache>
                <c:formatCode>0</c:formatCode>
                <c:ptCount val="24"/>
                <c:pt idx="0">
                  <c:v>90.3888888888889</c:v>
                </c:pt>
                <c:pt idx="1">
                  <c:v>58.18055555555555</c:v>
                </c:pt>
                <c:pt idx="2">
                  <c:v>42.673611111111114</c:v>
                </c:pt>
                <c:pt idx="3">
                  <c:v>47.3125</c:v>
                </c:pt>
                <c:pt idx="4">
                  <c:v>58.333333333333321</c:v>
                </c:pt>
                <c:pt idx="5">
                  <c:v>111.30555555555554</c:v>
                </c:pt>
                <c:pt idx="6">
                  <c:v>192.80555555555554</c:v>
                </c:pt>
                <c:pt idx="7">
                  <c:v>342.68055555555549</c:v>
                </c:pt>
                <c:pt idx="8">
                  <c:v>546.58333333333326</c:v>
                </c:pt>
                <c:pt idx="9">
                  <c:v>737.72222222222217</c:v>
                </c:pt>
                <c:pt idx="10">
                  <c:v>810</c:v>
                </c:pt>
                <c:pt idx="11">
                  <c:v>840.09722222222229</c:v>
                </c:pt>
                <c:pt idx="12">
                  <c:v>825.4375</c:v>
                </c:pt>
                <c:pt idx="13">
                  <c:v>798.50694444444446</c:v>
                </c:pt>
                <c:pt idx="14">
                  <c:v>714.70833333333337</c:v>
                </c:pt>
                <c:pt idx="15">
                  <c:v>645.72916666666663</c:v>
                </c:pt>
                <c:pt idx="16">
                  <c:v>612.49305555555554</c:v>
                </c:pt>
                <c:pt idx="17">
                  <c:v>573.59722222222229</c:v>
                </c:pt>
                <c:pt idx="18">
                  <c:v>509.70138888888891</c:v>
                </c:pt>
                <c:pt idx="19">
                  <c:v>474.40277777777783</c:v>
                </c:pt>
                <c:pt idx="20">
                  <c:v>348.77083333333331</c:v>
                </c:pt>
                <c:pt idx="21">
                  <c:v>243.0347222222222</c:v>
                </c:pt>
                <c:pt idx="22">
                  <c:v>197.54861111111111</c:v>
                </c:pt>
                <c:pt idx="23">
                  <c:v>148.26388888888891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ATC1323_SouthWestbound!$C$8:$C$31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ATC1323_SouthWestbound!$J$8:$J$31</c:f>
              <c:numCache>
                <c:formatCode>0</c:formatCode>
                <c:ptCount val="24"/>
                <c:pt idx="0">
                  <c:v>107.52777777777779</c:v>
                </c:pt>
                <c:pt idx="1">
                  <c:v>71.9236111111111</c:v>
                </c:pt>
                <c:pt idx="2">
                  <c:v>47.916666666666664</c:v>
                </c:pt>
                <c:pt idx="3">
                  <c:v>44.9375</c:v>
                </c:pt>
                <c:pt idx="4">
                  <c:v>46.395833333333336</c:v>
                </c:pt>
                <c:pt idx="5">
                  <c:v>67.854166666666671</c:v>
                </c:pt>
                <c:pt idx="6">
                  <c:v>119.53472222222223</c:v>
                </c:pt>
                <c:pt idx="7">
                  <c:v>201.38194444444446</c:v>
                </c:pt>
                <c:pt idx="8">
                  <c:v>255.06944444444446</c:v>
                </c:pt>
                <c:pt idx="9">
                  <c:v>452.97916666666674</c:v>
                </c:pt>
                <c:pt idx="10">
                  <c:v>701.95138888888903</c:v>
                </c:pt>
                <c:pt idx="11">
                  <c:v>727.15277777777783</c:v>
                </c:pt>
                <c:pt idx="12">
                  <c:v>754.59722222222229</c:v>
                </c:pt>
                <c:pt idx="13">
                  <c:v>722.51388888888903</c:v>
                </c:pt>
                <c:pt idx="14">
                  <c:v>646.86805555555554</c:v>
                </c:pt>
                <c:pt idx="15">
                  <c:v>601.85416666666663</c:v>
                </c:pt>
                <c:pt idx="16">
                  <c:v>536.7361111111112</c:v>
                </c:pt>
                <c:pt idx="17">
                  <c:v>463.21527777777777</c:v>
                </c:pt>
                <c:pt idx="18">
                  <c:v>451.76388888888886</c:v>
                </c:pt>
                <c:pt idx="19">
                  <c:v>443.78472222222217</c:v>
                </c:pt>
                <c:pt idx="20">
                  <c:v>333.23611111111114</c:v>
                </c:pt>
                <c:pt idx="21">
                  <c:v>217.48611111111109</c:v>
                </c:pt>
                <c:pt idx="22">
                  <c:v>142.0972222222222</c:v>
                </c:pt>
                <c:pt idx="23">
                  <c:v>78.743055555555557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40280"/>
        <c:axId val="654543416"/>
      </c:lineChart>
      <c:catAx>
        <c:axId val="65454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54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543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540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ACC2187_graphs!$P$5:$V$5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ACC2187_graphs!$P$8:$V$8</c:f>
              <c:numCache>
                <c:formatCode>0</c:formatCode>
                <c:ptCount val="7"/>
                <c:pt idx="0">
                  <c:v>109.6904761904762</c:v>
                </c:pt>
                <c:pt idx="1">
                  <c:v>113.29761904761904</c:v>
                </c:pt>
                <c:pt idx="2">
                  <c:v>106.22857142857143</c:v>
                </c:pt>
                <c:pt idx="3">
                  <c:v>107.66428571428571</c:v>
                </c:pt>
                <c:pt idx="4">
                  <c:v>93.86666666666666</c:v>
                </c:pt>
                <c:pt idx="5">
                  <c:v>55.488095238095241</c:v>
                </c:pt>
                <c:pt idx="6">
                  <c:v>58.047619047619037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38320"/>
        <c:axId val="654544200"/>
      </c:barChart>
      <c:catAx>
        <c:axId val="65453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454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544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4538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ACC2187_graphs!$P$9:$AA$9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ACC2187_graphs!$P$12:$AA$12</c:f>
              <c:numCache>
                <c:formatCode>0</c:formatCode>
                <c:ptCount val="12"/>
                <c:pt idx="1">
                  <c:v>55.300000000000004</c:v>
                </c:pt>
                <c:pt idx="2">
                  <c:v>56.473333333333329</c:v>
                </c:pt>
                <c:pt idx="3">
                  <c:v>97.066666666666663</c:v>
                </c:pt>
                <c:pt idx="4">
                  <c:v>118.2</c:v>
                </c:pt>
                <c:pt idx="5">
                  <c:v>156.86666666666667</c:v>
                </c:pt>
                <c:pt idx="6">
                  <c:v>146.73333333333332</c:v>
                </c:pt>
                <c:pt idx="7">
                  <c:v>112.40666666666667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538712"/>
        <c:axId val="395996288"/>
      </c:lineChart>
      <c:catAx>
        <c:axId val="65453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4538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ACC2187_graphs!$P$13:$Y$13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ACC2187_graphs!$P$16:$Y$16</c:f>
              <c:numCache>
                <c:formatCode>General</c:formatCode>
                <c:ptCount val="10"/>
                <c:pt idx="0" formatCode="0">
                  <c:v>99.931768707483016</c:v>
                </c:pt>
                <c:pt idx="2" formatCode="0">
                  <c:v>89.061666666666682</c:v>
                </c:pt>
                <c:pt idx="3" formatCode="0">
                  <c:v>96.676767676767696</c:v>
                </c:pt>
                <c:pt idx="4" formatCode="0">
                  <c:v>84.770833333333343</c:v>
                </c:pt>
                <c:pt idx="5" formatCode="0">
                  <c:v>109.1875</c:v>
                </c:pt>
                <c:pt idx="6" formatCode="0">
                  <c:v>97.952499999999986</c:v>
                </c:pt>
                <c:pt idx="7" formatCode="0">
                  <c:v>98.833333333333329</c:v>
                </c:pt>
                <c:pt idx="8" formatCode="0">
                  <c:v>110.70060606060606</c:v>
                </c:pt>
                <c:pt idx="9" formatCode="0">
                  <c:v>106.1495238095238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306568"/>
        <c:axId val="574303432"/>
      </c:lineChart>
      <c:catAx>
        <c:axId val="57430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430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303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4306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ACC2187_Bothdirections!$C$8:$C$31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ACC2187_Bothdirections!$L$8:$L$31</c:f>
              <c:numCache>
                <c:formatCode>0</c:formatCode>
                <c:ptCount val="24"/>
                <c:pt idx="0">
                  <c:v>0.31142857142857144</c:v>
                </c:pt>
                <c:pt idx="1">
                  <c:v>0.42047619047619039</c:v>
                </c:pt>
                <c:pt idx="2">
                  <c:v>0.49142857142857138</c:v>
                </c:pt>
                <c:pt idx="3">
                  <c:v>0.12190476190476189</c:v>
                </c:pt>
                <c:pt idx="4">
                  <c:v>0.87476190476190463</c:v>
                </c:pt>
                <c:pt idx="5">
                  <c:v>3.6333333333333337</c:v>
                </c:pt>
                <c:pt idx="6">
                  <c:v>5.33</c:v>
                </c:pt>
                <c:pt idx="7">
                  <c:v>14.225714285714284</c:v>
                </c:pt>
                <c:pt idx="8">
                  <c:v>13.134761904761906</c:v>
                </c:pt>
                <c:pt idx="9">
                  <c:v>4.9666666666666668</c:v>
                </c:pt>
                <c:pt idx="10">
                  <c:v>3.5004761904761907</c:v>
                </c:pt>
                <c:pt idx="11">
                  <c:v>3.6166666666666671</c:v>
                </c:pt>
                <c:pt idx="12">
                  <c:v>3.342857142857143</c:v>
                </c:pt>
                <c:pt idx="13">
                  <c:v>4.1785714285714288</c:v>
                </c:pt>
                <c:pt idx="14">
                  <c:v>6.3276190476190468</c:v>
                </c:pt>
                <c:pt idx="15">
                  <c:v>7.2366666666666664</c:v>
                </c:pt>
                <c:pt idx="16">
                  <c:v>9.3923809523809538</c:v>
                </c:pt>
                <c:pt idx="17">
                  <c:v>8.5385714285714265</c:v>
                </c:pt>
                <c:pt idx="18">
                  <c:v>5.449523809523809</c:v>
                </c:pt>
                <c:pt idx="19">
                  <c:v>3.0719047619047615</c:v>
                </c:pt>
                <c:pt idx="20">
                  <c:v>2.9480952380952377</c:v>
                </c:pt>
                <c:pt idx="21">
                  <c:v>2.1061904761904762</c:v>
                </c:pt>
                <c:pt idx="22">
                  <c:v>1.7476190476190474</c:v>
                </c:pt>
                <c:pt idx="23">
                  <c:v>1.1819047619047618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ACC2187_Bothdirections!$C$8:$C$31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ACC2187_Bothdirections!$I$8:$I$31</c:f>
              <c:numCache>
                <c:formatCode>0</c:formatCode>
                <c:ptCount val="24"/>
                <c:pt idx="0">
                  <c:v>0.55952380952380953</c:v>
                </c:pt>
                <c:pt idx="1">
                  <c:v>0.38095238095238093</c:v>
                </c:pt>
                <c:pt idx="2">
                  <c:v>0.13095238095238093</c:v>
                </c:pt>
                <c:pt idx="3">
                  <c:v>4.7619047619047616E-2</c:v>
                </c:pt>
                <c:pt idx="4">
                  <c:v>0.51190476190476186</c:v>
                </c:pt>
                <c:pt idx="5">
                  <c:v>0.52380952380952372</c:v>
                </c:pt>
                <c:pt idx="6">
                  <c:v>1.857142857142857</c:v>
                </c:pt>
                <c:pt idx="7">
                  <c:v>1.9642857142857144</c:v>
                </c:pt>
                <c:pt idx="8">
                  <c:v>2.4523809523809526</c:v>
                </c:pt>
                <c:pt idx="9">
                  <c:v>3.8809523809523805</c:v>
                </c:pt>
                <c:pt idx="10">
                  <c:v>2.9642857142857144</c:v>
                </c:pt>
                <c:pt idx="11">
                  <c:v>3.8809523809523814</c:v>
                </c:pt>
                <c:pt idx="12">
                  <c:v>3.9761904761904763</c:v>
                </c:pt>
                <c:pt idx="13">
                  <c:v>4.3095238095238102</c:v>
                </c:pt>
                <c:pt idx="14">
                  <c:v>3.4404761904761907</c:v>
                </c:pt>
                <c:pt idx="15">
                  <c:v>3.964285714285714</c:v>
                </c:pt>
                <c:pt idx="16">
                  <c:v>3.7380952380952381</c:v>
                </c:pt>
                <c:pt idx="17">
                  <c:v>4.0952380952380958</c:v>
                </c:pt>
                <c:pt idx="18">
                  <c:v>4.4523809523809526</c:v>
                </c:pt>
                <c:pt idx="19">
                  <c:v>2.3690476190476191</c:v>
                </c:pt>
                <c:pt idx="20">
                  <c:v>2.1428571428571432</c:v>
                </c:pt>
                <c:pt idx="21">
                  <c:v>1.2619047619047619</c:v>
                </c:pt>
                <c:pt idx="22">
                  <c:v>1.6071428571428572</c:v>
                </c:pt>
                <c:pt idx="23">
                  <c:v>0.97619047619047616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ACC2187_Bothdirections!$C$8:$C$31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ACC2187_Bothdirections!$J$8:$J$31</c:f>
              <c:numCache>
                <c:formatCode>0</c:formatCode>
                <c:ptCount val="24"/>
                <c:pt idx="0">
                  <c:v>0.58333333333333326</c:v>
                </c:pt>
                <c:pt idx="1">
                  <c:v>0.27380952380952378</c:v>
                </c:pt>
                <c:pt idx="2">
                  <c:v>0.70238095238095233</c:v>
                </c:pt>
                <c:pt idx="3">
                  <c:v>0.17857142857142858</c:v>
                </c:pt>
                <c:pt idx="4">
                  <c:v>0.2857142857142857</c:v>
                </c:pt>
                <c:pt idx="5">
                  <c:v>0.66666666666666663</c:v>
                </c:pt>
                <c:pt idx="6">
                  <c:v>1.5595238095238093</c:v>
                </c:pt>
                <c:pt idx="7">
                  <c:v>1.9285714285714286</c:v>
                </c:pt>
                <c:pt idx="8">
                  <c:v>2.7380952380952381</c:v>
                </c:pt>
                <c:pt idx="9">
                  <c:v>5.0238095238095237</c:v>
                </c:pt>
                <c:pt idx="10">
                  <c:v>3.8690476190476195</c:v>
                </c:pt>
                <c:pt idx="11">
                  <c:v>3.3571428571428568</c:v>
                </c:pt>
                <c:pt idx="12">
                  <c:v>6.0476190476190474</c:v>
                </c:pt>
                <c:pt idx="13">
                  <c:v>5.0714285714285721</c:v>
                </c:pt>
                <c:pt idx="14">
                  <c:v>3.9642857142857144</c:v>
                </c:pt>
                <c:pt idx="15">
                  <c:v>3.8690476190476186</c:v>
                </c:pt>
                <c:pt idx="16">
                  <c:v>3.6428571428571432</c:v>
                </c:pt>
                <c:pt idx="17">
                  <c:v>2.7857142857142856</c:v>
                </c:pt>
                <c:pt idx="18">
                  <c:v>4.0119047619047619</c:v>
                </c:pt>
                <c:pt idx="19">
                  <c:v>2.3809523809523809</c:v>
                </c:pt>
                <c:pt idx="20">
                  <c:v>1.9523809523809521</c:v>
                </c:pt>
                <c:pt idx="21">
                  <c:v>1.3571428571428572</c:v>
                </c:pt>
                <c:pt idx="22">
                  <c:v>1.5714285714285714</c:v>
                </c:pt>
                <c:pt idx="23">
                  <c:v>0.22619047619047619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816448"/>
        <c:axId val="392818408"/>
      </c:lineChart>
      <c:catAx>
        <c:axId val="3928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81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818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816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v>Direction 1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ACC2417_graphs!$P$5:$V$5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ACC2417_graphs!$P$6:$V$6</c:f>
              <c:numCache>
                <c:formatCode>0</c:formatCode>
                <c:ptCount val="7"/>
                <c:pt idx="0">
                  <c:v>81.999999999999986</c:v>
                </c:pt>
                <c:pt idx="1">
                  <c:v>88.444444444444429</c:v>
                </c:pt>
                <c:pt idx="2">
                  <c:v>86.870833333333323</c:v>
                </c:pt>
                <c:pt idx="3">
                  <c:v>84.044444444444451</c:v>
                </c:pt>
                <c:pt idx="4">
                  <c:v>69.631944444444457</c:v>
                </c:pt>
                <c:pt idx="5">
                  <c:v>30.652777777777775</c:v>
                </c:pt>
                <c:pt idx="6">
                  <c:v>26.180555555555557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989120"/>
        <c:axId val="578985984"/>
      </c:barChart>
      <c:catAx>
        <c:axId val="5789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89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2018</a:t>
            </a:r>
            <a:r>
              <a:rPr lang="en-GB" baseline="0"/>
              <a:t> </a:t>
            </a:r>
            <a:r>
              <a:rPr lang="en-GB"/>
              <a:t>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0"/>
          <c:order val="0"/>
          <c:tx>
            <c:v>direction 1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ACC2417_graphs!$P$9:$AA$9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ACC2417_graphs!$P$10:$AA$10</c:f>
              <c:numCache>
                <c:formatCode>0</c:formatCode>
                <c:ptCount val="12"/>
                <c:pt idx="0">
                  <c:v>66.533333333333317</c:v>
                </c:pt>
                <c:pt idx="1">
                  <c:v>63.533333333333324</c:v>
                </c:pt>
                <c:pt idx="2">
                  <c:v>68.489999999999995</c:v>
                </c:pt>
                <c:pt idx="3">
                  <c:v>91.833333333333329</c:v>
                </c:pt>
                <c:pt idx="4">
                  <c:v>103.64999999999998</c:v>
                </c:pt>
                <c:pt idx="5">
                  <c:v>103.16666666666667</c:v>
                </c:pt>
                <c:pt idx="6">
                  <c:v>102.86666666666666</c:v>
                </c:pt>
                <c:pt idx="7">
                  <c:v>94.823333333333352</c:v>
                </c:pt>
                <c:pt idx="8">
                  <c:v>93.649999999999991</c:v>
                </c:pt>
                <c:pt idx="9">
                  <c:v>83.250000000000014</c:v>
                </c:pt>
                <c:pt idx="10">
                  <c:v>63.05</c:v>
                </c:pt>
                <c:pt idx="11">
                  <c:v>51.533333333333331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997744"/>
        <c:axId val="578990296"/>
      </c:lineChart>
      <c:catAx>
        <c:axId val="57899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9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90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97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0"/>
          <c:order val="0"/>
          <c:tx>
            <c:v>direction1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ACC2417_graphs!$P$13:$Y$13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ACC2417_graphs!$P$14:$Y$14</c:f>
              <c:numCache>
                <c:formatCode>0</c:formatCode>
                <c:ptCount val="10"/>
                <c:pt idx="6">
                  <c:v>132.10652777777776</c:v>
                </c:pt>
                <c:pt idx="7">
                  <c:v>141.61818181818182</c:v>
                </c:pt>
                <c:pt idx="8">
                  <c:v>123.43734848484848</c:v>
                </c:pt>
                <c:pt idx="9">
                  <c:v>82.198333333333323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988728"/>
        <c:axId val="578987944"/>
      </c:lineChart>
      <c:catAx>
        <c:axId val="57898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8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87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88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ACC2417_NorthEastbound!$C$8:$C$31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ACC2417_NorthEastbound!$L$8:$L$31</c:f>
              <c:numCache>
                <c:formatCode>0</c:formatCode>
                <c:ptCount val="24"/>
                <c:pt idx="0">
                  <c:v>0.33972222222222215</c:v>
                </c:pt>
                <c:pt idx="1">
                  <c:v>0.20694444444444446</c:v>
                </c:pt>
                <c:pt idx="2">
                  <c:v>0.21388888888888888</c:v>
                </c:pt>
                <c:pt idx="3">
                  <c:v>0.33499999999999996</c:v>
                </c:pt>
                <c:pt idx="4">
                  <c:v>0.85500000000000009</c:v>
                </c:pt>
                <c:pt idx="5">
                  <c:v>2.9224999999999999</c:v>
                </c:pt>
                <c:pt idx="6">
                  <c:v>8.6305555555555546</c:v>
                </c:pt>
                <c:pt idx="7">
                  <c:v>13.334722222222222</c:v>
                </c:pt>
                <c:pt idx="8">
                  <c:v>14.155000000000001</c:v>
                </c:pt>
                <c:pt idx="9">
                  <c:v>7.1002777777777784</c:v>
                </c:pt>
                <c:pt idx="10">
                  <c:v>4.2086111111111109</c:v>
                </c:pt>
                <c:pt idx="11">
                  <c:v>3.5649999999999999</c:v>
                </c:pt>
                <c:pt idx="12">
                  <c:v>3.3899999999999997</c:v>
                </c:pt>
                <c:pt idx="13">
                  <c:v>3.7886111111111114</c:v>
                </c:pt>
                <c:pt idx="14">
                  <c:v>3.568888888888889</c:v>
                </c:pt>
                <c:pt idx="15">
                  <c:v>3.6105555555555555</c:v>
                </c:pt>
                <c:pt idx="16">
                  <c:v>3.009722222222222</c:v>
                </c:pt>
                <c:pt idx="17">
                  <c:v>2.6086111111111108</c:v>
                </c:pt>
                <c:pt idx="18">
                  <c:v>2.0502777777777776</c:v>
                </c:pt>
                <c:pt idx="19">
                  <c:v>1.2058333333333331</c:v>
                </c:pt>
                <c:pt idx="20">
                  <c:v>1.1891666666666665</c:v>
                </c:pt>
                <c:pt idx="21">
                  <c:v>0.97388888888888892</c:v>
                </c:pt>
                <c:pt idx="22">
                  <c:v>0.58777777777777784</c:v>
                </c:pt>
                <c:pt idx="23">
                  <c:v>0.34777777777777774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ACC2417_NorthEastbound!$C$8:$C$31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ACC2417_NorthEastbound!$I$8:$I$31</c:f>
              <c:numCache>
                <c:formatCode>0</c:formatCode>
                <c:ptCount val="24"/>
                <c:pt idx="0">
                  <c:v>0.2986111111111111</c:v>
                </c:pt>
                <c:pt idx="1">
                  <c:v>0.33333333333333331</c:v>
                </c:pt>
                <c:pt idx="2">
                  <c:v>0.24999999999999997</c:v>
                </c:pt>
                <c:pt idx="3">
                  <c:v>0.50694444444444453</c:v>
                </c:pt>
                <c:pt idx="4">
                  <c:v>0.375</c:v>
                </c:pt>
                <c:pt idx="5">
                  <c:v>0.97222222222222232</c:v>
                </c:pt>
                <c:pt idx="6">
                  <c:v>1.583333333333333</c:v>
                </c:pt>
                <c:pt idx="7">
                  <c:v>1.6875</c:v>
                </c:pt>
                <c:pt idx="8">
                  <c:v>3.2916666666666674</c:v>
                </c:pt>
                <c:pt idx="9">
                  <c:v>3.5138888888888893</c:v>
                </c:pt>
                <c:pt idx="10">
                  <c:v>2.3194444444444451</c:v>
                </c:pt>
                <c:pt idx="11">
                  <c:v>2.3958333333333335</c:v>
                </c:pt>
                <c:pt idx="12">
                  <c:v>2.0416666666666665</c:v>
                </c:pt>
                <c:pt idx="13">
                  <c:v>2.0208333333333335</c:v>
                </c:pt>
                <c:pt idx="14">
                  <c:v>1.8055555555555554</c:v>
                </c:pt>
                <c:pt idx="15">
                  <c:v>1.9375</c:v>
                </c:pt>
                <c:pt idx="16">
                  <c:v>1.4444444444444446</c:v>
                </c:pt>
                <c:pt idx="17">
                  <c:v>1.1597222222222221</c:v>
                </c:pt>
                <c:pt idx="18">
                  <c:v>0.85416666666666663</c:v>
                </c:pt>
                <c:pt idx="19">
                  <c:v>0.63194444444444442</c:v>
                </c:pt>
                <c:pt idx="20">
                  <c:v>0.31944444444444442</c:v>
                </c:pt>
                <c:pt idx="21">
                  <c:v>0.27777777777777773</c:v>
                </c:pt>
                <c:pt idx="22">
                  <c:v>0.49999999999999994</c:v>
                </c:pt>
                <c:pt idx="23">
                  <c:v>0.13194444444444445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ACC2417_NorthEastbound!$C$8:$C$31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ACC2417_NorthEastbound!$J$8:$J$31</c:f>
              <c:numCache>
                <c:formatCode>0</c:formatCode>
                <c:ptCount val="24"/>
                <c:pt idx="0">
                  <c:v>0.18055555555555555</c:v>
                </c:pt>
                <c:pt idx="1">
                  <c:v>0</c:v>
                </c:pt>
                <c:pt idx="2">
                  <c:v>9.0277777777777776E-2</c:v>
                </c:pt>
                <c:pt idx="3">
                  <c:v>6.9444444444444434E-2</c:v>
                </c:pt>
                <c:pt idx="4">
                  <c:v>0.43750000000000006</c:v>
                </c:pt>
                <c:pt idx="5">
                  <c:v>0.43055555555555552</c:v>
                </c:pt>
                <c:pt idx="6">
                  <c:v>1.4861111111111114</c:v>
                </c:pt>
                <c:pt idx="7">
                  <c:v>1.5486111111111114</c:v>
                </c:pt>
                <c:pt idx="8">
                  <c:v>1.4444444444444444</c:v>
                </c:pt>
                <c:pt idx="9">
                  <c:v>3.3263888888888888</c:v>
                </c:pt>
                <c:pt idx="10">
                  <c:v>2.2638888888888888</c:v>
                </c:pt>
                <c:pt idx="11">
                  <c:v>1.8263888888888891</c:v>
                </c:pt>
                <c:pt idx="12">
                  <c:v>1.8958333333333333</c:v>
                </c:pt>
                <c:pt idx="13">
                  <c:v>2.4583333333333335</c:v>
                </c:pt>
                <c:pt idx="14">
                  <c:v>1.4930555555555554</c:v>
                </c:pt>
                <c:pt idx="15">
                  <c:v>1.4027777777777777</c:v>
                </c:pt>
                <c:pt idx="16">
                  <c:v>1.583333333333333</c:v>
                </c:pt>
                <c:pt idx="17">
                  <c:v>0.86111111111111116</c:v>
                </c:pt>
                <c:pt idx="18">
                  <c:v>0.75694444444444431</c:v>
                </c:pt>
                <c:pt idx="19">
                  <c:v>0.93055555555555569</c:v>
                </c:pt>
                <c:pt idx="20">
                  <c:v>0.58333333333333337</c:v>
                </c:pt>
                <c:pt idx="21">
                  <c:v>0.53472222222222221</c:v>
                </c:pt>
                <c:pt idx="22">
                  <c:v>0.3611111111111111</c:v>
                </c:pt>
                <c:pt idx="23">
                  <c:v>0.21527777777777779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992256"/>
        <c:axId val="578993040"/>
      </c:lineChart>
      <c:catAx>
        <c:axId val="57899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99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9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99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ACC2423_graphs!$P$5:$V$5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ACC2423_graphs!$P$8:$V$8</c:f>
              <c:numCache>
                <c:formatCode>0</c:formatCode>
                <c:ptCount val="7"/>
                <c:pt idx="0">
                  <c:v>11.131944444444443</c:v>
                </c:pt>
                <c:pt idx="1">
                  <c:v>11.305555555555554</c:v>
                </c:pt>
                <c:pt idx="2">
                  <c:v>10.935416666666665</c:v>
                </c:pt>
                <c:pt idx="3">
                  <c:v>10.35023148148148</c:v>
                </c:pt>
                <c:pt idx="4">
                  <c:v>8.8282738095238091</c:v>
                </c:pt>
                <c:pt idx="5">
                  <c:v>8.3631944444444439</c:v>
                </c:pt>
                <c:pt idx="6">
                  <c:v>6.9513888888888893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028616"/>
        <c:axId val="579029008"/>
      </c:barChart>
      <c:catAx>
        <c:axId val="57902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902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02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9028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ATC1011_Westbound!$L$8:$L$31</c:f>
              <c:numCache>
                <c:formatCode>0</c:formatCode>
                <c:ptCount val="24"/>
                <c:pt idx="0">
                  <c:v>121.70545454545454</c:v>
                </c:pt>
                <c:pt idx="1">
                  <c:v>76.534848484848482</c:v>
                </c:pt>
                <c:pt idx="2">
                  <c:v>71.608181818181805</c:v>
                </c:pt>
                <c:pt idx="3">
                  <c:v>105.88439393939393</c:v>
                </c:pt>
                <c:pt idx="4">
                  <c:v>193.81818181818181</c:v>
                </c:pt>
                <c:pt idx="5">
                  <c:v>595.74257575757588</c:v>
                </c:pt>
                <c:pt idx="6">
                  <c:v>1782.9419696969696</c:v>
                </c:pt>
                <c:pt idx="7">
                  <c:v>2064.6380303030301</c:v>
                </c:pt>
                <c:pt idx="8">
                  <c:v>1817.2539393939394</c:v>
                </c:pt>
                <c:pt idx="9">
                  <c:v>1649.7460606060608</c:v>
                </c:pt>
                <c:pt idx="10">
                  <c:v>1436.7290909090909</c:v>
                </c:pt>
                <c:pt idx="11">
                  <c:v>1450.0640909090907</c:v>
                </c:pt>
                <c:pt idx="12">
                  <c:v>1471.4198484848487</c:v>
                </c:pt>
                <c:pt idx="13">
                  <c:v>1435.6789393939393</c:v>
                </c:pt>
                <c:pt idx="14">
                  <c:v>1477.2201515151514</c:v>
                </c:pt>
                <c:pt idx="15">
                  <c:v>1557.806818181818</c:v>
                </c:pt>
                <c:pt idx="16">
                  <c:v>1696.9384848484847</c:v>
                </c:pt>
                <c:pt idx="17">
                  <c:v>1507.040606060606</c:v>
                </c:pt>
                <c:pt idx="18">
                  <c:v>1183.1633333333334</c:v>
                </c:pt>
                <c:pt idx="19">
                  <c:v>921.93303030303036</c:v>
                </c:pt>
                <c:pt idx="20">
                  <c:v>695.24454545454557</c:v>
                </c:pt>
                <c:pt idx="21">
                  <c:v>544.74560606060618</c:v>
                </c:pt>
                <c:pt idx="22">
                  <c:v>371.44909090909084</c:v>
                </c:pt>
                <c:pt idx="23">
                  <c:v>226.91181818181818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ATC1011_Westbound!$I$8:$I$31</c:f>
              <c:numCache>
                <c:formatCode>0</c:formatCode>
                <c:ptCount val="24"/>
                <c:pt idx="0">
                  <c:v>240.18181818181819</c:v>
                </c:pt>
                <c:pt idx="1">
                  <c:v>166.71969696969697</c:v>
                </c:pt>
                <c:pt idx="2">
                  <c:v>132.33333333333331</c:v>
                </c:pt>
                <c:pt idx="3">
                  <c:v>142.86363636363637</c:v>
                </c:pt>
                <c:pt idx="4">
                  <c:v>155.88636363636363</c:v>
                </c:pt>
                <c:pt idx="5">
                  <c:v>286.77272727272731</c:v>
                </c:pt>
                <c:pt idx="6">
                  <c:v>466.14393939393938</c:v>
                </c:pt>
                <c:pt idx="7">
                  <c:v>676.2954545454545</c:v>
                </c:pt>
                <c:pt idx="8">
                  <c:v>998.82575757575751</c:v>
                </c:pt>
                <c:pt idx="9">
                  <c:v>1309.8257575757575</c:v>
                </c:pt>
                <c:pt idx="10">
                  <c:v>1469.3257575757577</c:v>
                </c:pt>
                <c:pt idx="11">
                  <c:v>1581.8181818181818</c:v>
                </c:pt>
                <c:pt idx="12">
                  <c:v>1613.0227272727273</c:v>
                </c:pt>
                <c:pt idx="13">
                  <c:v>1558.212121212121</c:v>
                </c:pt>
                <c:pt idx="14">
                  <c:v>1410.5</c:v>
                </c:pt>
                <c:pt idx="15">
                  <c:v>1289.4848484848485</c:v>
                </c:pt>
                <c:pt idx="16">
                  <c:v>1230.1136363636363</c:v>
                </c:pt>
                <c:pt idx="17">
                  <c:v>1149.7348484848483</c:v>
                </c:pt>
                <c:pt idx="18">
                  <c:v>972.2651515151515</c:v>
                </c:pt>
                <c:pt idx="19">
                  <c:v>802.08333333333326</c:v>
                </c:pt>
                <c:pt idx="20">
                  <c:v>614.43939393939399</c:v>
                </c:pt>
                <c:pt idx="21">
                  <c:v>473.38636363636363</c:v>
                </c:pt>
                <c:pt idx="22">
                  <c:v>428.80303030303025</c:v>
                </c:pt>
                <c:pt idx="23">
                  <c:v>341.87878787878793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ATC1011_Westbound!$J$8:$J$31</c:f>
              <c:numCache>
                <c:formatCode>0</c:formatCode>
                <c:ptCount val="24"/>
                <c:pt idx="0">
                  <c:v>283.87121212121212</c:v>
                </c:pt>
                <c:pt idx="1">
                  <c:v>198.62878787878788</c:v>
                </c:pt>
                <c:pt idx="2">
                  <c:v>159.38636363636363</c:v>
                </c:pt>
                <c:pt idx="3">
                  <c:v>158.46969696969697</c:v>
                </c:pt>
                <c:pt idx="4">
                  <c:v>142.20454545454547</c:v>
                </c:pt>
                <c:pt idx="5">
                  <c:v>196.75</c:v>
                </c:pt>
                <c:pt idx="6">
                  <c:v>290.93181818181824</c:v>
                </c:pt>
                <c:pt idx="7">
                  <c:v>394.31818181818181</c:v>
                </c:pt>
                <c:pt idx="8">
                  <c:v>524.80303030303037</c:v>
                </c:pt>
                <c:pt idx="9">
                  <c:v>857.32575757575762</c:v>
                </c:pt>
                <c:pt idx="10">
                  <c:v>1265.6287878787878</c:v>
                </c:pt>
                <c:pt idx="11">
                  <c:v>1440.590909090909</c:v>
                </c:pt>
                <c:pt idx="12">
                  <c:v>1506.6666666666665</c:v>
                </c:pt>
                <c:pt idx="13">
                  <c:v>1444.4545454545455</c:v>
                </c:pt>
                <c:pt idx="14">
                  <c:v>1272.371212121212</c:v>
                </c:pt>
                <c:pt idx="15">
                  <c:v>1185.621212121212</c:v>
                </c:pt>
                <c:pt idx="16">
                  <c:v>1028.0757575757575</c:v>
                </c:pt>
                <c:pt idx="17">
                  <c:v>853.59090909090924</c:v>
                </c:pt>
                <c:pt idx="18">
                  <c:v>805.93181818181813</c:v>
                </c:pt>
                <c:pt idx="19">
                  <c:v>694.75757575757586</c:v>
                </c:pt>
                <c:pt idx="20">
                  <c:v>556.41666666666652</c:v>
                </c:pt>
                <c:pt idx="21">
                  <c:v>408.43181818181819</c:v>
                </c:pt>
                <c:pt idx="22">
                  <c:v>282.30303030303031</c:v>
                </c:pt>
                <c:pt idx="23">
                  <c:v>187.74242424242428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779936"/>
        <c:axId val="576780328"/>
      </c:lineChart>
      <c:catAx>
        <c:axId val="5767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78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780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77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ACC2423_graphs!$P$9:$AA$9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ACC2423_graphs!$P$12:$AA$12</c:f>
              <c:numCache>
                <c:formatCode>0</c:formatCode>
                <c:ptCount val="12"/>
                <c:pt idx="0">
                  <c:v>8.5666666666666664</c:v>
                </c:pt>
                <c:pt idx="1">
                  <c:v>7.746666666666667</c:v>
                </c:pt>
                <c:pt idx="2">
                  <c:v>8.7429365079365073</c:v>
                </c:pt>
                <c:pt idx="3">
                  <c:v>11.333333333333332</c:v>
                </c:pt>
                <c:pt idx="4">
                  <c:v>13.000000000000004</c:v>
                </c:pt>
                <c:pt idx="5">
                  <c:v>12.706666666666667</c:v>
                </c:pt>
                <c:pt idx="6">
                  <c:v>12.76</c:v>
                </c:pt>
                <c:pt idx="7">
                  <c:v>12.743333333333332</c:v>
                </c:pt>
                <c:pt idx="8">
                  <c:v>10.525</c:v>
                </c:pt>
                <c:pt idx="9">
                  <c:v>10.45</c:v>
                </c:pt>
                <c:pt idx="10">
                  <c:v>9.0821428571428573</c:v>
                </c:pt>
                <c:pt idx="11">
                  <c:v>8.4666666666666686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786704"/>
        <c:axId val="715785920"/>
      </c:lineChart>
      <c:catAx>
        <c:axId val="71578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7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786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ACC2423_graphs!$P$13:$Y$13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ACC2423_graphs!$P$16:$Y$16</c:f>
              <c:numCache>
                <c:formatCode>General</c:formatCode>
                <c:ptCount val="10"/>
                <c:pt idx="7" formatCode="0">
                  <c:v>18.65640022675737</c:v>
                </c:pt>
                <c:pt idx="8" formatCode="0">
                  <c:v>8.6499873737373747</c:v>
                </c:pt>
                <c:pt idx="9" formatCode="0">
                  <c:v>10.510284391534391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784352"/>
        <c:axId val="715787880"/>
      </c:lineChart>
      <c:catAx>
        <c:axId val="7157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78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7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78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ACC2423_Bothdirections!$C$8:$C$31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ACC2423_Bothdirections!$L$8:$L$31</c:f>
              <c:numCache>
                <c:formatCode>0</c:formatCode>
                <c:ptCount val="24"/>
                <c:pt idx="0">
                  <c:v>4.7222222222222221E-2</c:v>
                </c:pt>
                <c:pt idx="1">
                  <c:v>2.0694444444444446E-2</c:v>
                </c:pt>
                <c:pt idx="2">
                  <c:v>6.2500000000000003E-3</c:v>
                </c:pt>
                <c:pt idx="3">
                  <c:v>2.6666666666666665E-2</c:v>
                </c:pt>
                <c:pt idx="4">
                  <c:v>2.4999999999999998E-2</c:v>
                </c:pt>
                <c:pt idx="5">
                  <c:v>3.111111111111111E-2</c:v>
                </c:pt>
                <c:pt idx="6">
                  <c:v>0.1883994708994709</c:v>
                </c:pt>
                <c:pt idx="7">
                  <c:v>0.79361772486772486</c:v>
                </c:pt>
                <c:pt idx="8">
                  <c:v>0.21446428571428569</c:v>
                </c:pt>
                <c:pt idx="9">
                  <c:v>0.43321428571428572</c:v>
                </c:pt>
                <c:pt idx="10">
                  <c:v>0.59283068783068782</c:v>
                </c:pt>
                <c:pt idx="11">
                  <c:v>0.57176587301587301</c:v>
                </c:pt>
                <c:pt idx="12">
                  <c:v>0.90164682539682539</c:v>
                </c:pt>
                <c:pt idx="13">
                  <c:v>1.1673743386243387</c:v>
                </c:pt>
                <c:pt idx="14">
                  <c:v>1.0055952380952382</c:v>
                </c:pt>
                <c:pt idx="15">
                  <c:v>1.0023809523809522</c:v>
                </c:pt>
                <c:pt idx="16">
                  <c:v>1.3677380952380951</c:v>
                </c:pt>
                <c:pt idx="17">
                  <c:v>0.91449074074074077</c:v>
                </c:pt>
                <c:pt idx="18">
                  <c:v>0.3902248677248677</c:v>
                </c:pt>
                <c:pt idx="19">
                  <c:v>0.31909391534391529</c:v>
                </c:pt>
                <c:pt idx="20">
                  <c:v>0.1915674603174603</c:v>
                </c:pt>
                <c:pt idx="21">
                  <c:v>0.1690277777777778</c:v>
                </c:pt>
                <c:pt idx="22">
                  <c:v>6.9351851851851845E-2</c:v>
                </c:pt>
                <c:pt idx="23">
                  <c:v>6.055555555555555E-2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ACC2423_Bothdirections!$C$8:$C$31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ACC2423_Bothdirections!$I$8:$I$31</c:f>
              <c:numCache>
                <c:formatCode>0</c:formatCode>
                <c:ptCount val="24"/>
                <c:pt idx="0">
                  <c:v>3.4722222222222224E-2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1.0416666666666666E-2</c:v>
                </c:pt>
                <c:pt idx="5">
                  <c:v>0</c:v>
                </c:pt>
                <c:pt idx="6">
                  <c:v>0.16319444444444442</c:v>
                </c:pt>
                <c:pt idx="7">
                  <c:v>4.0972222222222222E-2</c:v>
                </c:pt>
                <c:pt idx="8">
                  <c:v>0.15138888888888891</c:v>
                </c:pt>
                <c:pt idx="9">
                  <c:v>0.51527777777777772</c:v>
                </c:pt>
                <c:pt idx="10">
                  <c:v>0.55694444444444446</c:v>
                </c:pt>
                <c:pt idx="11">
                  <c:v>0.89166666666666661</c:v>
                </c:pt>
                <c:pt idx="12">
                  <c:v>0.7548611111111112</c:v>
                </c:pt>
                <c:pt idx="13">
                  <c:v>0.66180555555555554</c:v>
                </c:pt>
                <c:pt idx="14">
                  <c:v>1.2590277777777779</c:v>
                </c:pt>
                <c:pt idx="15">
                  <c:v>1.0381944444444442</c:v>
                </c:pt>
                <c:pt idx="16">
                  <c:v>0.76249999999999996</c:v>
                </c:pt>
                <c:pt idx="17">
                  <c:v>0.5361111111111112</c:v>
                </c:pt>
                <c:pt idx="18">
                  <c:v>0.27430555555555552</c:v>
                </c:pt>
                <c:pt idx="19">
                  <c:v>0.30416666666666664</c:v>
                </c:pt>
                <c:pt idx="20">
                  <c:v>0.12847222222222221</c:v>
                </c:pt>
                <c:pt idx="21">
                  <c:v>3.125E-2</c:v>
                </c:pt>
                <c:pt idx="22">
                  <c:v>0.17291666666666666</c:v>
                </c:pt>
                <c:pt idx="23">
                  <c:v>7.4999999999999997E-2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ACC2423_Bothdirections!$C$8:$C$31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ACC2423_Bothdirections!$J$8:$J$31</c:f>
              <c:numCache>
                <c:formatCode>0</c:formatCode>
                <c:ptCount val="24"/>
                <c:pt idx="0">
                  <c:v>1.3888888888888888E-2</c:v>
                </c:pt>
                <c:pt idx="1">
                  <c:v>0</c:v>
                </c:pt>
                <c:pt idx="2">
                  <c:v>3.125E-2</c:v>
                </c:pt>
                <c:pt idx="3">
                  <c:v>5.9027777777777776E-2</c:v>
                </c:pt>
                <c:pt idx="4">
                  <c:v>0</c:v>
                </c:pt>
                <c:pt idx="5">
                  <c:v>0</c:v>
                </c:pt>
                <c:pt idx="6">
                  <c:v>1.6666666666666666E-2</c:v>
                </c:pt>
                <c:pt idx="7">
                  <c:v>2.7777777777777776E-2</c:v>
                </c:pt>
                <c:pt idx="8">
                  <c:v>0.11805555555555555</c:v>
                </c:pt>
                <c:pt idx="9">
                  <c:v>0.16944444444444445</c:v>
                </c:pt>
                <c:pt idx="10">
                  <c:v>0.35416666666666669</c:v>
                </c:pt>
                <c:pt idx="11">
                  <c:v>0.72361111111111098</c:v>
                </c:pt>
                <c:pt idx="12">
                  <c:v>1.0534722222222224</c:v>
                </c:pt>
                <c:pt idx="13">
                  <c:v>1.2986111111111112</c:v>
                </c:pt>
                <c:pt idx="14">
                  <c:v>1.3659722222222224</c:v>
                </c:pt>
                <c:pt idx="15">
                  <c:v>0.59027777777777768</c:v>
                </c:pt>
                <c:pt idx="16">
                  <c:v>0.19027777777777777</c:v>
                </c:pt>
                <c:pt idx="17">
                  <c:v>0.32222222222222219</c:v>
                </c:pt>
                <c:pt idx="18">
                  <c:v>0.23888888888888887</c:v>
                </c:pt>
                <c:pt idx="19">
                  <c:v>8.3333333333333315E-2</c:v>
                </c:pt>
                <c:pt idx="20">
                  <c:v>3.8194444444444441E-2</c:v>
                </c:pt>
                <c:pt idx="21">
                  <c:v>0.10416666666666666</c:v>
                </c:pt>
                <c:pt idx="22">
                  <c:v>6.9444444444444434E-2</c:v>
                </c:pt>
                <c:pt idx="23">
                  <c:v>8.2638888888888887E-2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992648"/>
        <c:axId val="578994608"/>
      </c:lineChart>
      <c:catAx>
        <c:axId val="578992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99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9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992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ACC2431_graphs!$P$5:$V$5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ACC2431_graphs!$P$8:$V$8</c:f>
              <c:numCache>
                <c:formatCode>0</c:formatCode>
                <c:ptCount val="7"/>
                <c:pt idx="0">
                  <c:v>117.94444444444443</c:v>
                </c:pt>
                <c:pt idx="1">
                  <c:v>118.91666666666667</c:v>
                </c:pt>
                <c:pt idx="2">
                  <c:v>125.47453703703704</c:v>
                </c:pt>
                <c:pt idx="3">
                  <c:v>123.10370370370372</c:v>
                </c:pt>
                <c:pt idx="4">
                  <c:v>106.06111111111112</c:v>
                </c:pt>
                <c:pt idx="5">
                  <c:v>69.046296296296305</c:v>
                </c:pt>
                <c:pt idx="6">
                  <c:v>61.277777777777793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21544"/>
        <c:axId val="392821152"/>
      </c:barChart>
      <c:catAx>
        <c:axId val="39282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282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82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282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ACC2431_graphs!$P$9:$AA$9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ACC2431_graphs!$P$12:$AA$12</c:f>
              <c:numCache>
                <c:formatCode>0</c:formatCode>
                <c:ptCount val="12"/>
                <c:pt idx="0">
                  <c:v>131</c:v>
                </c:pt>
                <c:pt idx="1">
                  <c:v>136.18666666666664</c:v>
                </c:pt>
                <c:pt idx="2">
                  <c:v>125.27000000000001</c:v>
                </c:pt>
                <c:pt idx="3">
                  <c:v>79.074999999999989</c:v>
                </c:pt>
                <c:pt idx="4">
                  <c:v>117.25000000000003</c:v>
                </c:pt>
                <c:pt idx="5">
                  <c:v>146.46666666666667</c:v>
                </c:pt>
                <c:pt idx="6">
                  <c:v>66.166666666666657</c:v>
                </c:pt>
                <c:pt idx="7">
                  <c:v>115.23000000000002</c:v>
                </c:pt>
                <c:pt idx="8">
                  <c:v>147.14999999999998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22328"/>
        <c:axId val="576691776"/>
      </c:lineChart>
      <c:catAx>
        <c:axId val="39282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6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69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2822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ACC2431_graphs!$P$13:$Y$13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ACC2431_graphs!$P$16:$Y$16</c:f>
              <c:numCache>
                <c:formatCode>General</c:formatCode>
                <c:ptCount val="10"/>
                <c:pt idx="7" formatCode="0">
                  <c:v>96.266220238095229</c:v>
                </c:pt>
                <c:pt idx="8" formatCode="0">
                  <c:v>82.099518518518522</c:v>
                </c:pt>
                <c:pt idx="9" formatCode="0">
                  <c:v>118.30009259259259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685504"/>
        <c:axId val="576679624"/>
      </c:lineChart>
      <c:catAx>
        <c:axId val="5766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679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679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68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ACC2431_Bothdirections!$C$8:$C$31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ACC2431_Bothdirections!$L$8:$L$31</c:f>
              <c:numCache>
                <c:formatCode>0</c:formatCode>
                <c:ptCount val="24"/>
                <c:pt idx="0">
                  <c:v>0.67333333333333323</c:v>
                </c:pt>
                <c:pt idx="1">
                  <c:v>0.55592592592592582</c:v>
                </c:pt>
                <c:pt idx="2">
                  <c:v>0.36888888888888893</c:v>
                </c:pt>
                <c:pt idx="3">
                  <c:v>0.1285185185185185</c:v>
                </c:pt>
                <c:pt idx="4">
                  <c:v>0.51148148148148154</c:v>
                </c:pt>
                <c:pt idx="5">
                  <c:v>5.362222222222222</c:v>
                </c:pt>
                <c:pt idx="6">
                  <c:v>6.7377777777777776</c:v>
                </c:pt>
                <c:pt idx="7">
                  <c:v>9.9463888888888867</c:v>
                </c:pt>
                <c:pt idx="8">
                  <c:v>6.9762962962962973</c:v>
                </c:pt>
                <c:pt idx="9">
                  <c:v>3.8211111111111107</c:v>
                </c:pt>
                <c:pt idx="10">
                  <c:v>3.8711111111111114</c:v>
                </c:pt>
                <c:pt idx="11">
                  <c:v>4.4788888888888883</c:v>
                </c:pt>
                <c:pt idx="12">
                  <c:v>5.8266666666666662</c:v>
                </c:pt>
                <c:pt idx="13">
                  <c:v>6.4296296296296287</c:v>
                </c:pt>
                <c:pt idx="14">
                  <c:v>8.7537037037037031</c:v>
                </c:pt>
                <c:pt idx="15">
                  <c:v>8.8314814814814806</c:v>
                </c:pt>
                <c:pt idx="16">
                  <c:v>11.658888888888891</c:v>
                </c:pt>
                <c:pt idx="17">
                  <c:v>10.51</c:v>
                </c:pt>
                <c:pt idx="18">
                  <c:v>7.4362962962962964</c:v>
                </c:pt>
                <c:pt idx="19">
                  <c:v>5.0096296296296305</c:v>
                </c:pt>
                <c:pt idx="20">
                  <c:v>3.9614814814814814</c:v>
                </c:pt>
                <c:pt idx="21">
                  <c:v>3.5207407407407407</c:v>
                </c:pt>
                <c:pt idx="22">
                  <c:v>2.2492592592592588</c:v>
                </c:pt>
                <c:pt idx="23">
                  <c:v>0.6803703703703704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ACC2431_Bothdirections!$C$8:$C$31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ACC2431_Bothdirections!$I$8:$I$31</c:f>
              <c:numCache>
                <c:formatCode>0</c:formatCode>
                <c:ptCount val="24"/>
                <c:pt idx="0">
                  <c:v>0.51851851851851849</c:v>
                </c:pt>
                <c:pt idx="1">
                  <c:v>0.5</c:v>
                </c:pt>
                <c:pt idx="2">
                  <c:v>0.14814814814814814</c:v>
                </c:pt>
                <c:pt idx="3">
                  <c:v>0.29629629629629628</c:v>
                </c:pt>
                <c:pt idx="4">
                  <c:v>0.62962962962962954</c:v>
                </c:pt>
                <c:pt idx="5">
                  <c:v>2.6296296296296298</c:v>
                </c:pt>
                <c:pt idx="6">
                  <c:v>2.2870370370370368</c:v>
                </c:pt>
                <c:pt idx="7">
                  <c:v>0.76851851851851849</c:v>
                </c:pt>
                <c:pt idx="8">
                  <c:v>3.1018518518518521</c:v>
                </c:pt>
                <c:pt idx="9">
                  <c:v>2.75</c:v>
                </c:pt>
                <c:pt idx="10">
                  <c:v>3.4444444444444446</c:v>
                </c:pt>
                <c:pt idx="11">
                  <c:v>6.1759259259259256</c:v>
                </c:pt>
                <c:pt idx="12">
                  <c:v>5.3796296296296298</c:v>
                </c:pt>
                <c:pt idx="13">
                  <c:v>4.8981481481481479</c:v>
                </c:pt>
                <c:pt idx="14">
                  <c:v>5.5740740740740744</c:v>
                </c:pt>
                <c:pt idx="15">
                  <c:v>5.5555555555555562</c:v>
                </c:pt>
                <c:pt idx="16">
                  <c:v>4.6018518518518521</c:v>
                </c:pt>
                <c:pt idx="17">
                  <c:v>5.1296296296296298</c:v>
                </c:pt>
                <c:pt idx="18">
                  <c:v>3.5648148148148149</c:v>
                </c:pt>
                <c:pt idx="19">
                  <c:v>2.5277777777777777</c:v>
                </c:pt>
                <c:pt idx="20">
                  <c:v>2.9074074074074074</c:v>
                </c:pt>
                <c:pt idx="21">
                  <c:v>2.6481481481481479</c:v>
                </c:pt>
                <c:pt idx="22">
                  <c:v>1.7777777777777777</c:v>
                </c:pt>
                <c:pt idx="23">
                  <c:v>1.2314814814814814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ACC2431_Bothdirections!$C$8:$C$31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ACC2431_Bothdirections!$J$8:$J$31</c:f>
              <c:numCache>
                <c:formatCode>0</c:formatCode>
                <c:ptCount val="24"/>
                <c:pt idx="0">
                  <c:v>0.82407407407407418</c:v>
                </c:pt>
                <c:pt idx="1">
                  <c:v>0.7592592592592593</c:v>
                </c:pt>
                <c:pt idx="2">
                  <c:v>0.20370370370370369</c:v>
                </c:pt>
                <c:pt idx="3">
                  <c:v>0.22222222222222221</c:v>
                </c:pt>
                <c:pt idx="4">
                  <c:v>0.30555555555555558</c:v>
                </c:pt>
                <c:pt idx="5">
                  <c:v>1.1111111111111112</c:v>
                </c:pt>
                <c:pt idx="6">
                  <c:v>1.8148148148148149</c:v>
                </c:pt>
                <c:pt idx="7">
                  <c:v>1.3611111111111112</c:v>
                </c:pt>
                <c:pt idx="8">
                  <c:v>2.0925925925925926</c:v>
                </c:pt>
                <c:pt idx="9">
                  <c:v>1.7870370370370372</c:v>
                </c:pt>
                <c:pt idx="10">
                  <c:v>2.8796296296296293</c:v>
                </c:pt>
                <c:pt idx="11">
                  <c:v>4.6574074074074074</c:v>
                </c:pt>
                <c:pt idx="12">
                  <c:v>4.9722222222222223</c:v>
                </c:pt>
                <c:pt idx="13">
                  <c:v>4.166666666666667</c:v>
                </c:pt>
                <c:pt idx="14">
                  <c:v>5.1759259259259256</c:v>
                </c:pt>
                <c:pt idx="15">
                  <c:v>5.6481481481481488</c:v>
                </c:pt>
                <c:pt idx="16">
                  <c:v>4.8055555555555554</c:v>
                </c:pt>
                <c:pt idx="17">
                  <c:v>3.5462962962962958</c:v>
                </c:pt>
                <c:pt idx="18">
                  <c:v>3.6574074074074074</c:v>
                </c:pt>
                <c:pt idx="19">
                  <c:v>3.3703703703703702</c:v>
                </c:pt>
                <c:pt idx="20">
                  <c:v>2.7407407407407414</c:v>
                </c:pt>
                <c:pt idx="21">
                  <c:v>2.5462962962962963</c:v>
                </c:pt>
                <c:pt idx="22">
                  <c:v>1.4537037037037037</c:v>
                </c:pt>
                <c:pt idx="23">
                  <c:v>1.175925925925926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686288"/>
        <c:axId val="576682760"/>
      </c:lineChart>
      <c:catAx>
        <c:axId val="57668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8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682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68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2018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ATC1095_graphs!$G$83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ATC1095_graphs!$P$6:$V$6</c:f>
              <c:numCache>
                <c:formatCode>0</c:formatCode>
                <c:ptCount val="7"/>
                <c:pt idx="0">
                  <c:v>19252.534722222226</c:v>
                </c:pt>
                <c:pt idx="1">
                  <c:v>19637.375</c:v>
                </c:pt>
                <c:pt idx="2">
                  <c:v>20099.762499999997</c:v>
                </c:pt>
                <c:pt idx="3">
                  <c:v>20023.470833333333</c:v>
                </c:pt>
                <c:pt idx="4">
                  <c:v>20649.662499999999</c:v>
                </c:pt>
                <c:pt idx="5">
                  <c:v>18301.138888888891</c:v>
                </c:pt>
                <c:pt idx="6">
                  <c:v>15700.562500000004</c:v>
                </c:pt>
              </c:numCache>
            </c:numRef>
          </c:val>
        </c:ser>
        <c:ser>
          <c:idx val="1"/>
          <c:order val="1"/>
          <c:tx>
            <c:strRef>
              <c:f>ATC1095_graphs!$I$83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ATC1095_graphs!$P$7:$V$7</c:f>
              <c:numCache>
                <c:formatCode>0</c:formatCode>
                <c:ptCount val="7"/>
                <c:pt idx="0">
                  <c:v>18219.534722222223</c:v>
                </c:pt>
                <c:pt idx="1">
                  <c:v>18618.770833333332</c:v>
                </c:pt>
                <c:pt idx="2">
                  <c:v>19029.561111111114</c:v>
                </c:pt>
                <c:pt idx="3">
                  <c:v>19130.890277777777</c:v>
                </c:pt>
                <c:pt idx="4">
                  <c:v>19441.805555555555</c:v>
                </c:pt>
                <c:pt idx="5">
                  <c:v>17832.743055555551</c:v>
                </c:pt>
                <c:pt idx="6">
                  <c:v>15713.020833333332</c:v>
                </c:pt>
              </c:numCache>
            </c:numRef>
          </c:val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ATC1095_graphs!$P$5:$V$5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ATC1095_graphs!$P$8:$V$8</c:f>
              <c:numCache>
                <c:formatCode>0</c:formatCode>
                <c:ptCount val="7"/>
                <c:pt idx="0">
                  <c:v>37472.069444444453</c:v>
                </c:pt>
                <c:pt idx="1">
                  <c:v>38256.145833333328</c:v>
                </c:pt>
                <c:pt idx="2">
                  <c:v>39129.323611111111</c:v>
                </c:pt>
                <c:pt idx="3">
                  <c:v>39154.361111111109</c:v>
                </c:pt>
                <c:pt idx="4">
                  <c:v>40091.468055555553</c:v>
                </c:pt>
                <c:pt idx="5">
                  <c:v>36133.881944444438</c:v>
                </c:pt>
                <c:pt idx="6">
                  <c:v>31413.583333333336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781896"/>
        <c:axId val="576778368"/>
      </c:barChart>
      <c:catAx>
        <c:axId val="57678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7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7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781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2018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</c:dPt>
          <c:cat>
            <c:strRef>
              <c:f>ATC1095_graphs!$P$9:$AA$9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ATC1095_graphs!$P$12:$AA$12</c:f>
              <c:numCache>
                <c:formatCode>0</c:formatCode>
                <c:ptCount val="12"/>
                <c:pt idx="0">
                  <c:v>37318.133333333331</c:v>
                </c:pt>
                <c:pt idx="1">
                  <c:v>38047.433333333327</c:v>
                </c:pt>
                <c:pt idx="2">
                  <c:v>38943.48333333333</c:v>
                </c:pt>
                <c:pt idx="3">
                  <c:v>39043.166666666672</c:v>
                </c:pt>
                <c:pt idx="4">
                  <c:v>39255.35</c:v>
                </c:pt>
                <c:pt idx="5">
                  <c:v>39375.100000000006</c:v>
                </c:pt>
                <c:pt idx="6">
                  <c:v>38603.933333333342</c:v>
                </c:pt>
                <c:pt idx="7">
                  <c:v>37922.083333333336</c:v>
                </c:pt>
                <c:pt idx="8">
                  <c:v>38442.5</c:v>
                </c:pt>
                <c:pt idx="9">
                  <c:v>39764.899999999994</c:v>
                </c:pt>
                <c:pt idx="10">
                  <c:v>39149.199999999997</c:v>
                </c:pt>
                <c:pt idx="11">
                  <c:v>39982.800000000003</c:v>
                </c:pt>
              </c:numCache>
            </c:numRef>
          </c:val>
          <c:smooth val="0"/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ATC1095_graphs!$P$10:$AA$10</c:f>
              <c:numCache>
                <c:formatCode>0</c:formatCode>
                <c:ptCount val="12"/>
                <c:pt idx="0">
                  <c:v>19106.966666666671</c:v>
                </c:pt>
                <c:pt idx="1">
                  <c:v>19355.433333333331</c:v>
                </c:pt>
                <c:pt idx="2">
                  <c:v>19884.883333333331</c:v>
                </c:pt>
                <c:pt idx="3">
                  <c:v>20102.333333333336</c:v>
                </c:pt>
                <c:pt idx="4">
                  <c:v>20196.949999999997</c:v>
                </c:pt>
                <c:pt idx="5">
                  <c:v>20202.666666666668</c:v>
                </c:pt>
                <c:pt idx="6">
                  <c:v>19811.800000000003</c:v>
                </c:pt>
                <c:pt idx="7">
                  <c:v>19446.183333333331</c:v>
                </c:pt>
                <c:pt idx="8">
                  <c:v>19697.799999999996</c:v>
                </c:pt>
                <c:pt idx="9">
                  <c:v>21001.783333333333</c:v>
                </c:pt>
                <c:pt idx="10">
                  <c:v>20035.999999999996</c:v>
                </c:pt>
                <c:pt idx="11">
                  <c:v>20347.933333333338</c:v>
                </c:pt>
              </c:numCache>
            </c:numRef>
          </c:val>
          <c:smooth val="0"/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ATC1095_graphs!$P$11:$AA$11</c:f>
              <c:numCache>
                <c:formatCode>0</c:formatCode>
                <c:ptCount val="12"/>
                <c:pt idx="0">
                  <c:v>18211.166666666664</c:v>
                </c:pt>
                <c:pt idx="1">
                  <c:v>18691.999999999996</c:v>
                </c:pt>
                <c:pt idx="2">
                  <c:v>19058.599999999999</c:v>
                </c:pt>
                <c:pt idx="3">
                  <c:v>18940.833333333332</c:v>
                </c:pt>
                <c:pt idx="4">
                  <c:v>19058.400000000001</c:v>
                </c:pt>
                <c:pt idx="5">
                  <c:v>19172.433333333338</c:v>
                </c:pt>
                <c:pt idx="6">
                  <c:v>18792.133333333339</c:v>
                </c:pt>
                <c:pt idx="7">
                  <c:v>18475.900000000005</c:v>
                </c:pt>
                <c:pt idx="8">
                  <c:v>18744.7</c:v>
                </c:pt>
                <c:pt idx="9">
                  <c:v>18763.116666666665</c:v>
                </c:pt>
                <c:pt idx="10">
                  <c:v>19113.2</c:v>
                </c:pt>
                <c:pt idx="11">
                  <c:v>19634.866666666665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78760"/>
        <c:axId val="576779152"/>
      </c:lineChart>
      <c:catAx>
        <c:axId val="576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7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779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778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ATC1095_graphs!$P$13:$Y$13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ATC1095_graphs!$P$16:$Y$16</c:f>
              <c:numCache>
                <c:formatCode>General</c:formatCode>
                <c:ptCount val="10"/>
                <c:pt idx="1">
                  <c:v>38494</c:v>
                </c:pt>
                <c:pt idx="3" formatCode="0">
                  <c:v>36265.089976800002</c:v>
                </c:pt>
                <c:pt idx="4" formatCode="0">
                  <c:v>35393.794416000004</c:v>
                </c:pt>
                <c:pt idx="5" formatCode="0">
                  <c:v>35138.7413734</c:v>
                </c:pt>
                <c:pt idx="6" formatCode="0">
                  <c:v>36794.613910400003</c:v>
                </c:pt>
                <c:pt idx="7" formatCode="0">
                  <c:v>37094.965528200002</c:v>
                </c:pt>
                <c:pt idx="8" formatCode="0">
                  <c:v>38019.361637599999</c:v>
                </c:pt>
                <c:pt idx="9" formatCode="0">
                  <c:v>38820.673611111109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ATC1095_graphs!$G$83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ATC1095_graphs!$P$13:$Y$13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ATC1095_graphs!$P$14:$Y$14</c:f>
              <c:numCache>
                <c:formatCode>0</c:formatCode>
                <c:ptCount val="10"/>
                <c:pt idx="1">
                  <c:v>19135</c:v>
                </c:pt>
                <c:pt idx="3">
                  <c:v>18140.200358800001</c:v>
                </c:pt>
                <c:pt idx="4">
                  <c:v>17642.590461400003</c:v>
                </c:pt>
                <c:pt idx="5">
                  <c:v>17309.567770000001</c:v>
                </c:pt>
                <c:pt idx="6">
                  <c:v>18207.199986</c:v>
                </c:pt>
                <c:pt idx="7">
                  <c:v>18464.956097000002</c:v>
                </c:pt>
                <c:pt idx="8">
                  <c:v>18620.649985600001</c:v>
                </c:pt>
                <c:pt idx="9">
                  <c:v>19932.56111111111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ATC1095_graphs!$I$83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ATC1095_graphs!$P$13:$Y$13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ATC1095_graphs!$P$15:$Y$15</c:f>
              <c:numCache>
                <c:formatCode>0</c:formatCode>
                <c:ptCount val="10"/>
                <c:pt idx="1">
                  <c:v>19359</c:v>
                </c:pt>
                <c:pt idx="3">
                  <c:v>18124.889618000001</c:v>
                </c:pt>
                <c:pt idx="4">
                  <c:v>17751.203954599998</c:v>
                </c:pt>
                <c:pt idx="5">
                  <c:v>17829.173603399995</c:v>
                </c:pt>
                <c:pt idx="6">
                  <c:v>18587.4139244</c:v>
                </c:pt>
                <c:pt idx="7" formatCode="General">
                  <c:v>18630.0094312</c:v>
                </c:pt>
                <c:pt idx="8" formatCode="General">
                  <c:v>19398.711652000002</c:v>
                </c:pt>
                <c:pt idx="9">
                  <c:v>18888.112499999999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917112"/>
        <c:axId val="578916720"/>
      </c:lineChart>
      <c:catAx>
        <c:axId val="57891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1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916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8917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2018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ATC1095_Eastbound!$C$8:$C$31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ATC1095_Eastbound!$L$8:$L$31</c:f>
              <c:numCache>
                <c:formatCode>0</c:formatCode>
                <c:ptCount val="24"/>
                <c:pt idx="0">
                  <c:v>170.46944444444443</c:v>
                </c:pt>
                <c:pt idx="1">
                  <c:v>109.25805555555557</c:v>
                </c:pt>
                <c:pt idx="2">
                  <c:v>90.326944444444436</c:v>
                </c:pt>
                <c:pt idx="3">
                  <c:v>78.410277777777779</c:v>
                </c:pt>
                <c:pt idx="4">
                  <c:v>141.4708333333333</c:v>
                </c:pt>
                <c:pt idx="5">
                  <c:v>459.8730555555556</c:v>
                </c:pt>
                <c:pt idx="6">
                  <c:v>1406.1063888888889</c:v>
                </c:pt>
                <c:pt idx="7">
                  <c:v>1672.8094444444444</c:v>
                </c:pt>
                <c:pt idx="8">
                  <c:v>1393.2719444444444</c:v>
                </c:pt>
                <c:pt idx="9">
                  <c:v>1415.2319444444445</c:v>
                </c:pt>
                <c:pt idx="10">
                  <c:v>1147.9000000000001</c:v>
                </c:pt>
                <c:pt idx="11">
                  <c:v>1080.4108333333334</c:v>
                </c:pt>
                <c:pt idx="12">
                  <c:v>1101.0697222222223</c:v>
                </c:pt>
                <c:pt idx="13">
                  <c:v>1095.4708333333333</c:v>
                </c:pt>
                <c:pt idx="14">
                  <c:v>1063.0013888888886</c:v>
                </c:pt>
                <c:pt idx="15">
                  <c:v>1072.1730555555555</c:v>
                </c:pt>
                <c:pt idx="16">
                  <c:v>1124.9188888888889</c:v>
                </c:pt>
                <c:pt idx="17">
                  <c:v>1204.7375</c:v>
                </c:pt>
                <c:pt idx="18">
                  <c:v>1170.4355555555558</c:v>
                </c:pt>
                <c:pt idx="19">
                  <c:v>963.98527777777781</c:v>
                </c:pt>
                <c:pt idx="20">
                  <c:v>710.32222222222219</c:v>
                </c:pt>
                <c:pt idx="21">
                  <c:v>535.09944444444443</c:v>
                </c:pt>
                <c:pt idx="22">
                  <c:v>432.89666666666665</c:v>
                </c:pt>
                <c:pt idx="23">
                  <c:v>292.91138888888884</c:v>
                </c:pt>
              </c:numCache>
            </c:numRef>
          </c:val>
          <c:smooth val="0"/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ATC1095_Eastbound!$C$8:$C$31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ATC1095_Eastbound!$I$8:$I$31</c:f>
              <c:numCache>
                <c:formatCode>0</c:formatCode>
                <c:ptCount val="24"/>
                <c:pt idx="0">
                  <c:v>318.73611111111109</c:v>
                </c:pt>
                <c:pt idx="1">
                  <c:v>238.86805555555554</c:v>
                </c:pt>
                <c:pt idx="2">
                  <c:v>172.58333333333334</c:v>
                </c:pt>
                <c:pt idx="3">
                  <c:v>149.63888888888889</c:v>
                </c:pt>
                <c:pt idx="4">
                  <c:v>156.17361111111111</c:v>
                </c:pt>
                <c:pt idx="5">
                  <c:v>263.41666666666669</c:v>
                </c:pt>
                <c:pt idx="6">
                  <c:v>408.67361111111114</c:v>
                </c:pt>
                <c:pt idx="7">
                  <c:v>581.87499999999989</c:v>
                </c:pt>
                <c:pt idx="8">
                  <c:v>918.48611111111097</c:v>
                </c:pt>
                <c:pt idx="9">
                  <c:v>1098.1805555555554</c:v>
                </c:pt>
                <c:pt idx="10">
                  <c:v>1156.1736111111111</c:v>
                </c:pt>
                <c:pt idx="11">
                  <c:v>1263.6805555555554</c:v>
                </c:pt>
                <c:pt idx="12">
                  <c:v>1316.8055555555557</c:v>
                </c:pt>
                <c:pt idx="13">
                  <c:v>1310.3472222222222</c:v>
                </c:pt>
                <c:pt idx="14">
                  <c:v>1186.9027777777778</c:v>
                </c:pt>
                <c:pt idx="15">
                  <c:v>1123.8055555555554</c:v>
                </c:pt>
                <c:pt idx="16">
                  <c:v>1118.2638888888889</c:v>
                </c:pt>
                <c:pt idx="17">
                  <c:v>1093.8611111111111</c:v>
                </c:pt>
                <c:pt idx="18">
                  <c:v>1163.4305555555557</c:v>
                </c:pt>
                <c:pt idx="19">
                  <c:v>944.53472222222229</c:v>
                </c:pt>
                <c:pt idx="20">
                  <c:v>705.6875</c:v>
                </c:pt>
                <c:pt idx="21">
                  <c:v>583.90277777777771</c:v>
                </c:pt>
                <c:pt idx="22">
                  <c:v>561.04166666666663</c:v>
                </c:pt>
                <c:pt idx="23">
                  <c:v>466.06944444444434</c:v>
                </c:pt>
              </c:numCache>
            </c:numRef>
          </c:val>
          <c:smooth val="0"/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ATC1095_Eastbound!$C$8:$C$31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ATC1095_Eastbound!$J$8:$J$31</c:f>
              <c:numCache>
                <c:formatCode>0</c:formatCode>
                <c:ptCount val="24"/>
                <c:pt idx="0">
                  <c:v>373.48611111111109</c:v>
                </c:pt>
                <c:pt idx="1">
                  <c:v>283.63888888888886</c:v>
                </c:pt>
                <c:pt idx="2">
                  <c:v>211.56249999999997</c:v>
                </c:pt>
                <c:pt idx="3">
                  <c:v>168.125</c:v>
                </c:pt>
                <c:pt idx="4">
                  <c:v>143.14583333333334</c:v>
                </c:pt>
                <c:pt idx="5">
                  <c:v>173.61111111111109</c:v>
                </c:pt>
                <c:pt idx="6">
                  <c:v>256.46527777777777</c:v>
                </c:pt>
                <c:pt idx="7">
                  <c:v>351.98611111111114</c:v>
                </c:pt>
                <c:pt idx="8">
                  <c:v>584.59722222222229</c:v>
                </c:pt>
                <c:pt idx="9">
                  <c:v>830.2986111111112</c:v>
                </c:pt>
                <c:pt idx="10">
                  <c:v>1019.638888888889</c:v>
                </c:pt>
                <c:pt idx="11">
                  <c:v>1138.3541666666667</c:v>
                </c:pt>
                <c:pt idx="12">
                  <c:v>1221.5694444444443</c:v>
                </c:pt>
                <c:pt idx="13">
                  <c:v>1233.1597222222224</c:v>
                </c:pt>
                <c:pt idx="14">
                  <c:v>1146.5</c:v>
                </c:pt>
                <c:pt idx="15">
                  <c:v>1036.4791666666665</c:v>
                </c:pt>
                <c:pt idx="16">
                  <c:v>987.14583333333337</c:v>
                </c:pt>
                <c:pt idx="17">
                  <c:v>937.47222222222217</c:v>
                </c:pt>
                <c:pt idx="18">
                  <c:v>958.2013888888888</c:v>
                </c:pt>
                <c:pt idx="19">
                  <c:v>817.7361111111112</c:v>
                </c:pt>
                <c:pt idx="20">
                  <c:v>661.40972222222229</c:v>
                </c:pt>
                <c:pt idx="21">
                  <c:v>495.81249999999994</c:v>
                </c:pt>
                <c:pt idx="22">
                  <c:v>399.8194444444444</c:v>
                </c:pt>
                <c:pt idx="23">
                  <c:v>270.34722222222223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438424"/>
        <c:axId val="649439600"/>
      </c:lineChart>
      <c:catAx>
        <c:axId val="64943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43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43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438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304800</xdr:colOff>
      <xdr:row>38</xdr:row>
      <xdr:rowOff>165986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0058400" cy="72144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3981450" y="9867900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51460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514600" y="97821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 flipV="1">
          <a:off x="2514600" y="10125075"/>
          <a:ext cx="32956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810250" y="9782175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953000" y="9839325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3996266" y="9854142"/>
          <a:ext cx="475192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/>
        <xdr:cNvSpPr>
          <a:spLocks noChangeArrowheads="1"/>
        </xdr:cNvSpPr>
      </xdr:nvSpPr>
      <xdr:spPr bwMode="auto">
        <a:xfrm>
          <a:off x="3008841" y="9847792"/>
          <a:ext cx="475192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  <a:extLst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/outfile218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C/outfile24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C/outfile24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CC/outfile24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both"/>
      <sheetName val="direction1"/>
      <sheetName val="direction2"/>
      <sheetName val="both1"/>
      <sheetName val="data_direction1"/>
      <sheetName val="data_direction2"/>
    </sheetNames>
    <sheetDataSet>
      <sheetData sheetId="0">
        <row r="5">
          <cell r="P5" t="str">
            <v>Mon</v>
          </cell>
          <cell r="Q5" t="str">
            <v>Tues</v>
          </cell>
          <cell r="R5" t="str">
            <v>Wed</v>
          </cell>
          <cell r="S5" t="str">
            <v>Thurs</v>
          </cell>
          <cell r="T5" t="str">
            <v>Fri</v>
          </cell>
          <cell r="U5" t="str">
            <v>Sat</v>
          </cell>
          <cell r="V5" t="str">
            <v>Sun</v>
          </cell>
        </row>
        <row r="8">
          <cell r="P8">
            <v>109.6904761904762</v>
          </cell>
          <cell r="Q8">
            <v>113.29761904761904</v>
          </cell>
          <cell r="R8">
            <v>106.22857142857143</v>
          </cell>
          <cell r="S8">
            <v>107.66428571428571</v>
          </cell>
          <cell r="T8">
            <v>93.86666666666666</v>
          </cell>
          <cell r="U8">
            <v>55.488095238095241</v>
          </cell>
          <cell r="V8">
            <v>58.047619047619037</v>
          </cell>
        </row>
        <row r="9">
          <cell r="P9" t="str">
            <v>Jan</v>
          </cell>
          <cell r="Q9" t="str">
            <v>Feb</v>
          </cell>
          <cell r="R9" t="str">
            <v>Mar</v>
          </cell>
          <cell r="S9" t="str">
            <v>Apr</v>
          </cell>
          <cell r="T9" t="str">
            <v>May</v>
          </cell>
          <cell r="U9" t="str">
            <v>June</v>
          </cell>
          <cell r="V9" t="str">
            <v>July</v>
          </cell>
          <cell r="W9" t="str">
            <v>Aug</v>
          </cell>
          <cell r="X9" t="str">
            <v>Sept</v>
          </cell>
          <cell r="Y9" t="str">
            <v>Oct</v>
          </cell>
          <cell r="Z9" t="str">
            <v>Nov</v>
          </cell>
          <cell r="AA9" t="str">
            <v>Dec</v>
          </cell>
        </row>
        <row r="12">
          <cell r="Q12">
            <v>55.300000000000004</v>
          </cell>
          <cell r="R12">
            <v>56.473333333333329</v>
          </cell>
          <cell r="S12">
            <v>97.066666666666663</v>
          </cell>
          <cell r="T12">
            <v>118.2</v>
          </cell>
          <cell r="U12">
            <v>156.86666666666667</v>
          </cell>
          <cell r="V12">
            <v>146.73333333333332</v>
          </cell>
          <cell r="W12">
            <v>112.40666666666667</v>
          </cell>
        </row>
        <row r="13"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</row>
        <row r="16">
          <cell r="P16">
            <v>99.931768707483016</v>
          </cell>
          <cell r="R16">
            <v>89.061666666666682</v>
          </cell>
          <cell r="S16">
            <v>96.676767676767696</v>
          </cell>
          <cell r="T16">
            <v>84.770833333333343</v>
          </cell>
          <cell r="U16">
            <v>109.1875</v>
          </cell>
          <cell r="V16">
            <v>97.952499999999986</v>
          </cell>
          <cell r="W16">
            <v>98.833333333333329</v>
          </cell>
          <cell r="X16">
            <v>110.70060606060606</v>
          </cell>
          <cell r="Y16">
            <v>106.1495238095238</v>
          </cell>
        </row>
      </sheetData>
      <sheetData sheetId="1">
        <row r="8">
          <cell r="C8">
            <v>0</v>
          </cell>
          <cell r="I8">
            <v>0.55952380952380953</v>
          </cell>
          <cell r="J8">
            <v>0.58333333333333326</v>
          </cell>
          <cell r="L8">
            <v>0.31142857142857144</v>
          </cell>
        </row>
        <row r="9">
          <cell r="C9">
            <v>1</v>
          </cell>
          <cell r="I9">
            <v>0.38095238095238093</v>
          </cell>
          <cell r="J9">
            <v>0.27380952380952378</v>
          </cell>
          <cell r="L9">
            <v>0.42047619047619039</v>
          </cell>
        </row>
        <row r="10">
          <cell r="C10">
            <v>2</v>
          </cell>
          <cell r="I10">
            <v>0.13095238095238093</v>
          </cell>
          <cell r="J10">
            <v>0.70238095238095233</v>
          </cell>
          <cell r="L10">
            <v>0.49142857142857138</v>
          </cell>
        </row>
        <row r="11">
          <cell r="C11">
            <v>3</v>
          </cell>
          <cell r="I11">
            <v>4.7619047619047616E-2</v>
          </cell>
          <cell r="J11">
            <v>0.17857142857142858</v>
          </cell>
          <cell r="L11">
            <v>0.12190476190476189</v>
          </cell>
        </row>
        <row r="12">
          <cell r="C12">
            <v>4</v>
          </cell>
          <cell r="I12">
            <v>0.51190476190476186</v>
          </cell>
          <cell r="J12">
            <v>0.2857142857142857</v>
          </cell>
          <cell r="L12">
            <v>0.87476190476190463</v>
          </cell>
        </row>
        <row r="13">
          <cell r="C13">
            <v>5</v>
          </cell>
          <cell r="I13">
            <v>0.52380952380952372</v>
          </cell>
          <cell r="J13">
            <v>0.66666666666666663</v>
          </cell>
          <cell r="L13">
            <v>3.6333333333333337</v>
          </cell>
        </row>
        <row r="14">
          <cell r="C14">
            <v>6</v>
          </cell>
          <cell r="I14">
            <v>1.857142857142857</v>
          </cell>
          <cell r="J14">
            <v>1.5595238095238093</v>
          </cell>
          <cell r="L14">
            <v>5.33</v>
          </cell>
        </row>
        <row r="15">
          <cell r="C15">
            <v>7</v>
          </cell>
          <cell r="I15">
            <v>1.9642857142857144</v>
          </cell>
          <cell r="J15">
            <v>1.9285714285714286</v>
          </cell>
          <cell r="L15">
            <v>14.225714285714284</v>
          </cell>
        </row>
        <row r="16">
          <cell r="C16">
            <v>8</v>
          </cell>
          <cell r="I16">
            <v>2.4523809523809526</v>
          </cell>
          <cell r="J16">
            <v>2.7380952380952381</v>
          </cell>
          <cell r="L16">
            <v>13.134761904761906</v>
          </cell>
        </row>
        <row r="17">
          <cell r="C17">
            <v>9</v>
          </cell>
          <cell r="I17">
            <v>3.8809523809523805</v>
          </cell>
          <cell r="J17">
            <v>5.0238095238095237</v>
          </cell>
          <cell r="L17">
            <v>4.9666666666666668</v>
          </cell>
        </row>
        <row r="18">
          <cell r="C18">
            <v>10</v>
          </cell>
          <cell r="I18">
            <v>2.9642857142857144</v>
          </cell>
          <cell r="J18">
            <v>3.8690476190476195</v>
          </cell>
          <cell r="L18">
            <v>3.5004761904761907</v>
          </cell>
        </row>
        <row r="19">
          <cell r="C19">
            <v>11</v>
          </cell>
          <cell r="I19">
            <v>3.8809523809523814</v>
          </cell>
          <cell r="J19">
            <v>3.3571428571428568</v>
          </cell>
          <cell r="L19">
            <v>3.6166666666666671</v>
          </cell>
        </row>
        <row r="20">
          <cell r="C20">
            <v>12</v>
          </cell>
          <cell r="I20">
            <v>3.9761904761904763</v>
          </cell>
          <cell r="J20">
            <v>6.0476190476190474</v>
          </cell>
          <cell r="L20">
            <v>3.342857142857143</v>
          </cell>
        </row>
        <row r="21">
          <cell r="C21">
            <v>13</v>
          </cell>
          <cell r="I21">
            <v>4.3095238095238102</v>
          </cell>
          <cell r="J21">
            <v>5.0714285714285721</v>
          </cell>
          <cell r="L21">
            <v>4.1785714285714288</v>
          </cell>
        </row>
        <row r="22">
          <cell r="C22">
            <v>14</v>
          </cell>
          <cell r="I22">
            <v>3.4404761904761907</v>
          </cell>
          <cell r="J22">
            <v>3.9642857142857144</v>
          </cell>
          <cell r="L22">
            <v>6.3276190476190468</v>
          </cell>
        </row>
        <row r="23">
          <cell r="C23">
            <v>15</v>
          </cell>
          <cell r="I23">
            <v>3.964285714285714</v>
          </cell>
          <cell r="J23">
            <v>3.8690476190476186</v>
          </cell>
          <cell r="L23">
            <v>7.2366666666666664</v>
          </cell>
        </row>
        <row r="24">
          <cell r="C24">
            <v>16</v>
          </cell>
          <cell r="I24">
            <v>3.7380952380952381</v>
          </cell>
          <cell r="J24">
            <v>3.6428571428571432</v>
          </cell>
          <cell r="L24">
            <v>9.3923809523809538</v>
          </cell>
        </row>
        <row r="25">
          <cell r="C25">
            <v>17</v>
          </cell>
          <cell r="I25">
            <v>4.0952380952380958</v>
          </cell>
          <cell r="J25">
            <v>2.7857142857142856</v>
          </cell>
          <cell r="L25">
            <v>8.5385714285714265</v>
          </cell>
        </row>
        <row r="26">
          <cell r="C26">
            <v>18</v>
          </cell>
          <cell r="I26">
            <v>4.4523809523809526</v>
          </cell>
          <cell r="J26">
            <v>4.0119047619047619</v>
          </cell>
          <cell r="L26">
            <v>5.449523809523809</v>
          </cell>
        </row>
        <row r="27">
          <cell r="C27">
            <v>19</v>
          </cell>
          <cell r="I27">
            <v>2.3690476190476191</v>
          </cell>
          <cell r="J27">
            <v>2.3809523809523809</v>
          </cell>
          <cell r="L27">
            <v>3.0719047619047615</v>
          </cell>
        </row>
        <row r="28">
          <cell r="C28">
            <v>20</v>
          </cell>
          <cell r="I28">
            <v>2.1428571428571432</v>
          </cell>
          <cell r="J28">
            <v>1.9523809523809521</v>
          </cell>
          <cell r="L28">
            <v>2.9480952380952377</v>
          </cell>
        </row>
        <row r="29">
          <cell r="C29">
            <v>21</v>
          </cell>
          <cell r="I29">
            <v>1.2619047619047619</v>
          </cell>
          <cell r="J29">
            <v>1.3571428571428572</v>
          </cell>
          <cell r="L29">
            <v>2.1061904761904762</v>
          </cell>
        </row>
        <row r="30">
          <cell r="C30">
            <v>22</v>
          </cell>
          <cell r="I30">
            <v>1.6071428571428572</v>
          </cell>
          <cell r="J30">
            <v>1.5714285714285714</v>
          </cell>
          <cell r="L30">
            <v>1.7476190476190474</v>
          </cell>
        </row>
        <row r="31">
          <cell r="C31">
            <v>23</v>
          </cell>
          <cell r="I31">
            <v>0.97619047619047616</v>
          </cell>
          <cell r="J31">
            <v>0.22619047619047619</v>
          </cell>
          <cell r="L31">
            <v>1.1819047619047618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both"/>
      <sheetName val="direction1"/>
      <sheetName val="direction2"/>
      <sheetName val="both1"/>
      <sheetName val="data_direction1"/>
      <sheetName val="data_direction2"/>
    </sheetNames>
    <sheetDataSet>
      <sheetData sheetId="0">
        <row r="5">
          <cell r="P5" t="str">
            <v>Mon</v>
          </cell>
          <cell r="Q5" t="str">
            <v>Tues</v>
          </cell>
          <cell r="R5" t="str">
            <v>Wed</v>
          </cell>
          <cell r="S5" t="str">
            <v>Thurs</v>
          </cell>
          <cell r="T5" t="str">
            <v>Fri</v>
          </cell>
          <cell r="U5" t="str">
            <v>Sat</v>
          </cell>
          <cell r="V5" t="str">
            <v>Sun</v>
          </cell>
        </row>
        <row r="6">
          <cell r="P6">
            <v>81.999999999999986</v>
          </cell>
          <cell r="Q6">
            <v>88.444444444444429</v>
          </cell>
          <cell r="R6">
            <v>86.870833333333323</v>
          </cell>
          <cell r="S6">
            <v>84.044444444444451</v>
          </cell>
          <cell r="T6">
            <v>69.631944444444457</v>
          </cell>
          <cell r="U6">
            <v>30.652777777777775</v>
          </cell>
          <cell r="V6">
            <v>26.180555555555557</v>
          </cell>
        </row>
        <row r="9">
          <cell r="P9" t="str">
            <v>Jan</v>
          </cell>
          <cell r="Q9" t="str">
            <v>Feb</v>
          </cell>
          <cell r="R9" t="str">
            <v>Mar</v>
          </cell>
          <cell r="S9" t="str">
            <v>Apr</v>
          </cell>
          <cell r="T9" t="str">
            <v>May</v>
          </cell>
          <cell r="U9" t="str">
            <v>June</v>
          </cell>
          <cell r="V9" t="str">
            <v>July</v>
          </cell>
          <cell r="W9" t="str">
            <v>Aug</v>
          </cell>
          <cell r="X9" t="str">
            <v>Sept</v>
          </cell>
          <cell r="Y9" t="str">
            <v>Oct</v>
          </cell>
          <cell r="Z9" t="str">
            <v>Nov</v>
          </cell>
          <cell r="AA9" t="str">
            <v>Dec</v>
          </cell>
        </row>
        <row r="10">
          <cell r="P10">
            <v>66.533333333333317</v>
          </cell>
          <cell r="Q10">
            <v>63.533333333333324</v>
          </cell>
          <cell r="R10">
            <v>68.489999999999995</v>
          </cell>
          <cell r="S10">
            <v>91.833333333333329</v>
          </cell>
          <cell r="T10">
            <v>103.64999999999998</v>
          </cell>
          <cell r="U10">
            <v>103.16666666666667</v>
          </cell>
          <cell r="V10">
            <v>102.86666666666666</v>
          </cell>
          <cell r="W10">
            <v>94.823333333333352</v>
          </cell>
          <cell r="X10">
            <v>93.649999999999991</v>
          </cell>
          <cell r="Y10">
            <v>83.250000000000014</v>
          </cell>
          <cell r="Z10">
            <v>63.05</v>
          </cell>
          <cell r="AA10">
            <v>51.533333333333331</v>
          </cell>
        </row>
        <row r="13"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</row>
        <row r="14">
          <cell r="V14">
            <v>132.10652777777776</v>
          </cell>
          <cell r="W14">
            <v>141.61818181818182</v>
          </cell>
          <cell r="X14">
            <v>123.43734848484848</v>
          </cell>
          <cell r="Y14">
            <v>82.198333333333323</v>
          </cell>
        </row>
      </sheetData>
      <sheetData sheetId="1" refreshError="1"/>
      <sheetData sheetId="2">
        <row r="8">
          <cell r="C8">
            <v>0</v>
          </cell>
          <cell r="I8">
            <v>0.2986111111111111</v>
          </cell>
          <cell r="J8">
            <v>0.18055555555555555</v>
          </cell>
          <cell r="L8">
            <v>0.33972222222222215</v>
          </cell>
        </row>
        <row r="9">
          <cell r="C9">
            <v>1</v>
          </cell>
          <cell r="I9">
            <v>0.33333333333333331</v>
          </cell>
          <cell r="J9">
            <v>0</v>
          </cell>
          <cell r="L9">
            <v>0.20694444444444446</v>
          </cell>
        </row>
        <row r="10">
          <cell r="C10">
            <v>2</v>
          </cell>
          <cell r="I10">
            <v>0.24999999999999997</v>
          </cell>
          <cell r="J10">
            <v>9.0277777777777776E-2</v>
          </cell>
          <cell r="L10">
            <v>0.21388888888888888</v>
          </cell>
        </row>
        <row r="11">
          <cell r="C11">
            <v>3</v>
          </cell>
          <cell r="I11">
            <v>0.50694444444444453</v>
          </cell>
          <cell r="J11">
            <v>6.9444444444444434E-2</v>
          </cell>
          <cell r="L11">
            <v>0.33499999999999996</v>
          </cell>
        </row>
        <row r="12">
          <cell r="C12">
            <v>4</v>
          </cell>
          <cell r="I12">
            <v>0.375</v>
          </cell>
          <cell r="J12">
            <v>0.43750000000000006</v>
          </cell>
          <cell r="L12">
            <v>0.85500000000000009</v>
          </cell>
        </row>
        <row r="13">
          <cell r="C13">
            <v>5</v>
          </cell>
          <cell r="I13">
            <v>0.97222222222222232</v>
          </cell>
          <cell r="J13">
            <v>0.43055555555555552</v>
          </cell>
          <cell r="L13">
            <v>2.9224999999999999</v>
          </cell>
        </row>
        <row r="14">
          <cell r="C14">
            <v>6</v>
          </cell>
          <cell r="I14">
            <v>1.583333333333333</v>
          </cell>
          <cell r="J14">
            <v>1.4861111111111114</v>
          </cell>
          <cell r="L14">
            <v>8.6305555555555546</v>
          </cell>
        </row>
        <row r="15">
          <cell r="C15">
            <v>7</v>
          </cell>
          <cell r="I15">
            <v>1.6875</v>
          </cell>
          <cell r="J15">
            <v>1.5486111111111114</v>
          </cell>
          <cell r="L15">
            <v>13.334722222222222</v>
          </cell>
        </row>
        <row r="16">
          <cell r="C16">
            <v>8</v>
          </cell>
          <cell r="I16">
            <v>3.2916666666666674</v>
          </cell>
          <cell r="J16">
            <v>1.4444444444444444</v>
          </cell>
          <cell r="L16">
            <v>14.155000000000001</v>
          </cell>
        </row>
        <row r="17">
          <cell r="C17">
            <v>9</v>
          </cell>
          <cell r="I17">
            <v>3.5138888888888893</v>
          </cell>
          <cell r="J17">
            <v>3.3263888888888888</v>
          </cell>
          <cell r="L17">
            <v>7.1002777777777784</v>
          </cell>
        </row>
        <row r="18">
          <cell r="C18">
            <v>10</v>
          </cell>
          <cell r="I18">
            <v>2.3194444444444451</v>
          </cell>
          <cell r="J18">
            <v>2.2638888888888888</v>
          </cell>
          <cell r="L18">
            <v>4.2086111111111109</v>
          </cell>
        </row>
        <row r="19">
          <cell r="C19">
            <v>11</v>
          </cell>
          <cell r="I19">
            <v>2.3958333333333335</v>
          </cell>
          <cell r="J19">
            <v>1.8263888888888891</v>
          </cell>
          <cell r="L19">
            <v>3.5649999999999999</v>
          </cell>
        </row>
        <row r="20">
          <cell r="C20">
            <v>12</v>
          </cell>
          <cell r="I20">
            <v>2.0416666666666665</v>
          </cell>
          <cell r="J20">
            <v>1.8958333333333333</v>
          </cell>
          <cell r="L20">
            <v>3.3899999999999997</v>
          </cell>
        </row>
        <row r="21">
          <cell r="C21">
            <v>13</v>
          </cell>
          <cell r="I21">
            <v>2.0208333333333335</v>
          </cell>
          <cell r="J21">
            <v>2.4583333333333335</v>
          </cell>
          <cell r="L21">
            <v>3.7886111111111114</v>
          </cell>
        </row>
        <row r="22">
          <cell r="C22">
            <v>14</v>
          </cell>
          <cell r="I22">
            <v>1.8055555555555554</v>
          </cell>
          <cell r="J22">
            <v>1.4930555555555554</v>
          </cell>
          <cell r="L22">
            <v>3.568888888888889</v>
          </cell>
        </row>
        <row r="23">
          <cell r="C23">
            <v>15</v>
          </cell>
          <cell r="I23">
            <v>1.9375</v>
          </cell>
          <cell r="J23">
            <v>1.4027777777777777</v>
          </cell>
          <cell r="L23">
            <v>3.6105555555555555</v>
          </cell>
        </row>
        <row r="24">
          <cell r="C24">
            <v>16</v>
          </cell>
          <cell r="I24">
            <v>1.4444444444444446</v>
          </cell>
          <cell r="J24">
            <v>1.583333333333333</v>
          </cell>
          <cell r="L24">
            <v>3.009722222222222</v>
          </cell>
        </row>
        <row r="25">
          <cell r="C25">
            <v>17</v>
          </cell>
          <cell r="I25">
            <v>1.1597222222222221</v>
          </cell>
          <cell r="J25">
            <v>0.86111111111111116</v>
          </cell>
          <cell r="L25">
            <v>2.6086111111111108</v>
          </cell>
        </row>
        <row r="26">
          <cell r="C26">
            <v>18</v>
          </cell>
          <cell r="I26">
            <v>0.85416666666666663</v>
          </cell>
          <cell r="J26">
            <v>0.75694444444444431</v>
          </cell>
          <cell r="L26">
            <v>2.0502777777777776</v>
          </cell>
        </row>
        <row r="27">
          <cell r="C27">
            <v>19</v>
          </cell>
          <cell r="I27">
            <v>0.63194444444444442</v>
          </cell>
          <cell r="J27">
            <v>0.93055555555555569</v>
          </cell>
          <cell r="L27">
            <v>1.2058333333333331</v>
          </cell>
        </row>
        <row r="28">
          <cell r="C28">
            <v>20</v>
          </cell>
          <cell r="I28">
            <v>0.31944444444444442</v>
          </cell>
          <cell r="J28">
            <v>0.58333333333333337</v>
          </cell>
          <cell r="L28">
            <v>1.1891666666666665</v>
          </cell>
        </row>
        <row r="29">
          <cell r="C29">
            <v>21</v>
          </cell>
          <cell r="I29">
            <v>0.27777777777777773</v>
          </cell>
          <cell r="J29">
            <v>0.53472222222222221</v>
          </cell>
          <cell r="L29">
            <v>0.97388888888888892</v>
          </cell>
        </row>
        <row r="30">
          <cell r="C30">
            <v>22</v>
          </cell>
          <cell r="I30">
            <v>0.49999999999999994</v>
          </cell>
          <cell r="J30">
            <v>0.3611111111111111</v>
          </cell>
          <cell r="L30">
            <v>0.58777777777777784</v>
          </cell>
        </row>
        <row r="31">
          <cell r="C31">
            <v>23</v>
          </cell>
          <cell r="I31">
            <v>0.13194444444444445</v>
          </cell>
          <cell r="J31">
            <v>0.21527777777777779</v>
          </cell>
          <cell r="L31">
            <v>0.34777777777777774</v>
          </cell>
        </row>
      </sheetData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both"/>
      <sheetName val="direction1"/>
      <sheetName val="direction2"/>
      <sheetName val="both1"/>
      <sheetName val="data_direction1"/>
      <sheetName val="data_direction2"/>
    </sheetNames>
    <sheetDataSet>
      <sheetData sheetId="0">
        <row r="5">
          <cell r="P5" t="str">
            <v>Mon</v>
          </cell>
          <cell r="Q5" t="str">
            <v>Tues</v>
          </cell>
          <cell r="R5" t="str">
            <v>Wed</v>
          </cell>
          <cell r="S5" t="str">
            <v>Thurs</v>
          </cell>
          <cell r="T5" t="str">
            <v>Fri</v>
          </cell>
          <cell r="U5" t="str">
            <v>Sat</v>
          </cell>
          <cell r="V5" t="str">
            <v>Sun</v>
          </cell>
        </row>
        <row r="8">
          <cell r="P8">
            <v>11.131944444444443</v>
          </cell>
          <cell r="Q8">
            <v>11.305555555555554</v>
          </cell>
          <cell r="R8">
            <v>10.935416666666665</v>
          </cell>
          <cell r="S8">
            <v>10.35023148148148</v>
          </cell>
          <cell r="T8">
            <v>8.8282738095238091</v>
          </cell>
          <cell r="U8">
            <v>8.3631944444444439</v>
          </cell>
          <cell r="V8">
            <v>6.9513888888888893</v>
          </cell>
        </row>
        <row r="9">
          <cell r="P9" t="str">
            <v>Jan</v>
          </cell>
          <cell r="Q9" t="str">
            <v>Feb</v>
          </cell>
          <cell r="R9" t="str">
            <v>Mar</v>
          </cell>
          <cell r="S9" t="str">
            <v>Apr</v>
          </cell>
          <cell r="T9" t="str">
            <v>May</v>
          </cell>
          <cell r="U9" t="str">
            <v>June</v>
          </cell>
          <cell r="V9" t="str">
            <v>July</v>
          </cell>
          <cell r="W9" t="str">
            <v>Aug</v>
          </cell>
          <cell r="X9" t="str">
            <v>Sept</v>
          </cell>
          <cell r="Y9" t="str">
            <v>Oct</v>
          </cell>
          <cell r="Z9" t="str">
            <v>Nov</v>
          </cell>
          <cell r="AA9" t="str">
            <v>Dec</v>
          </cell>
        </row>
        <row r="12">
          <cell r="P12">
            <v>8.5666666666666664</v>
          </cell>
          <cell r="Q12">
            <v>7.746666666666667</v>
          </cell>
          <cell r="R12">
            <v>8.7429365079365073</v>
          </cell>
          <cell r="S12">
            <v>11.333333333333332</v>
          </cell>
          <cell r="T12">
            <v>13.000000000000004</v>
          </cell>
          <cell r="U12">
            <v>12.706666666666667</v>
          </cell>
          <cell r="V12">
            <v>12.76</v>
          </cell>
          <cell r="W12">
            <v>12.743333333333332</v>
          </cell>
          <cell r="X12">
            <v>10.525</v>
          </cell>
          <cell r="Y12">
            <v>10.45</v>
          </cell>
          <cell r="Z12">
            <v>9.0821428571428573</v>
          </cell>
          <cell r="AA12">
            <v>8.4666666666666686</v>
          </cell>
        </row>
        <row r="13"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</row>
        <row r="16">
          <cell r="W16">
            <v>18.65640022675737</v>
          </cell>
          <cell r="X16">
            <v>8.6499873737373747</v>
          </cell>
          <cell r="Y16">
            <v>10.510284391534391</v>
          </cell>
        </row>
      </sheetData>
      <sheetData sheetId="1">
        <row r="8">
          <cell r="C8">
            <v>0</v>
          </cell>
          <cell r="I8">
            <v>3.4722222222222224E-2</v>
          </cell>
          <cell r="J8">
            <v>1.3888888888888888E-2</v>
          </cell>
          <cell r="L8">
            <v>4.7222222222222221E-2</v>
          </cell>
        </row>
        <row r="9">
          <cell r="C9">
            <v>1</v>
          </cell>
          <cell r="I9">
            <v>0</v>
          </cell>
          <cell r="J9">
            <v>0</v>
          </cell>
          <cell r="L9">
            <v>2.0694444444444446E-2</v>
          </cell>
        </row>
        <row r="10">
          <cell r="C10">
            <v>2</v>
          </cell>
          <cell r="I10">
            <v>0</v>
          </cell>
          <cell r="J10">
            <v>3.125E-2</v>
          </cell>
          <cell r="L10">
            <v>6.2500000000000003E-3</v>
          </cell>
        </row>
        <row r="11">
          <cell r="C11">
            <v>3</v>
          </cell>
          <cell r="I11">
            <v>0</v>
          </cell>
          <cell r="J11">
            <v>5.9027777777777776E-2</v>
          </cell>
          <cell r="L11">
            <v>2.6666666666666665E-2</v>
          </cell>
        </row>
        <row r="12">
          <cell r="C12">
            <v>4</v>
          </cell>
          <cell r="I12">
            <v>1.0416666666666666E-2</v>
          </cell>
          <cell r="J12">
            <v>0</v>
          </cell>
          <cell r="L12">
            <v>2.4999999999999998E-2</v>
          </cell>
        </row>
        <row r="13">
          <cell r="C13">
            <v>5</v>
          </cell>
          <cell r="I13">
            <v>0</v>
          </cell>
          <cell r="J13">
            <v>0</v>
          </cell>
          <cell r="L13">
            <v>3.111111111111111E-2</v>
          </cell>
        </row>
        <row r="14">
          <cell r="C14">
            <v>6</v>
          </cell>
          <cell r="I14">
            <v>0.16319444444444442</v>
          </cell>
          <cell r="J14">
            <v>1.6666666666666666E-2</v>
          </cell>
          <cell r="L14">
            <v>0.1883994708994709</v>
          </cell>
        </row>
        <row r="15">
          <cell r="C15">
            <v>7</v>
          </cell>
          <cell r="I15">
            <v>4.0972222222222222E-2</v>
          </cell>
          <cell r="J15">
            <v>2.7777777777777776E-2</v>
          </cell>
          <cell r="L15">
            <v>0.79361772486772486</v>
          </cell>
        </row>
        <row r="16">
          <cell r="C16">
            <v>8</v>
          </cell>
          <cell r="I16">
            <v>0.15138888888888891</v>
          </cell>
          <cell r="J16">
            <v>0.11805555555555555</v>
          </cell>
          <cell r="L16">
            <v>0.21446428571428569</v>
          </cell>
        </row>
        <row r="17">
          <cell r="C17">
            <v>9</v>
          </cell>
          <cell r="I17">
            <v>0.51527777777777772</v>
          </cell>
          <cell r="J17">
            <v>0.16944444444444445</v>
          </cell>
          <cell r="L17">
            <v>0.43321428571428572</v>
          </cell>
        </row>
        <row r="18">
          <cell r="C18">
            <v>10</v>
          </cell>
          <cell r="I18">
            <v>0.55694444444444446</v>
          </cell>
          <cell r="J18">
            <v>0.35416666666666669</v>
          </cell>
          <cell r="L18">
            <v>0.59283068783068782</v>
          </cell>
        </row>
        <row r="19">
          <cell r="C19">
            <v>11</v>
          </cell>
          <cell r="I19">
            <v>0.89166666666666661</v>
          </cell>
          <cell r="J19">
            <v>0.72361111111111098</v>
          </cell>
          <cell r="L19">
            <v>0.57176587301587301</v>
          </cell>
        </row>
        <row r="20">
          <cell r="C20">
            <v>12</v>
          </cell>
          <cell r="I20">
            <v>0.7548611111111112</v>
          </cell>
          <cell r="J20">
            <v>1.0534722222222224</v>
          </cell>
          <cell r="L20">
            <v>0.90164682539682539</v>
          </cell>
        </row>
        <row r="21">
          <cell r="C21">
            <v>13</v>
          </cell>
          <cell r="I21">
            <v>0.66180555555555554</v>
          </cell>
          <cell r="J21">
            <v>1.2986111111111112</v>
          </cell>
          <cell r="L21">
            <v>1.1673743386243387</v>
          </cell>
        </row>
        <row r="22">
          <cell r="C22">
            <v>14</v>
          </cell>
          <cell r="I22">
            <v>1.2590277777777779</v>
          </cell>
          <cell r="J22">
            <v>1.3659722222222224</v>
          </cell>
          <cell r="L22">
            <v>1.0055952380952382</v>
          </cell>
        </row>
        <row r="23">
          <cell r="C23">
            <v>15</v>
          </cell>
          <cell r="I23">
            <v>1.0381944444444442</v>
          </cell>
          <cell r="J23">
            <v>0.59027777777777768</v>
          </cell>
          <cell r="L23">
            <v>1.0023809523809522</v>
          </cell>
        </row>
        <row r="24">
          <cell r="C24">
            <v>16</v>
          </cell>
          <cell r="I24">
            <v>0.76249999999999996</v>
          </cell>
          <cell r="J24">
            <v>0.19027777777777777</v>
          </cell>
          <cell r="L24">
            <v>1.3677380952380951</v>
          </cell>
        </row>
        <row r="25">
          <cell r="C25">
            <v>17</v>
          </cell>
          <cell r="I25">
            <v>0.5361111111111112</v>
          </cell>
          <cell r="J25">
            <v>0.32222222222222219</v>
          </cell>
          <cell r="L25">
            <v>0.91449074074074077</v>
          </cell>
        </row>
        <row r="26">
          <cell r="C26">
            <v>18</v>
          </cell>
          <cell r="I26">
            <v>0.27430555555555552</v>
          </cell>
          <cell r="J26">
            <v>0.23888888888888887</v>
          </cell>
          <cell r="L26">
            <v>0.3902248677248677</v>
          </cell>
        </row>
        <row r="27">
          <cell r="C27">
            <v>19</v>
          </cell>
          <cell r="I27">
            <v>0.30416666666666664</v>
          </cell>
          <cell r="J27">
            <v>8.3333333333333315E-2</v>
          </cell>
          <cell r="L27">
            <v>0.31909391534391529</v>
          </cell>
        </row>
        <row r="28">
          <cell r="C28">
            <v>20</v>
          </cell>
          <cell r="I28">
            <v>0.12847222222222221</v>
          </cell>
          <cell r="J28">
            <v>3.8194444444444441E-2</v>
          </cell>
          <cell r="L28">
            <v>0.1915674603174603</v>
          </cell>
        </row>
        <row r="29">
          <cell r="C29">
            <v>21</v>
          </cell>
          <cell r="I29">
            <v>3.125E-2</v>
          </cell>
          <cell r="J29">
            <v>0.10416666666666666</v>
          </cell>
          <cell r="L29">
            <v>0.1690277777777778</v>
          </cell>
        </row>
        <row r="30">
          <cell r="C30">
            <v>22</v>
          </cell>
          <cell r="I30">
            <v>0.17291666666666666</v>
          </cell>
          <cell r="J30">
            <v>6.9444444444444434E-2</v>
          </cell>
          <cell r="L30">
            <v>6.9351851851851845E-2</v>
          </cell>
        </row>
        <row r="31">
          <cell r="C31">
            <v>23</v>
          </cell>
          <cell r="I31">
            <v>7.4999999999999997E-2</v>
          </cell>
          <cell r="J31">
            <v>8.2638888888888887E-2</v>
          </cell>
          <cell r="L31">
            <v>6.055555555555555E-2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both"/>
      <sheetName val="direction1"/>
      <sheetName val="direction2"/>
      <sheetName val="both1"/>
      <sheetName val="data_direction1"/>
      <sheetName val="data_direction2"/>
    </sheetNames>
    <sheetDataSet>
      <sheetData sheetId="0">
        <row r="5">
          <cell r="P5" t="str">
            <v>Mon</v>
          </cell>
          <cell r="Q5" t="str">
            <v>Tues</v>
          </cell>
          <cell r="R5" t="str">
            <v>Wed</v>
          </cell>
          <cell r="S5" t="str">
            <v>Thurs</v>
          </cell>
          <cell r="T5" t="str">
            <v>Fri</v>
          </cell>
          <cell r="U5" t="str">
            <v>Sat</v>
          </cell>
          <cell r="V5" t="str">
            <v>Sun</v>
          </cell>
        </row>
        <row r="8">
          <cell r="P8">
            <v>117.94444444444443</v>
          </cell>
          <cell r="Q8">
            <v>118.91666666666667</v>
          </cell>
          <cell r="R8">
            <v>125.47453703703704</v>
          </cell>
          <cell r="S8">
            <v>123.10370370370372</v>
          </cell>
          <cell r="T8">
            <v>106.06111111111112</v>
          </cell>
          <cell r="U8">
            <v>69.046296296296305</v>
          </cell>
          <cell r="V8">
            <v>61.277777777777793</v>
          </cell>
        </row>
        <row r="9">
          <cell r="P9" t="str">
            <v>Jan</v>
          </cell>
          <cell r="Q9" t="str">
            <v>Feb</v>
          </cell>
          <cell r="R9" t="str">
            <v>Mar</v>
          </cell>
          <cell r="S9" t="str">
            <v>Apr</v>
          </cell>
          <cell r="T9" t="str">
            <v>May</v>
          </cell>
          <cell r="U9" t="str">
            <v>June</v>
          </cell>
          <cell r="V9" t="str">
            <v>July</v>
          </cell>
          <cell r="W9" t="str">
            <v>Aug</v>
          </cell>
          <cell r="X9" t="str">
            <v>Sept</v>
          </cell>
          <cell r="Y9" t="str">
            <v>Oct</v>
          </cell>
          <cell r="Z9" t="str">
            <v>Nov</v>
          </cell>
          <cell r="AA9" t="str">
            <v>Dec</v>
          </cell>
        </row>
        <row r="12">
          <cell r="P12">
            <v>131</v>
          </cell>
          <cell r="Q12">
            <v>136.18666666666664</v>
          </cell>
          <cell r="R12">
            <v>125.27000000000001</v>
          </cell>
          <cell r="S12">
            <v>79.074999999999989</v>
          </cell>
          <cell r="T12">
            <v>117.25000000000003</v>
          </cell>
          <cell r="U12">
            <v>146.46666666666667</v>
          </cell>
          <cell r="V12">
            <v>66.166666666666657</v>
          </cell>
          <cell r="W12">
            <v>115.23000000000002</v>
          </cell>
          <cell r="X12">
            <v>147.14999999999998</v>
          </cell>
        </row>
        <row r="13"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</row>
        <row r="16">
          <cell r="W16">
            <v>96.266220238095229</v>
          </cell>
          <cell r="X16">
            <v>82.099518518518522</v>
          </cell>
          <cell r="Y16">
            <v>118.30009259259259</v>
          </cell>
        </row>
      </sheetData>
      <sheetData sheetId="1">
        <row r="8">
          <cell r="C8">
            <v>0</v>
          </cell>
          <cell r="I8">
            <v>0.51851851851851849</v>
          </cell>
          <cell r="J8">
            <v>0.82407407407407418</v>
          </cell>
          <cell r="L8">
            <v>0.67333333333333323</v>
          </cell>
        </row>
        <row r="9">
          <cell r="C9">
            <v>1</v>
          </cell>
          <cell r="I9">
            <v>0.5</v>
          </cell>
          <cell r="J9">
            <v>0.7592592592592593</v>
          </cell>
          <cell r="L9">
            <v>0.55592592592592582</v>
          </cell>
        </row>
        <row r="10">
          <cell r="C10">
            <v>2</v>
          </cell>
          <cell r="I10">
            <v>0.14814814814814814</v>
          </cell>
          <cell r="J10">
            <v>0.20370370370370369</v>
          </cell>
          <cell r="L10">
            <v>0.36888888888888893</v>
          </cell>
        </row>
        <row r="11">
          <cell r="C11">
            <v>3</v>
          </cell>
          <cell r="I11">
            <v>0.29629629629629628</v>
          </cell>
          <cell r="J11">
            <v>0.22222222222222221</v>
          </cell>
          <cell r="L11">
            <v>0.1285185185185185</v>
          </cell>
        </row>
        <row r="12">
          <cell r="C12">
            <v>4</v>
          </cell>
          <cell r="I12">
            <v>0.62962962962962954</v>
          </cell>
          <cell r="J12">
            <v>0.30555555555555558</v>
          </cell>
          <cell r="L12">
            <v>0.51148148148148154</v>
          </cell>
        </row>
        <row r="13">
          <cell r="C13">
            <v>5</v>
          </cell>
          <cell r="I13">
            <v>2.6296296296296298</v>
          </cell>
          <cell r="J13">
            <v>1.1111111111111112</v>
          </cell>
          <cell r="L13">
            <v>5.362222222222222</v>
          </cell>
        </row>
        <row r="14">
          <cell r="C14">
            <v>6</v>
          </cell>
          <cell r="I14">
            <v>2.2870370370370368</v>
          </cell>
          <cell r="J14">
            <v>1.8148148148148149</v>
          </cell>
          <cell r="L14">
            <v>6.7377777777777776</v>
          </cell>
        </row>
        <row r="15">
          <cell r="C15">
            <v>7</v>
          </cell>
          <cell r="I15">
            <v>0.76851851851851849</v>
          </cell>
          <cell r="J15">
            <v>1.3611111111111112</v>
          </cell>
          <cell r="L15">
            <v>9.9463888888888867</v>
          </cell>
        </row>
        <row r="16">
          <cell r="C16">
            <v>8</v>
          </cell>
          <cell r="I16">
            <v>3.1018518518518521</v>
          </cell>
          <cell r="J16">
            <v>2.0925925925925926</v>
          </cell>
          <cell r="L16">
            <v>6.9762962962962973</v>
          </cell>
        </row>
        <row r="17">
          <cell r="C17">
            <v>9</v>
          </cell>
          <cell r="I17">
            <v>2.75</v>
          </cell>
          <cell r="J17">
            <v>1.7870370370370372</v>
          </cell>
          <cell r="L17">
            <v>3.8211111111111107</v>
          </cell>
        </row>
        <row r="18">
          <cell r="C18">
            <v>10</v>
          </cell>
          <cell r="I18">
            <v>3.4444444444444446</v>
          </cell>
          <cell r="J18">
            <v>2.8796296296296293</v>
          </cell>
          <cell r="L18">
            <v>3.8711111111111114</v>
          </cell>
        </row>
        <row r="19">
          <cell r="C19">
            <v>11</v>
          </cell>
          <cell r="I19">
            <v>6.1759259259259256</v>
          </cell>
          <cell r="J19">
            <v>4.6574074074074074</v>
          </cell>
          <cell r="L19">
            <v>4.4788888888888883</v>
          </cell>
        </row>
        <row r="20">
          <cell r="C20">
            <v>12</v>
          </cell>
          <cell r="I20">
            <v>5.3796296296296298</v>
          </cell>
          <cell r="J20">
            <v>4.9722222222222223</v>
          </cell>
          <cell r="L20">
            <v>5.8266666666666662</v>
          </cell>
        </row>
        <row r="21">
          <cell r="C21">
            <v>13</v>
          </cell>
          <cell r="I21">
            <v>4.8981481481481479</v>
          </cell>
          <cell r="J21">
            <v>4.166666666666667</v>
          </cell>
          <cell r="L21">
            <v>6.4296296296296287</v>
          </cell>
        </row>
        <row r="22">
          <cell r="C22">
            <v>14</v>
          </cell>
          <cell r="I22">
            <v>5.5740740740740744</v>
          </cell>
          <cell r="J22">
            <v>5.1759259259259256</v>
          </cell>
          <cell r="L22">
            <v>8.7537037037037031</v>
          </cell>
        </row>
        <row r="23">
          <cell r="C23">
            <v>15</v>
          </cell>
          <cell r="I23">
            <v>5.5555555555555562</v>
          </cell>
          <cell r="J23">
            <v>5.6481481481481488</v>
          </cell>
          <cell r="L23">
            <v>8.8314814814814806</v>
          </cell>
        </row>
        <row r="24">
          <cell r="C24">
            <v>16</v>
          </cell>
          <cell r="I24">
            <v>4.6018518518518521</v>
          </cell>
          <cell r="J24">
            <v>4.8055555555555554</v>
          </cell>
          <cell r="L24">
            <v>11.658888888888891</v>
          </cell>
        </row>
        <row r="25">
          <cell r="C25">
            <v>17</v>
          </cell>
          <cell r="I25">
            <v>5.1296296296296298</v>
          </cell>
          <cell r="J25">
            <v>3.5462962962962958</v>
          </cell>
          <cell r="L25">
            <v>10.51</v>
          </cell>
        </row>
        <row r="26">
          <cell r="C26">
            <v>18</v>
          </cell>
          <cell r="I26">
            <v>3.5648148148148149</v>
          </cell>
          <cell r="J26">
            <v>3.6574074074074074</v>
          </cell>
          <cell r="L26">
            <v>7.4362962962962964</v>
          </cell>
        </row>
        <row r="27">
          <cell r="C27">
            <v>19</v>
          </cell>
          <cell r="I27">
            <v>2.5277777777777777</v>
          </cell>
          <cell r="J27">
            <v>3.3703703703703702</v>
          </cell>
          <cell r="L27">
            <v>5.0096296296296305</v>
          </cell>
        </row>
        <row r="28">
          <cell r="C28">
            <v>20</v>
          </cell>
          <cell r="I28">
            <v>2.9074074074074074</v>
          </cell>
          <cell r="J28">
            <v>2.7407407407407414</v>
          </cell>
          <cell r="L28">
            <v>3.9614814814814814</v>
          </cell>
        </row>
        <row r="29">
          <cell r="C29">
            <v>21</v>
          </cell>
          <cell r="I29">
            <v>2.6481481481481479</v>
          </cell>
          <cell r="J29">
            <v>2.5462962962962963</v>
          </cell>
          <cell r="L29">
            <v>3.5207407407407407</v>
          </cell>
        </row>
        <row r="30">
          <cell r="C30">
            <v>22</v>
          </cell>
          <cell r="I30">
            <v>1.7777777777777777</v>
          </cell>
          <cell r="J30">
            <v>1.4537037037037037</v>
          </cell>
          <cell r="L30">
            <v>2.2492592592592588</v>
          </cell>
        </row>
        <row r="31">
          <cell r="C31">
            <v>23</v>
          </cell>
          <cell r="I31">
            <v>1.2314814814814814</v>
          </cell>
          <cell r="J31">
            <v>1.175925925925926</v>
          </cell>
          <cell r="L31">
            <v>0.6803703703703704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zoomScaleNormal="100" workbookViewId="0">
      <selection activeCell="C58" sqref="C58"/>
    </sheetView>
  </sheetViews>
  <sheetFormatPr defaultRowHeight="15" x14ac:dyDescent="0.25"/>
  <cols>
    <col min="2" max="2" width="12.85546875" customWidth="1"/>
    <col min="3" max="3" width="36" bestFit="1" customWidth="1"/>
  </cols>
  <sheetData>
    <row r="1" spans="1:5" x14ac:dyDescent="0.25">
      <c r="A1" s="1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1" t="s">
        <v>3</v>
      </c>
    </row>
    <row r="8" spans="1:5" x14ac:dyDescent="0.25">
      <c r="A8" t="s">
        <v>38</v>
      </c>
    </row>
    <row r="10" spans="1:5" x14ac:dyDescent="0.25">
      <c r="B10" s="1" t="s">
        <v>4</v>
      </c>
      <c r="C10" s="1" t="s">
        <v>5</v>
      </c>
    </row>
    <row r="11" spans="1:5" x14ac:dyDescent="0.25">
      <c r="C11" s="35" t="s">
        <v>6</v>
      </c>
    </row>
    <row r="12" spans="1:5" x14ac:dyDescent="0.25">
      <c r="C12" s="35" t="s">
        <v>11</v>
      </c>
    </row>
    <row r="13" spans="1:5" x14ac:dyDescent="0.25">
      <c r="C13" s="35" t="s">
        <v>12</v>
      </c>
    </row>
    <row r="14" spans="1:5" x14ac:dyDescent="0.25">
      <c r="B14" s="1" t="s">
        <v>17</v>
      </c>
      <c r="C14" s="1" t="s">
        <v>15</v>
      </c>
      <c r="E14" s="3"/>
    </row>
    <row r="15" spans="1:5" x14ac:dyDescent="0.25">
      <c r="B15" s="1"/>
      <c r="C15" s="35" t="s">
        <v>6</v>
      </c>
      <c r="E15" s="3"/>
    </row>
    <row r="16" spans="1:5" x14ac:dyDescent="0.25">
      <c r="B16" s="1"/>
      <c r="C16" s="35" t="s">
        <v>11</v>
      </c>
    </row>
    <row r="17" spans="2:5" x14ac:dyDescent="0.25">
      <c r="B17" s="1"/>
      <c r="C17" s="35" t="s">
        <v>12</v>
      </c>
    </row>
    <row r="18" spans="2:5" x14ac:dyDescent="0.25">
      <c r="B18" s="4" t="s">
        <v>18</v>
      </c>
      <c r="C18" s="4" t="s">
        <v>19</v>
      </c>
      <c r="E18" s="2"/>
    </row>
    <row r="19" spans="2:5" x14ac:dyDescent="0.25">
      <c r="B19" s="1"/>
      <c r="C19" s="35" t="s">
        <v>6</v>
      </c>
    </row>
    <row r="20" spans="2:5" x14ac:dyDescent="0.25">
      <c r="B20" s="1"/>
      <c r="C20" s="35" t="s">
        <v>7</v>
      </c>
    </row>
    <row r="21" spans="2:5" x14ac:dyDescent="0.25">
      <c r="B21" s="1"/>
      <c r="C21" s="35" t="s">
        <v>8</v>
      </c>
    </row>
    <row r="22" spans="2:5" x14ac:dyDescent="0.25">
      <c r="B22" s="4" t="s">
        <v>9</v>
      </c>
      <c r="C22" s="4" t="s">
        <v>10</v>
      </c>
      <c r="E22" s="3"/>
    </row>
    <row r="23" spans="2:5" x14ac:dyDescent="0.25">
      <c r="C23" s="35" t="s">
        <v>6</v>
      </c>
    </row>
    <row r="24" spans="2:5" x14ac:dyDescent="0.25">
      <c r="C24" s="35" t="s">
        <v>11</v>
      </c>
    </row>
    <row r="25" spans="2:5" x14ac:dyDescent="0.25">
      <c r="C25" s="35" t="s">
        <v>12</v>
      </c>
    </row>
    <row r="26" spans="2:5" x14ac:dyDescent="0.25">
      <c r="B26" s="1" t="s">
        <v>20</v>
      </c>
      <c r="C26" s="1" t="s">
        <v>21</v>
      </c>
    </row>
    <row r="27" spans="2:5" x14ac:dyDescent="0.25">
      <c r="C27" s="35" t="s">
        <v>6</v>
      </c>
    </row>
    <row r="28" spans="2:5" x14ac:dyDescent="0.25">
      <c r="C28" s="35" t="s">
        <v>22</v>
      </c>
    </row>
    <row r="29" spans="2:5" x14ac:dyDescent="0.25">
      <c r="C29" s="35" t="s">
        <v>23</v>
      </c>
    </row>
    <row r="30" spans="2:5" x14ac:dyDescent="0.25">
      <c r="B30" s="1" t="s">
        <v>24</v>
      </c>
      <c r="C30" s="1" t="s">
        <v>25</v>
      </c>
    </row>
    <row r="31" spans="2:5" x14ac:dyDescent="0.25">
      <c r="C31" s="35" t="s">
        <v>6</v>
      </c>
    </row>
    <row r="32" spans="2:5" x14ac:dyDescent="0.25">
      <c r="C32" s="35" t="s">
        <v>11</v>
      </c>
    </row>
    <row r="33" spans="1:3" x14ac:dyDescent="0.25">
      <c r="C33" s="35" t="s">
        <v>12</v>
      </c>
    </row>
    <row r="34" spans="1:3" x14ac:dyDescent="0.25">
      <c r="B34" s="1" t="s">
        <v>26</v>
      </c>
      <c r="C34" s="1" t="s">
        <v>27</v>
      </c>
    </row>
    <row r="35" spans="1:3" x14ac:dyDescent="0.25">
      <c r="C35" s="35" t="s">
        <v>6</v>
      </c>
    </row>
    <row r="36" spans="1:3" x14ac:dyDescent="0.25">
      <c r="C36" s="35" t="s">
        <v>11</v>
      </c>
    </row>
    <row r="37" spans="1:3" x14ac:dyDescent="0.25">
      <c r="C37" s="35" t="s">
        <v>12</v>
      </c>
    </row>
    <row r="38" spans="1:3" x14ac:dyDescent="0.25">
      <c r="B38" s="1" t="s">
        <v>28</v>
      </c>
      <c r="C38" s="1" t="s">
        <v>29</v>
      </c>
    </row>
    <row r="39" spans="1:3" x14ac:dyDescent="0.25">
      <c r="C39" s="35" t="s">
        <v>6</v>
      </c>
    </row>
    <row r="40" spans="1:3" x14ac:dyDescent="0.25">
      <c r="C40" s="35" t="s">
        <v>7</v>
      </c>
    </row>
    <row r="41" spans="1:3" x14ac:dyDescent="0.25">
      <c r="C41" s="35" t="s">
        <v>8</v>
      </c>
    </row>
    <row r="43" spans="1:3" x14ac:dyDescent="0.25">
      <c r="A43" s="1" t="s">
        <v>13</v>
      </c>
    </row>
    <row r="45" spans="1:3" x14ac:dyDescent="0.25">
      <c r="A45" t="s">
        <v>38</v>
      </c>
    </row>
    <row r="47" spans="1:3" x14ac:dyDescent="0.25">
      <c r="B47" s="1" t="s">
        <v>14</v>
      </c>
      <c r="C47" s="1" t="s">
        <v>15</v>
      </c>
    </row>
    <row r="48" spans="1:3" x14ac:dyDescent="0.25">
      <c r="C48" s="35" t="s">
        <v>6</v>
      </c>
    </row>
    <row r="49" spans="1:3" x14ac:dyDescent="0.25">
      <c r="C49" s="35" t="s">
        <v>16</v>
      </c>
    </row>
    <row r="50" spans="1:3" x14ac:dyDescent="0.25">
      <c r="B50" s="1" t="s">
        <v>30</v>
      </c>
      <c r="C50" s="1" t="s">
        <v>31</v>
      </c>
    </row>
    <row r="51" spans="1:3" x14ac:dyDescent="0.25">
      <c r="C51" s="35" t="s">
        <v>6</v>
      </c>
    </row>
    <row r="52" spans="1:3" x14ac:dyDescent="0.25">
      <c r="C52" s="35" t="s">
        <v>7</v>
      </c>
    </row>
    <row r="53" spans="1:3" x14ac:dyDescent="0.25">
      <c r="B53" s="1" t="s">
        <v>34</v>
      </c>
      <c r="C53" s="1" t="s">
        <v>35</v>
      </c>
    </row>
    <row r="54" spans="1:3" x14ac:dyDescent="0.25">
      <c r="C54" s="35" t="s">
        <v>6</v>
      </c>
    </row>
    <row r="55" spans="1:3" x14ac:dyDescent="0.25">
      <c r="C55" s="35" t="s">
        <v>16</v>
      </c>
    </row>
    <row r="56" spans="1:3" x14ac:dyDescent="0.25">
      <c r="B56" s="1" t="s">
        <v>36</v>
      </c>
      <c r="C56" s="1" t="s">
        <v>37</v>
      </c>
    </row>
    <row r="57" spans="1:3" x14ac:dyDescent="0.25">
      <c r="C57" s="35" t="s">
        <v>6</v>
      </c>
    </row>
    <row r="58" spans="1:3" x14ac:dyDescent="0.25">
      <c r="C58" s="35" t="s">
        <v>16</v>
      </c>
    </row>
    <row r="60" spans="1:3" x14ac:dyDescent="0.25">
      <c r="A60" t="s">
        <v>39</v>
      </c>
    </row>
    <row r="62" spans="1:3" x14ac:dyDescent="0.25">
      <c r="B62" t="s">
        <v>32</v>
      </c>
      <c r="C62" t="s">
        <v>33</v>
      </c>
    </row>
  </sheetData>
  <hyperlinks>
    <hyperlink ref="C11" location="bkATC1011_graphs" display="Graphs"/>
    <hyperlink ref="C12" location="bkATC1011_Eastbound" display="East bound"/>
    <hyperlink ref="C13" location="bkATC1011_Westbound" display="West bound"/>
    <hyperlink ref="C15" location="bkATC1095_graphs" display="Graphs"/>
    <hyperlink ref="C16" location="bkATC1095_Eastbound" display="East bound"/>
    <hyperlink ref="C17" location="bkATC1095_Westbound" display="West bound"/>
    <hyperlink ref="C19" location="bkATC1238_graphs" display="Graphs"/>
    <hyperlink ref="C20" location="bkATC1238_NorthEastbound" display="NorthEast bound"/>
    <hyperlink ref="C21" location="bkATC1238_SouthWestbound" display="SouthWest bound"/>
    <hyperlink ref="C23" location="bkATC1276_graphs" display="Graphs"/>
    <hyperlink ref="C24" location="bkATC1276_Eastbound" display="East bound"/>
    <hyperlink ref="C25" location="bkATC1276_Westbound" display="West bound"/>
    <hyperlink ref="C27" location="bkATC1309_graphs" display="Graphs"/>
    <hyperlink ref="C28" location="bkATC1309_NorthWestbound" display="NorthWest bound"/>
    <hyperlink ref="C29" location="bkATC1309_SouthEastbound" display="SouthEast bound"/>
    <hyperlink ref="C31" location="bkATC1310_graphs" display="Graphs"/>
    <hyperlink ref="C32" location="bkATC1310_Eastbound" display="East bound"/>
    <hyperlink ref="C33" location="bkATC1310_Westbound" display="West bound"/>
    <hyperlink ref="C35" location="bkATC1311_graphs" display="Graphs"/>
    <hyperlink ref="C36" location="bkATC1311_Eastbound" display="East bound"/>
    <hyperlink ref="C37" location="bkATC1311_Westbound" display="West bound"/>
    <hyperlink ref="C39" location="bkATC1323_graphs" display="Graphs"/>
    <hyperlink ref="C40" location="bkATC1323_NorthEastbound" display="NorthEast bound"/>
    <hyperlink ref="C41" location="bkATC1323_SouthWestbound" display="SouthWest bound"/>
    <hyperlink ref="C48" location="bkACC2187_graphs" display="Graphs"/>
    <hyperlink ref="C49" location="bkACC2187_Bothdirections" display="Both directions"/>
    <hyperlink ref="C51" location="bkACC2417_graphs" display="Graphs"/>
    <hyperlink ref="C52" location="bkACC2417_NorthEastbound" display="NorthEast bound"/>
    <hyperlink ref="C54" location="bkACC2423_graphs" display="Graphs"/>
    <hyperlink ref="C55" location="bkACC2423_Bothdirections" display="Both directions"/>
    <hyperlink ref="C57" location="bkACC2431_graphs" display="Graphs"/>
    <hyperlink ref="C58" location="bkACC2431_Bothdirections" display="Both directions"/>
  </hyperlinks>
  <pageMargins left="0.7" right="0.7" top="0.75" bottom="0.75" header="0.3" footer="0.3"/>
  <pageSetup paperSize="9" fitToHeight="0" orientation="portrait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92</v>
      </c>
      <c r="E3" s="39"/>
      <c r="F3" s="39"/>
      <c r="G3" s="6"/>
      <c r="H3" s="41" t="s">
        <v>19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7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73.993055555555557</v>
      </c>
      <c r="E8" s="37">
        <v>63.048611111111114</v>
      </c>
      <c r="F8" s="37">
        <v>67.173611111111114</v>
      </c>
      <c r="G8" s="37">
        <v>68.319444444444443</v>
      </c>
      <c r="H8" s="37">
        <v>77.022222222222226</v>
      </c>
      <c r="I8" s="37">
        <v>131.39583333333334</v>
      </c>
      <c r="J8" s="37">
        <v>152.61805555555557</v>
      </c>
      <c r="L8" s="37">
        <f>AVERAGE(D8:H8)</f>
        <v>69.911388888888894</v>
      </c>
      <c r="M8" s="37">
        <f>AVERAGE(D8:J8)</f>
        <v>90.510119047619042</v>
      </c>
      <c r="O8" s="28"/>
    </row>
    <row r="9" spans="1:15" ht="9.4" customHeight="1" x14ac:dyDescent="0.15">
      <c r="C9" s="18">
        <v>1</v>
      </c>
      <c r="D9" s="37">
        <v>39.013888888888893</v>
      </c>
      <c r="E9" s="37">
        <v>33.638888888888886</v>
      </c>
      <c r="F9" s="37">
        <v>39.576388888888893</v>
      </c>
      <c r="G9" s="37">
        <v>38.145833333333336</v>
      </c>
      <c r="H9" s="37">
        <v>41.611111111111114</v>
      </c>
      <c r="I9" s="37">
        <v>83.666666666666671</v>
      </c>
      <c r="J9" s="37">
        <v>99.958333333333329</v>
      </c>
      <c r="L9" s="37">
        <f t="shared" ref="L9:L31" si="0">AVERAGE(D9:H9)</f>
        <v>38.397222222222226</v>
      </c>
      <c r="M9" s="37">
        <f t="shared" ref="M9:M31" si="1">AVERAGE(D9:J9)</f>
        <v>53.658730158730158</v>
      </c>
      <c r="O9" s="28"/>
    </row>
    <row r="10" spans="1:15" ht="9.4" customHeight="1" x14ac:dyDescent="0.15">
      <c r="C10" s="18">
        <v>2</v>
      </c>
      <c r="D10" s="37">
        <v>25.520833333333332</v>
      </c>
      <c r="E10" s="37">
        <v>22.6875</v>
      </c>
      <c r="F10" s="37">
        <v>24.618055555555557</v>
      </c>
      <c r="G10" s="37">
        <v>26.166666666666668</v>
      </c>
      <c r="H10" s="37">
        <v>28.052777777777777</v>
      </c>
      <c r="I10" s="37">
        <v>51.909722222222221</v>
      </c>
      <c r="J10" s="37">
        <v>67.826388888888886</v>
      </c>
      <c r="L10" s="37">
        <f t="shared" si="0"/>
        <v>25.409166666666668</v>
      </c>
      <c r="M10" s="37">
        <f t="shared" si="1"/>
        <v>35.25456349206349</v>
      </c>
      <c r="O10" s="28"/>
    </row>
    <row r="11" spans="1:15" ht="9.4" customHeight="1" x14ac:dyDescent="0.15">
      <c r="C11" s="18">
        <v>3</v>
      </c>
      <c r="D11" s="37">
        <v>27.777777777777775</v>
      </c>
      <c r="E11" s="37">
        <v>27.597222222222225</v>
      </c>
      <c r="F11" s="37">
        <v>28.625</v>
      </c>
      <c r="G11" s="37">
        <v>27.979166666666668</v>
      </c>
      <c r="H11" s="37">
        <v>29.179166666666671</v>
      </c>
      <c r="I11" s="37">
        <v>50.784722222222221</v>
      </c>
      <c r="J11" s="37">
        <v>60.715277777777779</v>
      </c>
      <c r="L11" s="37">
        <f t="shared" si="0"/>
        <v>28.231666666666666</v>
      </c>
      <c r="M11" s="37">
        <f t="shared" si="1"/>
        <v>36.094047619047622</v>
      </c>
      <c r="O11" s="28"/>
    </row>
    <row r="12" spans="1:15" ht="9.4" customHeight="1" x14ac:dyDescent="0.15">
      <c r="C12" s="18">
        <v>4</v>
      </c>
      <c r="D12" s="37">
        <v>33.326388888888893</v>
      </c>
      <c r="E12" s="37">
        <v>34.416666666666664</v>
      </c>
      <c r="F12" s="37">
        <v>34.826388888888893</v>
      </c>
      <c r="G12" s="37">
        <v>33.354166666666664</v>
      </c>
      <c r="H12" s="37">
        <v>37.412500000000001</v>
      </c>
      <c r="I12" s="37">
        <v>47.8125</v>
      </c>
      <c r="J12" s="37">
        <v>54.027777777777779</v>
      </c>
      <c r="L12" s="37">
        <f t="shared" si="0"/>
        <v>34.667222222222222</v>
      </c>
      <c r="M12" s="37">
        <f t="shared" si="1"/>
        <v>39.3109126984127</v>
      </c>
    </row>
    <row r="13" spans="1:15" ht="9.4" customHeight="1" x14ac:dyDescent="0.15">
      <c r="C13" s="18">
        <v>5</v>
      </c>
      <c r="D13" s="37">
        <v>68.583333333333329</v>
      </c>
      <c r="E13" s="37">
        <v>70.624999999999986</v>
      </c>
      <c r="F13" s="37">
        <v>75.5625</v>
      </c>
      <c r="G13" s="37">
        <v>72.284722222222214</v>
      </c>
      <c r="H13" s="37">
        <v>69.904166666666669</v>
      </c>
      <c r="I13" s="37">
        <v>55.701388888888886</v>
      </c>
      <c r="J13" s="37">
        <v>57.576388888888886</v>
      </c>
      <c r="L13" s="37">
        <f t="shared" si="0"/>
        <v>71.391944444444448</v>
      </c>
      <c r="M13" s="37">
        <f t="shared" si="1"/>
        <v>67.176785714285728</v>
      </c>
    </row>
    <row r="14" spans="1:15" ht="9.4" customHeight="1" x14ac:dyDescent="0.15">
      <c r="C14" s="18">
        <v>6</v>
      </c>
      <c r="D14" s="37">
        <v>206.65972222222226</v>
      </c>
      <c r="E14" s="37">
        <v>219.38194444444443</v>
      </c>
      <c r="F14" s="37">
        <v>217.23611111111109</v>
      </c>
      <c r="G14" s="37">
        <v>225.88194444444446</v>
      </c>
      <c r="H14" s="37">
        <v>219.74305555555554</v>
      </c>
      <c r="I14" s="37">
        <v>114.625</v>
      </c>
      <c r="J14" s="37">
        <v>77.6736111111111</v>
      </c>
      <c r="L14" s="37">
        <f t="shared" si="0"/>
        <v>217.78055555555557</v>
      </c>
      <c r="M14" s="37">
        <f t="shared" si="1"/>
        <v>183.02876984126985</v>
      </c>
    </row>
    <row r="15" spans="1:15" ht="9.4" customHeight="1" x14ac:dyDescent="0.15">
      <c r="C15" s="18">
        <v>7</v>
      </c>
      <c r="D15" s="37">
        <v>435.08333333333343</v>
      </c>
      <c r="E15" s="37">
        <v>443.4375</v>
      </c>
      <c r="F15" s="37">
        <v>453.0069444444444</v>
      </c>
      <c r="G15" s="37">
        <v>455.65972222222217</v>
      </c>
      <c r="H15" s="37">
        <v>454.58750000000003</v>
      </c>
      <c r="I15" s="37">
        <v>191.99305555555557</v>
      </c>
      <c r="J15" s="37">
        <v>121.29166666666667</v>
      </c>
      <c r="L15" s="37">
        <f t="shared" si="0"/>
        <v>448.35500000000002</v>
      </c>
      <c r="M15" s="37">
        <f t="shared" si="1"/>
        <v>365.00853174603174</v>
      </c>
    </row>
    <row r="16" spans="1:15" ht="9.4" customHeight="1" x14ac:dyDescent="0.15">
      <c r="C16" s="18">
        <v>8</v>
      </c>
      <c r="D16" s="37">
        <v>543.43055555555554</v>
      </c>
      <c r="E16" s="37">
        <v>567.45833333333337</v>
      </c>
      <c r="F16" s="37">
        <v>570.91666666666674</v>
      </c>
      <c r="G16" s="37">
        <v>576.53472222222229</v>
      </c>
      <c r="H16" s="37">
        <v>564.73611111111109</v>
      </c>
      <c r="I16" s="37">
        <v>401.6805555555556</v>
      </c>
      <c r="J16" s="37">
        <v>242.42361111111111</v>
      </c>
      <c r="L16" s="37">
        <f t="shared" si="0"/>
        <v>564.61527777777769</v>
      </c>
      <c r="M16" s="37">
        <f t="shared" si="1"/>
        <v>495.31150793650795</v>
      </c>
    </row>
    <row r="17" spans="3:13" ht="9.4" customHeight="1" x14ac:dyDescent="0.15">
      <c r="C17" s="18">
        <v>9</v>
      </c>
      <c r="D17" s="37">
        <v>575.2986111111112</v>
      </c>
      <c r="E17" s="37">
        <v>594.43055555555554</v>
      </c>
      <c r="F17" s="37">
        <v>610.11805555555554</v>
      </c>
      <c r="G17" s="37">
        <v>609.9861111111112</v>
      </c>
      <c r="H17" s="37">
        <v>638.09722222222229</v>
      </c>
      <c r="I17" s="37">
        <v>665.75694444444446</v>
      </c>
      <c r="J17" s="37">
        <v>408.65972222222217</v>
      </c>
      <c r="L17" s="37">
        <f t="shared" si="0"/>
        <v>605.58611111111111</v>
      </c>
      <c r="M17" s="37">
        <f t="shared" si="1"/>
        <v>586.04960317460325</v>
      </c>
    </row>
    <row r="18" spans="3:13" ht="9.4" customHeight="1" x14ac:dyDescent="0.15">
      <c r="C18" s="18">
        <v>10</v>
      </c>
      <c r="D18" s="37">
        <v>679.70138888888891</v>
      </c>
      <c r="E18" s="37">
        <v>660.00694444444434</v>
      </c>
      <c r="F18" s="37">
        <v>687.25694444444446</v>
      </c>
      <c r="G18" s="37">
        <v>676.56250000000011</v>
      </c>
      <c r="H18" s="37">
        <v>751.42777777777781</v>
      </c>
      <c r="I18" s="37">
        <v>901.61805555555554</v>
      </c>
      <c r="J18" s="37">
        <v>738.40277777777771</v>
      </c>
      <c r="L18" s="37">
        <f t="shared" si="0"/>
        <v>690.99111111111119</v>
      </c>
      <c r="M18" s="37">
        <f t="shared" si="1"/>
        <v>727.85376984126981</v>
      </c>
    </row>
    <row r="19" spans="3:13" ht="9.4" customHeight="1" x14ac:dyDescent="0.15">
      <c r="C19" s="18">
        <v>11</v>
      </c>
      <c r="D19" s="37">
        <v>768.20833333333337</v>
      </c>
      <c r="E19" s="37">
        <v>752.64583333333337</v>
      </c>
      <c r="F19" s="37">
        <v>768.89583333333337</v>
      </c>
      <c r="G19" s="37">
        <v>752.82638888888903</v>
      </c>
      <c r="H19" s="37">
        <v>825.1875</v>
      </c>
      <c r="I19" s="37">
        <v>1012.3680555555555</v>
      </c>
      <c r="J19" s="37">
        <v>1029.9513888888889</v>
      </c>
      <c r="L19" s="37">
        <f t="shared" si="0"/>
        <v>773.55277777777781</v>
      </c>
      <c r="M19" s="37">
        <f t="shared" si="1"/>
        <v>844.29761904761904</v>
      </c>
    </row>
    <row r="20" spans="3:13" ht="9.4" customHeight="1" x14ac:dyDescent="0.15">
      <c r="C20" s="18">
        <v>12</v>
      </c>
      <c r="D20" s="37">
        <v>874.37500000000011</v>
      </c>
      <c r="E20" s="37">
        <v>854.0625</v>
      </c>
      <c r="F20" s="37">
        <v>874.18055555555554</v>
      </c>
      <c r="G20" s="37">
        <v>866.45833333333337</v>
      </c>
      <c r="H20" s="37">
        <v>994.91388888888912</v>
      </c>
      <c r="I20" s="37">
        <v>1140.5555555555557</v>
      </c>
      <c r="J20" s="37">
        <v>1156.2083333333333</v>
      </c>
      <c r="L20" s="37">
        <f t="shared" si="0"/>
        <v>892.79805555555561</v>
      </c>
      <c r="M20" s="37">
        <f t="shared" si="1"/>
        <v>965.82202380952378</v>
      </c>
    </row>
    <row r="21" spans="3:13" ht="9.4" customHeight="1" x14ac:dyDescent="0.15">
      <c r="C21" s="18">
        <v>13</v>
      </c>
      <c r="D21" s="37">
        <v>838.58333333333337</v>
      </c>
      <c r="E21" s="37">
        <v>814.64583333333337</v>
      </c>
      <c r="F21" s="37">
        <v>844.5</v>
      </c>
      <c r="G21" s="37">
        <v>840.68055555555566</v>
      </c>
      <c r="H21" s="37">
        <v>975.98888888888871</v>
      </c>
      <c r="I21" s="37">
        <v>1150.1944444444443</v>
      </c>
      <c r="J21" s="37">
        <v>1186.8541666666667</v>
      </c>
      <c r="L21" s="37">
        <f t="shared" si="0"/>
        <v>862.87972222222231</v>
      </c>
      <c r="M21" s="37">
        <f t="shared" si="1"/>
        <v>950.20674603174609</v>
      </c>
    </row>
    <row r="22" spans="3:13" ht="9.4" customHeight="1" x14ac:dyDescent="0.15">
      <c r="C22" s="18">
        <v>14</v>
      </c>
      <c r="D22" s="37">
        <v>873.86111111111097</v>
      </c>
      <c r="E22" s="37">
        <v>844.16666666666663</v>
      </c>
      <c r="F22" s="37">
        <v>884.30555555555566</v>
      </c>
      <c r="G22" s="37">
        <v>867.44444444444434</v>
      </c>
      <c r="H22" s="37">
        <v>966.96111111111111</v>
      </c>
      <c r="I22" s="37">
        <v>1178.7222222222224</v>
      </c>
      <c r="J22" s="37">
        <v>1169.7569444444446</v>
      </c>
      <c r="L22" s="37">
        <f t="shared" si="0"/>
        <v>887.34777777777765</v>
      </c>
      <c r="M22" s="37">
        <f t="shared" si="1"/>
        <v>969.31686507936502</v>
      </c>
    </row>
    <row r="23" spans="3:13" ht="9.4" customHeight="1" x14ac:dyDescent="0.15">
      <c r="C23" s="18">
        <v>15</v>
      </c>
      <c r="D23" s="37">
        <v>984.18749999999989</v>
      </c>
      <c r="E23" s="37">
        <v>957.21527777777771</v>
      </c>
      <c r="F23" s="37">
        <v>993.11111111111097</v>
      </c>
      <c r="G23" s="37">
        <v>964.02777777777783</v>
      </c>
      <c r="H23" s="37">
        <v>1052.8666666666668</v>
      </c>
      <c r="I23" s="37">
        <v>1091.8958333333333</v>
      </c>
      <c r="J23" s="37">
        <v>1068.7361111111111</v>
      </c>
      <c r="L23" s="37">
        <f t="shared" si="0"/>
        <v>990.28166666666652</v>
      </c>
      <c r="M23" s="37">
        <f t="shared" si="1"/>
        <v>1016.0057539682539</v>
      </c>
    </row>
    <row r="24" spans="3:13" ht="9.4" customHeight="1" x14ac:dyDescent="0.15">
      <c r="C24" s="18">
        <v>16</v>
      </c>
      <c r="D24" s="37">
        <v>1164.0069444444446</v>
      </c>
      <c r="E24" s="37">
        <v>1139.0486111111111</v>
      </c>
      <c r="F24" s="37">
        <v>1162.3819444444446</v>
      </c>
      <c r="G24" s="37">
        <v>1135.8611111111111</v>
      </c>
      <c r="H24" s="37">
        <v>1186.2625</v>
      </c>
      <c r="I24" s="37">
        <v>1035.6319444444443</v>
      </c>
      <c r="J24" s="37">
        <v>888.84722222222217</v>
      </c>
      <c r="L24" s="37">
        <f t="shared" si="0"/>
        <v>1157.5122222222221</v>
      </c>
      <c r="M24" s="37">
        <f t="shared" si="1"/>
        <v>1101.7200396825397</v>
      </c>
    </row>
    <row r="25" spans="3:13" ht="9.4" customHeight="1" x14ac:dyDescent="0.15">
      <c r="C25" s="18">
        <v>17</v>
      </c>
      <c r="D25" s="37">
        <v>1274.5208333333333</v>
      </c>
      <c r="E25" s="37">
        <v>1300.1666666666667</v>
      </c>
      <c r="F25" s="37">
        <v>1303.1666666666667</v>
      </c>
      <c r="G25" s="37">
        <v>1283.4166666666667</v>
      </c>
      <c r="H25" s="37">
        <v>1241.3430555555556</v>
      </c>
      <c r="I25" s="37">
        <v>1030.7638888888889</v>
      </c>
      <c r="J25" s="37">
        <v>671.77777777777771</v>
      </c>
      <c r="L25" s="37">
        <f t="shared" si="0"/>
        <v>1280.5227777777777</v>
      </c>
      <c r="M25" s="37">
        <f t="shared" si="1"/>
        <v>1157.879365079365</v>
      </c>
    </row>
    <row r="26" spans="3:13" ht="9.4" customHeight="1" x14ac:dyDescent="0.15">
      <c r="C26" s="18">
        <v>18</v>
      </c>
      <c r="D26" s="37">
        <v>1058.4513888888889</v>
      </c>
      <c r="E26" s="37">
        <v>1160.7569444444446</v>
      </c>
      <c r="F26" s="37">
        <v>1147.9652777777776</v>
      </c>
      <c r="G26" s="37">
        <v>1162.6597222222222</v>
      </c>
      <c r="H26" s="37">
        <v>1115.7847222222224</v>
      </c>
      <c r="I26" s="37">
        <v>893.51388888888903</v>
      </c>
      <c r="J26" s="37">
        <v>587.72222222222229</v>
      </c>
      <c r="L26" s="37">
        <f t="shared" si="0"/>
        <v>1129.1236111111114</v>
      </c>
      <c r="M26" s="37">
        <f t="shared" si="1"/>
        <v>1018.122023809524</v>
      </c>
    </row>
    <row r="27" spans="3:13" ht="9.4" customHeight="1" x14ac:dyDescent="0.15">
      <c r="C27" s="18">
        <v>19</v>
      </c>
      <c r="D27" s="37">
        <v>721.04861111111097</v>
      </c>
      <c r="E27" s="37">
        <v>823.77083333333337</v>
      </c>
      <c r="F27" s="37">
        <v>852.83333333333337</v>
      </c>
      <c r="G27" s="37">
        <v>851.07638888888903</v>
      </c>
      <c r="H27" s="37">
        <v>882.66111111111115</v>
      </c>
      <c r="I27" s="37">
        <v>676.50694444444446</v>
      </c>
      <c r="J27" s="37">
        <v>485.12500000000006</v>
      </c>
      <c r="L27" s="37">
        <f t="shared" si="0"/>
        <v>826.27805555555574</v>
      </c>
      <c r="M27" s="37">
        <f t="shared" si="1"/>
        <v>756.14603174603178</v>
      </c>
    </row>
    <row r="28" spans="3:13" ht="9.4" customHeight="1" x14ac:dyDescent="0.15">
      <c r="C28" s="18">
        <v>20</v>
      </c>
      <c r="D28" s="37">
        <v>437.71527777777777</v>
      </c>
      <c r="E28" s="37">
        <v>481.7430555555556</v>
      </c>
      <c r="F28" s="37">
        <v>505.77777777777777</v>
      </c>
      <c r="G28" s="37">
        <v>524.46527777777771</v>
      </c>
      <c r="H28" s="37">
        <v>572.8416666666667</v>
      </c>
      <c r="I28" s="37">
        <v>467.65972222222217</v>
      </c>
      <c r="J28" s="37">
        <v>359.63194444444451</v>
      </c>
      <c r="L28" s="37">
        <f t="shared" si="0"/>
        <v>504.50861111111107</v>
      </c>
      <c r="M28" s="37">
        <f t="shared" si="1"/>
        <v>478.54781746031739</v>
      </c>
    </row>
    <row r="29" spans="3:13" ht="9.4" customHeight="1" x14ac:dyDescent="0.15">
      <c r="C29" s="18">
        <v>21</v>
      </c>
      <c r="D29" s="37">
        <v>275.47222222222223</v>
      </c>
      <c r="E29" s="37">
        <v>295.71527777777777</v>
      </c>
      <c r="F29" s="37">
        <v>306.02083333333331</v>
      </c>
      <c r="G29" s="37">
        <v>330.72222222222223</v>
      </c>
      <c r="H29" s="37">
        <v>342.54166666666669</v>
      </c>
      <c r="I29" s="37">
        <v>313.03472222222223</v>
      </c>
      <c r="J29" s="37">
        <v>241.81944444444446</v>
      </c>
      <c r="L29" s="37">
        <f t="shared" si="0"/>
        <v>310.09444444444443</v>
      </c>
      <c r="M29" s="37">
        <f t="shared" si="1"/>
        <v>300.76091269841265</v>
      </c>
    </row>
    <row r="30" spans="3:13" ht="9.4" customHeight="1" x14ac:dyDescent="0.15">
      <c r="C30" s="18">
        <v>22</v>
      </c>
      <c r="D30" s="37">
        <v>196.32638888888889</v>
      </c>
      <c r="E30" s="37">
        <v>222.70833333333334</v>
      </c>
      <c r="F30" s="37">
        <v>241.51388888888891</v>
      </c>
      <c r="G30" s="37">
        <v>240.89583333333334</v>
      </c>
      <c r="H30" s="37">
        <v>276.62638888888893</v>
      </c>
      <c r="I30" s="37">
        <v>257.71527777777777</v>
      </c>
      <c r="J30" s="37">
        <v>172</v>
      </c>
      <c r="L30" s="37">
        <f t="shared" si="0"/>
        <v>235.61416666666668</v>
      </c>
      <c r="M30" s="37">
        <f t="shared" si="1"/>
        <v>229.68373015873019</v>
      </c>
    </row>
    <row r="31" spans="3:13" ht="9.4" customHeight="1" x14ac:dyDescent="0.15">
      <c r="C31" s="18">
        <v>23</v>
      </c>
      <c r="D31" s="37">
        <v>106.27083333333336</v>
      </c>
      <c r="E31" s="37">
        <v>125.88888888888887</v>
      </c>
      <c r="F31" s="37">
        <v>141.02083333333334</v>
      </c>
      <c r="G31" s="37">
        <v>147.78472222222223</v>
      </c>
      <c r="H31" s="37">
        <v>195.67083333333335</v>
      </c>
      <c r="I31" s="37">
        <v>205.29861111111109</v>
      </c>
      <c r="J31" s="37">
        <v>122.86111111111113</v>
      </c>
      <c r="L31" s="37">
        <f t="shared" si="0"/>
        <v>143.32722222222225</v>
      </c>
      <c r="M31" s="37">
        <f t="shared" si="1"/>
        <v>149.25654761904761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10069.708333333334</v>
      </c>
      <c r="E33" s="37">
        <f t="shared" ref="E33:J33" si="2">SUM(E15:E26)</f>
        <v>10088.041666666668</v>
      </c>
      <c r="F33" s="37">
        <f t="shared" si="2"/>
        <v>10299.805555555555</v>
      </c>
      <c r="G33" s="37">
        <f t="shared" si="2"/>
        <v>10192.118055555557</v>
      </c>
      <c r="H33" s="37">
        <f t="shared" si="2"/>
        <v>10768.156944444445</v>
      </c>
      <c r="I33" s="37">
        <f t="shared" si="2"/>
        <v>10694.694444444445</v>
      </c>
      <c r="J33" s="37">
        <f t="shared" si="2"/>
        <v>9270.6319444444453</v>
      </c>
      <c r="L33" s="37">
        <f>SUM(L15:L26)</f>
        <v>10283.566111111113</v>
      </c>
      <c r="M33" s="37">
        <f>SUM(M15:M26)</f>
        <v>10197.593849206349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1553.8125</v>
      </c>
      <c r="E34" s="37">
        <f t="shared" ref="E34:J34" si="3">SUM(E15:E17)</f>
        <v>1605.3263888888889</v>
      </c>
      <c r="F34" s="37">
        <f t="shared" si="3"/>
        <v>1634.0416666666665</v>
      </c>
      <c r="G34" s="37">
        <f t="shared" si="3"/>
        <v>1642.1805555555557</v>
      </c>
      <c r="H34" s="37">
        <f t="shared" si="3"/>
        <v>1657.4208333333336</v>
      </c>
      <c r="I34" s="37">
        <f t="shared" si="3"/>
        <v>1259.4305555555557</v>
      </c>
      <c r="J34" s="37">
        <f t="shared" si="3"/>
        <v>772.375</v>
      </c>
      <c r="L34" s="37">
        <f>SUM(L15:L17)</f>
        <v>1618.5563888888887</v>
      </c>
      <c r="M34" s="37">
        <f>SUM(M15:M17)</f>
        <v>1446.3696428571429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5018.9166666666661</v>
      </c>
      <c r="E35" s="37">
        <f t="shared" ref="E35:J35" si="4">SUM(E18:E23)</f>
        <v>4882.7430555555557</v>
      </c>
      <c r="F35" s="37">
        <f t="shared" si="4"/>
        <v>5052.25</v>
      </c>
      <c r="G35" s="37">
        <f t="shared" si="4"/>
        <v>4968</v>
      </c>
      <c r="H35" s="37">
        <f t="shared" si="4"/>
        <v>5567.3458333333338</v>
      </c>
      <c r="I35" s="37">
        <f t="shared" si="4"/>
        <v>6475.354166666667</v>
      </c>
      <c r="J35" s="37">
        <f t="shared" si="4"/>
        <v>6349.9097222222226</v>
      </c>
      <c r="L35" s="37">
        <f>SUM(L18:L23)</f>
        <v>5097.8511111111111</v>
      </c>
      <c r="M35" s="37">
        <f>SUM(M18:M23)</f>
        <v>5473.5027777777777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3496.979166666667</v>
      </c>
      <c r="E36" s="37">
        <f t="shared" ref="E36:J36" si="5">SUM(E24:E26)</f>
        <v>3599.9722222222226</v>
      </c>
      <c r="F36" s="37">
        <f t="shared" si="5"/>
        <v>3613.5138888888887</v>
      </c>
      <c r="G36" s="37">
        <f t="shared" si="5"/>
        <v>3581.9375</v>
      </c>
      <c r="H36" s="37">
        <f t="shared" si="5"/>
        <v>3543.3902777777785</v>
      </c>
      <c r="I36" s="37">
        <f t="shared" si="5"/>
        <v>2959.9097222222222</v>
      </c>
      <c r="J36" s="37">
        <f t="shared" si="5"/>
        <v>2148.3472222222222</v>
      </c>
      <c r="L36" s="37">
        <f>SUM(L24:L26)</f>
        <v>3567.158611111111</v>
      </c>
      <c r="M36" s="37">
        <f>SUM(M24:M26)</f>
        <v>3277.7214285714285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12281.41666666667</v>
      </c>
      <c r="E37" s="37">
        <f t="shared" ref="E37:J37" si="6">SUM(E8:E31)</f>
        <v>12509.263888888889</v>
      </c>
      <c r="F37" s="37">
        <f t="shared" si="6"/>
        <v>12834.590277777779</v>
      </c>
      <c r="G37" s="37">
        <f t="shared" si="6"/>
        <v>12779.194444444445</v>
      </c>
      <c r="H37" s="37">
        <f t="shared" si="6"/>
        <v>13541.423611111111</v>
      </c>
      <c r="I37" s="37">
        <f t="shared" si="6"/>
        <v>13150.805555555557</v>
      </c>
      <c r="J37" s="37">
        <f t="shared" si="6"/>
        <v>11222.465277777779</v>
      </c>
      <c r="L37" s="37">
        <f>SUM(L8:L31)</f>
        <v>12789.177777777781</v>
      </c>
      <c r="M37" s="37">
        <f>SUM(M8:M31)</f>
        <v>12617.022817460318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9808.0333333333328</v>
      </c>
      <c r="D43" s="34">
        <v>10172.366666666667</v>
      </c>
      <c r="E43" s="34">
        <v>10239.349999999999</v>
      </c>
      <c r="F43" s="34">
        <v>10340.799999999999</v>
      </c>
      <c r="G43" s="34">
        <v>10335.466666666667</v>
      </c>
      <c r="H43" s="34">
        <v>10024.066666666668</v>
      </c>
      <c r="I43" s="34">
        <v>10282.333333333332</v>
      </c>
      <c r="J43" s="34">
        <v>10506.626666666667</v>
      </c>
      <c r="K43" s="34">
        <v>10381</v>
      </c>
      <c r="L43" s="34">
        <v>10222.016666666666</v>
      </c>
      <c r="M43" s="34">
        <v>10443.133333333333</v>
      </c>
      <c r="N43" s="34">
        <v>10647.600000000002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12085.933333333331</v>
      </c>
      <c r="D44" s="34">
        <v>12543.799999999997</v>
      </c>
      <c r="E44" s="34">
        <v>12728.283333333331</v>
      </c>
      <c r="F44" s="34">
        <v>12942.8</v>
      </c>
      <c r="G44" s="34">
        <v>12856.8</v>
      </c>
      <c r="H44" s="34">
        <v>12536.666666666664</v>
      </c>
      <c r="I44" s="34">
        <v>12834.133333333335</v>
      </c>
      <c r="J44" s="34">
        <v>13155.150000000001</v>
      </c>
      <c r="K44" s="34">
        <v>12904.566666666664</v>
      </c>
      <c r="L44" s="34">
        <v>12727.166666666668</v>
      </c>
      <c r="M44" s="34">
        <v>12869.733333333335</v>
      </c>
      <c r="N44" s="34">
        <v>13285.1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11086.75</v>
      </c>
      <c r="D47" s="34">
        <v>10996</v>
      </c>
      <c r="E47" s="34">
        <v>10795.75</v>
      </c>
      <c r="F47" s="34">
        <v>11235</v>
      </c>
      <c r="G47" s="34">
        <v>9920</v>
      </c>
      <c r="H47" s="34">
        <v>9973.3333333333339</v>
      </c>
      <c r="I47" s="34">
        <v>8681</v>
      </c>
      <c r="J47" s="34">
        <v>10077</v>
      </c>
      <c r="K47" s="34">
        <v>11196.5</v>
      </c>
      <c r="L47" s="34">
        <v>11519.5</v>
      </c>
      <c r="M47" s="34">
        <v>11964</v>
      </c>
      <c r="N47" s="34">
        <v>10891.5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13486.75</v>
      </c>
      <c r="D48" s="34">
        <v>13410</v>
      </c>
      <c r="E48" s="34">
        <v>13172.25</v>
      </c>
      <c r="F48" s="34">
        <v>14098</v>
      </c>
      <c r="G48" s="34">
        <v>12228</v>
      </c>
      <c r="H48" s="34">
        <v>12491.666666666668</v>
      </c>
      <c r="I48" s="34">
        <v>10890</v>
      </c>
      <c r="J48" s="34">
        <v>12538.75</v>
      </c>
      <c r="K48" s="34">
        <v>13685.75</v>
      </c>
      <c r="L48" s="34">
        <v>14000</v>
      </c>
      <c r="M48" s="34">
        <v>14369</v>
      </c>
      <c r="N48" s="34">
        <v>13439.5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9163.75</v>
      </c>
      <c r="D51" s="34">
        <v>9516</v>
      </c>
      <c r="E51" s="34">
        <v>9342</v>
      </c>
      <c r="F51" s="34">
        <v>9739.5</v>
      </c>
      <c r="G51" s="34">
        <v>8567.6666666666679</v>
      </c>
      <c r="H51" s="34">
        <v>8475.5</v>
      </c>
      <c r="I51" s="34">
        <v>8457.6666666666661</v>
      </c>
      <c r="J51" s="34">
        <v>8931.75</v>
      </c>
      <c r="K51" s="34">
        <v>9974.75</v>
      </c>
      <c r="L51" s="34">
        <v>9628.9999999999982</v>
      </c>
      <c r="M51" s="34">
        <v>9648</v>
      </c>
      <c r="N51" s="34">
        <v>9802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10854.25</v>
      </c>
      <c r="D52" s="34">
        <v>11308.5</v>
      </c>
      <c r="E52" s="34">
        <v>11248</v>
      </c>
      <c r="F52" s="34">
        <v>11886</v>
      </c>
      <c r="G52" s="34">
        <v>10551</v>
      </c>
      <c r="H52" s="34">
        <v>10485</v>
      </c>
      <c r="I52" s="34">
        <v>10580.333333333334</v>
      </c>
      <c r="J52" s="34">
        <v>10983.5</v>
      </c>
      <c r="K52" s="34">
        <v>11907</v>
      </c>
      <c r="L52" s="34">
        <v>11546.999999999996</v>
      </c>
      <c r="M52" s="34">
        <v>11530.5</v>
      </c>
      <c r="N52" s="34">
        <v>11788.5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238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92</v>
      </c>
      <c r="E3" s="39"/>
      <c r="F3" s="39"/>
      <c r="G3" s="6"/>
      <c r="H3" s="41" t="s">
        <v>19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8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47.0625</v>
      </c>
      <c r="E8" s="37">
        <v>38.13194444444445</v>
      </c>
      <c r="F8" s="37">
        <v>44.326388888888893</v>
      </c>
      <c r="G8" s="37">
        <v>45.076388888888893</v>
      </c>
      <c r="H8" s="37">
        <v>51.847222222222229</v>
      </c>
      <c r="I8" s="37">
        <v>99.652777777777786</v>
      </c>
      <c r="J8" s="37">
        <v>119.59027777777779</v>
      </c>
      <c r="L8" s="37">
        <f>AVERAGE(D8:H8)</f>
        <v>45.288888888888891</v>
      </c>
      <c r="M8" s="37">
        <f>AVERAGE(D8:J8)</f>
        <v>63.669642857142854</v>
      </c>
      <c r="O8" s="28"/>
    </row>
    <row r="9" spans="1:15" ht="9.4" customHeight="1" x14ac:dyDescent="0.15">
      <c r="C9" s="18">
        <v>1</v>
      </c>
      <c r="D9" s="37">
        <v>30.104166666666668</v>
      </c>
      <c r="E9" s="37">
        <v>24.173611111111114</v>
      </c>
      <c r="F9" s="37">
        <v>25.298611111111114</v>
      </c>
      <c r="G9" s="37">
        <v>25.298611111111114</v>
      </c>
      <c r="H9" s="37">
        <v>28.911111111111111</v>
      </c>
      <c r="I9" s="37">
        <v>60.854166666666664</v>
      </c>
      <c r="J9" s="37">
        <v>76.736111111111114</v>
      </c>
      <c r="L9" s="37">
        <f t="shared" ref="L9:L31" si="0">AVERAGE(D9:H9)</f>
        <v>26.757222222222225</v>
      </c>
      <c r="M9" s="37">
        <f t="shared" ref="M9:M31" si="1">AVERAGE(D9:J9)</f>
        <v>38.768055555555556</v>
      </c>
      <c r="O9" s="28"/>
    </row>
    <row r="10" spans="1:15" ht="9.4" customHeight="1" x14ac:dyDescent="0.15">
      <c r="C10" s="18">
        <v>2</v>
      </c>
      <c r="D10" s="37">
        <v>23.9375</v>
      </c>
      <c r="E10" s="37">
        <v>23.125</v>
      </c>
      <c r="F10" s="37">
        <v>23.25</v>
      </c>
      <c r="G10" s="37">
        <v>22.951388888888886</v>
      </c>
      <c r="H10" s="37">
        <v>27.395833333333332</v>
      </c>
      <c r="I10" s="37">
        <v>36.805555555555557</v>
      </c>
      <c r="J10" s="37">
        <v>46.861111111111107</v>
      </c>
      <c r="L10" s="37">
        <f t="shared" si="0"/>
        <v>24.131944444444443</v>
      </c>
      <c r="M10" s="37">
        <f t="shared" si="1"/>
        <v>29.189484126984127</v>
      </c>
      <c r="O10" s="28"/>
    </row>
    <row r="11" spans="1:15" ht="9.4" customHeight="1" x14ac:dyDescent="0.15">
      <c r="C11" s="18">
        <v>3</v>
      </c>
      <c r="D11" s="37">
        <v>28.888888888888889</v>
      </c>
      <c r="E11" s="37">
        <v>24.937499999999996</v>
      </c>
      <c r="F11" s="37">
        <v>25.722222222222218</v>
      </c>
      <c r="G11" s="37">
        <v>33.222222222222221</v>
      </c>
      <c r="H11" s="37">
        <v>28.783333333333331</v>
      </c>
      <c r="I11" s="37">
        <v>34.569444444444443</v>
      </c>
      <c r="J11" s="37">
        <v>41.041666666666664</v>
      </c>
      <c r="L11" s="37">
        <f t="shared" si="0"/>
        <v>28.310833333333328</v>
      </c>
      <c r="M11" s="37">
        <f t="shared" si="1"/>
        <v>31.023611111111105</v>
      </c>
      <c r="O11" s="28"/>
    </row>
    <row r="12" spans="1:15" ht="9.4" customHeight="1" x14ac:dyDescent="0.15">
      <c r="C12" s="18">
        <v>4</v>
      </c>
      <c r="D12" s="37">
        <v>50.458333333333336</v>
      </c>
      <c r="E12" s="37">
        <v>50.097222222222221</v>
      </c>
      <c r="F12" s="37">
        <v>48.909722222222229</v>
      </c>
      <c r="G12" s="37">
        <v>46.034722222222229</v>
      </c>
      <c r="H12" s="37">
        <v>49.994444444444447</v>
      </c>
      <c r="I12" s="37">
        <v>39.826388888888886</v>
      </c>
      <c r="J12" s="37">
        <v>36.881944444444443</v>
      </c>
      <c r="L12" s="37">
        <f t="shared" si="0"/>
        <v>49.098888888888887</v>
      </c>
      <c r="M12" s="37">
        <f t="shared" si="1"/>
        <v>46.028968253968252</v>
      </c>
    </row>
    <row r="13" spans="1:15" ht="9.4" customHeight="1" x14ac:dyDescent="0.15">
      <c r="C13" s="18">
        <v>5</v>
      </c>
      <c r="D13" s="37">
        <v>152.21527777777777</v>
      </c>
      <c r="E13" s="37">
        <v>156.99305555555557</v>
      </c>
      <c r="F13" s="37">
        <v>152.24305555555557</v>
      </c>
      <c r="G13" s="37">
        <v>152.56944444444446</v>
      </c>
      <c r="H13" s="37">
        <v>149.30972222222223</v>
      </c>
      <c r="I13" s="37">
        <v>70.4861111111111</v>
      </c>
      <c r="J13" s="37">
        <v>60.576388888888886</v>
      </c>
      <c r="L13" s="37">
        <f t="shared" si="0"/>
        <v>152.66611111111112</v>
      </c>
      <c r="M13" s="37">
        <f t="shared" si="1"/>
        <v>127.77043650793652</v>
      </c>
    </row>
    <row r="14" spans="1:15" ht="9.4" customHeight="1" x14ac:dyDescent="0.15">
      <c r="C14" s="18">
        <v>6</v>
      </c>
      <c r="D14" s="37">
        <v>576.9513888888888</v>
      </c>
      <c r="E14" s="37">
        <v>600.08333333333326</v>
      </c>
      <c r="F14" s="37">
        <v>579.82638888888891</v>
      </c>
      <c r="G14" s="37">
        <v>570.22916666666663</v>
      </c>
      <c r="H14" s="37">
        <v>520.74583333333328</v>
      </c>
      <c r="I14" s="37">
        <v>146.88194444444446</v>
      </c>
      <c r="J14" s="37">
        <v>96.159722222222229</v>
      </c>
      <c r="L14" s="37">
        <f t="shared" si="0"/>
        <v>569.5672222222222</v>
      </c>
      <c r="M14" s="37">
        <f t="shared" si="1"/>
        <v>441.55396825396826</v>
      </c>
    </row>
    <row r="15" spans="1:15" ht="9.4" customHeight="1" x14ac:dyDescent="0.15">
      <c r="C15" s="18">
        <v>7</v>
      </c>
      <c r="D15" s="37">
        <v>843.49305555555566</v>
      </c>
      <c r="E15" s="37">
        <v>863.72222222222217</v>
      </c>
      <c r="F15" s="37">
        <v>859.83333333333337</v>
      </c>
      <c r="G15" s="37">
        <v>837.86111111111097</v>
      </c>
      <c r="H15" s="37">
        <v>789.79583333333346</v>
      </c>
      <c r="I15" s="37">
        <v>259.15972222222223</v>
      </c>
      <c r="J15" s="37">
        <v>139.32638888888889</v>
      </c>
      <c r="L15" s="37">
        <f t="shared" si="0"/>
        <v>838.94111111111101</v>
      </c>
      <c r="M15" s="37">
        <f t="shared" si="1"/>
        <v>656.17023809523812</v>
      </c>
    </row>
    <row r="16" spans="1:15" ht="9.4" customHeight="1" x14ac:dyDescent="0.15">
      <c r="C16" s="18">
        <v>8</v>
      </c>
      <c r="D16" s="37">
        <v>725.3125</v>
      </c>
      <c r="E16" s="37">
        <v>759.52083333333337</v>
      </c>
      <c r="F16" s="37">
        <v>756.97916666666663</v>
      </c>
      <c r="G16" s="37">
        <v>769.0763888888888</v>
      </c>
      <c r="H16" s="37">
        <v>716.0291666666667</v>
      </c>
      <c r="I16" s="37">
        <v>417.3125</v>
      </c>
      <c r="J16" s="37">
        <v>212.23611111111111</v>
      </c>
      <c r="L16" s="37">
        <f t="shared" si="0"/>
        <v>745.38361111111112</v>
      </c>
      <c r="M16" s="37">
        <f t="shared" si="1"/>
        <v>622.35238095238105</v>
      </c>
    </row>
    <row r="17" spans="3:13" ht="9.4" customHeight="1" x14ac:dyDescent="0.15">
      <c r="C17" s="18">
        <v>9</v>
      </c>
      <c r="D17" s="37">
        <v>646.20833333333337</v>
      </c>
      <c r="E17" s="37">
        <v>652.12500000000011</v>
      </c>
      <c r="F17" s="37">
        <v>672.76388888888891</v>
      </c>
      <c r="G17" s="37">
        <v>679.8125</v>
      </c>
      <c r="H17" s="37">
        <v>677.87361111111102</v>
      </c>
      <c r="I17" s="37">
        <v>590.09027777777771</v>
      </c>
      <c r="J17" s="37">
        <v>397.72916666666669</v>
      </c>
      <c r="L17" s="37">
        <f t="shared" si="0"/>
        <v>665.75666666666677</v>
      </c>
      <c r="M17" s="37">
        <f t="shared" si="1"/>
        <v>616.65753968253978</v>
      </c>
    </row>
    <row r="18" spans="3:13" ht="9.4" customHeight="1" x14ac:dyDescent="0.15">
      <c r="C18" s="18">
        <v>10</v>
      </c>
      <c r="D18" s="37">
        <v>649.57638888888891</v>
      </c>
      <c r="E18" s="37">
        <v>650.14583333333326</v>
      </c>
      <c r="F18" s="37">
        <v>669.83333333333337</v>
      </c>
      <c r="G18" s="37">
        <v>665.22916666666663</v>
      </c>
      <c r="H18" s="37">
        <v>721.30833333333328</v>
      </c>
      <c r="I18" s="37">
        <v>808.38194444444434</v>
      </c>
      <c r="J18" s="37">
        <v>687.79166666666663</v>
      </c>
      <c r="L18" s="37">
        <f t="shared" si="0"/>
        <v>671.21861111111116</v>
      </c>
      <c r="M18" s="37">
        <f t="shared" si="1"/>
        <v>693.18095238095248</v>
      </c>
    </row>
    <row r="19" spans="3:13" ht="9.4" customHeight="1" x14ac:dyDescent="0.15">
      <c r="C19" s="18">
        <v>11</v>
      </c>
      <c r="D19" s="37">
        <v>757.43055555555554</v>
      </c>
      <c r="E19" s="37">
        <v>746.55555555555566</v>
      </c>
      <c r="F19" s="37">
        <v>766.7638888888888</v>
      </c>
      <c r="G19" s="37">
        <v>758.15972222222217</v>
      </c>
      <c r="H19" s="37">
        <v>834.17083333333323</v>
      </c>
      <c r="I19" s="37">
        <v>986.86111111111097</v>
      </c>
      <c r="J19" s="37">
        <v>915.79166666666663</v>
      </c>
      <c r="L19" s="37">
        <f t="shared" si="0"/>
        <v>772.61611111111108</v>
      </c>
      <c r="M19" s="37">
        <f t="shared" si="1"/>
        <v>823.67619047619053</v>
      </c>
    </row>
    <row r="20" spans="3:13" ht="9.4" customHeight="1" x14ac:dyDescent="0.15">
      <c r="C20" s="18">
        <v>12</v>
      </c>
      <c r="D20" s="37">
        <v>849.83333333333337</v>
      </c>
      <c r="E20" s="37">
        <v>813.09722222222217</v>
      </c>
      <c r="F20" s="37">
        <v>829.29166666666663</v>
      </c>
      <c r="G20" s="37">
        <v>811.86805555555566</v>
      </c>
      <c r="H20" s="37">
        <v>913.70833333333337</v>
      </c>
      <c r="I20" s="37">
        <v>1099.5902777777778</v>
      </c>
      <c r="J20" s="37">
        <v>1121.0972222222222</v>
      </c>
      <c r="L20" s="37">
        <f t="shared" si="0"/>
        <v>843.55972222222226</v>
      </c>
      <c r="M20" s="37">
        <f t="shared" si="1"/>
        <v>919.78373015873024</v>
      </c>
    </row>
    <row r="21" spans="3:13" ht="9.4" customHeight="1" x14ac:dyDescent="0.15">
      <c r="C21" s="18">
        <v>13</v>
      </c>
      <c r="D21" s="37">
        <v>869.59722222222229</v>
      </c>
      <c r="E21" s="37">
        <v>842.38194444444434</v>
      </c>
      <c r="F21" s="37">
        <v>852.84027777777783</v>
      </c>
      <c r="G21" s="37">
        <v>860.86111111111097</v>
      </c>
      <c r="H21" s="37">
        <v>959.2208333333333</v>
      </c>
      <c r="I21" s="37">
        <v>1126.9444444444446</v>
      </c>
      <c r="J21" s="37">
        <v>1152.2777777777778</v>
      </c>
      <c r="L21" s="37">
        <f t="shared" si="0"/>
        <v>876.9802777777777</v>
      </c>
      <c r="M21" s="37">
        <f t="shared" si="1"/>
        <v>952.01765873015859</v>
      </c>
    </row>
    <row r="22" spans="3:13" ht="9.4" customHeight="1" x14ac:dyDescent="0.15">
      <c r="C22" s="18">
        <v>14</v>
      </c>
      <c r="D22" s="37">
        <v>869.6111111111112</v>
      </c>
      <c r="E22" s="37">
        <v>828.07638888888903</v>
      </c>
      <c r="F22" s="37">
        <v>856.3611111111112</v>
      </c>
      <c r="G22" s="37">
        <v>850.86111111111097</v>
      </c>
      <c r="H22" s="37">
        <v>946.9708333333333</v>
      </c>
      <c r="I22" s="37">
        <v>1119.6597222222222</v>
      </c>
      <c r="J22" s="37">
        <v>1122.3541666666667</v>
      </c>
      <c r="L22" s="37">
        <f t="shared" si="0"/>
        <v>870.37611111111107</v>
      </c>
      <c r="M22" s="37">
        <f t="shared" si="1"/>
        <v>941.98492063492074</v>
      </c>
    </row>
    <row r="23" spans="3:13" ht="9.4" customHeight="1" x14ac:dyDescent="0.15">
      <c r="C23" s="18">
        <v>15</v>
      </c>
      <c r="D23" s="37">
        <v>754.5625</v>
      </c>
      <c r="E23" s="37">
        <v>733.79166666666663</v>
      </c>
      <c r="F23" s="37">
        <v>751.79861111111097</v>
      </c>
      <c r="G23" s="37">
        <v>765.28472222222217</v>
      </c>
      <c r="H23" s="37">
        <v>839.18194444444441</v>
      </c>
      <c r="I23" s="37">
        <v>1064.6597222222222</v>
      </c>
      <c r="J23" s="37">
        <v>1071.0624999999998</v>
      </c>
      <c r="L23" s="37">
        <f t="shared" si="0"/>
        <v>768.92388888888877</v>
      </c>
      <c r="M23" s="37">
        <f t="shared" si="1"/>
        <v>854.33452380952372</v>
      </c>
    </row>
    <row r="24" spans="3:13" ht="9.4" customHeight="1" x14ac:dyDescent="0.15">
      <c r="C24" s="18">
        <v>16</v>
      </c>
      <c r="D24" s="37">
        <v>749.6875</v>
      </c>
      <c r="E24" s="37">
        <v>741.29166666666663</v>
      </c>
      <c r="F24" s="37">
        <v>751.15277777777771</v>
      </c>
      <c r="G24" s="37">
        <v>771.97916666666663</v>
      </c>
      <c r="H24" s="37">
        <v>785.20972222222224</v>
      </c>
      <c r="I24" s="37">
        <v>1027.4861111111111</v>
      </c>
      <c r="J24" s="37">
        <v>930.5763888888888</v>
      </c>
      <c r="L24" s="37">
        <f t="shared" si="0"/>
        <v>759.86416666666662</v>
      </c>
      <c r="M24" s="37">
        <f t="shared" si="1"/>
        <v>822.48333333333335</v>
      </c>
    </row>
    <row r="25" spans="3:13" ht="9.4" customHeight="1" x14ac:dyDescent="0.15">
      <c r="C25" s="18">
        <v>17</v>
      </c>
      <c r="D25" s="37">
        <v>700.34027777777771</v>
      </c>
      <c r="E25" s="37">
        <v>699.66666666666663</v>
      </c>
      <c r="F25" s="37">
        <v>718.875</v>
      </c>
      <c r="G25" s="37">
        <v>706.22916666666663</v>
      </c>
      <c r="H25" s="37">
        <v>752.05833333333328</v>
      </c>
      <c r="I25" s="37">
        <v>960.31944444444446</v>
      </c>
      <c r="J25" s="37">
        <v>727.9375</v>
      </c>
      <c r="L25" s="37">
        <f t="shared" si="0"/>
        <v>715.43388888888887</v>
      </c>
      <c r="M25" s="37">
        <f t="shared" si="1"/>
        <v>752.20376984126983</v>
      </c>
    </row>
    <row r="26" spans="3:13" ht="9.4" customHeight="1" x14ac:dyDescent="0.15">
      <c r="C26" s="18">
        <v>18</v>
      </c>
      <c r="D26" s="37">
        <v>667.08333333333326</v>
      </c>
      <c r="E26" s="37">
        <v>672.09722222222217</v>
      </c>
      <c r="F26" s="37">
        <v>696.78472222222217</v>
      </c>
      <c r="G26" s="37">
        <v>689.52777777777783</v>
      </c>
      <c r="H26" s="37">
        <v>756.37916666666661</v>
      </c>
      <c r="I26" s="37">
        <v>803.125</v>
      </c>
      <c r="J26" s="37">
        <v>512.56250000000011</v>
      </c>
      <c r="L26" s="37">
        <f t="shared" si="0"/>
        <v>696.37444444444441</v>
      </c>
      <c r="M26" s="37">
        <f t="shared" si="1"/>
        <v>685.36567460317463</v>
      </c>
    </row>
    <row r="27" spans="3:13" ht="9.4" customHeight="1" x14ac:dyDescent="0.15">
      <c r="C27" s="18">
        <v>19</v>
      </c>
      <c r="D27" s="37">
        <v>613.4513888888888</v>
      </c>
      <c r="E27" s="37">
        <v>641.43055555555554</v>
      </c>
      <c r="F27" s="37">
        <v>654.33333333333326</v>
      </c>
      <c r="G27" s="37">
        <v>667.67361111111109</v>
      </c>
      <c r="H27" s="37">
        <v>747.5430555555555</v>
      </c>
      <c r="I27" s="37">
        <v>714.46527777777771</v>
      </c>
      <c r="J27" s="37">
        <v>460.83333333333343</v>
      </c>
      <c r="L27" s="37">
        <f t="shared" si="0"/>
        <v>664.88638888888886</v>
      </c>
      <c r="M27" s="37">
        <f t="shared" si="1"/>
        <v>642.8186507936507</v>
      </c>
    </row>
    <row r="28" spans="3:13" ht="9.4" customHeight="1" x14ac:dyDescent="0.15">
      <c r="C28" s="18">
        <v>20</v>
      </c>
      <c r="D28" s="37">
        <v>492.03472222222217</v>
      </c>
      <c r="E28" s="37">
        <v>579.84722222222229</v>
      </c>
      <c r="F28" s="37">
        <v>576.44444444444446</v>
      </c>
      <c r="G28" s="37">
        <v>591.53472222222229</v>
      </c>
      <c r="H28" s="37">
        <v>624.89722222222224</v>
      </c>
      <c r="I28" s="37">
        <v>590.5625</v>
      </c>
      <c r="J28" s="37">
        <v>383.10416666666669</v>
      </c>
      <c r="L28" s="37">
        <f t="shared" si="0"/>
        <v>572.9516666666666</v>
      </c>
      <c r="M28" s="37">
        <f t="shared" si="1"/>
        <v>548.34642857142853</v>
      </c>
    </row>
    <row r="29" spans="3:13" ht="9.4" customHeight="1" x14ac:dyDescent="0.15">
      <c r="C29" s="18">
        <v>21</v>
      </c>
      <c r="D29" s="37">
        <v>348.9930555555556</v>
      </c>
      <c r="E29" s="37">
        <v>407.17361111111114</v>
      </c>
      <c r="F29" s="37">
        <v>424.95138888888891</v>
      </c>
      <c r="G29" s="37">
        <v>419.88888888888891</v>
      </c>
      <c r="H29" s="37">
        <v>466.81527777777774</v>
      </c>
      <c r="I29" s="37">
        <v>407.04166666666669</v>
      </c>
      <c r="J29" s="37">
        <v>256.74305555555554</v>
      </c>
      <c r="L29" s="37">
        <f t="shared" si="0"/>
        <v>413.5644444444444</v>
      </c>
      <c r="M29" s="37">
        <f t="shared" si="1"/>
        <v>390.22956349206345</v>
      </c>
    </row>
    <row r="30" spans="3:13" ht="9.4" customHeight="1" x14ac:dyDescent="0.15">
      <c r="C30" s="18">
        <v>22</v>
      </c>
      <c r="D30" s="37">
        <v>200.36805555555554</v>
      </c>
      <c r="E30" s="37">
        <v>270.74305555555554</v>
      </c>
      <c r="F30" s="37">
        <v>280.66666666666663</v>
      </c>
      <c r="G30" s="37">
        <v>267.54861111111114</v>
      </c>
      <c r="H30" s="37">
        <v>364.75833333333338</v>
      </c>
      <c r="I30" s="37">
        <v>338.85416666666669</v>
      </c>
      <c r="J30" s="37">
        <v>186.45138888888891</v>
      </c>
      <c r="L30" s="37">
        <f t="shared" si="0"/>
        <v>276.81694444444446</v>
      </c>
      <c r="M30" s="37">
        <f t="shared" si="1"/>
        <v>272.77003968253973</v>
      </c>
    </row>
    <row r="31" spans="3:13" ht="9.4" customHeight="1" x14ac:dyDescent="0.15">
      <c r="C31" s="18">
        <v>23</v>
      </c>
      <c r="D31" s="37">
        <v>96.055555555555543</v>
      </c>
      <c r="E31" s="37">
        <v>122.49305555555556</v>
      </c>
      <c r="F31" s="37">
        <v>125.1111111111111</v>
      </c>
      <c r="G31" s="37">
        <v>126.82638888888887</v>
      </c>
      <c r="H31" s="37">
        <v>238.1875</v>
      </c>
      <c r="I31" s="37">
        <v>232.95138888888891</v>
      </c>
      <c r="J31" s="37">
        <v>105.97916666666667</v>
      </c>
      <c r="L31" s="37">
        <f t="shared" si="0"/>
        <v>141.73472222222222</v>
      </c>
      <c r="M31" s="37">
        <f t="shared" si="1"/>
        <v>149.6577380952381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9082.7361111111131</v>
      </c>
      <c r="E33" s="37">
        <f t="shared" ref="E33:J33" si="2">SUM(E15:E26)</f>
        <v>9002.4722222222226</v>
      </c>
      <c r="F33" s="37">
        <f t="shared" si="2"/>
        <v>9183.2777777777774</v>
      </c>
      <c r="G33" s="37">
        <f t="shared" si="2"/>
        <v>9166.75</v>
      </c>
      <c r="H33" s="37">
        <f t="shared" si="2"/>
        <v>9691.9069444444431</v>
      </c>
      <c r="I33" s="37">
        <f t="shared" si="2"/>
        <v>10263.590277777779</v>
      </c>
      <c r="J33" s="37">
        <f t="shared" si="2"/>
        <v>8990.7430555555547</v>
      </c>
      <c r="L33" s="37">
        <f>SUM(L15:L26)</f>
        <v>9225.4286111111105</v>
      </c>
      <c r="M33" s="37">
        <f>SUM(M15:M26)</f>
        <v>9340.2109126984124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2215.0138888888891</v>
      </c>
      <c r="E34" s="37">
        <f t="shared" ref="E34:J34" si="3">SUM(E15:E17)</f>
        <v>2275.3680555555557</v>
      </c>
      <c r="F34" s="37">
        <f t="shared" si="3"/>
        <v>2289.5763888888887</v>
      </c>
      <c r="G34" s="37">
        <f t="shared" si="3"/>
        <v>2286.75</v>
      </c>
      <c r="H34" s="37">
        <f t="shared" si="3"/>
        <v>2183.6986111111114</v>
      </c>
      <c r="I34" s="37">
        <f t="shared" si="3"/>
        <v>1266.5625</v>
      </c>
      <c r="J34" s="37">
        <f t="shared" si="3"/>
        <v>749.29166666666674</v>
      </c>
      <c r="L34" s="37">
        <f>SUM(L15:L17)</f>
        <v>2250.0813888888888</v>
      </c>
      <c r="M34" s="37">
        <f>SUM(M15:M17)</f>
        <v>1895.1801587301588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4750.6111111111113</v>
      </c>
      <c r="E35" s="37">
        <f t="shared" ref="E35:J35" si="4">SUM(E18:E23)</f>
        <v>4614.0486111111113</v>
      </c>
      <c r="F35" s="37">
        <f t="shared" si="4"/>
        <v>4726.8888888888887</v>
      </c>
      <c r="G35" s="37">
        <f t="shared" si="4"/>
        <v>4712.2638888888887</v>
      </c>
      <c r="H35" s="37">
        <f t="shared" si="4"/>
        <v>5214.5611111111111</v>
      </c>
      <c r="I35" s="37">
        <f t="shared" si="4"/>
        <v>6206.0972222222226</v>
      </c>
      <c r="J35" s="37">
        <f t="shared" si="4"/>
        <v>6070.375</v>
      </c>
      <c r="L35" s="37">
        <f>SUM(L18:L23)</f>
        <v>4803.674722222222</v>
      </c>
      <c r="M35" s="37">
        <f>SUM(M18:M23)</f>
        <v>5184.9779761904756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2117.1111111111113</v>
      </c>
      <c r="E36" s="37">
        <f t="shared" ref="E36:J36" si="5">SUM(E24:E26)</f>
        <v>2113.0555555555557</v>
      </c>
      <c r="F36" s="37">
        <f t="shared" si="5"/>
        <v>2166.8125</v>
      </c>
      <c r="G36" s="37">
        <f t="shared" si="5"/>
        <v>2167.7361111111113</v>
      </c>
      <c r="H36" s="37">
        <f t="shared" si="5"/>
        <v>2293.6472222222219</v>
      </c>
      <c r="I36" s="37">
        <f t="shared" si="5"/>
        <v>2790.9305555555557</v>
      </c>
      <c r="J36" s="37">
        <f t="shared" si="5"/>
        <v>2171.0763888888887</v>
      </c>
      <c r="L36" s="37">
        <f>SUM(L24:L26)</f>
        <v>2171.6724999999997</v>
      </c>
      <c r="M36" s="37">
        <f>SUM(M24:M26)</f>
        <v>2260.0527777777779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11743.256944444443</v>
      </c>
      <c r="E37" s="37">
        <f t="shared" ref="E37:J37" si="6">SUM(E8:E31)</f>
        <v>11941.701388888887</v>
      </c>
      <c r="F37" s="37">
        <f t="shared" si="6"/>
        <v>12144.361111111113</v>
      </c>
      <c r="G37" s="37">
        <f t="shared" si="6"/>
        <v>12135.604166666666</v>
      </c>
      <c r="H37" s="37">
        <f t="shared" si="6"/>
        <v>12991.095833333331</v>
      </c>
      <c r="I37" s="37">
        <f t="shared" si="6"/>
        <v>13036.541666666666</v>
      </c>
      <c r="J37" s="37">
        <f t="shared" si="6"/>
        <v>10861.701388888889</v>
      </c>
      <c r="L37" s="37">
        <f>SUM(L8:L31)</f>
        <v>12191.203888888886</v>
      </c>
      <c r="M37" s="37">
        <f>SUM(M8:M31)</f>
        <v>12122.037499999999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8890.4</v>
      </c>
      <c r="D43" s="34">
        <v>9259.6999999999989</v>
      </c>
      <c r="E43" s="34">
        <v>9255.2833333333347</v>
      </c>
      <c r="F43" s="34">
        <v>9141</v>
      </c>
      <c r="G43" s="34">
        <v>9370.8666666666668</v>
      </c>
      <c r="H43" s="34">
        <v>8967.866666666665</v>
      </c>
      <c r="I43" s="34">
        <v>9166.0666666666657</v>
      </c>
      <c r="J43" s="34">
        <v>9451.243333333332</v>
      </c>
      <c r="K43" s="34">
        <v>9180.0000000000018</v>
      </c>
      <c r="L43" s="34">
        <v>9174.6833333333343</v>
      </c>
      <c r="M43" s="34">
        <v>9340.1333333333332</v>
      </c>
      <c r="N43" s="34">
        <v>9507.9000000000015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11747.983333333332</v>
      </c>
      <c r="D44" s="34">
        <v>12235.833333333338</v>
      </c>
      <c r="E44" s="34">
        <v>12246.033333333335</v>
      </c>
      <c r="F44" s="34">
        <v>12321.5</v>
      </c>
      <c r="G44" s="34">
        <v>12484.800000000001</v>
      </c>
      <c r="H44" s="34">
        <v>11927.399999999998</v>
      </c>
      <c r="I44" s="34">
        <v>11910.466666666667</v>
      </c>
      <c r="J44" s="34">
        <v>12527.446666666667</v>
      </c>
      <c r="K44" s="34">
        <v>12146.133333333331</v>
      </c>
      <c r="L44" s="34">
        <v>12063.416666666668</v>
      </c>
      <c r="M44" s="34">
        <v>12275.433333333331</v>
      </c>
      <c r="N44" s="34">
        <v>12408.000000000002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10747.25</v>
      </c>
      <c r="D47" s="34">
        <v>10510</v>
      </c>
      <c r="E47" s="34">
        <v>10552.25</v>
      </c>
      <c r="F47" s="34">
        <v>10998</v>
      </c>
      <c r="G47" s="34">
        <v>9602.6666666666679</v>
      </c>
      <c r="H47" s="34">
        <v>9534.6666666666661</v>
      </c>
      <c r="I47" s="34">
        <v>8137</v>
      </c>
      <c r="J47" s="34">
        <v>9538.5</v>
      </c>
      <c r="K47" s="34">
        <v>10557.75</v>
      </c>
      <c r="L47" s="34">
        <v>11007.5</v>
      </c>
      <c r="M47" s="34">
        <v>11428</v>
      </c>
      <c r="N47" s="34">
        <v>10549.5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13731.5</v>
      </c>
      <c r="D48" s="34">
        <v>13419</v>
      </c>
      <c r="E48" s="34">
        <v>13248.75</v>
      </c>
      <c r="F48" s="34">
        <v>14584</v>
      </c>
      <c r="G48" s="34">
        <v>12177</v>
      </c>
      <c r="H48" s="34">
        <v>12248.999999999998</v>
      </c>
      <c r="I48" s="34">
        <v>10166</v>
      </c>
      <c r="J48" s="34">
        <v>12115</v>
      </c>
      <c r="K48" s="34">
        <v>13287.75</v>
      </c>
      <c r="L48" s="34">
        <v>13823.5</v>
      </c>
      <c r="M48" s="34">
        <v>14293</v>
      </c>
      <c r="N48" s="34">
        <v>13344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9217.5</v>
      </c>
      <c r="D51" s="34">
        <v>9407</v>
      </c>
      <c r="E51" s="34">
        <v>9308</v>
      </c>
      <c r="F51" s="34">
        <v>9454</v>
      </c>
      <c r="G51" s="34">
        <v>8443</v>
      </c>
      <c r="H51" s="34">
        <v>7996</v>
      </c>
      <c r="I51" s="34">
        <v>8110.6666666666661</v>
      </c>
      <c r="J51" s="34">
        <v>8568.25</v>
      </c>
      <c r="K51" s="34">
        <v>9505</v>
      </c>
      <c r="L51" s="34">
        <v>9394</v>
      </c>
      <c r="M51" s="34">
        <v>9287</v>
      </c>
      <c r="N51" s="34">
        <v>9198.5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11063.75</v>
      </c>
      <c r="D52" s="34">
        <v>11214</v>
      </c>
      <c r="E52" s="34">
        <v>11327</v>
      </c>
      <c r="F52" s="34">
        <v>11588</v>
      </c>
      <c r="G52" s="34">
        <v>10429.999999999998</v>
      </c>
      <c r="H52" s="34">
        <v>9936</v>
      </c>
      <c r="I52" s="34">
        <v>9920</v>
      </c>
      <c r="J52" s="34">
        <v>10541</v>
      </c>
      <c r="K52" s="34">
        <v>11197.5</v>
      </c>
      <c r="L52" s="34">
        <v>11095.666666666666</v>
      </c>
      <c r="M52" s="34">
        <v>11116</v>
      </c>
      <c r="N52" s="34">
        <v>10911.5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238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93</v>
      </c>
      <c r="E3" s="39"/>
      <c r="F3" s="39"/>
      <c r="G3" s="6"/>
      <c r="H3" s="41" t="s">
        <v>94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11592.33333333333</v>
      </c>
      <c r="Q6" s="16">
        <v>11921.95</v>
      </c>
      <c r="R6" s="16">
        <v>12072</v>
      </c>
      <c r="S6" s="16">
        <v>11990.300000000003</v>
      </c>
      <c r="T6" s="16">
        <v>11985.208333333334</v>
      </c>
      <c r="U6" s="16">
        <v>10809.583333333332</v>
      </c>
      <c r="V6" s="16">
        <v>9445.283333333331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10400.458333333332</v>
      </c>
      <c r="Q7" s="16">
        <v>10857.3</v>
      </c>
      <c r="R7" s="16">
        <v>10919.35</v>
      </c>
      <c r="S7" s="16">
        <v>11147.45</v>
      </c>
      <c r="T7" s="16">
        <v>11446.416666666664</v>
      </c>
      <c r="U7" s="16">
        <v>10004.333333333334</v>
      </c>
      <c r="V7" s="16">
        <v>9283.0000000000018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21992.791666666664</v>
      </c>
      <c r="Q8" s="16">
        <f t="shared" ref="Q8:V8" si="0">SUM(Q6:Q7)</f>
        <v>22779.25</v>
      </c>
      <c r="R8" s="16">
        <f t="shared" si="0"/>
        <v>22991.35</v>
      </c>
      <c r="S8" s="16">
        <f t="shared" si="0"/>
        <v>23137.750000000004</v>
      </c>
      <c r="T8" s="16">
        <f t="shared" si="0"/>
        <v>23431.625</v>
      </c>
      <c r="U8" s="16">
        <f t="shared" si="0"/>
        <v>20813.916666666664</v>
      </c>
      <c r="V8" s="16">
        <f t="shared" si="0"/>
        <v>18728.283333333333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/>
      <c r="Q10" s="16"/>
      <c r="R10" s="16"/>
      <c r="S10" s="16"/>
      <c r="T10" s="16"/>
      <c r="U10" s="16"/>
      <c r="V10" s="16"/>
      <c r="W10" s="16">
        <v>11629.833333333332</v>
      </c>
      <c r="X10" s="16">
        <v>12039.5</v>
      </c>
      <c r="Y10" s="16">
        <v>12221.999999999998</v>
      </c>
      <c r="Z10" s="16">
        <v>11768.35</v>
      </c>
      <c r="AA10" s="16">
        <v>11838.533333333333</v>
      </c>
    </row>
    <row r="11" spans="1:27" ht="9.4" customHeight="1" x14ac:dyDescent="0.15">
      <c r="C11" s="18"/>
      <c r="O11" s="15" t="s">
        <v>66</v>
      </c>
      <c r="P11" s="16"/>
      <c r="Q11" s="16"/>
      <c r="R11" s="16"/>
      <c r="S11" s="16"/>
      <c r="T11" s="16"/>
      <c r="U11" s="16"/>
      <c r="V11" s="16"/>
      <c r="W11" s="16">
        <v>10680.666666666662</v>
      </c>
      <c r="X11" s="16">
        <v>11098.600000000002</v>
      </c>
      <c r="Y11" s="16">
        <v>11101.400000000001</v>
      </c>
      <c r="Z11" s="16">
        <v>10894.4</v>
      </c>
      <c r="AA11" s="16">
        <v>10898.800000000001</v>
      </c>
    </row>
    <row r="12" spans="1:27" ht="9.4" customHeight="1" x14ac:dyDescent="0.15">
      <c r="C12" s="18"/>
      <c r="O12" s="15" t="s">
        <v>67</v>
      </c>
      <c r="P12" s="16"/>
      <c r="Q12" s="16"/>
      <c r="R12" s="16"/>
      <c r="S12" s="16"/>
      <c r="T12" s="16"/>
      <c r="U12" s="16"/>
      <c r="V12" s="16"/>
      <c r="W12" s="16">
        <f t="shared" ref="W12:AA12" si="1">SUM(W10:W11)</f>
        <v>22310.499999999993</v>
      </c>
      <c r="X12" s="16">
        <f t="shared" si="1"/>
        <v>23138.100000000002</v>
      </c>
      <c r="Y12" s="16">
        <f t="shared" si="1"/>
        <v>23323.4</v>
      </c>
      <c r="Z12" s="16">
        <f t="shared" si="1"/>
        <v>22662.75</v>
      </c>
      <c r="AA12" s="16">
        <f t="shared" si="1"/>
        <v>22737.333333333336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>
        <v>11668</v>
      </c>
      <c r="Q14" s="21"/>
      <c r="R14" s="21">
        <v>11894.747778016743</v>
      </c>
      <c r="S14" s="21">
        <v>11613.4611026</v>
      </c>
      <c r="T14" s="22">
        <v>11718.388882000003</v>
      </c>
      <c r="U14" s="22">
        <v>11941.013656399999</v>
      </c>
      <c r="V14" s="22">
        <v>11811.5493298</v>
      </c>
      <c r="W14" s="22">
        <v>11969.8074868</v>
      </c>
      <c r="X14" s="22">
        <v>11784.490822599999</v>
      </c>
      <c r="Y14" s="16">
        <v>11912.358333333334</v>
      </c>
      <c r="Z14" s="13"/>
      <c r="AA14" s="13"/>
    </row>
    <row r="15" spans="1:27" ht="9.4" customHeight="1" x14ac:dyDescent="0.15">
      <c r="C15" s="18"/>
      <c r="O15" s="15" t="s">
        <v>69</v>
      </c>
      <c r="P15" s="23">
        <v>12145</v>
      </c>
      <c r="Q15" s="21"/>
      <c r="R15" s="22">
        <v>11576.522589034661</v>
      </c>
      <c r="S15" s="22">
        <v>10869.422213800004</v>
      </c>
      <c r="T15" s="22">
        <v>10603.5111034</v>
      </c>
      <c r="U15" s="22">
        <v>11033.972990799997</v>
      </c>
      <c r="V15" s="22">
        <v>11080.471804599998</v>
      </c>
      <c r="W15" s="24">
        <v>11400.976097999999</v>
      </c>
      <c r="X15" s="24">
        <v>10850.785490599999</v>
      </c>
      <c r="Y15" s="16">
        <v>10954.195000000002</v>
      </c>
      <c r="Z15" s="13"/>
      <c r="AA15" s="13"/>
    </row>
    <row r="16" spans="1:27" ht="9.4" customHeight="1" x14ac:dyDescent="0.15">
      <c r="C16" s="18"/>
      <c r="O16" s="15" t="s">
        <v>70</v>
      </c>
      <c r="P16" s="13">
        <f t="shared" ref="P16:X16" si="3">SUM(P14:P15)</f>
        <v>23813</v>
      </c>
      <c r="Q16" s="13"/>
      <c r="R16" s="16">
        <f t="shared" si="3"/>
        <v>23471.270367051402</v>
      </c>
      <c r="S16" s="16">
        <f t="shared" si="3"/>
        <v>22482.883316400003</v>
      </c>
      <c r="T16" s="16">
        <f t="shared" si="3"/>
        <v>22321.899985400003</v>
      </c>
      <c r="U16" s="16">
        <f t="shared" si="3"/>
        <v>22974.986647199996</v>
      </c>
      <c r="V16" s="16">
        <f t="shared" si="3"/>
        <v>22892.021134399998</v>
      </c>
      <c r="W16" s="16">
        <f t="shared" si="3"/>
        <v>23370.7835848</v>
      </c>
      <c r="X16" s="16">
        <f t="shared" si="3"/>
        <v>22635.276313199996</v>
      </c>
      <c r="Y16" s="16">
        <f>SUM(Y14:Y15)</f>
        <v>22866.553333333337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11</v>
      </c>
      <c r="I83" s="34" t="s">
        <v>12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276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93</v>
      </c>
      <c r="E3" s="39"/>
      <c r="F3" s="39"/>
      <c r="G3" s="6"/>
      <c r="H3" s="41" t="s">
        <v>94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11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85.125</v>
      </c>
      <c r="E8" s="37">
        <v>96.65</v>
      </c>
      <c r="F8" s="37">
        <v>101.05</v>
      </c>
      <c r="G8" s="37">
        <v>109.9</v>
      </c>
      <c r="H8" s="37">
        <v>102.10416666666667</v>
      </c>
      <c r="I8" s="37">
        <v>165.08333333333331</v>
      </c>
      <c r="J8" s="37">
        <v>206.53333333333336</v>
      </c>
      <c r="L8" s="37">
        <f>AVERAGE(D8:H8)</f>
        <v>98.965833333333336</v>
      </c>
      <c r="M8" s="37">
        <f>AVERAGE(D8:J8)</f>
        <v>123.77797619047621</v>
      </c>
      <c r="O8" s="28"/>
    </row>
    <row r="9" spans="1:15" ht="9.4" customHeight="1" x14ac:dyDescent="0.15">
      <c r="C9" s="18">
        <v>1</v>
      </c>
      <c r="D9" s="37">
        <v>49.916666666666664</v>
      </c>
      <c r="E9" s="37">
        <v>49.8</v>
      </c>
      <c r="F9" s="37">
        <v>48.95</v>
      </c>
      <c r="G9" s="37">
        <v>57.4</v>
      </c>
      <c r="H9" s="37">
        <v>58.645833333333336</v>
      </c>
      <c r="I9" s="37">
        <v>100.63333333333334</v>
      </c>
      <c r="J9" s="37">
        <v>130.33333333333331</v>
      </c>
      <c r="L9" s="37">
        <f t="shared" ref="L9:L31" si="0">AVERAGE(D9:H9)</f>
        <v>52.94250000000001</v>
      </c>
      <c r="M9" s="37">
        <f t="shared" ref="M9:M31" si="1">AVERAGE(D9:J9)</f>
        <v>70.811309523809527</v>
      </c>
      <c r="O9" s="28"/>
    </row>
    <row r="10" spans="1:15" ht="9.4" customHeight="1" x14ac:dyDescent="0.15">
      <c r="C10" s="18">
        <v>2</v>
      </c>
      <c r="D10" s="37">
        <v>34.958333333333336</v>
      </c>
      <c r="E10" s="37">
        <v>48.2</v>
      </c>
      <c r="F10" s="37">
        <v>45.85</v>
      </c>
      <c r="G10" s="37">
        <v>46.35</v>
      </c>
      <c r="H10" s="37">
        <v>45.4375</v>
      </c>
      <c r="I10" s="37">
        <v>64.150000000000006</v>
      </c>
      <c r="J10" s="37">
        <v>81.849999999999994</v>
      </c>
      <c r="L10" s="37">
        <f t="shared" si="0"/>
        <v>44.159166666666664</v>
      </c>
      <c r="M10" s="37">
        <f t="shared" si="1"/>
        <v>52.399404761904762</v>
      </c>
      <c r="O10" s="28"/>
    </row>
    <row r="11" spans="1:15" ht="9.4" customHeight="1" x14ac:dyDescent="0.15">
      <c r="C11" s="18">
        <v>3</v>
      </c>
      <c r="D11" s="37">
        <v>39.166666666666664</v>
      </c>
      <c r="E11" s="37">
        <v>47.8</v>
      </c>
      <c r="F11" s="37">
        <v>42.8</v>
      </c>
      <c r="G11" s="37">
        <v>50.55</v>
      </c>
      <c r="H11" s="37">
        <v>50.270833333333336</v>
      </c>
      <c r="I11" s="37">
        <v>58.8</v>
      </c>
      <c r="J11" s="37">
        <v>59.533333333333339</v>
      </c>
      <c r="L11" s="37">
        <f t="shared" si="0"/>
        <v>46.1175</v>
      </c>
      <c r="M11" s="37">
        <f t="shared" si="1"/>
        <v>49.845833333333339</v>
      </c>
      <c r="O11" s="28"/>
    </row>
    <row r="12" spans="1:15" ht="9.4" customHeight="1" x14ac:dyDescent="0.15">
      <c r="C12" s="18">
        <v>4</v>
      </c>
      <c r="D12" s="37">
        <v>67.083333333333329</v>
      </c>
      <c r="E12" s="37">
        <v>84.25</v>
      </c>
      <c r="F12" s="37">
        <v>75.349999999999994</v>
      </c>
      <c r="G12" s="37">
        <v>83.6</v>
      </c>
      <c r="H12" s="37">
        <v>74.458333333333329</v>
      </c>
      <c r="I12" s="37">
        <v>59.233333333333334</v>
      </c>
      <c r="J12" s="37">
        <v>56.266666666666666</v>
      </c>
      <c r="L12" s="37">
        <f t="shared" si="0"/>
        <v>76.948333333333323</v>
      </c>
      <c r="M12" s="37">
        <f t="shared" si="1"/>
        <v>71.463095238095235</v>
      </c>
    </row>
    <row r="13" spans="1:15" ht="9.4" customHeight="1" x14ac:dyDescent="0.15">
      <c r="C13" s="18">
        <v>5</v>
      </c>
      <c r="D13" s="37">
        <v>221.875</v>
      </c>
      <c r="E13" s="37">
        <v>220.5</v>
      </c>
      <c r="F13" s="37">
        <v>223.2</v>
      </c>
      <c r="G13" s="37">
        <v>227.7</v>
      </c>
      <c r="H13" s="37">
        <v>205.0625</v>
      </c>
      <c r="I13" s="37">
        <v>107.9</v>
      </c>
      <c r="J13" s="37">
        <v>70.683333333333337</v>
      </c>
      <c r="L13" s="37">
        <f t="shared" si="0"/>
        <v>219.66750000000002</v>
      </c>
      <c r="M13" s="37">
        <f t="shared" si="1"/>
        <v>182.41726190476194</v>
      </c>
    </row>
    <row r="14" spans="1:15" ht="9.4" customHeight="1" x14ac:dyDescent="0.15">
      <c r="C14" s="18">
        <v>6</v>
      </c>
      <c r="D14" s="37">
        <v>442.10416666666669</v>
      </c>
      <c r="E14" s="37">
        <v>475.35</v>
      </c>
      <c r="F14" s="37">
        <v>464.2</v>
      </c>
      <c r="G14" s="37">
        <v>468.2</v>
      </c>
      <c r="H14" s="37">
        <v>417.4375</v>
      </c>
      <c r="I14" s="37">
        <v>158.93333333333334</v>
      </c>
      <c r="J14" s="37">
        <v>94.716666666666669</v>
      </c>
      <c r="L14" s="37">
        <f t="shared" si="0"/>
        <v>453.45833333333337</v>
      </c>
      <c r="M14" s="37">
        <f t="shared" si="1"/>
        <v>360.13452380952384</v>
      </c>
    </row>
    <row r="15" spans="1:15" ht="9.4" customHeight="1" x14ac:dyDescent="0.15">
      <c r="C15" s="18">
        <v>7</v>
      </c>
      <c r="D15" s="37">
        <v>717.66666666666663</v>
      </c>
      <c r="E15" s="37">
        <v>746.8</v>
      </c>
      <c r="F15" s="37">
        <v>746.05</v>
      </c>
      <c r="G15" s="37">
        <v>772.6</v>
      </c>
      <c r="H15" s="37">
        <v>740.02083333333337</v>
      </c>
      <c r="I15" s="37">
        <v>295.88333333333333</v>
      </c>
      <c r="J15" s="37">
        <v>161.6</v>
      </c>
      <c r="L15" s="37">
        <f t="shared" si="0"/>
        <v>744.62749999999994</v>
      </c>
      <c r="M15" s="37">
        <f t="shared" si="1"/>
        <v>597.23154761904766</v>
      </c>
    </row>
    <row r="16" spans="1:15" ht="9.4" customHeight="1" x14ac:dyDescent="0.15">
      <c r="C16" s="18">
        <v>8</v>
      </c>
      <c r="D16" s="37">
        <v>702.3125</v>
      </c>
      <c r="E16" s="37">
        <v>706.3</v>
      </c>
      <c r="F16" s="37">
        <v>707.3</v>
      </c>
      <c r="G16" s="37">
        <v>722.4</v>
      </c>
      <c r="H16" s="37">
        <v>728.75</v>
      </c>
      <c r="I16" s="37">
        <v>464.71666666666658</v>
      </c>
      <c r="J16" s="37">
        <v>280.91666666666663</v>
      </c>
      <c r="L16" s="37">
        <f t="shared" si="0"/>
        <v>713.41250000000002</v>
      </c>
      <c r="M16" s="37">
        <f t="shared" si="1"/>
        <v>616.09940476190479</v>
      </c>
    </row>
    <row r="17" spans="3:13" ht="9.4" customHeight="1" x14ac:dyDescent="0.15">
      <c r="C17" s="18">
        <v>9</v>
      </c>
      <c r="D17" s="37">
        <v>578.04166666666663</v>
      </c>
      <c r="E17" s="37">
        <v>583.9</v>
      </c>
      <c r="F17" s="37">
        <v>599.20000000000005</v>
      </c>
      <c r="G17" s="37">
        <v>632.65</v>
      </c>
      <c r="H17" s="37">
        <v>612.66666666666663</v>
      </c>
      <c r="I17" s="37">
        <v>580.45000000000005</v>
      </c>
      <c r="J17" s="37">
        <v>496.26666666666671</v>
      </c>
      <c r="L17" s="37">
        <f t="shared" si="0"/>
        <v>601.29166666666663</v>
      </c>
      <c r="M17" s="37">
        <f t="shared" si="1"/>
        <v>583.3107142857142</v>
      </c>
    </row>
    <row r="18" spans="3:13" ht="9.4" customHeight="1" x14ac:dyDescent="0.15">
      <c r="C18" s="18">
        <v>10</v>
      </c>
      <c r="D18" s="37">
        <v>601.72916666666663</v>
      </c>
      <c r="E18" s="37">
        <v>591.29999999999995</v>
      </c>
      <c r="F18" s="37">
        <v>607.5</v>
      </c>
      <c r="G18" s="37">
        <v>610.5</v>
      </c>
      <c r="H18" s="37">
        <v>631.58333333333337</v>
      </c>
      <c r="I18" s="37">
        <v>654.86666666666667</v>
      </c>
      <c r="J18" s="37">
        <v>590.4666666666667</v>
      </c>
      <c r="L18" s="37">
        <f t="shared" si="0"/>
        <v>608.52250000000004</v>
      </c>
      <c r="M18" s="37">
        <f t="shared" si="1"/>
        <v>612.56369047619046</v>
      </c>
    </row>
    <row r="19" spans="3:13" ht="9.4" customHeight="1" x14ac:dyDescent="0.15">
      <c r="C19" s="18">
        <v>11</v>
      </c>
      <c r="D19" s="37">
        <v>610.52083333333337</v>
      </c>
      <c r="E19" s="37">
        <v>639</v>
      </c>
      <c r="F19" s="37">
        <v>635.95000000000005</v>
      </c>
      <c r="G19" s="37">
        <v>634.85</v>
      </c>
      <c r="H19" s="37">
        <v>623.04166666666663</v>
      </c>
      <c r="I19" s="37">
        <v>706.08333333333326</v>
      </c>
      <c r="J19" s="37">
        <v>678.1</v>
      </c>
      <c r="L19" s="37">
        <f t="shared" si="0"/>
        <v>628.67250000000001</v>
      </c>
      <c r="M19" s="37">
        <f t="shared" si="1"/>
        <v>646.79226190476197</v>
      </c>
    </row>
    <row r="20" spans="3:13" ht="9.4" customHeight="1" x14ac:dyDescent="0.15">
      <c r="C20" s="18">
        <v>12</v>
      </c>
      <c r="D20" s="37">
        <v>617.60416666666663</v>
      </c>
      <c r="E20" s="37">
        <v>640.04999999999995</v>
      </c>
      <c r="F20" s="37">
        <v>653.70000000000005</v>
      </c>
      <c r="G20" s="37">
        <v>641.25</v>
      </c>
      <c r="H20" s="37">
        <v>646.29166666666663</v>
      </c>
      <c r="I20" s="37">
        <v>733.7166666666667</v>
      </c>
      <c r="J20" s="37">
        <v>726.38333333333333</v>
      </c>
      <c r="L20" s="37">
        <f t="shared" si="0"/>
        <v>639.7791666666667</v>
      </c>
      <c r="M20" s="37">
        <f t="shared" si="1"/>
        <v>665.57083333333333</v>
      </c>
    </row>
    <row r="21" spans="3:13" ht="9.4" customHeight="1" x14ac:dyDescent="0.15">
      <c r="C21" s="18">
        <v>13</v>
      </c>
      <c r="D21" s="37">
        <v>643.27083333333337</v>
      </c>
      <c r="E21" s="37">
        <v>678.95</v>
      </c>
      <c r="F21" s="37">
        <v>673.8</v>
      </c>
      <c r="G21" s="37">
        <v>652.1</v>
      </c>
      <c r="H21" s="37">
        <v>693.29166666666663</v>
      </c>
      <c r="I21" s="37">
        <v>744.56666666666661</v>
      </c>
      <c r="J21" s="37">
        <v>722.01666666666665</v>
      </c>
      <c r="L21" s="37">
        <f t="shared" si="0"/>
        <v>668.28250000000003</v>
      </c>
      <c r="M21" s="37">
        <f t="shared" si="1"/>
        <v>686.85654761904766</v>
      </c>
    </row>
    <row r="22" spans="3:13" ht="9.4" customHeight="1" x14ac:dyDescent="0.15">
      <c r="C22" s="18">
        <v>14</v>
      </c>
      <c r="D22" s="37">
        <v>685.33333333333337</v>
      </c>
      <c r="E22" s="37">
        <v>697.9</v>
      </c>
      <c r="F22" s="37">
        <v>694.85</v>
      </c>
      <c r="G22" s="37">
        <v>672.75</v>
      </c>
      <c r="H22" s="37">
        <v>746.6875</v>
      </c>
      <c r="I22" s="37">
        <v>756.6</v>
      </c>
      <c r="J22" s="37">
        <v>716.33333333333326</v>
      </c>
      <c r="L22" s="37">
        <f t="shared" si="0"/>
        <v>699.50416666666672</v>
      </c>
      <c r="M22" s="37">
        <f t="shared" si="1"/>
        <v>710.06488095238092</v>
      </c>
    </row>
    <row r="23" spans="3:13" ht="9.4" customHeight="1" x14ac:dyDescent="0.15">
      <c r="C23" s="18">
        <v>15</v>
      </c>
      <c r="D23" s="37">
        <v>759</v>
      </c>
      <c r="E23" s="37">
        <v>730.8</v>
      </c>
      <c r="F23" s="37">
        <v>757.15</v>
      </c>
      <c r="G23" s="37">
        <v>739.55</v>
      </c>
      <c r="H23" s="37">
        <v>810.8125</v>
      </c>
      <c r="I23" s="37">
        <v>761.51666666666665</v>
      </c>
      <c r="J23" s="37">
        <v>706.7833333333333</v>
      </c>
      <c r="L23" s="37">
        <f t="shared" si="0"/>
        <v>759.46249999999998</v>
      </c>
      <c r="M23" s="37">
        <f t="shared" si="1"/>
        <v>752.23035714285709</v>
      </c>
    </row>
    <row r="24" spans="3:13" ht="9.4" customHeight="1" x14ac:dyDescent="0.15">
      <c r="C24" s="18">
        <v>16</v>
      </c>
      <c r="D24" s="37">
        <v>873.20833333333337</v>
      </c>
      <c r="E24" s="37">
        <v>855.25</v>
      </c>
      <c r="F24" s="37">
        <v>862.45</v>
      </c>
      <c r="G24" s="37">
        <v>835.5</v>
      </c>
      <c r="H24" s="37">
        <v>872.5</v>
      </c>
      <c r="I24" s="37">
        <v>795.2166666666667</v>
      </c>
      <c r="J24" s="37">
        <v>703.11666666666667</v>
      </c>
      <c r="L24" s="37">
        <f t="shared" si="0"/>
        <v>859.78166666666675</v>
      </c>
      <c r="M24" s="37">
        <f t="shared" si="1"/>
        <v>828.17738095238099</v>
      </c>
    </row>
    <row r="25" spans="3:13" ht="9.4" customHeight="1" x14ac:dyDescent="0.15">
      <c r="C25" s="18">
        <v>17</v>
      </c>
      <c r="D25" s="37">
        <v>933.97916666666663</v>
      </c>
      <c r="E25" s="37">
        <v>940.95</v>
      </c>
      <c r="F25" s="37">
        <v>927.6</v>
      </c>
      <c r="G25" s="37">
        <v>894.05</v>
      </c>
      <c r="H25" s="37">
        <v>884.1875</v>
      </c>
      <c r="I25" s="37">
        <v>745.93333333333328</v>
      </c>
      <c r="J25" s="37">
        <v>669.51666666666665</v>
      </c>
      <c r="L25" s="37">
        <f t="shared" si="0"/>
        <v>916.15333333333331</v>
      </c>
      <c r="M25" s="37">
        <f t="shared" si="1"/>
        <v>856.60238095238094</v>
      </c>
    </row>
    <row r="26" spans="3:13" ht="9.4" customHeight="1" x14ac:dyDescent="0.15">
      <c r="C26" s="18">
        <v>18</v>
      </c>
      <c r="D26" s="37">
        <v>837.60416666666663</v>
      </c>
      <c r="E26" s="37">
        <v>857.35</v>
      </c>
      <c r="F26" s="37">
        <v>863.4</v>
      </c>
      <c r="G26" s="37">
        <v>842.45</v>
      </c>
      <c r="H26" s="37">
        <v>802.47916666666663</v>
      </c>
      <c r="I26" s="37">
        <v>723.83333333333326</v>
      </c>
      <c r="J26" s="37">
        <v>606.0333333333333</v>
      </c>
      <c r="L26" s="37">
        <f t="shared" si="0"/>
        <v>840.65666666666675</v>
      </c>
      <c r="M26" s="37">
        <f t="shared" si="1"/>
        <v>790.44999999999993</v>
      </c>
    </row>
    <row r="27" spans="3:13" ht="9.4" customHeight="1" x14ac:dyDescent="0.15">
      <c r="C27" s="18">
        <v>19</v>
      </c>
      <c r="D27" s="37">
        <v>700.47916666666663</v>
      </c>
      <c r="E27" s="37">
        <v>742.65</v>
      </c>
      <c r="F27" s="37">
        <v>729.35</v>
      </c>
      <c r="G27" s="37">
        <v>736.45</v>
      </c>
      <c r="H27" s="37">
        <v>689.08333333333337</v>
      </c>
      <c r="I27" s="37">
        <v>609.21666666666658</v>
      </c>
      <c r="J27" s="37">
        <v>553.0333333333333</v>
      </c>
      <c r="L27" s="37">
        <f t="shared" si="0"/>
        <v>719.60250000000008</v>
      </c>
      <c r="M27" s="37">
        <f t="shared" si="1"/>
        <v>680.03750000000014</v>
      </c>
    </row>
    <row r="28" spans="3:13" ht="9.4" customHeight="1" x14ac:dyDescent="0.15">
      <c r="C28" s="18">
        <v>20</v>
      </c>
      <c r="D28" s="37">
        <v>552.16666666666663</v>
      </c>
      <c r="E28" s="37">
        <v>553.9</v>
      </c>
      <c r="F28" s="37">
        <v>561.70000000000005</v>
      </c>
      <c r="G28" s="37">
        <v>596.95000000000005</v>
      </c>
      <c r="H28" s="37">
        <v>563.20833333333337</v>
      </c>
      <c r="I28" s="37">
        <v>481.93333333333328</v>
      </c>
      <c r="J28" s="37">
        <v>457.33333333333331</v>
      </c>
      <c r="L28" s="37">
        <f t="shared" si="0"/>
        <v>565.58500000000004</v>
      </c>
      <c r="M28" s="37">
        <f t="shared" si="1"/>
        <v>538.17023809523812</v>
      </c>
    </row>
    <row r="29" spans="3:13" ht="9.4" customHeight="1" x14ac:dyDescent="0.15">
      <c r="C29" s="18">
        <v>21</v>
      </c>
      <c r="D29" s="37">
        <v>384.27083333333331</v>
      </c>
      <c r="E29" s="37">
        <v>412.1</v>
      </c>
      <c r="F29" s="37">
        <v>415.75</v>
      </c>
      <c r="G29" s="37">
        <v>438.05</v>
      </c>
      <c r="H29" s="37">
        <v>394.5625</v>
      </c>
      <c r="I29" s="37">
        <v>394.68333333333334</v>
      </c>
      <c r="J29" s="37">
        <v>328.91666666666663</v>
      </c>
      <c r="L29" s="37">
        <f t="shared" si="0"/>
        <v>408.94666666666666</v>
      </c>
      <c r="M29" s="37">
        <f t="shared" si="1"/>
        <v>395.47619047619042</v>
      </c>
    </row>
    <row r="30" spans="3:13" ht="9.4" customHeight="1" x14ac:dyDescent="0.15">
      <c r="C30" s="18">
        <v>22</v>
      </c>
      <c r="D30" s="37">
        <v>284.375</v>
      </c>
      <c r="E30" s="37">
        <v>319.7</v>
      </c>
      <c r="F30" s="37">
        <v>384.75</v>
      </c>
      <c r="G30" s="37">
        <v>323.10000000000002</v>
      </c>
      <c r="H30" s="37">
        <v>322.8125</v>
      </c>
      <c r="I30" s="37">
        <v>346.95</v>
      </c>
      <c r="J30" s="37">
        <v>203.26666666666668</v>
      </c>
      <c r="L30" s="37">
        <f t="shared" si="0"/>
        <v>326.94750000000005</v>
      </c>
      <c r="M30" s="37">
        <f t="shared" si="1"/>
        <v>312.13630952380953</v>
      </c>
    </row>
    <row r="31" spans="3:13" ht="9.4" customHeight="1" x14ac:dyDescent="0.15">
      <c r="C31" s="18">
        <v>23</v>
      </c>
      <c r="D31" s="37">
        <v>170.54166666666666</v>
      </c>
      <c r="E31" s="37">
        <v>202.5</v>
      </c>
      <c r="F31" s="37">
        <v>250.1</v>
      </c>
      <c r="G31" s="37">
        <v>201.4</v>
      </c>
      <c r="H31" s="37">
        <v>269.8125</v>
      </c>
      <c r="I31" s="37">
        <v>298.68333333333334</v>
      </c>
      <c r="J31" s="37">
        <v>145.28333333333333</v>
      </c>
      <c r="L31" s="37">
        <f t="shared" si="0"/>
        <v>218.87083333333331</v>
      </c>
      <c r="M31" s="37">
        <f t="shared" si="1"/>
        <v>219.76011904761904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8560.2708333333321</v>
      </c>
      <c r="E33" s="37">
        <f t="shared" ref="E33:J33" si="2">SUM(E15:E26)</f>
        <v>8668.5499999999993</v>
      </c>
      <c r="F33" s="37">
        <f t="shared" si="2"/>
        <v>8728.9500000000007</v>
      </c>
      <c r="G33" s="37">
        <f t="shared" si="2"/>
        <v>8650.6500000000015</v>
      </c>
      <c r="H33" s="37">
        <f t="shared" si="2"/>
        <v>8792.3125</v>
      </c>
      <c r="I33" s="37">
        <f t="shared" si="2"/>
        <v>7963.3833333333332</v>
      </c>
      <c r="J33" s="37">
        <f t="shared" si="2"/>
        <v>7057.5333333333328</v>
      </c>
      <c r="L33" s="37">
        <f>SUM(L15:L26)</f>
        <v>8680.1466666666674</v>
      </c>
      <c r="M33" s="37">
        <f>SUM(M15:M26)</f>
        <v>8345.9500000000007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1998.020833333333</v>
      </c>
      <c r="E34" s="37">
        <f t="shared" ref="E34:J34" si="3">SUM(E15:E17)</f>
        <v>2037</v>
      </c>
      <c r="F34" s="37">
        <f t="shared" si="3"/>
        <v>2052.5500000000002</v>
      </c>
      <c r="G34" s="37">
        <f t="shared" si="3"/>
        <v>2127.65</v>
      </c>
      <c r="H34" s="37">
        <f t="shared" si="3"/>
        <v>2081.4375</v>
      </c>
      <c r="I34" s="37">
        <f t="shared" si="3"/>
        <v>1341.05</v>
      </c>
      <c r="J34" s="37">
        <f t="shared" si="3"/>
        <v>938.7833333333333</v>
      </c>
      <c r="L34" s="37">
        <f>SUM(L15:L17)</f>
        <v>2059.3316666666665</v>
      </c>
      <c r="M34" s="37">
        <f>SUM(M15:M17)</f>
        <v>1796.6416666666669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3917.4583333333335</v>
      </c>
      <c r="E35" s="37">
        <f t="shared" ref="E35:J35" si="4">SUM(E18:E23)</f>
        <v>3978</v>
      </c>
      <c r="F35" s="37">
        <f t="shared" si="4"/>
        <v>4022.95</v>
      </c>
      <c r="G35" s="37">
        <f t="shared" si="4"/>
        <v>3951</v>
      </c>
      <c r="H35" s="37">
        <f t="shared" si="4"/>
        <v>4151.708333333333</v>
      </c>
      <c r="I35" s="37">
        <f t="shared" si="4"/>
        <v>4357.3499999999995</v>
      </c>
      <c r="J35" s="37">
        <f t="shared" si="4"/>
        <v>4140.0833333333321</v>
      </c>
      <c r="L35" s="37">
        <f>SUM(L18:L23)</f>
        <v>4004.2233333333338</v>
      </c>
      <c r="M35" s="37">
        <f>SUM(M18:M23)</f>
        <v>4074.0785714285716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2644.7916666666665</v>
      </c>
      <c r="E36" s="37">
        <f t="shared" ref="E36:J36" si="5">SUM(E24:E26)</f>
        <v>2653.55</v>
      </c>
      <c r="F36" s="37">
        <f t="shared" si="5"/>
        <v>2653.4500000000003</v>
      </c>
      <c r="G36" s="37">
        <f t="shared" si="5"/>
        <v>2572</v>
      </c>
      <c r="H36" s="37">
        <f t="shared" si="5"/>
        <v>2559.1666666666665</v>
      </c>
      <c r="I36" s="37">
        <f t="shared" si="5"/>
        <v>2264.9833333333336</v>
      </c>
      <c r="J36" s="37">
        <f t="shared" si="5"/>
        <v>1978.6666666666665</v>
      </c>
      <c r="L36" s="37">
        <f>SUM(L24:L26)</f>
        <v>2616.5916666666667</v>
      </c>
      <c r="M36" s="37">
        <f>SUM(M24:M26)</f>
        <v>2475.2297619047617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11592.33333333333</v>
      </c>
      <c r="E37" s="37">
        <f t="shared" ref="E37:J37" si="6">SUM(E8:E31)</f>
        <v>11921.95</v>
      </c>
      <c r="F37" s="37">
        <f t="shared" si="6"/>
        <v>12072</v>
      </c>
      <c r="G37" s="37">
        <f t="shared" si="6"/>
        <v>11990.300000000003</v>
      </c>
      <c r="H37" s="37">
        <f t="shared" si="6"/>
        <v>11985.208333333334</v>
      </c>
      <c r="I37" s="37">
        <f t="shared" si="6"/>
        <v>10809.583333333332</v>
      </c>
      <c r="J37" s="37">
        <f t="shared" si="6"/>
        <v>9445.283333333331</v>
      </c>
      <c r="L37" s="37">
        <f>SUM(L8:L31)</f>
        <v>11912.358333333334</v>
      </c>
      <c r="M37" s="37">
        <f>SUM(M8:M31)</f>
        <v>11402.379761904765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/>
      <c r="D43" s="34"/>
      <c r="E43" s="34"/>
      <c r="F43" s="34"/>
      <c r="G43" s="34"/>
      <c r="H43" s="34"/>
      <c r="I43" s="34"/>
      <c r="J43" s="34">
        <v>8532</v>
      </c>
      <c r="K43" s="34">
        <v>8699.0499999999993</v>
      </c>
      <c r="L43" s="34">
        <v>8779.7999999999993</v>
      </c>
      <c r="M43" s="34">
        <v>8715.1999999999989</v>
      </c>
      <c r="N43" s="34">
        <v>8616.9666666666653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/>
      <c r="D44" s="34"/>
      <c r="E44" s="34"/>
      <c r="F44" s="34"/>
      <c r="G44" s="34"/>
      <c r="H44" s="34"/>
      <c r="I44" s="34"/>
      <c r="J44" s="34">
        <v>11629.833333333332</v>
      </c>
      <c r="K44" s="34">
        <v>12039.5</v>
      </c>
      <c r="L44" s="34">
        <v>12221.999999999998</v>
      </c>
      <c r="M44" s="34">
        <v>11768.35</v>
      </c>
      <c r="N44" s="34">
        <v>11838.533333333333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/>
      <c r="D47" s="34"/>
      <c r="E47" s="34"/>
      <c r="F47" s="34"/>
      <c r="G47" s="34"/>
      <c r="H47" s="34"/>
      <c r="I47" s="34"/>
      <c r="J47" s="34">
        <v>7828</v>
      </c>
      <c r="K47" s="34">
        <v>8487.25</v>
      </c>
      <c r="L47" s="34">
        <v>8051</v>
      </c>
      <c r="M47" s="34">
        <v>8250.3333333333321</v>
      </c>
      <c r="N47" s="34">
        <v>7200.3333333333339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/>
      <c r="D48" s="34"/>
      <c r="E48" s="34"/>
      <c r="F48" s="34"/>
      <c r="G48" s="34"/>
      <c r="H48" s="34"/>
      <c r="I48" s="34"/>
      <c r="J48" s="34">
        <v>10554</v>
      </c>
      <c r="K48" s="34">
        <v>11466.25</v>
      </c>
      <c r="L48" s="34">
        <v>10992</v>
      </c>
      <c r="M48" s="34">
        <v>10972.333333333334</v>
      </c>
      <c r="N48" s="34">
        <v>10063.333333333332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/>
      <c r="D51" s="34"/>
      <c r="E51" s="34"/>
      <c r="F51" s="34"/>
      <c r="G51" s="34"/>
      <c r="H51" s="34"/>
      <c r="I51" s="34"/>
      <c r="J51" s="34">
        <v>6414</v>
      </c>
      <c r="K51" s="34">
        <v>7383.5</v>
      </c>
      <c r="L51" s="34">
        <v>7673</v>
      </c>
      <c r="M51" s="34">
        <v>7177.5</v>
      </c>
      <c r="N51" s="34">
        <v>6639.6666666666661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/>
      <c r="D52" s="34"/>
      <c r="E52" s="34"/>
      <c r="F52" s="34"/>
      <c r="G52" s="34"/>
      <c r="H52" s="34"/>
      <c r="I52" s="34"/>
      <c r="J52" s="34">
        <v>8731</v>
      </c>
      <c r="K52" s="34">
        <v>9790.25</v>
      </c>
      <c r="L52" s="34">
        <v>10181</v>
      </c>
      <c r="M52" s="34">
        <v>9563.5</v>
      </c>
      <c r="N52" s="34">
        <v>8960.6666666666679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276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93</v>
      </c>
      <c r="E3" s="39"/>
      <c r="F3" s="39"/>
      <c r="G3" s="6"/>
      <c r="H3" s="41" t="s">
        <v>94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12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57.1875</v>
      </c>
      <c r="E8" s="37">
        <v>68.5</v>
      </c>
      <c r="F8" s="37">
        <v>67.150000000000006</v>
      </c>
      <c r="G8" s="37">
        <v>70.849999999999994</v>
      </c>
      <c r="H8" s="37">
        <v>85.083333333333329</v>
      </c>
      <c r="I8" s="37">
        <v>126.66666666666667</v>
      </c>
      <c r="J8" s="37">
        <v>155.15</v>
      </c>
      <c r="L8" s="37">
        <f>AVERAGE(D8:H8)</f>
        <v>69.754166666666663</v>
      </c>
      <c r="M8" s="37">
        <f>AVERAGE(D8:J8)</f>
        <v>90.083928571428572</v>
      </c>
      <c r="O8" s="28"/>
    </row>
    <row r="9" spans="1:15" ht="9.4" customHeight="1" x14ac:dyDescent="0.15">
      <c r="C9" s="18">
        <v>1</v>
      </c>
      <c r="D9" s="37">
        <v>33.729166666666664</v>
      </c>
      <c r="E9" s="37">
        <v>38.200000000000003</v>
      </c>
      <c r="F9" s="37">
        <v>42.15</v>
      </c>
      <c r="G9" s="37">
        <v>38</v>
      </c>
      <c r="H9" s="37">
        <v>49.520833333333336</v>
      </c>
      <c r="I9" s="37">
        <v>73.066666666666677</v>
      </c>
      <c r="J9" s="37">
        <v>103.6</v>
      </c>
      <c r="L9" s="37">
        <f t="shared" ref="L9:L31" si="0">AVERAGE(D9:H9)</f>
        <v>40.320000000000007</v>
      </c>
      <c r="M9" s="37">
        <f t="shared" ref="M9:M31" si="1">AVERAGE(D9:J9)</f>
        <v>54.038095238095238</v>
      </c>
      <c r="O9" s="28"/>
    </row>
    <row r="10" spans="1:15" ht="9.4" customHeight="1" x14ac:dyDescent="0.15">
      <c r="C10" s="18">
        <v>2</v>
      </c>
      <c r="D10" s="37">
        <v>34.25</v>
      </c>
      <c r="E10" s="37">
        <v>38.75</v>
      </c>
      <c r="F10" s="37">
        <v>41.05</v>
      </c>
      <c r="G10" s="37">
        <v>38.799999999999997</v>
      </c>
      <c r="H10" s="37">
        <v>41.833333333333336</v>
      </c>
      <c r="I10" s="37">
        <v>73.13333333333334</v>
      </c>
      <c r="J10" s="37">
        <v>77.2</v>
      </c>
      <c r="L10" s="37">
        <f t="shared" si="0"/>
        <v>38.936666666666667</v>
      </c>
      <c r="M10" s="37">
        <f t="shared" si="1"/>
        <v>49.288095238095238</v>
      </c>
      <c r="O10" s="28"/>
    </row>
    <row r="11" spans="1:15" ht="9.4" customHeight="1" x14ac:dyDescent="0.15">
      <c r="C11" s="18">
        <v>3</v>
      </c>
      <c r="D11" s="37">
        <v>53.145833333333336</v>
      </c>
      <c r="E11" s="37">
        <v>51.3</v>
      </c>
      <c r="F11" s="37">
        <v>55.05</v>
      </c>
      <c r="G11" s="37">
        <v>53.55</v>
      </c>
      <c r="H11" s="37">
        <v>60.270833333333336</v>
      </c>
      <c r="I11" s="37">
        <v>70.333333333333343</v>
      </c>
      <c r="J11" s="37">
        <v>75.3</v>
      </c>
      <c r="L11" s="37">
        <f t="shared" si="0"/>
        <v>54.663333333333334</v>
      </c>
      <c r="M11" s="37">
        <f t="shared" si="1"/>
        <v>59.85</v>
      </c>
      <c r="O11" s="28"/>
    </row>
    <row r="12" spans="1:15" ht="9.4" customHeight="1" x14ac:dyDescent="0.15">
      <c r="C12" s="18">
        <v>4</v>
      </c>
      <c r="D12" s="37">
        <v>101.95833333333333</v>
      </c>
      <c r="E12" s="37">
        <v>99.8</v>
      </c>
      <c r="F12" s="37">
        <v>96.1</v>
      </c>
      <c r="G12" s="37">
        <v>109.25</v>
      </c>
      <c r="H12" s="37">
        <v>96.6875</v>
      </c>
      <c r="I12" s="37">
        <v>84.416666666666671</v>
      </c>
      <c r="J12" s="37">
        <v>75.150000000000006</v>
      </c>
      <c r="L12" s="37">
        <f t="shared" si="0"/>
        <v>100.75916666666667</v>
      </c>
      <c r="M12" s="37">
        <f t="shared" si="1"/>
        <v>94.766071428571422</v>
      </c>
    </row>
    <row r="13" spans="1:15" ht="9.4" customHeight="1" x14ac:dyDescent="0.15">
      <c r="C13" s="18">
        <v>5</v>
      </c>
      <c r="D13" s="37">
        <v>380.77083333333331</v>
      </c>
      <c r="E13" s="37">
        <v>359.8</v>
      </c>
      <c r="F13" s="37">
        <v>363.3</v>
      </c>
      <c r="G13" s="37">
        <v>361.6</v>
      </c>
      <c r="H13" s="37">
        <v>346.20833333333331</v>
      </c>
      <c r="I13" s="37">
        <v>162.01666666666665</v>
      </c>
      <c r="J13" s="37">
        <v>103.23333333333332</v>
      </c>
      <c r="L13" s="37">
        <f t="shared" si="0"/>
        <v>362.33583333333331</v>
      </c>
      <c r="M13" s="37">
        <f t="shared" si="1"/>
        <v>296.70416666666659</v>
      </c>
    </row>
    <row r="14" spans="1:15" ht="9.4" customHeight="1" x14ac:dyDescent="0.15">
      <c r="C14" s="18">
        <v>6</v>
      </c>
      <c r="D14" s="37">
        <v>699.22916666666663</v>
      </c>
      <c r="E14" s="37">
        <v>708.75</v>
      </c>
      <c r="F14" s="37">
        <v>719.3</v>
      </c>
      <c r="G14" s="37">
        <v>709.65</v>
      </c>
      <c r="H14" s="37">
        <v>670.08333333333337</v>
      </c>
      <c r="I14" s="37">
        <v>251.66666666666666</v>
      </c>
      <c r="J14" s="37">
        <v>165.9</v>
      </c>
      <c r="L14" s="37">
        <f t="shared" si="0"/>
        <v>701.40249999999992</v>
      </c>
      <c r="M14" s="37">
        <f t="shared" si="1"/>
        <v>560.65416666666658</v>
      </c>
    </row>
    <row r="15" spans="1:15" ht="9.4" customHeight="1" x14ac:dyDescent="0.15">
      <c r="C15" s="18">
        <v>7</v>
      </c>
      <c r="D15" s="37">
        <v>712.625</v>
      </c>
      <c r="E15" s="37">
        <v>754</v>
      </c>
      <c r="F15" s="37">
        <v>726.65</v>
      </c>
      <c r="G15" s="37">
        <v>754.95</v>
      </c>
      <c r="H15" s="37">
        <v>758.5625</v>
      </c>
      <c r="I15" s="37">
        <v>365.56666666666672</v>
      </c>
      <c r="J15" s="37">
        <v>207.08333333333334</v>
      </c>
      <c r="L15" s="37">
        <f t="shared" si="0"/>
        <v>741.35750000000007</v>
      </c>
      <c r="M15" s="37">
        <f t="shared" si="1"/>
        <v>611.34821428571433</v>
      </c>
    </row>
    <row r="16" spans="1:15" ht="9.4" customHeight="1" x14ac:dyDescent="0.15">
      <c r="C16" s="18">
        <v>8</v>
      </c>
      <c r="D16" s="37">
        <v>694.89583333333337</v>
      </c>
      <c r="E16" s="37">
        <v>714.25</v>
      </c>
      <c r="F16" s="37">
        <v>730.1</v>
      </c>
      <c r="G16" s="37">
        <v>720.95</v>
      </c>
      <c r="H16" s="37">
        <v>712.625</v>
      </c>
      <c r="I16" s="37">
        <v>570.75</v>
      </c>
      <c r="J16" s="37">
        <v>338.61666666666667</v>
      </c>
      <c r="L16" s="37">
        <f t="shared" si="0"/>
        <v>714.56416666666667</v>
      </c>
      <c r="M16" s="37">
        <f t="shared" si="1"/>
        <v>640.3125</v>
      </c>
    </row>
    <row r="17" spans="3:13" ht="9.4" customHeight="1" x14ac:dyDescent="0.15">
      <c r="C17" s="18">
        <v>9</v>
      </c>
      <c r="D17" s="37">
        <v>627.47916666666663</v>
      </c>
      <c r="E17" s="37">
        <v>656.8</v>
      </c>
      <c r="F17" s="37">
        <v>606.25</v>
      </c>
      <c r="G17" s="37">
        <v>681.7</v>
      </c>
      <c r="H17" s="37">
        <v>701.72916666666663</v>
      </c>
      <c r="I17" s="37">
        <v>670.1</v>
      </c>
      <c r="J17" s="37">
        <v>566.68333333333328</v>
      </c>
      <c r="L17" s="37">
        <f t="shared" si="0"/>
        <v>654.79166666666674</v>
      </c>
      <c r="M17" s="37">
        <f t="shared" si="1"/>
        <v>644.39166666666665</v>
      </c>
    </row>
    <row r="18" spans="3:13" ht="9.4" customHeight="1" x14ac:dyDescent="0.15">
      <c r="C18" s="18">
        <v>10</v>
      </c>
      <c r="D18" s="37">
        <v>627.02083333333337</v>
      </c>
      <c r="E18" s="37">
        <v>614.54999999999995</v>
      </c>
      <c r="F18" s="37">
        <v>602.6</v>
      </c>
      <c r="G18" s="37">
        <v>635.79999999999995</v>
      </c>
      <c r="H18" s="37">
        <v>670.66666666666663</v>
      </c>
      <c r="I18" s="37">
        <v>637.79999999999995</v>
      </c>
      <c r="J18" s="37">
        <v>696.91666666666674</v>
      </c>
      <c r="L18" s="37">
        <f t="shared" si="0"/>
        <v>630.12749999999983</v>
      </c>
      <c r="M18" s="37">
        <f t="shared" si="1"/>
        <v>640.76488095238085</v>
      </c>
    </row>
    <row r="19" spans="3:13" ht="9.4" customHeight="1" x14ac:dyDescent="0.15">
      <c r="C19" s="18">
        <v>11</v>
      </c>
      <c r="D19" s="37">
        <v>573.3125</v>
      </c>
      <c r="E19" s="37">
        <v>645.70000000000005</v>
      </c>
      <c r="F19" s="37">
        <v>638.85</v>
      </c>
      <c r="G19" s="37">
        <v>626</v>
      </c>
      <c r="H19" s="37">
        <v>648.77083333333337</v>
      </c>
      <c r="I19" s="37">
        <v>637.15</v>
      </c>
      <c r="J19" s="37">
        <v>753.2166666666667</v>
      </c>
      <c r="L19" s="37">
        <f t="shared" si="0"/>
        <v>626.52666666666676</v>
      </c>
      <c r="M19" s="37">
        <f t="shared" si="1"/>
        <v>646.14285714285711</v>
      </c>
    </row>
    <row r="20" spans="3:13" ht="9.4" customHeight="1" x14ac:dyDescent="0.15">
      <c r="C20" s="18">
        <v>12</v>
      </c>
      <c r="D20" s="37">
        <v>525.27083333333337</v>
      </c>
      <c r="E20" s="37">
        <v>625.75</v>
      </c>
      <c r="F20" s="37">
        <v>629.75</v>
      </c>
      <c r="G20" s="37">
        <v>631.5</v>
      </c>
      <c r="H20" s="37">
        <v>665.9375</v>
      </c>
      <c r="I20" s="37">
        <v>666.31666666666672</v>
      </c>
      <c r="J20" s="37">
        <v>744.61666666666667</v>
      </c>
      <c r="L20" s="37">
        <f t="shared" si="0"/>
        <v>615.64166666666665</v>
      </c>
      <c r="M20" s="37">
        <f t="shared" si="1"/>
        <v>641.30595238095236</v>
      </c>
    </row>
    <row r="21" spans="3:13" ht="9.4" customHeight="1" x14ac:dyDescent="0.15">
      <c r="C21" s="18">
        <v>13</v>
      </c>
      <c r="D21" s="37">
        <v>584.39583333333337</v>
      </c>
      <c r="E21" s="37">
        <v>612</v>
      </c>
      <c r="F21" s="37">
        <v>633.75</v>
      </c>
      <c r="G21" s="37">
        <v>640.35</v>
      </c>
      <c r="H21" s="37">
        <v>706.20833333333337</v>
      </c>
      <c r="I21" s="37">
        <v>650.95000000000005</v>
      </c>
      <c r="J21" s="37">
        <v>723.88333333333333</v>
      </c>
      <c r="L21" s="37">
        <f t="shared" si="0"/>
        <v>635.34083333333342</v>
      </c>
      <c r="M21" s="37">
        <f t="shared" si="1"/>
        <v>650.21964285714296</v>
      </c>
    </row>
    <row r="22" spans="3:13" ht="9.4" customHeight="1" x14ac:dyDescent="0.15">
      <c r="C22" s="18">
        <v>14</v>
      </c>
      <c r="D22" s="37">
        <v>666.375</v>
      </c>
      <c r="E22" s="37">
        <v>659.25</v>
      </c>
      <c r="F22" s="37">
        <v>645.4</v>
      </c>
      <c r="G22" s="37">
        <v>657.45</v>
      </c>
      <c r="H22" s="37">
        <v>719</v>
      </c>
      <c r="I22" s="37">
        <v>687.73333333333335</v>
      </c>
      <c r="J22" s="37">
        <v>670.91666666666674</v>
      </c>
      <c r="L22" s="37">
        <f t="shared" si="0"/>
        <v>669.49500000000012</v>
      </c>
      <c r="M22" s="37">
        <f t="shared" si="1"/>
        <v>672.30357142857156</v>
      </c>
    </row>
    <row r="23" spans="3:13" ht="9.4" customHeight="1" x14ac:dyDescent="0.15">
      <c r="C23" s="18">
        <v>15</v>
      </c>
      <c r="D23" s="37">
        <v>654.39583333333337</v>
      </c>
      <c r="E23" s="37">
        <v>697.5</v>
      </c>
      <c r="F23" s="37">
        <v>690.1</v>
      </c>
      <c r="G23" s="37">
        <v>691.45</v>
      </c>
      <c r="H23" s="37">
        <v>752.5</v>
      </c>
      <c r="I23" s="37">
        <v>672.7</v>
      </c>
      <c r="J23" s="37">
        <v>677.45</v>
      </c>
      <c r="L23" s="37">
        <f t="shared" si="0"/>
        <v>697.18916666666667</v>
      </c>
      <c r="M23" s="37">
        <f t="shared" si="1"/>
        <v>690.87083333333328</v>
      </c>
    </row>
    <row r="24" spans="3:13" ht="9.4" customHeight="1" x14ac:dyDescent="0.15">
      <c r="C24" s="18">
        <v>16</v>
      </c>
      <c r="D24" s="37">
        <v>752.72916666666663</v>
      </c>
      <c r="E24" s="37">
        <v>767.05</v>
      </c>
      <c r="F24" s="37">
        <v>745.7</v>
      </c>
      <c r="G24" s="37">
        <v>733.35</v>
      </c>
      <c r="H24" s="37">
        <v>738.45833333333337</v>
      </c>
      <c r="I24" s="37">
        <v>681.2</v>
      </c>
      <c r="J24" s="37">
        <v>687.55</v>
      </c>
      <c r="L24" s="37">
        <f t="shared" si="0"/>
        <v>747.4575000000001</v>
      </c>
      <c r="M24" s="37">
        <f t="shared" si="1"/>
        <v>729.43392857142862</v>
      </c>
    </row>
    <row r="25" spans="3:13" ht="9.4" customHeight="1" x14ac:dyDescent="0.15">
      <c r="C25" s="18">
        <v>17</v>
      </c>
      <c r="D25" s="37">
        <v>738.45833333333337</v>
      </c>
      <c r="E25" s="37">
        <v>761.85</v>
      </c>
      <c r="F25" s="37">
        <v>762.7</v>
      </c>
      <c r="G25" s="37">
        <v>759.4</v>
      </c>
      <c r="H25" s="37">
        <v>715.60416666666663</v>
      </c>
      <c r="I25" s="37">
        <v>679.9</v>
      </c>
      <c r="J25" s="37">
        <v>599.7833333333333</v>
      </c>
      <c r="L25" s="37">
        <f t="shared" si="0"/>
        <v>747.60249999999996</v>
      </c>
      <c r="M25" s="37">
        <f t="shared" si="1"/>
        <v>716.81369047619046</v>
      </c>
    </row>
    <row r="26" spans="3:13" ht="9.4" customHeight="1" x14ac:dyDescent="0.15">
      <c r="C26" s="18">
        <v>18</v>
      </c>
      <c r="D26" s="37">
        <v>644.72916666666663</v>
      </c>
      <c r="E26" s="37">
        <v>641.79999999999995</v>
      </c>
      <c r="F26" s="37">
        <v>688.95</v>
      </c>
      <c r="G26" s="37">
        <v>688.1</v>
      </c>
      <c r="H26" s="37">
        <v>691.29166666666663</v>
      </c>
      <c r="I26" s="37">
        <v>635.26666666666665</v>
      </c>
      <c r="J26" s="37">
        <v>559.13333333333333</v>
      </c>
      <c r="L26" s="37">
        <f t="shared" si="0"/>
        <v>670.97416666666663</v>
      </c>
      <c r="M26" s="37">
        <f t="shared" si="1"/>
        <v>649.89583333333326</v>
      </c>
    </row>
    <row r="27" spans="3:13" ht="9.4" customHeight="1" x14ac:dyDescent="0.15">
      <c r="C27" s="18">
        <v>19</v>
      </c>
      <c r="D27" s="37">
        <v>458.85416666666669</v>
      </c>
      <c r="E27" s="37">
        <v>458.1</v>
      </c>
      <c r="F27" s="37">
        <v>498.3</v>
      </c>
      <c r="G27" s="37">
        <v>539.1</v>
      </c>
      <c r="H27" s="37">
        <v>529.97916666666663</v>
      </c>
      <c r="I27" s="37">
        <v>501.08333333333331</v>
      </c>
      <c r="J27" s="37">
        <v>454.8</v>
      </c>
      <c r="L27" s="37">
        <f t="shared" si="0"/>
        <v>496.86666666666662</v>
      </c>
      <c r="M27" s="37">
        <f t="shared" si="1"/>
        <v>491.45952380952383</v>
      </c>
    </row>
    <row r="28" spans="3:13" ht="9.4" customHeight="1" x14ac:dyDescent="0.15">
      <c r="C28" s="18">
        <v>20</v>
      </c>
      <c r="D28" s="37">
        <v>307.66666666666669</v>
      </c>
      <c r="E28" s="37">
        <v>329.9</v>
      </c>
      <c r="F28" s="37">
        <v>356.25</v>
      </c>
      <c r="G28" s="37">
        <v>374.75</v>
      </c>
      <c r="H28" s="37">
        <v>384.79166666666669</v>
      </c>
      <c r="I28" s="37">
        <v>345.61666666666667</v>
      </c>
      <c r="J28" s="37">
        <v>333.2</v>
      </c>
      <c r="L28" s="37">
        <f t="shared" si="0"/>
        <v>350.67166666666668</v>
      </c>
      <c r="M28" s="37">
        <f t="shared" si="1"/>
        <v>347.45357142857137</v>
      </c>
    </row>
    <row r="29" spans="3:13" ht="9.4" customHeight="1" x14ac:dyDescent="0.15">
      <c r="C29" s="18">
        <v>21</v>
      </c>
      <c r="D29" s="37">
        <v>220.45833333333334</v>
      </c>
      <c r="E29" s="37">
        <v>242.7</v>
      </c>
      <c r="F29" s="37">
        <v>258.14999999999998</v>
      </c>
      <c r="G29" s="37">
        <v>282.39999999999998</v>
      </c>
      <c r="H29" s="37">
        <v>268.39583333333331</v>
      </c>
      <c r="I29" s="37">
        <v>293.41666666666663</v>
      </c>
      <c r="J29" s="37">
        <v>233.06666666666666</v>
      </c>
      <c r="L29" s="37">
        <f t="shared" si="0"/>
        <v>254.42083333333329</v>
      </c>
      <c r="M29" s="37">
        <f t="shared" si="1"/>
        <v>256.94107142857138</v>
      </c>
    </row>
    <row r="30" spans="3:13" ht="9.4" customHeight="1" x14ac:dyDescent="0.15">
      <c r="C30" s="18">
        <v>22</v>
      </c>
      <c r="D30" s="37">
        <v>160.52083333333334</v>
      </c>
      <c r="E30" s="37">
        <v>202.15</v>
      </c>
      <c r="F30" s="37">
        <v>201.7</v>
      </c>
      <c r="G30" s="37">
        <v>211.85</v>
      </c>
      <c r="H30" s="37">
        <v>241.45833333333331</v>
      </c>
      <c r="I30" s="37">
        <v>248.96666666666664</v>
      </c>
      <c r="J30" s="37">
        <v>170.23333333333332</v>
      </c>
      <c r="L30" s="37">
        <f t="shared" si="0"/>
        <v>203.53583333333336</v>
      </c>
      <c r="M30" s="37">
        <f t="shared" si="1"/>
        <v>205.2684523809524</v>
      </c>
    </row>
    <row r="31" spans="3:13" ht="9.4" customHeight="1" x14ac:dyDescent="0.15">
      <c r="C31" s="18">
        <v>23</v>
      </c>
      <c r="D31" s="37">
        <v>91</v>
      </c>
      <c r="E31" s="37">
        <v>108.85</v>
      </c>
      <c r="F31" s="37">
        <v>120.05</v>
      </c>
      <c r="G31" s="37">
        <v>136.65</v>
      </c>
      <c r="H31" s="37">
        <v>190.75</v>
      </c>
      <c r="I31" s="37">
        <v>218.51666666666665</v>
      </c>
      <c r="J31" s="37">
        <v>110.31666666666668</v>
      </c>
      <c r="L31" s="37">
        <f t="shared" si="0"/>
        <v>129.45999999999998</v>
      </c>
      <c r="M31" s="37">
        <f t="shared" si="1"/>
        <v>139.44761904761904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7801.6875</v>
      </c>
      <c r="E33" s="37">
        <f t="shared" ref="E33:J33" si="2">SUM(E15:E26)</f>
        <v>8150.5000000000009</v>
      </c>
      <c r="F33" s="37">
        <f t="shared" si="2"/>
        <v>8100.7999999999993</v>
      </c>
      <c r="G33" s="37">
        <f t="shared" si="2"/>
        <v>8221</v>
      </c>
      <c r="H33" s="37">
        <f t="shared" si="2"/>
        <v>8481.3541666666661</v>
      </c>
      <c r="I33" s="37">
        <f t="shared" si="2"/>
        <v>7555.4333333333325</v>
      </c>
      <c r="J33" s="37">
        <f t="shared" si="2"/>
        <v>7225.85</v>
      </c>
      <c r="L33" s="37">
        <f>SUM(L15:L26)</f>
        <v>8151.0683333333336</v>
      </c>
      <c r="M33" s="37">
        <f>SUM(M15:M26)</f>
        <v>7933.8035714285716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2035</v>
      </c>
      <c r="E34" s="37">
        <f t="shared" ref="E34:J34" si="3">SUM(E15:E17)</f>
        <v>2125.0500000000002</v>
      </c>
      <c r="F34" s="37">
        <f t="shared" si="3"/>
        <v>2063</v>
      </c>
      <c r="G34" s="37">
        <f t="shared" si="3"/>
        <v>2157.6000000000004</v>
      </c>
      <c r="H34" s="37">
        <f t="shared" si="3"/>
        <v>2172.9166666666665</v>
      </c>
      <c r="I34" s="37">
        <f t="shared" si="3"/>
        <v>1606.4166666666667</v>
      </c>
      <c r="J34" s="37">
        <f t="shared" si="3"/>
        <v>1112.3833333333332</v>
      </c>
      <c r="L34" s="37">
        <f>SUM(L15:L17)</f>
        <v>2110.7133333333331</v>
      </c>
      <c r="M34" s="37">
        <f>SUM(M15:M17)</f>
        <v>1896.0523809523809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3630.7708333333339</v>
      </c>
      <c r="E35" s="37">
        <f t="shared" ref="E35:J35" si="4">SUM(E18:E23)</f>
        <v>3854.75</v>
      </c>
      <c r="F35" s="37">
        <f t="shared" si="4"/>
        <v>3840.45</v>
      </c>
      <c r="G35" s="37">
        <f t="shared" si="4"/>
        <v>3882.55</v>
      </c>
      <c r="H35" s="37">
        <f t="shared" si="4"/>
        <v>4163.0833333333339</v>
      </c>
      <c r="I35" s="37">
        <f t="shared" si="4"/>
        <v>3952.6499999999996</v>
      </c>
      <c r="J35" s="37">
        <f t="shared" si="4"/>
        <v>4267</v>
      </c>
      <c r="L35" s="37">
        <f>SUM(L18:L23)</f>
        <v>3874.3208333333337</v>
      </c>
      <c r="M35" s="37">
        <f>SUM(M18:M23)</f>
        <v>3941.6077380952383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2135.9166666666665</v>
      </c>
      <c r="E36" s="37">
        <f t="shared" ref="E36:J36" si="5">SUM(E24:E26)</f>
        <v>2170.6999999999998</v>
      </c>
      <c r="F36" s="37">
        <f t="shared" si="5"/>
        <v>2197.3500000000004</v>
      </c>
      <c r="G36" s="37">
        <f t="shared" si="5"/>
        <v>2180.85</v>
      </c>
      <c r="H36" s="37">
        <f t="shared" si="5"/>
        <v>2145.3541666666665</v>
      </c>
      <c r="I36" s="37">
        <f t="shared" si="5"/>
        <v>1996.3666666666666</v>
      </c>
      <c r="J36" s="37">
        <f t="shared" si="5"/>
        <v>1846.4666666666667</v>
      </c>
      <c r="L36" s="37">
        <f>SUM(L24:L26)</f>
        <v>2166.0341666666664</v>
      </c>
      <c r="M36" s="37">
        <f>SUM(M24:M26)</f>
        <v>2096.1434523809521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10400.458333333332</v>
      </c>
      <c r="E37" s="37">
        <f t="shared" ref="E37:J37" si="6">SUM(E8:E31)</f>
        <v>10857.3</v>
      </c>
      <c r="F37" s="37">
        <f t="shared" si="6"/>
        <v>10919.35</v>
      </c>
      <c r="G37" s="37">
        <f t="shared" si="6"/>
        <v>11147.45</v>
      </c>
      <c r="H37" s="37">
        <f t="shared" si="6"/>
        <v>11446.416666666664</v>
      </c>
      <c r="I37" s="37">
        <f t="shared" si="6"/>
        <v>10004.333333333334</v>
      </c>
      <c r="J37" s="37">
        <f t="shared" si="6"/>
        <v>9283.0000000000018</v>
      </c>
      <c r="L37" s="37">
        <f>SUM(L8:L31)</f>
        <v>10954.195000000002</v>
      </c>
      <c r="M37" s="37">
        <f>SUM(M8:M31)</f>
        <v>10579.758333333337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/>
      <c r="D43" s="34"/>
      <c r="E43" s="34"/>
      <c r="F43" s="34"/>
      <c r="G43" s="34"/>
      <c r="H43" s="34"/>
      <c r="I43" s="34"/>
      <c r="J43" s="34">
        <v>7956.333333333333</v>
      </c>
      <c r="K43" s="34">
        <v>8183.7500000000009</v>
      </c>
      <c r="L43" s="34">
        <v>8183</v>
      </c>
      <c r="M43" s="34">
        <v>8204.4500000000007</v>
      </c>
      <c r="N43" s="34">
        <v>8153.7333333333327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/>
      <c r="D44" s="34"/>
      <c r="E44" s="34"/>
      <c r="F44" s="34"/>
      <c r="G44" s="34"/>
      <c r="H44" s="34"/>
      <c r="I44" s="34"/>
      <c r="J44" s="34">
        <v>10680.666666666662</v>
      </c>
      <c r="K44" s="34">
        <v>11098.600000000002</v>
      </c>
      <c r="L44" s="34">
        <v>11101.400000000001</v>
      </c>
      <c r="M44" s="34">
        <v>10894.4</v>
      </c>
      <c r="N44" s="34">
        <v>10898.800000000001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/>
      <c r="D47" s="34"/>
      <c r="E47" s="34"/>
      <c r="F47" s="34"/>
      <c r="G47" s="34"/>
      <c r="H47" s="34"/>
      <c r="I47" s="34"/>
      <c r="J47" s="34">
        <v>7015</v>
      </c>
      <c r="K47" s="34">
        <v>7788.5</v>
      </c>
      <c r="L47" s="34">
        <v>8135</v>
      </c>
      <c r="M47" s="34">
        <v>8174</v>
      </c>
      <c r="N47" s="34">
        <v>6664.666666666667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/>
      <c r="D48" s="34"/>
      <c r="E48" s="34"/>
      <c r="F48" s="34"/>
      <c r="G48" s="34"/>
      <c r="H48" s="34"/>
      <c r="I48" s="34"/>
      <c r="J48" s="34">
        <v>9527</v>
      </c>
      <c r="K48" s="34">
        <v>10396</v>
      </c>
      <c r="L48" s="34">
        <v>10624</v>
      </c>
      <c r="M48" s="34">
        <v>10447.333333333332</v>
      </c>
      <c r="N48" s="34">
        <v>9027.3333333333339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/>
      <c r="D51" s="34"/>
      <c r="E51" s="34"/>
      <c r="F51" s="34"/>
      <c r="G51" s="34"/>
      <c r="H51" s="34"/>
      <c r="I51" s="34"/>
      <c r="J51" s="34">
        <v>6402</v>
      </c>
      <c r="K51" s="34">
        <v>7397.25</v>
      </c>
      <c r="L51" s="34">
        <v>7902</v>
      </c>
      <c r="M51" s="34">
        <v>7500</v>
      </c>
      <c r="N51" s="34">
        <v>6928.0000000000009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/>
      <c r="D52" s="34"/>
      <c r="E52" s="34"/>
      <c r="F52" s="34"/>
      <c r="G52" s="34"/>
      <c r="H52" s="34"/>
      <c r="I52" s="34"/>
      <c r="J52" s="34">
        <v>8381</v>
      </c>
      <c r="K52" s="34">
        <v>9580</v>
      </c>
      <c r="L52" s="34">
        <v>10106</v>
      </c>
      <c r="M52" s="34">
        <v>9412</v>
      </c>
      <c r="N52" s="34">
        <v>8936.0000000000018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276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95</v>
      </c>
      <c r="E3" s="39"/>
      <c r="F3" s="39"/>
      <c r="G3" s="6"/>
      <c r="H3" s="41" t="s">
        <v>21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7202.7499999999973</v>
      </c>
      <c r="Q6" s="16">
        <v>7396.7575757575751</v>
      </c>
      <c r="R6" s="16">
        <v>7573.9287878787873</v>
      </c>
      <c r="S6" s="16">
        <v>7625.5696969696965</v>
      </c>
      <c r="T6" s="16">
        <v>7548.3499999999995</v>
      </c>
      <c r="U6" s="16">
        <v>6139.098484848485</v>
      </c>
      <c r="V6" s="16">
        <v>5422.6969696969709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8157.6969696969718</v>
      </c>
      <c r="Q7" s="16">
        <v>8435.325757575758</v>
      </c>
      <c r="R7" s="16">
        <v>8579.5090909090904</v>
      </c>
      <c r="S7" s="16">
        <v>8581.2212121212124</v>
      </c>
      <c r="T7" s="16">
        <v>8981.2318181818173</v>
      </c>
      <c r="U7" s="16">
        <v>6585.1818181818189</v>
      </c>
      <c r="V7" s="16">
        <v>5752.5757575757571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15360.446969696968</v>
      </c>
      <c r="Q8" s="16">
        <f t="shared" ref="Q8:V8" si="0">SUM(Q6:Q7)</f>
        <v>15832.083333333332</v>
      </c>
      <c r="R8" s="16">
        <f t="shared" si="0"/>
        <v>16153.437878787878</v>
      </c>
      <c r="S8" s="16">
        <f t="shared" si="0"/>
        <v>16206.790909090909</v>
      </c>
      <c r="T8" s="16">
        <f t="shared" si="0"/>
        <v>16529.581818181818</v>
      </c>
      <c r="U8" s="16">
        <f t="shared" si="0"/>
        <v>12724.280303030304</v>
      </c>
      <c r="V8" s="16">
        <f t="shared" si="0"/>
        <v>11175.272727272728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7067.2000000000007</v>
      </c>
      <c r="Q10" s="16">
        <v>7405.2666666666673</v>
      </c>
      <c r="R10" s="16">
        <v>7731.6666666666661</v>
      </c>
      <c r="S10" s="16">
        <v>7898.4000000000005</v>
      </c>
      <c r="T10" s="16">
        <v>7881.4500000000007</v>
      </c>
      <c r="U10" s="16">
        <v>7774.6666666666661</v>
      </c>
      <c r="V10" s="16">
        <v>7514.5333333333319</v>
      </c>
      <c r="W10" s="16">
        <v>6481.75</v>
      </c>
      <c r="X10" s="16">
        <v>7363.85</v>
      </c>
      <c r="Y10" s="16">
        <v>7585.4999999999991</v>
      </c>
      <c r="Z10" s="16">
        <v>7459.9000000000005</v>
      </c>
      <c r="AA10" s="16"/>
    </row>
    <row r="11" spans="1:27" ht="9.4" customHeight="1" x14ac:dyDescent="0.15">
      <c r="C11" s="18"/>
      <c r="O11" s="15" t="s">
        <v>66</v>
      </c>
      <c r="P11" s="16">
        <v>8381.6000000000022</v>
      </c>
      <c r="Q11" s="16">
        <v>8253.4666666666672</v>
      </c>
      <c r="R11" s="16">
        <v>8672.5</v>
      </c>
      <c r="S11" s="16">
        <v>9073.9999999999982</v>
      </c>
      <c r="T11" s="16">
        <v>9053.1999999999989</v>
      </c>
      <c r="U11" s="16">
        <v>8885.2000000000007</v>
      </c>
      <c r="V11" s="16">
        <v>8792</v>
      </c>
      <c r="W11" s="16">
        <v>7404.85</v>
      </c>
      <c r="X11" s="16">
        <v>8445.2500000000018</v>
      </c>
      <c r="Y11" s="16">
        <v>8626.9500000000007</v>
      </c>
      <c r="Z11" s="16">
        <v>8427.9499999999989</v>
      </c>
      <c r="AA11" s="16"/>
    </row>
    <row r="12" spans="1:27" ht="9.4" customHeight="1" x14ac:dyDescent="0.15">
      <c r="C12" s="18"/>
      <c r="O12" s="15" t="s">
        <v>67</v>
      </c>
      <c r="P12" s="16">
        <f>SUM(P10:P11)</f>
        <v>15448.800000000003</v>
      </c>
      <c r="Q12" s="16">
        <f t="shared" ref="Q12:Z12" si="1">SUM(Q10:Q11)</f>
        <v>15658.733333333334</v>
      </c>
      <c r="R12" s="16">
        <f t="shared" si="1"/>
        <v>16404.166666666664</v>
      </c>
      <c r="S12" s="16">
        <f t="shared" si="1"/>
        <v>16972.399999999998</v>
      </c>
      <c r="T12" s="16">
        <f t="shared" si="1"/>
        <v>16934.650000000001</v>
      </c>
      <c r="U12" s="16">
        <f t="shared" si="1"/>
        <v>16659.866666666669</v>
      </c>
      <c r="V12" s="16">
        <f t="shared" si="1"/>
        <v>16306.533333333333</v>
      </c>
      <c r="W12" s="16">
        <f t="shared" si="1"/>
        <v>13886.6</v>
      </c>
      <c r="X12" s="16">
        <f t="shared" si="1"/>
        <v>15809.100000000002</v>
      </c>
      <c r="Y12" s="16">
        <f t="shared" si="1"/>
        <v>16212.45</v>
      </c>
      <c r="Z12" s="16">
        <f t="shared" si="1"/>
        <v>15887.849999999999</v>
      </c>
      <c r="AA12" s="16"/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>
        <v>7468.6814675999995</v>
      </c>
      <c r="U14" s="22">
        <v>7689.4158211999993</v>
      </c>
      <c r="V14" s="22">
        <v>7728.6574856000007</v>
      </c>
      <c r="W14" s="22">
        <v>7511.7405428000002</v>
      </c>
      <c r="X14" s="22">
        <v>7516.7647099999986</v>
      </c>
      <c r="Y14" s="16">
        <v>7469.4712121212106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1"/>
      <c r="R15" s="22"/>
      <c r="S15" s="22"/>
      <c r="T15" s="22">
        <v>8081.282207799999</v>
      </c>
      <c r="U15" s="22">
        <v>8252.4322107999997</v>
      </c>
      <c r="V15" s="22">
        <v>8569.7805410000001</v>
      </c>
      <c r="W15" s="22">
        <v>8538.425819600001</v>
      </c>
      <c r="X15" s="22">
        <v>8612.0844305999999</v>
      </c>
      <c r="Y15" s="16">
        <v>8546.9969696969692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>
        <f t="shared" ref="T16:X16" si="3">SUM(T14:T15)</f>
        <v>15549.963675399998</v>
      </c>
      <c r="U16" s="16">
        <f t="shared" si="3"/>
        <v>15941.848031999998</v>
      </c>
      <c r="V16" s="16">
        <f t="shared" si="3"/>
        <v>16298.438026600001</v>
      </c>
      <c r="W16" s="16">
        <f t="shared" si="3"/>
        <v>16050.166362400001</v>
      </c>
      <c r="X16" s="16">
        <f t="shared" si="3"/>
        <v>16128.849140599999</v>
      </c>
      <c r="Y16" s="16">
        <f>SUM(Y14:Y15)</f>
        <v>16016.46818181818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22</v>
      </c>
      <c r="I83" s="34" t="s">
        <v>23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09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95</v>
      </c>
      <c r="E3" s="39"/>
      <c r="F3" s="39"/>
      <c r="G3" s="6"/>
      <c r="H3" s="41" t="s">
        <v>21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22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35.590909090909093</v>
      </c>
      <c r="E8" s="37">
        <v>35.68181818181818</v>
      </c>
      <c r="F8" s="37">
        <v>37.560606060606055</v>
      </c>
      <c r="G8" s="37">
        <v>40.551515151515154</v>
      </c>
      <c r="H8" s="37">
        <v>47.830303030303028</v>
      </c>
      <c r="I8" s="37">
        <v>77.469696969696983</v>
      </c>
      <c r="J8" s="37">
        <v>90.25</v>
      </c>
      <c r="L8" s="37">
        <f>AVERAGE(D8:H8)</f>
        <v>39.443030303030312</v>
      </c>
      <c r="M8" s="37">
        <f>AVERAGE(D8:J8)</f>
        <v>52.133549783549789</v>
      </c>
      <c r="O8" s="28"/>
    </row>
    <row r="9" spans="1:15" ht="9.4" customHeight="1" x14ac:dyDescent="0.15">
      <c r="C9" s="18">
        <v>1</v>
      </c>
      <c r="D9" s="37">
        <v>16.803030303030305</v>
      </c>
      <c r="E9" s="37">
        <v>16.530303030303028</v>
      </c>
      <c r="F9" s="37">
        <v>15.881818181818181</v>
      </c>
      <c r="G9" s="37">
        <v>17.52121212121212</v>
      </c>
      <c r="H9" s="37">
        <v>21.256060606060604</v>
      </c>
      <c r="I9" s="37">
        <v>44.545454545454554</v>
      </c>
      <c r="J9" s="37">
        <v>58.143939393939384</v>
      </c>
      <c r="L9" s="37">
        <f t="shared" ref="L9:L31" si="0">AVERAGE(D9:H9)</f>
        <v>17.598484848484848</v>
      </c>
      <c r="M9" s="37">
        <f t="shared" ref="M9:M31" si="1">AVERAGE(D9:J9)</f>
        <v>27.240259740259738</v>
      </c>
      <c r="O9" s="28"/>
    </row>
    <row r="10" spans="1:15" ht="9.4" customHeight="1" x14ac:dyDescent="0.15">
      <c r="C10" s="18">
        <v>2</v>
      </c>
      <c r="D10" s="37">
        <v>13.325757575757576</v>
      </c>
      <c r="E10" s="37">
        <v>11.295454545454545</v>
      </c>
      <c r="F10" s="37">
        <v>13.725757575757576</v>
      </c>
      <c r="G10" s="37">
        <v>13.068181818181818</v>
      </c>
      <c r="H10" s="37">
        <v>14.663636363636364</v>
      </c>
      <c r="I10" s="37">
        <v>29.833333333333329</v>
      </c>
      <c r="J10" s="37">
        <v>36.909090909090907</v>
      </c>
      <c r="L10" s="37">
        <f t="shared" si="0"/>
        <v>13.215757575757575</v>
      </c>
      <c r="M10" s="37">
        <f t="shared" si="1"/>
        <v>18.974458874458872</v>
      </c>
      <c r="O10" s="28"/>
    </row>
    <row r="11" spans="1:15" ht="9.4" customHeight="1" x14ac:dyDescent="0.15">
      <c r="C11" s="18">
        <v>3</v>
      </c>
      <c r="D11" s="37">
        <v>12.25</v>
      </c>
      <c r="E11" s="37">
        <v>13.045454545454545</v>
      </c>
      <c r="F11" s="37">
        <v>12.207575757575757</v>
      </c>
      <c r="G11" s="37">
        <v>14.487878787878788</v>
      </c>
      <c r="H11" s="37">
        <v>15.480303030303032</v>
      </c>
      <c r="I11" s="37">
        <v>24.530303030303028</v>
      </c>
      <c r="J11" s="37">
        <v>30.219696969696972</v>
      </c>
      <c r="L11" s="37">
        <f t="shared" si="0"/>
        <v>13.494242424242424</v>
      </c>
      <c r="M11" s="37">
        <f t="shared" si="1"/>
        <v>17.460173160173159</v>
      </c>
      <c r="O11" s="28"/>
    </row>
    <row r="12" spans="1:15" ht="9.4" customHeight="1" x14ac:dyDescent="0.15">
      <c r="C12" s="18">
        <v>4</v>
      </c>
      <c r="D12" s="37">
        <v>24.265151515151516</v>
      </c>
      <c r="E12" s="37">
        <v>25.931818181818183</v>
      </c>
      <c r="F12" s="37">
        <v>26.506060606060604</v>
      </c>
      <c r="G12" s="37">
        <v>27.165151515151521</v>
      </c>
      <c r="H12" s="37">
        <v>24.586363636363636</v>
      </c>
      <c r="I12" s="37">
        <v>24.689393939393941</v>
      </c>
      <c r="J12" s="37">
        <v>24.34090909090909</v>
      </c>
      <c r="L12" s="37">
        <f t="shared" si="0"/>
        <v>25.690909090909095</v>
      </c>
      <c r="M12" s="37">
        <f t="shared" si="1"/>
        <v>25.354978354978357</v>
      </c>
    </row>
    <row r="13" spans="1:15" ht="9.4" customHeight="1" x14ac:dyDescent="0.15">
      <c r="C13" s="18">
        <v>5</v>
      </c>
      <c r="D13" s="37">
        <v>84.734848484848484</v>
      </c>
      <c r="E13" s="37">
        <v>91.424242424242436</v>
      </c>
      <c r="F13" s="37">
        <v>92.227272727272734</v>
      </c>
      <c r="G13" s="37">
        <v>90.727272727272734</v>
      </c>
      <c r="H13" s="37">
        <v>91.000000000000014</v>
      </c>
      <c r="I13" s="37">
        <v>45.007575757575758</v>
      </c>
      <c r="J13" s="37">
        <v>29.303030303030308</v>
      </c>
      <c r="L13" s="37">
        <f t="shared" si="0"/>
        <v>90.02272727272728</v>
      </c>
      <c r="M13" s="37">
        <f t="shared" si="1"/>
        <v>74.917748917748924</v>
      </c>
    </row>
    <row r="14" spans="1:15" ht="9.4" customHeight="1" x14ac:dyDescent="0.15">
      <c r="C14" s="18">
        <v>6</v>
      </c>
      <c r="D14" s="37">
        <v>338.44696969696969</v>
      </c>
      <c r="E14" s="37">
        <v>358.40151515151513</v>
      </c>
      <c r="F14" s="37">
        <v>359.66969696969693</v>
      </c>
      <c r="G14" s="37">
        <v>356.05909090909086</v>
      </c>
      <c r="H14" s="37">
        <v>327.80303030303025</v>
      </c>
      <c r="I14" s="37">
        <v>95.13636363636364</v>
      </c>
      <c r="J14" s="37">
        <v>65.825757575757578</v>
      </c>
      <c r="L14" s="37">
        <f t="shared" si="0"/>
        <v>348.07606060606059</v>
      </c>
      <c r="M14" s="37">
        <f t="shared" si="1"/>
        <v>271.6203463203463</v>
      </c>
    </row>
    <row r="15" spans="1:15" ht="9.4" customHeight="1" x14ac:dyDescent="0.15">
      <c r="C15" s="18">
        <v>7</v>
      </c>
      <c r="D15" s="37">
        <v>655.50757575757575</v>
      </c>
      <c r="E15" s="37">
        <v>686.83333333333326</v>
      </c>
      <c r="F15" s="37">
        <v>679.7681818181818</v>
      </c>
      <c r="G15" s="37">
        <v>671.0151515151515</v>
      </c>
      <c r="H15" s="37">
        <v>620.91818181818189</v>
      </c>
      <c r="I15" s="37">
        <v>153.15909090909091</v>
      </c>
      <c r="J15" s="37">
        <v>75.106060606060609</v>
      </c>
      <c r="L15" s="37">
        <f t="shared" si="0"/>
        <v>662.8084848484848</v>
      </c>
      <c r="M15" s="37">
        <f t="shared" si="1"/>
        <v>506.04393939393941</v>
      </c>
    </row>
    <row r="16" spans="1:15" ht="9.4" customHeight="1" x14ac:dyDescent="0.15">
      <c r="C16" s="18">
        <v>8</v>
      </c>
      <c r="D16" s="37">
        <v>635.57575757575751</v>
      </c>
      <c r="E16" s="37">
        <v>646.12878787878788</v>
      </c>
      <c r="F16" s="37">
        <v>664.11212121212111</v>
      </c>
      <c r="G16" s="37">
        <v>641.41818181818189</v>
      </c>
      <c r="H16" s="37">
        <v>591.44999999999993</v>
      </c>
      <c r="I16" s="37">
        <v>264.5</v>
      </c>
      <c r="J16" s="37">
        <v>122.39393939393941</v>
      </c>
      <c r="L16" s="37">
        <f t="shared" si="0"/>
        <v>635.73696969696971</v>
      </c>
      <c r="M16" s="37">
        <f t="shared" si="1"/>
        <v>509.36839826839827</v>
      </c>
    </row>
    <row r="17" spans="3:13" ht="9.4" customHeight="1" x14ac:dyDescent="0.15">
      <c r="C17" s="18">
        <v>9</v>
      </c>
      <c r="D17" s="37">
        <v>476.58333333333326</v>
      </c>
      <c r="E17" s="37">
        <v>489.73484848484856</v>
      </c>
      <c r="F17" s="37">
        <v>495.01060606060605</v>
      </c>
      <c r="G17" s="37">
        <v>486.68787878787884</v>
      </c>
      <c r="H17" s="37">
        <v>477.90757575757578</v>
      </c>
      <c r="I17" s="37">
        <v>396.56060606060606</v>
      </c>
      <c r="J17" s="37">
        <v>255.66666666666669</v>
      </c>
      <c r="L17" s="37">
        <f t="shared" si="0"/>
        <v>485.18484848484849</v>
      </c>
      <c r="M17" s="37">
        <f t="shared" si="1"/>
        <v>439.73593073593071</v>
      </c>
    </row>
    <row r="18" spans="3:13" ht="9.4" customHeight="1" x14ac:dyDescent="0.15">
      <c r="C18" s="18">
        <v>10</v>
      </c>
      <c r="D18" s="37">
        <v>433.21212121212119</v>
      </c>
      <c r="E18" s="37">
        <v>442.80303030303025</v>
      </c>
      <c r="F18" s="37">
        <v>439.51363636363635</v>
      </c>
      <c r="G18" s="37">
        <v>442.6</v>
      </c>
      <c r="H18" s="37">
        <v>428.93030303030304</v>
      </c>
      <c r="I18" s="37">
        <v>471.15151515151518</v>
      </c>
      <c r="J18" s="37">
        <v>372.780303030303</v>
      </c>
      <c r="L18" s="37">
        <f t="shared" si="0"/>
        <v>437.41181818181821</v>
      </c>
      <c r="M18" s="37">
        <f t="shared" si="1"/>
        <v>432.99870129870129</v>
      </c>
    </row>
    <row r="19" spans="3:13" ht="9.4" customHeight="1" x14ac:dyDescent="0.15">
      <c r="C19" s="18">
        <v>11</v>
      </c>
      <c r="D19" s="37">
        <v>418.48484848484856</v>
      </c>
      <c r="E19" s="37">
        <v>409.73484848484856</v>
      </c>
      <c r="F19" s="37">
        <v>428.42727272727274</v>
      </c>
      <c r="G19" s="37">
        <v>422.61818181818182</v>
      </c>
      <c r="H19" s="37">
        <v>428.72727272727275</v>
      </c>
      <c r="I19" s="37">
        <v>511.73484848484844</v>
      </c>
      <c r="J19" s="37">
        <v>443.45454545454544</v>
      </c>
      <c r="L19" s="37">
        <f t="shared" si="0"/>
        <v>421.59848484848482</v>
      </c>
      <c r="M19" s="37">
        <f t="shared" si="1"/>
        <v>437.59740259740255</v>
      </c>
    </row>
    <row r="20" spans="3:13" ht="9.4" customHeight="1" x14ac:dyDescent="0.15">
      <c r="C20" s="18">
        <v>12</v>
      </c>
      <c r="D20" s="37">
        <v>428.84090909090907</v>
      </c>
      <c r="E20" s="37">
        <v>418.06060606060601</v>
      </c>
      <c r="F20" s="37">
        <v>436.28939393939396</v>
      </c>
      <c r="G20" s="37">
        <v>430.23030303030299</v>
      </c>
      <c r="H20" s="37">
        <v>447.79242424242426</v>
      </c>
      <c r="I20" s="37">
        <v>525.63636363636363</v>
      </c>
      <c r="J20" s="37">
        <v>509.79545454545456</v>
      </c>
      <c r="L20" s="37">
        <f t="shared" si="0"/>
        <v>432.24272727272728</v>
      </c>
      <c r="M20" s="37">
        <f t="shared" si="1"/>
        <v>456.66363636363633</v>
      </c>
    </row>
    <row r="21" spans="3:13" ht="9.4" customHeight="1" x14ac:dyDescent="0.15">
      <c r="C21" s="18">
        <v>13</v>
      </c>
      <c r="D21" s="37">
        <v>438.44696969696975</v>
      </c>
      <c r="E21" s="37">
        <v>427.87121212121218</v>
      </c>
      <c r="F21" s="37">
        <v>426.72121212121215</v>
      </c>
      <c r="G21" s="37">
        <v>431.81060606060606</v>
      </c>
      <c r="H21" s="37">
        <v>460.45757575757574</v>
      </c>
      <c r="I21" s="37">
        <v>503.65151515151507</v>
      </c>
      <c r="J21" s="37">
        <v>482.04545454545456</v>
      </c>
      <c r="L21" s="37">
        <f t="shared" si="0"/>
        <v>437.06151515151515</v>
      </c>
      <c r="M21" s="37">
        <f t="shared" si="1"/>
        <v>453.00064935064933</v>
      </c>
    </row>
    <row r="22" spans="3:13" ht="9.4" customHeight="1" x14ac:dyDescent="0.15">
      <c r="C22" s="18">
        <v>14</v>
      </c>
      <c r="D22" s="37">
        <v>455.72727272727275</v>
      </c>
      <c r="E22" s="37">
        <v>450.58333333333337</v>
      </c>
      <c r="F22" s="37">
        <v>463.26060606060605</v>
      </c>
      <c r="G22" s="37">
        <v>466.56969696969696</v>
      </c>
      <c r="H22" s="37">
        <v>508.17121212121214</v>
      </c>
      <c r="I22" s="37">
        <v>459.84848484848493</v>
      </c>
      <c r="J22" s="37">
        <v>437.17424242424244</v>
      </c>
      <c r="L22" s="37">
        <f t="shared" si="0"/>
        <v>468.86242424242425</v>
      </c>
      <c r="M22" s="37">
        <f t="shared" si="1"/>
        <v>463.04783549783554</v>
      </c>
    </row>
    <row r="23" spans="3:13" ht="9.4" customHeight="1" x14ac:dyDescent="0.15">
      <c r="C23" s="18">
        <v>15</v>
      </c>
      <c r="D23" s="37">
        <v>444.64393939393938</v>
      </c>
      <c r="E23" s="37">
        <v>449.62878787878793</v>
      </c>
      <c r="F23" s="37">
        <v>469.23484848484856</v>
      </c>
      <c r="G23" s="37">
        <v>475.68030303030304</v>
      </c>
      <c r="H23" s="37">
        <v>514.85454545454547</v>
      </c>
      <c r="I23" s="37">
        <v>390.93939393939394</v>
      </c>
      <c r="J23" s="37">
        <v>416.280303030303</v>
      </c>
      <c r="L23" s="37">
        <f t="shared" si="0"/>
        <v>470.80848484848485</v>
      </c>
      <c r="M23" s="37">
        <f t="shared" si="1"/>
        <v>451.60887445887448</v>
      </c>
    </row>
    <row r="24" spans="3:13" ht="9.4" customHeight="1" x14ac:dyDescent="0.15">
      <c r="C24" s="18">
        <v>16</v>
      </c>
      <c r="D24" s="37">
        <v>512.12121212121212</v>
      </c>
      <c r="E24" s="37">
        <v>532.83333333333326</v>
      </c>
      <c r="F24" s="37">
        <v>551.08181818181811</v>
      </c>
      <c r="G24" s="37">
        <v>543.25151515151515</v>
      </c>
      <c r="H24" s="37">
        <v>523.53787878787887</v>
      </c>
      <c r="I24" s="37">
        <v>402.72727272727275</v>
      </c>
      <c r="J24" s="37">
        <v>429.38636363636363</v>
      </c>
      <c r="L24" s="37">
        <f t="shared" si="0"/>
        <v>532.56515151515157</v>
      </c>
      <c r="M24" s="37">
        <f t="shared" si="1"/>
        <v>499.27705627705637</v>
      </c>
    </row>
    <row r="25" spans="3:13" ht="9.4" customHeight="1" x14ac:dyDescent="0.15">
      <c r="C25" s="18">
        <v>17</v>
      </c>
      <c r="D25" s="37">
        <v>493.67424242424244</v>
      </c>
      <c r="E25" s="37">
        <v>532.32575757575751</v>
      </c>
      <c r="F25" s="37">
        <v>548.11060606060607</v>
      </c>
      <c r="G25" s="37">
        <v>549.61515151515152</v>
      </c>
      <c r="H25" s="37">
        <v>497.08030303030301</v>
      </c>
      <c r="I25" s="37">
        <v>413.27272727272725</v>
      </c>
      <c r="J25" s="37">
        <v>389.27272727272725</v>
      </c>
      <c r="L25" s="37">
        <f t="shared" si="0"/>
        <v>524.1612121212122</v>
      </c>
      <c r="M25" s="37">
        <f t="shared" si="1"/>
        <v>489.0502164502164</v>
      </c>
    </row>
    <row r="26" spans="3:13" ht="9.4" customHeight="1" x14ac:dyDescent="0.15">
      <c r="C26" s="18">
        <v>18</v>
      </c>
      <c r="D26" s="37">
        <v>411.71212121212119</v>
      </c>
      <c r="E26" s="37">
        <v>439.14393939393943</v>
      </c>
      <c r="F26" s="37">
        <v>455.76060606060605</v>
      </c>
      <c r="G26" s="37">
        <v>461.13939393939387</v>
      </c>
      <c r="H26" s="37">
        <v>461.90151515151518</v>
      </c>
      <c r="I26" s="37">
        <v>374.53030303030306</v>
      </c>
      <c r="J26" s="37">
        <v>364.35606060606057</v>
      </c>
      <c r="L26" s="37">
        <f t="shared" si="0"/>
        <v>445.9315151515151</v>
      </c>
      <c r="M26" s="37">
        <f t="shared" si="1"/>
        <v>424.0777056277056</v>
      </c>
    </row>
    <row r="27" spans="3:13" ht="9.4" customHeight="1" x14ac:dyDescent="0.15">
      <c r="C27" s="18">
        <v>19</v>
      </c>
      <c r="D27" s="37">
        <v>315.31060606060606</v>
      </c>
      <c r="E27" s="37">
        <v>327.62878787878788</v>
      </c>
      <c r="F27" s="37">
        <v>340.31515151515151</v>
      </c>
      <c r="G27" s="37">
        <v>362.55606060606056</v>
      </c>
      <c r="H27" s="37">
        <v>346.60151515151512</v>
      </c>
      <c r="I27" s="37">
        <v>290.38636363636368</v>
      </c>
      <c r="J27" s="37">
        <v>278.85606060606057</v>
      </c>
      <c r="L27" s="37">
        <f t="shared" si="0"/>
        <v>338.4824242424242</v>
      </c>
      <c r="M27" s="37">
        <f t="shared" si="1"/>
        <v>323.09350649350648</v>
      </c>
    </row>
    <row r="28" spans="3:13" ht="9.4" customHeight="1" x14ac:dyDescent="0.15">
      <c r="C28" s="18">
        <v>20</v>
      </c>
      <c r="D28" s="37">
        <v>220.33333333333331</v>
      </c>
      <c r="E28" s="37">
        <v>230.16666666666669</v>
      </c>
      <c r="F28" s="37">
        <v>238.72727272727272</v>
      </c>
      <c r="G28" s="37">
        <v>262.15000000000003</v>
      </c>
      <c r="H28" s="37">
        <v>253.52121212121213</v>
      </c>
      <c r="I28" s="37">
        <v>208.92424242424246</v>
      </c>
      <c r="J28" s="37">
        <v>204.53787878787878</v>
      </c>
      <c r="L28" s="37">
        <f t="shared" si="0"/>
        <v>240.97969696969699</v>
      </c>
      <c r="M28" s="37">
        <f t="shared" si="1"/>
        <v>231.1943722943723</v>
      </c>
    </row>
    <row r="29" spans="3:13" ht="9.4" customHeight="1" x14ac:dyDescent="0.15">
      <c r="C29" s="18">
        <v>21</v>
      </c>
      <c r="D29" s="37">
        <v>164.30303030303028</v>
      </c>
      <c r="E29" s="37">
        <v>174.25757575757575</v>
      </c>
      <c r="F29" s="37">
        <v>176.25757575757575</v>
      </c>
      <c r="G29" s="37">
        <v>201.47121212121212</v>
      </c>
      <c r="H29" s="37">
        <v>184.66212121212121</v>
      </c>
      <c r="I29" s="37">
        <v>163.10606060606062</v>
      </c>
      <c r="J29" s="37">
        <v>145.15151515151516</v>
      </c>
      <c r="L29" s="37">
        <f t="shared" si="0"/>
        <v>180.19030303030303</v>
      </c>
      <c r="M29" s="37">
        <f t="shared" si="1"/>
        <v>172.74415584415584</v>
      </c>
    </row>
    <row r="30" spans="3:13" ht="9.4" customHeight="1" x14ac:dyDescent="0.15">
      <c r="C30" s="18">
        <v>22</v>
      </c>
      <c r="D30" s="37">
        <v>119.73484848484848</v>
      </c>
      <c r="E30" s="37">
        <v>124.39393939393941</v>
      </c>
      <c r="F30" s="37">
        <v>137.11666666666667</v>
      </c>
      <c r="G30" s="37">
        <v>138.38484848484848</v>
      </c>
      <c r="H30" s="37">
        <v>150.41969696969696</v>
      </c>
      <c r="I30" s="37">
        <v>150.31060606060606</v>
      </c>
      <c r="J30" s="37">
        <v>99.181818181818187</v>
      </c>
      <c r="L30" s="37">
        <f t="shared" si="0"/>
        <v>134.01</v>
      </c>
      <c r="M30" s="37">
        <f t="shared" si="1"/>
        <v>131.36320346320346</v>
      </c>
    </row>
    <row r="31" spans="3:13" ht="9.4" customHeight="1" x14ac:dyDescent="0.15">
      <c r="C31" s="18">
        <v>23</v>
      </c>
      <c r="D31" s="37">
        <v>53.121212121212118</v>
      </c>
      <c r="E31" s="37">
        <v>62.31818181818182</v>
      </c>
      <c r="F31" s="37">
        <v>66.442424242424238</v>
      </c>
      <c r="G31" s="37">
        <v>78.790909090909096</v>
      </c>
      <c r="H31" s="37">
        <v>108.79696969696971</v>
      </c>
      <c r="I31" s="37">
        <v>117.44696969696969</v>
      </c>
      <c r="J31" s="37">
        <v>62.265151515151508</v>
      </c>
      <c r="L31" s="37">
        <f t="shared" si="0"/>
        <v>73.893939393939405</v>
      </c>
      <c r="M31" s="37">
        <f t="shared" si="1"/>
        <v>78.454545454545467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5804.5303030303021</v>
      </c>
      <c r="E33" s="37">
        <f t="shared" ref="E33:J33" si="2">SUM(E15:E26)</f>
        <v>5925.6818181818171</v>
      </c>
      <c r="F33" s="37">
        <f t="shared" si="2"/>
        <v>6057.2909090909088</v>
      </c>
      <c r="G33" s="37">
        <f t="shared" si="2"/>
        <v>6022.6363636363631</v>
      </c>
      <c r="H33" s="37">
        <f t="shared" si="2"/>
        <v>5961.7287878787884</v>
      </c>
      <c r="I33" s="37">
        <f t="shared" si="2"/>
        <v>4867.712121212121</v>
      </c>
      <c r="J33" s="37">
        <f t="shared" si="2"/>
        <v>4297.7121212121219</v>
      </c>
      <c r="L33" s="37">
        <f>SUM(L15:L26)</f>
        <v>5954.3736363636363</v>
      </c>
      <c r="M33" s="37">
        <f>SUM(M15:M26)</f>
        <v>5562.4703463203468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1767.6666666666665</v>
      </c>
      <c r="E34" s="37">
        <f t="shared" ref="E34:J34" si="3">SUM(E15:E17)</f>
        <v>1822.6969696969695</v>
      </c>
      <c r="F34" s="37">
        <f t="shared" si="3"/>
        <v>1838.890909090909</v>
      </c>
      <c r="G34" s="37">
        <f t="shared" si="3"/>
        <v>1799.1212121212122</v>
      </c>
      <c r="H34" s="37">
        <f t="shared" si="3"/>
        <v>1690.2757575757576</v>
      </c>
      <c r="I34" s="37">
        <f t="shared" si="3"/>
        <v>814.219696969697</v>
      </c>
      <c r="J34" s="37">
        <f t="shared" si="3"/>
        <v>453.16666666666669</v>
      </c>
      <c r="L34" s="37">
        <f>SUM(L15:L17)</f>
        <v>1783.730303030303</v>
      </c>
      <c r="M34" s="37">
        <f>SUM(M15:M17)</f>
        <v>1455.1482683982683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2619.3560606060605</v>
      </c>
      <c r="E35" s="37">
        <f t="shared" ref="E35:J35" si="4">SUM(E18:E23)</f>
        <v>2598.6818181818185</v>
      </c>
      <c r="F35" s="37">
        <f t="shared" si="4"/>
        <v>2663.4469696969695</v>
      </c>
      <c r="G35" s="37">
        <f t="shared" si="4"/>
        <v>2669.5090909090909</v>
      </c>
      <c r="H35" s="37">
        <f t="shared" si="4"/>
        <v>2788.9333333333334</v>
      </c>
      <c r="I35" s="37">
        <f t="shared" si="4"/>
        <v>2862.962121212121</v>
      </c>
      <c r="J35" s="37">
        <f t="shared" si="4"/>
        <v>2661.530303030303</v>
      </c>
      <c r="L35" s="37">
        <f>SUM(L18:L23)</f>
        <v>2667.9854545454546</v>
      </c>
      <c r="M35" s="37">
        <f>SUM(M18:M23)</f>
        <v>2694.9170995670997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1417.5075757575758</v>
      </c>
      <c r="E36" s="37">
        <f t="shared" ref="E36:J36" si="5">SUM(E24:E26)</f>
        <v>1504.3030303030303</v>
      </c>
      <c r="F36" s="37">
        <f t="shared" si="5"/>
        <v>1554.9530303030303</v>
      </c>
      <c r="G36" s="37">
        <f t="shared" si="5"/>
        <v>1554.0060606060606</v>
      </c>
      <c r="H36" s="37">
        <f t="shared" si="5"/>
        <v>1482.5196969696972</v>
      </c>
      <c r="I36" s="37">
        <f t="shared" si="5"/>
        <v>1190.530303030303</v>
      </c>
      <c r="J36" s="37">
        <f t="shared" si="5"/>
        <v>1183.0151515151515</v>
      </c>
      <c r="L36" s="37">
        <f>SUM(L24:L26)</f>
        <v>1502.6578787878789</v>
      </c>
      <c r="M36" s="37">
        <f>SUM(M24:M26)</f>
        <v>1412.4049783549783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7202.7499999999973</v>
      </c>
      <c r="E37" s="37">
        <f t="shared" ref="E37:J37" si="6">SUM(E8:E31)</f>
        <v>7396.7575757575751</v>
      </c>
      <c r="F37" s="37">
        <f t="shared" si="6"/>
        <v>7573.9287878787873</v>
      </c>
      <c r="G37" s="37">
        <f t="shared" si="6"/>
        <v>7625.5696969696965</v>
      </c>
      <c r="H37" s="37">
        <f t="shared" si="6"/>
        <v>7548.3499999999995</v>
      </c>
      <c r="I37" s="37">
        <f t="shared" si="6"/>
        <v>6139.098484848485</v>
      </c>
      <c r="J37" s="37">
        <f t="shared" si="6"/>
        <v>5422.6969696969709</v>
      </c>
      <c r="L37" s="37">
        <f>SUM(L8:L31)</f>
        <v>7469.4712121212106</v>
      </c>
      <c r="M37" s="37">
        <f>SUM(M8:M31)</f>
        <v>6987.0216450216458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5624</v>
      </c>
      <c r="D43" s="34">
        <v>5983.5666666666666</v>
      </c>
      <c r="E43" s="34">
        <v>6217.9833333333336</v>
      </c>
      <c r="F43" s="34">
        <v>6247.7333333333354</v>
      </c>
      <c r="G43" s="34">
        <v>6252.0000000000009</v>
      </c>
      <c r="H43" s="34">
        <v>6112.6666666666661</v>
      </c>
      <c r="I43" s="34">
        <v>6013</v>
      </c>
      <c r="J43" s="34">
        <v>5075.6099999999997</v>
      </c>
      <c r="K43" s="34">
        <v>5899.25</v>
      </c>
      <c r="L43" s="34">
        <v>6077.25</v>
      </c>
      <c r="M43" s="34">
        <v>5995.0500000000011</v>
      </c>
      <c r="N43" s="34"/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7067.2000000000007</v>
      </c>
      <c r="D44" s="34">
        <v>7405.2666666666673</v>
      </c>
      <c r="E44" s="34">
        <v>7731.6666666666661</v>
      </c>
      <c r="F44" s="34">
        <v>7898.4000000000005</v>
      </c>
      <c r="G44" s="34">
        <v>7881.4500000000007</v>
      </c>
      <c r="H44" s="34">
        <v>7774.6666666666661</v>
      </c>
      <c r="I44" s="34">
        <v>7514.5333333333319</v>
      </c>
      <c r="J44" s="34">
        <v>6481.75</v>
      </c>
      <c r="K44" s="34">
        <v>7363.85</v>
      </c>
      <c r="L44" s="34">
        <v>7585.4999999999991</v>
      </c>
      <c r="M44" s="34">
        <v>7459.9000000000005</v>
      </c>
      <c r="N44" s="34"/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4823.5</v>
      </c>
      <c r="D47" s="34">
        <v>4924</v>
      </c>
      <c r="E47" s="34">
        <v>4887</v>
      </c>
      <c r="F47" s="34">
        <v>5179</v>
      </c>
      <c r="G47" s="34">
        <v>4828.3333333333339</v>
      </c>
      <c r="H47" s="34">
        <v>5095.666666666667</v>
      </c>
      <c r="I47" s="34">
        <v>4417</v>
      </c>
      <c r="J47" s="34">
        <v>4271.5</v>
      </c>
      <c r="K47" s="34">
        <v>5067.5</v>
      </c>
      <c r="L47" s="34">
        <v>5064.6666666666661</v>
      </c>
      <c r="M47" s="34">
        <v>4986.666666666667</v>
      </c>
      <c r="N47" s="34"/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6001.5</v>
      </c>
      <c r="D48" s="34">
        <v>6126</v>
      </c>
      <c r="E48" s="34">
        <v>6007.6666666666661</v>
      </c>
      <c r="F48" s="34">
        <v>6549</v>
      </c>
      <c r="G48" s="34">
        <v>6217</v>
      </c>
      <c r="H48" s="34">
        <v>6506.6666666666661</v>
      </c>
      <c r="I48" s="34">
        <v>5753.5</v>
      </c>
      <c r="J48" s="34">
        <v>5498.25</v>
      </c>
      <c r="K48" s="34">
        <v>6317.5</v>
      </c>
      <c r="L48" s="34">
        <v>6335.3333333333321</v>
      </c>
      <c r="M48" s="34">
        <v>6217.6666666666661</v>
      </c>
      <c r="N48" s="34"/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4157</v>
      </c>
      <c r="D51" s="34">
        <v>4434</v>
      </c>
      <c r="E51" s="34">
        <v>4320</v>
      </c>
      <c r="F51" s="34">
        <v>4664.5</v>
      </c>
      <c r="G51" s="34">
        <v>4450.333333333333</v>
      </c>
      <c r="H51" s="34">
        <v>4429</v>
      </c>
      <c r="I51" s="34">
        <v>4288.333333333333</v>
      </c>
      <c r="J51" s="34">
        <v>3498</v>
      </c>
      <c r="K51" s="34">
        <v>4480</v>
      </c>
      <c r="L51" s="34">
        <v>4273.333333333333</v>
      </c>
      <c r="M51" s="34">
        <v>4280.3333333333339</v>
      </c>
      <c r="N51" s="34"/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5179</v>
      </c>
      <c r="D52" s="34">
        <v>5460</v>
      </c>
      <c r="E52" s="34">
        <v>5320.5</v>
      </c>
      <c r="F52" s="34">
        <v>5828.5</v>
      </c>
      <c r="G52" s="34">
        <v>5683.6666666666661</v>
      </c>
      <c r="H52" s="34">
        <v>5736.5</v>
      </c>
      <c r="I52" s="34">
        <v>5594.0000000000009</v>
      </c>
      <c r="J52" s="34">
        <v>4607.75</v>
      </c>
      <c r="K52" s="34">
        <v>5592.75</v>
      </c>
      <c r="L52" s="34">
        <v>5351.6666666666661</v>
      </c>
      <c r="M52" s="34">
        <v>5295.3333333333339</v>
      </c>
      <c r="N52" s="34"/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09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95</v>
      </c>
      <c r="E3" s="39"/>
      <c r="F3" s="39"/>
      <c r="G3" s="6"/>
      <c r="H3" s="41" t="s">
        <v>21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23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28.689393939393941</v>
      </c>
      <c r="E8" s="37">
        <v>30.598484848484851</v>
      </c>
      <c r="F8" s="37">
        <v>30.637878787878787</v>
      </c>
      <c r="G8" s="37">
        <v>31.7469696969697</v>
      </c>
      <c r="H8" s="37">
        <v>35.875757575757575</v>
      </c>
      <c r="I8" s="37">
        <v>66.954545454545467</v>
      </c>
      <c r="J8" s="37">
        <v>80.734848484848484</v>
      </c>
      <c r="L8" s="37">
        <f>AVERAGE(D8:H8)</f>
        <v>31.509696969696972</v>
      </c>
      <c r="M8" s="37">
        <f>AVERAGE(D8:J8)</f>
        <v>43.605411255411255</v>
      </c>
      <c r="O8" s="28"/>
    </row>
    <row r="9" spans="1:15" ht="9.4" customHeight="1" x14ac:dyDescent="0.15">
      <c r="C9" s="18">
        <v>1</v>
      </c>
      <c r="D9" s="37">
        <v>13.431818181818182</v>
      </c>
      <c r="E9" s="37">
        <v>15.833333333333332</v>
      </c>
      <c r="F9" s="37">
        <v>15.916666666666664</v>
      </c>
      <c r="G9" s="37">
        <v>17.419696969696972</v>
      </c>
      <c r="H9" s="37">
        <v>17.398484848484848</v>
      </c>
      <c r="I9" s="37">
        <v>40.810606060606062</v>
      </c>
      <c r="J9" s="37">
        <v>49.43181818181818</v>
      </c>
      <c r="L9" s="37">
        <f t="shared" ref="L9:L31" si="0">AVERAGE(D9:H9)</f>
        <v>16</v>
      </c>
      <c r="M9" s="37">
        <f t="shared" ref="M9:M31" si="1">AVERAGE(D9:J9)</f>
        <v>24.320346320346321</v>
      </c>
      <c r="O9" s="28"/>
    </row>
    <row r="10" spans="1:15" ht="9.4" customHeight="1" x14ac:dyDescent="0.15">
      <c r="C10" s="18">
        <v>2</v>
      </c>
      <c r="D10" s="37">
        <v>15.787878787878789</v>
      </c>
      <c r="E10" s="37">
        <v>13.166666666666668</v>
      </c>
      <c r="F10" s="37">
        <v>16.266666666666666</v>
      </c>
      <c r="G10" s="37">
        <v>16.522727272727273</v>
      </c>
      <c r="H10" s="37">
        <v>15.028787878787879</v>
      </c>
      <c r="I10" s="37">
        <v>26.856060606060602</v>
      </c>
      <c r="J10" s="37">
        <v>32.356060606060602</v>
      </c>
      <c r="L10" s="37">
        <f t="shared" si="0"/>
        <v>15.354545454545454</v>
      </c>
      <c r="M10" s="37">
        <f t="shared" si="1"/>
        <v>19.426406926406923</v>
      </c>
      <c r="O10" s="28"/>
    </row>
    <row r="11" spans="1:15" ht="9.4" customHeight="1" x14ac:dyDescent="0.15">
      <c r="C11" s="18">
        <v>3</v>
      </c>
      <c r="D11" s="37">
        <v>19.015151515151516</v>
      </c>
      <c r="E11" s="37">
        <v>15.810606060606062</v>
      </c>
      <c r="F11" s="37">
        <v>16.677272727272726</v>
      </c>
      <c r="G11" s="37">
        <v>15.496969696969698</v>
      </c>
      <c r="H11" s="37">
        <v>15.945454545454545</v>
      </c>
      <c r="I11" s="37">
        <v>25.227272727272727</v>
      </c>
      <c r="J11" s="37">
        <v>26.674242424242426</v>
      </c>
      <c r="L11" s="37">
        <f t="shared" si="0"/>
        <v>16.589090909090906</v>
      </c>
      <c r="M11" s="37">
        <f t="shared" si="1"/>
        <v>19.263852813852814</v>
      </c>
      <c r="O11" s="28"/>
    </row>
    <row r="12" spans="1:15" ht="9.4" customHeight="1" x14ac:dyDescent="0.15">
      <c r="C12" s="18">
        <v>4</v>
      </c>
      <c r="D12" s="37">
        <v>42.386363636363633</v>
      </c>
      <c r="E12" s="37">
        <v>38.659090909090907</v>
      </c>
      <c r="F12" s="37">
        <v>35.804545454545455</v>
      </c>
      <c r="G12" s="37">
        <v>36.977272727272727</v>
      </c>
      <c r="H12" s="37">
        <v>32.471212121212119</v>
      </c>
      <c r="I12" s="37">
        <v>22.689393939393938</v>
      </c>
      <c r="J12" s="37">
        <v>22.090909090909093</v>
      </c>
      <c r="L12" s="37">
        <f t="shared" si="0"/>
        <v>37.259696969696968</v>
      </c>
      <c r="M12" s="37">
        <f t="shared" si="1"/>
        <v>33.011255411255412</v>
      </c>
    </row>
    <row r="13" spans="1:15" ht="9.4" customHeight="1" x14ac:dyDescent="0.15">
      <c r="C13" s="18">
        <v>5</v>
      </c>
      <c r="D13" s="37">
        <v>135.70454545454547</v>
      </c>
      <c r="E13" s="37">
        <v>127.94696969696969</v>
      </c>
      <c r="F13" s="37">
        <v>129.65454545454546</v>
      </c>
      <c r="G13" s="37">
        <v>128.75303030303033</v>
      </c>
      <c r="H13" s="37">
        <v>120.92575757575759</v>
      </c>
      <c r="I13" s="37">
        <v>52.598484848484844</v>
      </c>
      <c r="J13" s="37">
        <v>34.946969696969695</v>
      </c>
      <c r="L13" s="37">
        <f t="shared" si="0"/>
        <v>128.59696969696969</v>
      </c>
      <c r="M13" s="37">
        <f t="shared" si="1"/>
        <v>104.36147186147187</v>
      </c>
    </row>
    <row r="14" spans="1:15" ht="9.4" customHeight="1" x14ac:dyDescent="0.15">
      <c r="C14" s="18">
        <v>6</v>
      </c>
      <c r="D14" s="37">
        <v>267.530303030303</v>
      </c>
      <c r="E14" s="37">
        <v>284.62878787878793</v>
      </c>
      <c r="F14" s="37">
        <v>279.38939393939393</v>
      </c>
      <c r="G14" s="37">
        <v>271.77727272727276</v>
      </c>
      <c r="H14" s="37">
        <v>255.80909090909091</v>
      </c>
      <c r="I14" s="37">
        <v>95.63636363636364</v>
      </c>
      <c r="J14" s="37">
        <v>52.045454545454547</v>
      </c>
      <c r="L14" s="37">
        <f t="shared" si="0"/>
        <v>271.82696969696974</v>
      </c>
      <c r="M14" s="37">
        <f t="shared" si="1"/>
        <v>215.25952380952384</v>
      </c>
    </row>
    <row r="15" spans="1:15" ht="9.4" customHeight="1" x14ac:dyDescent="0.15">
      <c r="C15" s="18">
        <v>7</v>
      </c>
      <c r="D15" s="37">
        <v>542.61363636363637</v>
      </c>
      <c r="E15" s="37">
        <v>571.97727272727275</v>
      </c>
      <c r="F15" s="37">
        <v>564.57424242424247</v>
      </c>
      <c r="G15" s="37">
        <v>556.96818181818173</v>
      </c>
      <c r="H15" s="37">
        <v>495.14545454545458</v>
      </c>
      <c r="I15" s="37">
        <v>175.89393939393938</v>
      </c>
      <c r="J15" s="37">
        <v>96.962121212121204</v>
      </c>
      <c r="L15" s="37">
        <f t="shared" si="0"/>
        <v>546.25575757575757</v>
      </c>
      <c r="M15" s="37">
        <f t="shared" si="1"/>
        <v>429.16212121212118</v>
      </c>
    </row>
    <row r="16" spans="1:15" ht="9.4" customHeight="1" x14ac:dyDescent="0.15">
      <c r="C16" s="18">
        <v>8</v>
      </c>
      <c r="D16" s="37">
        <v>553.84848484848487</v>
      </c>
      <c r="E16" s="37">
        <v>544.06060606060612</v>
      </c>
      <c r="F16" s="37">
        <v>539.84242424242427</v>
      </c>
      <c r="G16" s="37">
        <v>548.67272727272734</v>
      </c>
      <c r="H16" s="37">
        <v>509.13636363636363</v>
      </c>
      <c r="I16" s="37">
        <v>299.32575757575762</v>
      </c>
      <c r="J16" s="37">
        <v>155.31818181818181</v>
      </c>
      <c r="L16" s="37">
        <f t="shared" si="0"/>
        <v>539.11212121212134</v>
      </c>
      <c r="M16" s="37">
        <f t="shared" si="1"/>
        <v>450.02922077922085</v>
      </c>
    </row>
    <row r="17" spans="3:13" ht="9.4" customHeight="1" x14ac:dyDescent="0.15">
      <c r="C17" s="18">
        <v>9</v>
      </c>
      <c r="D17" s="37">
        <v>410.16666666666674</v>
      </c>
      <c r="E17" s="37">
        <v>424.73484848484856</v>
      </c>
      <c r="F17" s="37">
        <v>434.85</v>
      </c>
      <c r="G17" s="37">
        <v>442.84545454545457</v>
      </c>
      <c r="H17" s="37">
        <v>422.49242424242425</v>
      </c>
      <c r="I17" s="37">
        <v>373.67424242424244</v>
      </c>
      <c r="J17" s="37">
        <v>284.46212121212119</v>
      </c>
      <c r="L17" s="37">
        <f t="shared" si="0"/>
        <v>427.01787878787889</v>
      </c>
      <c r="M17" s="37">
        <f t="shared" si="1"/>
        <v>399.03225108225115</v>
      </c>
    </row>
    <row r="18" spans="3:13" ht="9.4" customHeight="1" x14ac:dyDescent="0.15">
      <c r="C18" s="18">
        <v>10</v>
      </c>
      <c r="D18" s="37">
        <v>389.969696969697</v>
      </c>
      <c r="E18" s="37">
        <v>398.29545454545456</v>
      </c>
      <c r="F18" s="37">
        <v>403.89848484848483</v>
      </c>
      <c r="G18" s="37">
        <v>409.80909090909086</v>
      </c>
      <c r="H18" s="37">
        <v>445.05909090909086</v>
      </c>
      <c r="I18" s="37">
        <v>437.74242424242425</v>
      </c>
      <c r="J18" s="37">
        <v>361.77272727272725</v>
      </c>
      <c r="L18" s="37">
        <f t="shared" si="0"/>
        <v>409.40636363636361</v>
      </c>
      <c r="M18" s="37">
        <f t="shared" si="1"/>
        <v>406.64956709956704</v>
      </c>
    </row>
    <row r="19" spans="3:13" ht="9.4" customHeight="1" x14ac:dyDescent="0.15">
      <c r="C19" s="18">
        <v>11</v>
      </c>
      <c r="D19" s="37">
        <v>410.51515151515144</v>
      </c>
      <c r="E19" s="37">
        <v>421.76515151515144</v>
      </c>
      <c r="F19" s="37">
        <v>422.03030303030306</v>
      </c>
      <c r="G19" s="37">
        <v>400.58939393939397</v>
      </c>
      <c r="H19" s="37">
        <v>484.33484848484841</v>
      </c>
      <c r="I19" s="37">
        <v>522.92424242424238</v>
      </c>
      <c r="J19" s="37">
        <v>434.10606060606062</v>
      </c>
      <c r="L19" s="37">
        <f t="shared" si="0"/>
        <v>427.84696969696972</v>
      </c>
      <c r="M19" s="37">
        <f t="shared" si="1"/>
        <v>442.32359307359309</v>
      </c>
    </row>
    <row r="20" spans="3:13" ht="9.4" customHeight="1" x14ac:dyDescent="0.15">
      <c r="C20" s="18">
        <v>12</v>
      </c>
      <c r="D20" s="37">
        <v>451.10606060606062</v>
      </c>
      <c r="E20" s="37">
        <v>438.71969696969694</v>
      </c>
      <c r="F20" s="37">
        <v>451.27727272727276</v>
      </c>
      <c r="G20" s="37">
        <v>411.87121212121207</v>
      </c>
      <c r="H20" s="37">
        <v>564.91666666666663</v>
      </c>
      <c r="I20" s="37">
        <v>577.15909090909088</v>
      </c>
      <c r="J20" s="37">
        <v>553.69696969696986</v>
      </c>
      <c r="L20" s="37">
        <f t="shared" si="0"/>
        <v>463.57818181818175</v>
      </c>
      <c r="M20" s="37">
        <f t="shared" si="1"/>
        <v>492.6781385281385</v>
      </c>
    </row>
    <row r="21" spans="3:13" ht="9.4" customHeight="1" x14ac:dyDescent="0.15">
      <c r="C21" s="18">
        <v>13</v>
      </c>
      <c r="D21" s="37">
        <v>451.96969696969694</v>
      </c>
      <c r="E21" s="37">
        <v>461.00757575757575</v>
      </c>
      <c r="F21" s="37">
        <v>471.0363636363636</v>
      </c>
      <c r="G21" s="37">
        <v>454.56515151515157</v>
      </c>
      <c r="H21" s="37">
        <v>637.62727272727273</v>
      </c>
      <c r="I21" s="37">
        <v>562.280303030303</v>
      </c>
      <c r="J21" s="37">
        <v>556.90909090909088</v>
      </c>
      <c r="L21" s="37">
        <f t="shared" si="0"/>
        <v>495.24121212121207</v>
      </c>
      <c r="M21" s="37">
        <f t="shared" si="1"/>
        <v>513.62792207792211</v>
      </c>
    </row>
    <row r="22" spans="3:13" ht="9.4" customHeight="1" x14ac:dyDescent="0.15">
      <c r="C22" s="18">
        <v>14</v>
      </c>
      <c r="D22" s="37">
        <v>517.80303030303037</v>
      </c>
      <c r="E22" s="37">
        <v>531.35606060606062</v>
      </c>
      <c r="F22" s="37">
        <v>537.9969696969697</v>
      </c>
      <c r="G22" s="37">
        <v>541.0060606060606</v>
      </c>
      <c r="H22" s="37">
        <v>699.00454545454545</v>
      </c>
      <c r="I22" s="37">
        <v>521.41666666666663</v>
      </c>
      <c r="J22" s="37">
        <v>501.74242424242425</v>
      </c>
      <c r="L22" s="37">
        <f t="shared" si="0"/>
        <v>565.43333333333339</v>
      </c>
      <c r="M22" s="37">
        <f t="shared" si="1"/>
        <v>550.04653679653688</v>
      </c>
    </row>
    <row r="23" spans="3:13" ht="9.4" customHeight="1" x14ac:dyDescent="0.15">
      <c r="C23" s="18">
        <v>15</v>
      </c>
      <c r="D23" s="37">
        <v>641.10606060606062</v>
      </c>
      <c r="E23" s="37">
        <v>664.10606060606051</v>
      </c>
      <c r="F23" s="37">
        <v>688.5454545454545</v>
      </c>
      <c r="G23" s="37">
        <v>695.4515151515152</v>
      </c>
      <c r="H23" s="37">
        <v>806.63636363636363</v>
      </c>
      <c r="I23" s="37">
        <v>486.75757575757581</v>
      </c>
      <c r="J23" s="37">
        <v>480.87878787878793</v>
      </c>
      <c r="L23" s="37">
        <f t="shared" si="0"/>
        <v>699.16909090909087</v>
      </c>
      <c r="M23" s="37">
        <f t="shared" si="1"/>
        <v>637.64025974025969</v>
      </c>
    </row>
    <row r="24" spans="3:13" ht="9.4" customHeight="1" x14ac:dyDescent="0.15">
      <c r="C24" s="18">
        <v>16</v>
      </c>
      <c r="D24" s="37">
        <v>832.76515151515162</v>
      </c>
      <c r="E24" s="37">
        <v>865.15909090909088</v>
      </c>
      <c r="F24" s="37">
        <v>868.12727272727273</v>
      </c>
      <c r="G24" s="37">
        <v>885.22424242424245</v>
      </c>
      <c r="H24" s="37">
        <v>882.18939393939388</v>
      </c>
      <c r="I24" s="37">
        <v>498.60606060606062</v>
      </c>
      <c r="J24" s="37">
        <v>492.92424242424238</v>
      </c>
      <c r="L24" s="37">
        <f t="shared" si="0"/>
        <v>866.69303030303035</v>
      </c>
      <c r="M24" s="37">
        <f t="shared" si="1"/>
        <v>760.7136363636364</v>
      </c>
    </row>
    <row r="25" spans="3:13" ht="9.4" customHeight="1" x14ac:dyDescent="0.15">
      <c r="C25" s="18">
        <v>17</v>
      </c>
      <c r="D25" s="37">
        <v>827.89393939393949</v>
      </c>
      <c r="E25" s="37">
        <v>841.15909090909088</v>
      </c>
      <c r="F25" s="37">
        <v>846.68030303030309</v>
      </c>
      <c r="G25" s="37">
        <v>854.00757575757564</v>
      </c>
      <c r="H25" s="37">
        <v>774.71666666666681</v>
      </c>
      <c r="I25" s="37">
        <v>459.15151515151518</v>
      </c>
      <c r="J25" s="37">
        <v>400.30303030303037</v>
      </c>
      <c r="L25" s="37">
        <f t="shared" si="0"/>
        <v>828.89151515151514</v>
      </c>
      <c r="M25" s="37">
        <f t="shared" si="1"/>
        <v>714.84458874458869</v>
      </c>
    </row>
    <row r="26" spans="3:13" ht="9.4" customHeight="1" x14ac:dyDescent="0.15">
      <c r="C26" s="18">
        <v>18</v>
      </c>
      <c r="D26" s="37">
        <v>565.74242424242425</v>
      </c>
      <c r="E26" s="37">
        <v>602.90151515151513</v>
      </c>
      <c r="F26" s="37">
        <v>641.17272727272723</v>
      </c>
      <c r="G26" s="37">
        <v>636.46969696969688</v>
      </c>
      <c r="H26" s="37">
        <v>609.11212121212111</v>
      </c>
      <c r="I26" s="37">
        <v>368.87121212121207</v>
      </c>
      <c r="J26" s="37">
        <v>339.34090909090912</v>
      </c>
      <c r="L26" s="37">
        <f t="shared" si="0"/>
        <v>611.0796969696969</v>
      </c>
      <c r="M26" s="37">
        <f t="shared" si="1"/>
        <v>537.65865800865799</v>
      </c>
    </row>
    <row r="27" spans="3:13" ht="9.4" customHeight="1" x14ac:dyDescent="0.15">
      <c r="C27" s="18">
        <v>19</v>
      </c>
      <c r="D27" s="37">
        <v>369.96212121212125</v>
      </c>
      <c r="E27" s="37">
        <v>411.01515151515144</v>
      </c>
      <c r="F27" s="37">
        <v>431.31060606060601</v>
      </c>
      <c r="G27" s="37">
        <v>423.69545454545454</v>
      </c>
      <c r="H27" s="37">
        <v>398.17424242424244</v>
      </c>
      <c r="I27" s="37">
        <v>302.68181818181819</v>
      </c>
      <c r="J27" s="37">
        <v>291.56818181818176</v>
      </c>
      <c r="L27" s="37">
        <f t="shared" si="0"/>
        <v>406.83151515151519</v>
      </c>
      <c r="M27" s="37">
        <f t="shared" si="1"/>
        <v>375.48679653679653</v>
      </c>
    </row>
    <row r="28" spans="3:13" ht="9.4" customHeight="1" x14ac:dyDescent="0.15">
      <c r="C28" s="18">
        <v>20</v>
      </c>
      <c r="D28" s="37">
        <v>281.16666666666663</v>
      </c>
      <c r="E28" s="37">
        <v>302.68939393939394</v>
      </c>
      <c r="F28" s="37">
        <v>295.9787878787879</v>
      </c>
      <c r="G28" s="37">
        <v>328.54848484848486</v>
      </c>
      <c r="H28" s="37">
        <v>282.84090909090907</v>
      </c>
      <c r="I28" s="37">
        <v>222.7651515151515</v>
      </c>
      <c r="J28" s="37">
        <v>208.54545454545453</v>
      </c>
      <c r="L28" s="37">
        <f t="shared" si="0"/>
        <v>298.24484848484843</v>
      </c>
      <c r="M28" s="37">
        <f t="shared" si="1"/>
        <v>274.64783549783544</v>
      </c>
    </row>
    <row r="29" spans="3:13" ht="9.4" customHeight="1" x14ac:dyDescent="0.15">
      <c r="C29" s="18">
        <v>21</v>
      </c>
      <c r="D29" s="37">
        <v>205.51515151515153</v>
      </c>
      <c r="E29" s="37">
        <v>227.22727272727272</v>
      </c>
      <c r="F29" s="37">
        <v>238.81515151515151</v>
      </c>
      <c r="G29" s="37">
        <v>249.7530303030303</v>
      </c>
      <c r="H29" s="37">
        <v>211.07424242424241</v>
      </c>
      <c r="I29" s="37">
        <v>178.20454545454547</v>
      </c>
      <c r="J29" s="37">
        <v>159.55303030303028</v>
      </c>
      <c r="L29" s="37">
        <f t="shared" si="0"/>
        <v>226.47696969696966</v>
      </c>
      <c r="M29" s="37">
        <f t="shared" si="1"/>
        <v>210.02034632034631</v>
      </c>
    </row>
    <row r="30" spans="3:13" ht="9.4" customHeight="1" x14ac:dyDescent="0.15">
      <c r="C30" s="18">
        <v>22</v>
      </c>
      <c r="D30" s="37">
        <v>125</v>
      </c>
      <c r="E30" s="37">
        <v>137.21212121212122</v>
      </c>
      <c r="F30" s="37">
        <v>142.87121212121212</v>
      </c>
      <c r="G30" s="37">
        <v>143.70151515151517</v>
      </c>
      <c r="H30" s="37">
        <v>159.58181818181819</v>
      </c>
      <c r="I30" s="37">
        <v>151.62878787878788</v>
      </c>
      <c r="J30" s="37">
        <v>87.87121212121211</v>
      </c>
      <c r="L30" s="37">
        <f t="shared" si="0"/>
        <v>141.67333333333335</v>
      </c>
      <c r="M30" s="37">
        <f t="shared" si="1"/>
        <v>135.40952380952382</v>
      </c>
    </row>
    <row r="31" spans="3:13" ht="9.4" customHeight="1" x14ac:dyDescent="0.15">
      <c r="C31" s="18">
        <v>23</v>
      </c>
      <c r="D31" s="37">
        <v>58.007575757575758</v>
      </c>
      <c r="E31" s="37">
        <v>65.295454545454547</v>
      </c>
      <c r="F31" s="37">
        <v>76.154545454545456</v>
      </c>
      <c r="G31" s="37">
        <v>79.348484848484844</v>
      </c>
      <c r="H31" s="37">
        <v>105.7348484848485</v>
      </c>
      <c r="I31" s="37">
        <v>115.32575757575759</v>
      </c>
      <c r="J31" s="37">
        <v>48.340909090909093</v>
      </c>
      <c r="L31" s="37">
        <f t="shared" si="0"/>
        <v>76.908181818181816</v>
      </c>
      <c r="M31" s="37">
        <f t="shared" si="1"/>
        <v>78.315367965367969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6595.5</v>
      </c>
      <c r="E33" s="37">
        <f t="shared" ref="E33:J33" si="2">SUM(E15:E26)</f>
        <v>6765.242424242424</v>
      </c>
      <c r="F33" s="37">
        <f t="shared" si="2"/>
        <v>6870.0318181818184</v>
      </c>
      <c r="G33" s="37">
        <f t="shared" si="2"/>
        <v>6837.4803030303028</v>
      </c>
      <c r="H33" s="37">
        <f t="shared" si="2"/>
        <v>7330.371212121212</v>
      </c>
      <c r="I33" s="37">
        <f t="shared" si="2"/>
        <v>5283.80303030303</v>
      </c>
      <c r="J33" s="37">
        <f t="shared" si="2"/>
        <v>4658.416666666667</v>
      </c>
      <c r="L33" s="37">
        <f>SUM(L15:L26)</f>
        <v>6879.7251515151511</v>
      </c>
      <c r="M33" s="37">
        <f>SUM(M15:M26)</f>
        <v>6334.4064935064926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1506.628787878788</v>
      </c>
      <c r="E34" s="37">
        <f t="shared" ref="E34:J34" si="3">SUM(E15:E17)</f>
        <v>1540.7727272727275</v>
      </c>
      <c r="F34" s="37">
        <f t="shared" si="3"/>
        <v>1539.2666666666669</v>
      </c>
      <c r="G34" s="37">
        <f t="shared" si="3"/>
        <v>1548.4863636363639</v>
      </c>
      <c r="H34" s="37">
        <f t="shared" si="3"/>
        <v>1426.7742424242424</v>
      </c>
      <c r="I34" s="37">
        <f t="shared" si="3"/>
        <v>848.89393939393949</v>
      </c>
      <c r="J34" s="37">
        <f t="shared" si="3"/>
        <v>536.74242424242425</v>
      </c>
      <c r="L34" s="37">
        <f>SUM(L15:L17)</f>
        <v>1512.3857575757579</v>
      </c>
      <c r="M34" s="37">
        <f>SUM(M15:M17)</f>
        <v>1278.2235930735933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2862.469696969697</v>
      </c>
      <c r="E35" s="37">
        <f t="shared" ref="E35:J35" si="4">SUM(E18:E23)</f>
        <v>2915.25</v>
      </c>
      <c r="F35" s="37">
        <f t="shared" si="4"/>
        <v>2974.7848484848487</v>
      </c>
      <c r="G35" s="37">
        <f t="shared" si="4"/>
        <v>2913.2924242424242</v>
      </c>
      <c r="H35" s="37">
        <f t="shared" si="4"/>
        <v>3637.5787878787874</v>
      </c>
      <c r="I35" s="37">
        <f t="shared" si="4"/>
        <v>3108.280303030303</v>
      </c>
      <c r="J35" s="37">
        <f t="shared" si="4"/>
        <v>2889.106060606061</v>
      </c>
      <c r="L35" s="37">
        <f>SUM(L18:L23)</f>
        <v>3060.6751515151514</v>
      </c>
      <c r="M35" s="37">
        <f>SUM(M18:M23)</f>
        <v>3042.9660173160178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2226.401515151515</v>
      </c>
      <c r="E36" s="37">
        <f t="shared" ref="E36:J36" si="5">SUM(E24:E26)</f>
        <v>2309.219696969697</v>
      </c>
      <c r="F36" s="37">
        <f t="shared" si="5"/>
        <v>2355.9803030303028</v>
      </c>
      <c r="G36" s="37">
        <f t="shared" si="5"/>
        <v>2375.7015151515152</v>
      </c>
      <c r="H36" s="37">
        <f t="shared" si="5"/>
        <v>2266.0181818181818</v>
      </c>
      <c r="I36" s="37">
        <f t="shared" si="5"/>
        <v>1326.6287878787878</v>
      </c>
      <c r="J36" s="37">
        <f t="shared" si="5"/>
        <v>1232.568181818182</v>
      </c>
      <c r="L36" s="37">
        <f>SUM(L24:L26)</f>
        <v>2306.6642424242427</v>
      </c>
      <c r="M36" s="37">
        <f>SUM(M24:M26)</f>
        <v>2013.2168831168831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8157.6969696969718</v>
      </c>
      <c r="E37" s="37">
        <f t="shared" ref="E37:J37" si="6">SUM(E8:E31)</f>
        <v>8435.325757575758</v>
      </c>
      <c r="F37" s="37">
        <f t="shared" si="6"/>
        <v>8579.5090909090904</v>
      </c>
      <c r="G37" s="37">
        <f t="shared" si="6"/>
        <v>8581.2212121212124</v>
      </c>
      <c r="H37" s="37">
        <f t="shared" si="6"/>
        <v>8981.2318181818173</v>
      </c>
      <c r="I37" s="37">
        <f t="shared" si="6"/>
        <v>6585.1818181818189</v>
      </c>
      <c r="J37" s="37">
        <f t="shared" si="6"/>
        <v>5752.5757575757571</v>
      </c>
      <c r="L37" s="37">
        <f>SUM(L8:L31)</f>
        <v>8546.9969696969692</v>
      </c>
      <c r="M37" s="37">
        <f>SUM(M8:M31)</f>
        <v>7867.5346320346316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6726</v>
      </c>
      <c r="D43" s="34">
        <v>6694.4333333333325</v>
      </c>
      <c r="E43" s="34">
        <v>7026.2666666666673</v>
      </c>
      <c r="F43" s="34">
        <v>7305.833333333333</v>
      </c>
      <c r="G43" s="34">
        <v>7209.5499999999984</v>
      </c>
      <c r="H43" s="34">
        <v>7124.7999999999993</v>
      </c>
      <c r="I43" s="34">
        <v>7089.1333333333332</v>
      </c>
      <c r="J43" s="34">
        <v>5881.11</v>
      </c>
      <c r="K43" s="34">
        <v>6835.6</v>
      </c>
      <c r="L43" s="34">
        <v>6963.9500000000007</v>
      </c>
      <c r="M43" s="34">
        <v>6820.3</v>
      </c>
      <c r="N43" s="34"/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8381.6000000000022</v>
      </c>
      <c r="D44" s="34">
        <v>8253.4666666666672</v>
      </c>
      <c r="E44" s="34">
        <v>8672.5</v>
      </c>
      <c r="F44" s="34">
        <v>9073.9999999999982</v>
      </c>
      <c r="G44" s="34">
        <v>9053.1999999999989</v>
      </c>
      <c r="H44" s="34">
        <v>8885.2000000000007</v>
      </c>
      <c r="I44" s="34">
        <v>8792</v>
      </c>
      <c r="J44" s="34">
        <v>7404.85</v>
      </c>
      <c r="K44" s="34">
        <v>8445.2500000000018</v>
      </c>
      <c r="L44" s="34">
        <v>8626.9500000000007</v>
      </c>
      <c r="M44" s="34">
        <v>8427.9499999999989</v>
      </c>
      <c r="N44" s="34"/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5289.5</v>
      </c>
      <c r="D47" s="34">
        <v>5084</v>
      </c>
      <c r="E47" s="34">
        <v>5228.6666666666661</v>
      </c>
      <c r="F47" s="34">
        <v>5610.5</v>
      </c>
      <c r="G47" s="34">
        <v>5457.3333333333339</v>
      </c>
      <c r="H47" s="34">
        <v>5455.333333333333</v>
      </c>
      <c r="I47" s="34">
        <v>4848.5</v>
      </c>
      <c r="J47" s="34">
        <v>4674.75</v>
      </c>
      <c r="K47" s="34">
        <v>5815.25</v>
      </c>
      <c r="L47" s="34">
        <v>5394.666666666667</v>
      </c>
      <c r="M47" s="34">
        <v>5263.3333333333339</v>
      </c>
      <c r="N47" s="34"/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6524</v>
      </c>
      <c r="D48" s="34">
        <v>6345</v>
      </c>
      <c r="E48" s="34">
        <v>6430.666666666667</v>
      </c>
      <c r="F48" s="34">
        <v>7046</v>
      </c>
      <c r="G48" s="34">
        <v>6853.666666666667</v>
      </c>
      <c r="H48" s="34">
        <v>6840.6666666666652</v>
      </c>
      <c r="I48" s="34">
        <v>6189.5</v>
      </c>
      <c r="J48" s="34">
        <v>5896.75</v>
      </c>
      <c r="K48" s="34">
        <v>7123.75</v>
      </c>
      <c r="L48" s="34">
        <v>6669.666666666667</v>
      </c>
      <c r="M48" s="34">
        <v>6517.3333333333339</v>
      </c>
      <c r="N48" s="34"/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4311</v>
      </c>
      <c r="D51" s="34">
        <v>4599.5</v>
      </c>
      <c r="E51" s="34">
        <v>4474</v>
      </c>
      <c r="F51" s="34">
        <v>4924.5</v>
      </c>
      <c r="G51" s="34">
        <v>4749.666666666667</v>
      </c>
      <c r="H51" s="34">
        <v>4855</v>
      </c>
      <c r="I51" s="34">
        <v>4718</v>
      </c>
      <c r="J51" s="34">
        <v>3795.5</v>
      </c>
      <c r="K51" s="34">
        <v>5289.75</v>
      </c>
      <c r="L51" s="34">
        <v>4758.333333333333</v>
      </c>
      <c r="M51" s="34">
        <v>4767.333333333333</v>
      </c>
      <c r="N51" s="34"/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5310</v>
      </c>
      <c r="D52" s="34">
        <v>5596.5</v>
      </c>
      <c r="E52" s="34">
        <v>5488</v>
      </c>
      <c r="F52" s="34">
        <v>6121.5</v>
      </c>
      <c r="G52" s="34">
        <v>5953.3333333333339</v>
      </c>
      <c r="H52" s="34">
        <v>6060</v>
      </c>
      <c r="I52" s="34">
        <v>5930.3333333333348</v>
      </c>
      <c r="J52" s="34">
        <v>4838.75</v>
      </c>
      <c r="K52" s="34">
        <v>6371.25</v>
      </c>
      <c r="L52" s="34">
        <v>5789</v>
      </c>
      <c r="M52" s="34">
        <v>5819.666666666667</v>
      </c>
      <c r="N52" s="34"/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09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96</v>
      </c>
      <c r="E3" s="39"/>
      <c r="F3" s="39"/>
      <c r="G3" s="6"/>
      <c r="H3" s="41" t="s">
        <v>25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12200.54166666667</v>
      </c>
      <c r="Q6" s="16">
        <v>12510.8</v>
      </c>
      <c r="R6" s="16">
        <v>12554.000000000002</v>
      </c>
      <c r="S6" s="16">
        <v>12950.6</v>
      </c>
      <c r="T6" s="16">
        <v>12619.733333333334</v>
      </c>
      <c r="U6" s="16">
        <v>10432.033333333331</v>
      </c>
      <c r="V6" s="16">
        <v>8754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13444.791666666668</v>
      </c>
      <c r="Q7" s="16">
        <v>13656.199999999997</v>
      </c>
      <c r="R7" s="16">
        <v>13688.599999999999</v>
      </c>
      <c r="S7" s="16">
        <v>14156.4</v>
      </c>
      <c r="T7" s="16">
        <v>14047.800000000001</v>
      </c>
      <c r="U7" s="16">
        <v>12021.733333333332</v>
      </c>
      <c r="V7" s="16">
        <v>9743.2000000000025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25645.333333333336</v>
      </c>
      <c r="Q8" s="16">
        <f t="shared" ref="Q8:V8" si="0">SUM(Q6:Q7)</f>
        <v>26166.999999999996</v>
      </c>
      <c r="R8" s="16">
        <f t="shared" si="0"/>
        <v>26242.6</v>
      </c>
      <c r="S8" s="16">
        <f t="shared" si="0"/>
        <v>27107</v>
      </c>
      <c r="T8" s="16">
        <f t="shared" si="0"/>
        <v>26667.533333333333</v>
      </c>
      <c r="U8" s="16">
        <f t="shared" si="0"/>
        <v>22453.766666666663</v>
      </c>
      <c r="V8" s="16">
        <f t="shared" si="0"/>
        <v>18497.200000000004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/>
      <c r="Q10" s="16">
        <v>11859.233333333334</v>
      </c>
      <c r="R10" s="16">
        <v>12428.600000000002</v>
      </c>
      <c r="S10" s="16">
        <v>13069.23333333333</v>
      </c>
      <c r="T10" s="16">
        <v>13027</v>
      </c>
      <c r="U10" s="16"/>
      <c r="V10" s="16"/>
      <c r="W10" s="16"/>
      <c r="X10" s="16"/>
      <c r="Y10" s="16"/>
      <c r="Z10" s="16"/>
      <c r="AA10" s="16">
        <v>12616.9</v>
      </c>
    </row>
    <row r="11" spans="1:27" ht="9.4" customHeight="1" x14ac:dyDescent="0.15">
      <c r="C11" s="18"/>
      <c r="O11" s="15" t="s">
        <v>66</v>
      </c>
      <c r="P11" s="16"/>
      <c r="Q11" s="16">
        <v>13046.400000000001</v>
      </c>
      <c r="R11" s="16">
        <v>13601</v>
      </c>
      <c r="S11" s="16">
        <v>14155.533333333335</v>
      </c>
      <c r="T11" s="16">
        <v>14323</v>
      </c>
      <c r="U11" s="16"/>
      <c r="V11" s="16"/>
      <c r="W11" s="16"/>
      <c r="X11" s="16"/>
      <c r="Y11" s="16"/>
      <c r="Z11" s="16"/>
      <c r="AA11" s="16">
        <v>14043.499999999996</v>
      </c>
    </row>
    <row r="12" spans="1:27" ht="9.4" customHeight="1" x14ac:dyDescent="0.15">
      <c r="C12" s="18"/>
      <c r="O12" s="15" t="s">
        <v>67</v>
      </c>
      <c r="P12" s="16"/>
      <c r="Q12" s="16">
        <f t="shared" ref="Q12:AA12" si="1">SUM(Q10:Q11)</f>
        <v>24905.633333333335</v>
      </c>
      <c r="R12" s="16">
        <f t="shared" si="1"/>
        <v>26029.600000000002</v>
      </c>
      <c r="S12" s="16">
        <f t="shared" si="1"/>
        <v>27224.766666666663</v>
      </c>
      <c r="T12" s="16">
        <f t="shared" si="1"/>
        <v>27350</v>
      </c>
      <c r="U12" s="16"/>
      <c r="V12" s="16"/>
      <c r="W12" s="16"/>
      <c r="X12" s="16"/>
      <c r="Y12" s="16"/>
      <c r="Z12" s="16"/>
      <c r="AA12" s="16">
        <f t="shared" si="1"/>
        <v>26660.399999999994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>
        <v>11085.805911799998</v>
      </c>
      <c r="U14" s="22">
        <v>11167.802487799998</v>
      </c>
      <c r="V14" s="22">
        <v>11496.4160968</v>
      </c>
      <c r="W14" s="22">
        <v>12068.079430400001</v>
      </c>
      <c r="X14" s="22">
        <v>12279.165262999999</v>
      </c>
      <c r="Y14" s="16">
        <v>12567.134999999998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1"/>
      <c r="R15" s="22"/>
      <c r="S15" s="22"/>
      <c r="T15" s="22">
        <v>12431.9529494</v>
      </c>
      <c r="U15" s="22">
        <v>12567.782211000003</v>
      </c>
      <c r="V15" s="22">
        <v>12915.73049</v>
      </c>
      <c r="W15" s="24">
        <v>13454.6969302</v>
      </c>
      <c r="X15" s="24">
        <v>13667.7074858</v>
      </c>
      <c r="Y15" s="16">
        <v>13798.758333333333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>
        <f t="shared" ref="T16:X16" si="3">SUM(T14:T15)</f>
        <v>23517.758861199996</v>
      </c>
      <c r="U16" s="16">
        <f t="shared" si="3"/>
        <v>23735.584698800001</v>
      </c>
      <c r="V16" s="16">
        <f t="shared" si="3"/>
        <v>24412.146586800001</v>
      </c>
      <c r="W16" s="16">
        <f t="shared" si="3"/>
        <v>25522.776360600001</v>
      </c>
      <c r="X16" s="16">
        <f t="shared" si="3"/>
        <v>25946.8727488</v>
      </c>
      <c r="Y16" s="16">
        <f>SUM(Y14:Y15)</f>
        <v>26365.893333333333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11</v>
      </c>
      <c r="I83" s="34" t="s">
        <v>12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10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96</v>
      </c>
      <c r="E3" s="39"/>
      <c r="F3" s="39"/>
      <c r="G3" s="6"/>
      <c r="H3" s="41" t="s">
        <v>25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11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79.416666666666671</v>
      </c>
      <c r="E8" s="37">
        <v>72</v>
      </c>
      <c r="F8" s="37">
        <v>68.3</v>
      </c>
      <c r="G8" s="37">
        <v>78.3</v>
      </c>
      <c r="H8" s="37">
        <v>98.433333333333337</v>
      </c>
      <c r="I8" s="37">
        <v>178.26666666666668</v>
      </c>
      <c r="J8" s="37">
        <v>198.8</v>
      </c>
      <c r="L8" s="37">
        <f>AVERAGE(D8:H8)</f>
        <v>79.290000000000006</v>
      </c>
      <c r="M8" s="37">
        <f>AVERAGE(D8:J8)</f>
        <v>110.50238095238095</v>
      </c>
      <c r="O8" s="28"/>
    </row>
    <row r="9" spans="1:15" ht="9.4" customHeight="1" x14ac:dyDescent="0.15">
      <c r="C9" s="18">
        <v>1</v>
      </c>
      <c r="D9" s="37">
        <v>34.25</v>
      </c>
      <c r="E9" s="37">
        <v>39.799999999999997</v>
      </c>
      <c r="F9" s="37">
        <v>38</v>
      </c>
      <c r="G9" s="37">
        <v>39.4</v>
      </c>
      <c r="H9" s="37">
        <v>52.733333333333327</v>
      </c>
      <c r="I9" s="37">
        <v>117.66666666666666</v>
      </c>
      <c r="J9" s="37">
        <v>138.5</v>
      </c>
      <c r="L9" s="37">
        <f t="shared" ref="L9:L31" si="0">AVERAGE(D9:H9)</f>
        <v>40.836666666666659</v>
      </c>
      <c r="M9" s="37">
        <f t="shared" ref="M9:M31" si="1">AVERAGE(D9:J9)</f>
        <v>65.764285714285705</v>
      </c>
      <c r="O9" s="28"/>
    </row>
    <row r="10" spans="1:15" ht="9.4" customHeight="1" x14ac:dyDescent="0.15">
      <c r="C10" s="18">
        <v>2</v>
      </c>
      <c r="D10" s="37">
        <v>24.625</v>
      </c>
      <c r="E10" s="37">
        <v>23.2</v>
      </c>
      <c r="F10" s="37">
        <v>28.8</v>
      </c>
      <c r="G10" s="37">
        <v>30.6</v>
      </c>
      <c r="H10" s="37">
        <v>34.433333333333337</v>
      </c>
      <c r="I10" s="37">
        <v>84.63333333333334</v>
      </c>
      <c r="J10" s="37">
        <v>83.7</v>
      </c>
      <c r="L10" s="37">
        <f t="shared" si="0"/>
        <v>28.331666666666667</v>
      </c>
      <c r="M10" s="37">
        <f t="shared" si="1"/>
        <v>44.284523809523812</v>
      </c>
      <c r="O10" s="28"/>
    </row>
    <row r="11" spans="1:15" ht="9.4" customHeight="1" x14ac:dyDescent="0.15">
      <c r="C11" s="18">
        <v>3</v>
      </c>
      <c r="D11" s="37">
        <v>27.416666666666668</v>
      </c>
      <c r="E11" s="37">
        <v>25.9</v>
      </c>
      <c r="F11" s="37">
        <v>25.4</v>
      </c>
      <c r="G11" s="37">
        <v>27.8</v>
      </c>
      <c r="H11" s="37">
        <v>32</v>
      </c>
      <c r="I11" s="37">
        <v>68.400000000000006</v>
      </c>
      <c r="J11" s="37">
        <v>77.7</v>
      </c>
      <c r="L11" s="37">
        <f t="shared" si="0"/>
        <v>27.70333333333333</v>
      </c>
      <c r="M11" s="37">
        <f t="shared" si="1"/>
        <v>40.659523809523812</v>
      </c>
      <c r="O11" s="28"/>
    </row>
    <row r="12" spans="1:15" ht="9.4" customHeight="1" x14ac:dyDescent="0.15">
      <c r="C12" s="18">
        <v>4</v>
      </c>
      <c r="D12" s="37">
        <v>35.041666666666664</v>
      </c>
      <c r="E12" s="37">
        <v>35.799999999999997</v>
      </c>
      <c r="F12" s="37">
        <v>33.5</v>
      </c>
      <c r="G12" s="37">
        <v>40.299999999999997</v>
      </c>
      <c r="H12" s="37">
        <v>38.6</v>
      </c>
      <c r="I12" s="37">
        <v>55</v>
      </c>
      <c r="J12" s="37">
        <v>56.8</v>
      </c>
      <c r="L12" s="37">
        <f t="shared" si="0"/>
        <v>36.648333333333326</v>
      </c>
      <c r="M12" s="37">
        <f t="shared" si="1"/>
        <v>42.148809523809518</v>
      </c>
    </row>
    <row r="13" spans="1:15" ht="9.4" customHeight="1" x14ac:dyDescent="0.15">
      <c r="C13" s="18">
        <v>5</v>
      </c>
      <c r="D13" s="37">
        <v>106.91666666666667</v>
      </c>
      <c r="E13" s="37">
        <v>102.3</v>
      </c>
      <c r="F13" s="37">
        <v>108.5</v>
      </c>
      <c r="G13" s="37">
        <v>106.8</v>
      </c>
      <c r="H13" s="37">
        <v>102.06666666666666</v>
      </c>
      <c r="I13" s="37">
        <v>61.3</v>
      </c>
      <c r="J13" s="37">
        <v>54.8</v>
      </c>
      <c r="L13" s="37">
        <f t="shared" si="0"/>
        <v>105.31666666666668</v>
      </c>
      <c r="M13" s="37">
        <f t="shared" si="1"/>
        <v>91.811904761904756</v>
      </c>
    </row>
    <row r="14" spans="1:15" ht="9.4" customHeight="1" x14ac:dyDescent="0.15">
      <c r="C14" s="18">
        <v>6</v>
      </c>
      <c r="D14" s="37">
        <v>287.54166666666669</v>
      </c>
      <c r="E14" s="37">
        <v>289.60000000000002</v>
      </c>
      <c r="F14" s="37">
        <v>279.2</v>
      </c>
      <c r="G14" s="37">
        <v>291.8</v>
      </c>
      <c r="H14" s="37">
        <v>277.13333333333333</v>
      </c>
      <c r="I14" s="37">
        <v>119.83333333333334</v>
      </c>
      <c r="J14" s="37">
        <v>85.5</v>
      </c>
      <c r="L14" s="37">
        <f t="shared" si="0"/>
        <v>285.05500000000001</v>
      </c>
      <c r="M14" s="37">
        <f t="shared" si="1"/>
        <v>232.94404761904761</v>
      </c>
    </row>
    <row r="15" spans="1:15" ht="9.4" customHeight="1" x14ac:dyDescent="0.15">
      <c r="C15" s="18">
        <v>7</v>
      </c>
      <c r="D15" s="37">
        <v>587.875</v>
      </c>
      <c r="E15" s="37">
        <v>618.29999999999995</v>
      </c>
      <c r="F15" s="37">
        <v>632.9</v>
      </c>
      <c r="G15" s="37">
        <v>622.5</v>
      </c>
      <c r="H15" s="37">
        <v>571.9666666666667</v>
      </c>
      <c r="I15" s="37">
        <v>202</v>
      </c>
      <c r="J15" s="37">
        <v>124.6</v>
      </c>
      <c r="L15" s="37">
        <f t="shared" si="0"/>
        <v>606.70833333333326</v>
      </c>
      <c r="M15" s="37">
        <f t="shared" si="1"/>
        <v>480.02023809523808</v>
      </c>
    </row>
    <row r="16" spans="1:15" ht="9.4" customHeight="1" x14ac:dyDescent="0.15">
      <c r="C16" s="18">
        <v>8</v>
      </c>
      <c r="D16" s="37">
        <v>794.04166666666663</v>
      </c>
      <c r="E16" s="37">
        <v>841.9</v>
      </c>
      <c r="F16" s="37">
        <v>795.4</v>
      </c>
      <c r="G16" s="37">
        <v>828.9</v>
      </c>
      <c r="H16" s="37">
        <v>717.83333333333326</v>
      </c>
      <c r="I16" s="37">
        <v>318.26666666666665</v>
      </c>
      <c r="J16" s="37">
        <v>163.80000000000001</v>
      </c>
      <c r="L16" s="37">
        <f t="shared" si="0"/>
        <v>795.61500000000001</v>
      </c>
      <c r="M16" s="37">
        <f t="shared" si="1"/>
        <v>637.16309523809525</v>
      </c>
    </row>
    <row r="17" spans="3:13" ht="9.4" customHeight="1" x14ac:dyDescent="0.15">
      <c r="C17" s="18">
        <v>9</v>
      </c>
      <c r="D17" s="37">
        <v>656.91666666666663</v>
      </c>
      <c r="E17" s="37">
        <v>678.7</v>
      </c>
      <c r="F17" s="37">
        <v>670.5</v>
      </c>
      <c r="G17" s="37">
        <v>664.4</v>
      </c>
      <c r="H17" s="37">
        <v>625.23333333333335</v>
      </c>
      <c r="I17" s="37">
        <v>464.13333333333338</v>
      </c>
      <c r="J17" s="37">
        <v>272</v>
      </c>
      <c r="L17" s="37">
        <f t="shared" si="0"/>
        <v>659.15</v>
      </c>
      <c r="M17" s="37">
        <f t="shared" si="1"/>
        <v>575.98333333333335</v>
      </c>
    </row>
    <row r="18" spans="3:13" ht="9.4" customHeight="1" x14ac:dyDescent="0.15">
      <c r="C18" s="18">
        <v>10</v>
      </c>
      <c r="D18" s="37">
        <v>611.95833333333337</v>
      </c>
      <c r="E18" s="37">
        <v>636.29999999999995</v>
      </c>
      <c r="F18" s="37">
        <v>628</v>
      </c>
      <c r="G18" s="37">
        <v>666.1</v>
      </c>
      <c r="H18" s="37">
        <v>623.4</v>
      </c>
      <c r="I18" s="37">
        <v>645.26666666666665</v>
      </c>
      <c r="J18" s="37">
        <v>444.7</v>
      </c>
      <c r="L18" s="37">
        <f t="shared" si="0"/>
        <v>633.15166666666664</v>
      </c>
      <c r="M18" s="37">
        <f t="shared" si="1"/>
        <v>607.96071428571418</v>
      </c>
    </row>
    <row r="19" spans="3:13" ht="9.4" customHeight="1" x14ac:dyDescent="0.15">
      <c r="C19" s="18">
        <v>11</v>
      </c>
      <c r="D19" s="37">
        <v>652</v>
      </c>
      <c r="E19" s="37">
        <v>663.1</v>
      </c>
      <c r="F19" s="37">
        <v>660.6</v>
      </c>
      <c r="G19" s="37">
        <v>699.1</v>
      </c>
      <c r="H19" s="37">
        <v>709.16666666666674</v>
      </c>
      <c r="I19" s="37">
        <v>759.76666666666665</v>
      </c>
      <c r="J19" s="37">
        <v>631.1</v>
      </c>
      <c r="L19" s="37">
        <f t="shared" si="0"/>
        <v>676.79333333333329</v>
      </c>
      <c r="M19" s="37">
        <f t="shared" si="1"/>
        <v>682.11904761904759</v>
      </c>
    </row>
    <row r="20" spans="3:13" ht="9.4" customHeight="1" x14ac:dyDescent="0.15">
      <c r="C20" s="18">
        <v>12</v>
      </c>
      <c r="D20" s="37">
        <v>738.79166666666663</v>
      </c>
      <c r="E20" s="37">
        <v>727.6</v>
      </c>
      <c r="F20" s="37">
        <v>737.7</v>
      </c>
      <c r="G20" s="37">
        <v>765.8</v>
      </c>
      <c r="H20" s="37">
        <v>808.76666666666665</v>
      </c>
      <c r="I20" s="37">
        <v>850.73333333333323</v>
      </c>
      <c r="J20" s="37">
        <v>776.7</v>
      </c>
      <c r="L20" s="37">
        <f t="shared" si="0"/>
        <v>755.73166666666657</v>
      </c>
      <c r="M20" s="37">
        <f t="shared" si="1"/>
        <v>772.2988095238095</v>
      </c>
    </row>
    <row r="21" spans="3:13" ht="9.4" customHeight="1" x14ac:dyDescent="0.15">
      <c r="C21" s="18">
        <v>13</v>
      </c>
      <c r="D21" s="37">
        <v>753.625</v>
      </c>
      <c r="E21" s="37">
        <v>747.5</v>
      </c>
      <c r="F21" s="37">
        <v>770.9</v>
      </c>
      <c r="G21" s="37">
        <v>798.7</v>
      </c>
      <c r="H21" s="37">
        <v>868.23333333333323</v>
      </c>
      <c r="I21" s="37">
        <v>861.5</v>
      </c>
      <c r="J21" s="37">
        <v>813</v>
      </c>
      <c r="L21" s="37">
        <f t="shared" si="0"/>
        <v>787.79166666666674</v>
      </c>
      <c r="M21" s="37">
        <f t="shared" si="1"/>
        <v>801.92261904761915</v>
      </c>
    </row>
    <row r="22" spans="3:13" ht="9.4" customHeight="1" x14ac:dyDescent="0.15">
      <c r="C22" s="18">
        <v>14</v>
      </c>
      <c r="D22" s="37">
        <v>836.66666666666663</v>
      </c>
      <c r="E22" s="37">
        <v>834.1</v>
      </c>
      <c r="F22" s="37">
        <v>872.9</v>
      </c>
      <c r="G22" s="37">
        <v>865.6</v>
      </c>
      <c r="H22" s="37">
        <v>961.86666666666679</v>
      </c>
      <c r="I22" s="37">
        <v>854.4</v>
      </c>
      <c r="J22" s="37">
        <v>797.3</v>
      </c>
      <c r="L22" s="37">
        <f t="shared" si="0"/>
        <v>874.22666666666669</v>
      </c>
      <c r="M22" s="37">
        <f t="shared" si="1"/>
        <v>860.40476190476181</v>
      </c>
    </row>
    <row r="23" spans="3:13" ht="9.4" customHeight="1" x14ac:dyDescent="0.15">
      <c r="C23" s="18">
        <v>15</v>
      </c>
      <c r="D23" s="37">
        <v>937.79166666666663</v>
      </c>
      <c r="E23" s="37">
        <v>920.5</v>
      </c>
      <c r="F23" s="37">
        <v>955.5</v>
      </c>
      <c r="G23" s="37">
        <v>965.7</v>
      </c>
      <c r="H23" s="37">
        <v>988.6</v>
      </c>
      <c r="I23" s="37">
        <v>840.43333333333317</v>
      </c>
      <c r="J23" s="37">
        <v>763.4</v>
      </c>
      <c r="L23" s="37">
        <f t="shared" si="0"/>
        <v>953.61833333333345</v>
      </c>
      <c r="M23" s="37">
        <f t="shared" si="1"/>
        <v>910.27499999999998</v>
      </c>
    </row>
    <row r="24" spans="3:13" ht="9.4" customHeight="1" x14ac:dyDescent="0.15">
      <c r="C24" s="18">
        <v>16</v>
      </c>
      <c r="D24" s="37">
        <v>1072.7083333333333</v>
      </c>
      <c r="E24" s="37">
        <v>1088.4000000000001</v>
      </c>
      <c r="F24" s="37">
        <v>1076.9000000000001</v>
      </c>
      <c r="G24" s="37">
        <v>1096.4000000000001</v>
      </c>
      <c r="H24" s="37">
        <v>1049.9000000000001</v>
      </c>
      <c r="I24" s="37">
        <v>790.4</v>
      </c>
      <c r="J24" s="37">
        <v>754.2</v>
      </c>
      <c r="L24" s="37">
        <f t="shared" si="0"/>
        <v>1076.8616666666669</v>
      </c>
      <c r="M24" s="37">
        <f t="shared" si="1"/>
        <v>989.84404761904773</v>
      </c>
    </row>
    <row r="25" spans="3:13" ht="9.4" customHeight="1" x14ac:dyDescent="0.15">
      <c r="C25" s="18">
        <v>17</v>
      </c>
      <c r="D25" s="37">
        <v>1188.3333333333333</v>
      </c>
      <c r="E25" s="37">
        <v>1172.8</v>
      </c>
      <c r="F25" s="37">
        <v>1155.7</v>
      </c>
      <c r="G25" s="37">
        <v>1152.5</v>
      </c>
      <c r="H25" s="37">
        <v>1092.3333333333335</v>
      </c>
      <c r="I25" s="37">
        <v>750.23333333333335</v>
      </c>
      <c r="J25" s="37">
        <v>590</v>
      </c>
      <c r="L25" s="37">
        <f t="shared" si="0"/>
        <v>1152.3333333333333</v>
      </c>
      <c r="M25" s="37">
        <f t="shared" si="1"/>
        <v>1014.5571428571428</v>
      </c>
    </row>
    <row r="26" spans="3:13" ht="9.4" customHeight="1" x14ac:dyDescent="0.15">
      <c r="C26" s="18">
        <v>18</v>
      </c>
      <c r="D26" s="37">
        <v>1005.0833333333333</v>
      </c>
      <c r="E26" s="37">
        <v>1037.9000000000001</v>
      </c>
      <c r="F26" s="37">
        <v>986</v>
      </c>
      <c r="G26" s="37">
        <v>1036.4000000000001</v>
      </c>
      <c r="H26" s="37">
        <v>894.3</v>
      </c>
      <c r="I26" s="37">
        <v>674.43333333333328</v>
      </c>
      <c r="J26" s="37">
        <v>540.20000000000005</v>
      </c>
      <c r="L26" s="37">
        <f t="shared" si="0"/>
        <v>991.93666666666672</v>
      </c>
      <c r="M26" s="37">
        <f t="shared" si="1"/>
        <v>882.04523809523812</v>
      </c>
    </row>
    <row r="27" spans="3:13" ht="9.4" customHeight="1" x14ac:dyDescent="0.15">
      <c r="C27" s="18">
        <v>19</v>
      </c>
      <c r="D27" s="37">
        <v>651.75</v>
      </c>
      <c r="E27" s="37">
        <v>762.9</v>
      </c>
      <c r="F27" s="37">
        <v>741.9</v>
      </c>
      <c r="G27" s="37">
        <v>765</v>
      </c>
      <c r="H27" s="37">
        <v>693.26666666666665</v>
      </c>
      <c r="I27" s="37">
        <v>528</v>
      </c>
      <c r="J27" s="37">
        <v>463.1</v>
      </c>
      <c r="L27" s="37">
        <f t="shared" si="0"/>
        <v>722.96333333333337</v>
      </c>
      <c r="M27" s="37">
        <f t="shared" si="1"/>
        <v>657.9880952380953</v>
      </c>
    </row>
    <row r="28" spans="3:13" ht="9.4" customHeight="1" x14ac:dyDescent="0.15">
      <c r="C28" s="18">
        <v>20</v>
      </c>
      <c r="D28" s="37">
        <v>456.83333333333331</v>
      </c>
      <c r="E28" s="37">
        <v>485.7</v>
      </c>
      <c r="F28" s="37">
        <v>500.2</v>
      </c>
      <c r="G28" s="37">
        <v>557.29999999999995</v>
      </c>
      <c r="H28" s="37">
        <v>502</v>
      </c>
      <c r="I28" s="37">
        <v>393.5</v>
      </c>
      <c r="J28" s="37">
        <v>355.4</v>
      </c>
      <c r="L28" s="37">
        <f t="shared" si="0"/>
        <v>500.40666666666664</v>
      </c>
      <c r="M28" s="37">
        <f t="shared" si="1"/>
        <v>464.4190476190476</v>
      </c>
    </row>
    <row r="29" spans="3:13" ht="9.4" customHeight="1" x14ac:dyDescent="0.15">
      <c r="C29" s="18">
        <v>21</v>
      </c>
      <c r="D29" s="37">
        <v>303.625</v>
      </c>
      <c r="E29" s="37">
        <v>313.5</v>
      </c>
      <c r="F29" s="37">
        <v>349.1</v>
      </c>
      <c r="G29" s="37">
        <v>379.6</v>
      </c>
      <c r="H29" s="37">
        <v>342.73333333333335</v>
      </c>
      <c r="I29" s="37">
        <v>294.93333333333334</v>
      </c>
      <c r="J29" s="37">
        <v>252.7</v>
      </c>
      <c r="L29" s="37">
        <f t="shared" si="0"/>
        <v>337.7116666666667</v>
      </c>
      <c r="M29" s="37">
        <f t="shared" si="1"/>
        <v>319.4559523809524</v>
      </c>
    </row>
    <row r="30" spans="3:13" ht="9.4" customHeight="1" x14ac:dyDescent="0.15">
      <c r="C30" s="18">
        <v>22</v>
      </c>
      <c r="D30" s="37">
        <v>227.875</v>
      </c>
      <c r="E30" s="37">
        <v>252.1</v>
      </c>
      <c r="F30" s="37">
        <v>285</v>
      </c>
      <c r="G30" s="37">
        <v>288.5</v>
      </c>
      <c r="H30" s="37">
        <v>290.86666666666667</v>
      </c>
      <c r="I30" s="37">
        <v>269.66666666666663</v>
      </c>
      <c r="J30" s="37">
        <v>186</v>
      </c>
      <c r="L30" s="37">
        <f t="shared" si="0"/>
        <v>268.86833333333334</v>
      </c>
      <c r="M30" s="37">
        <f t="shared" si="1"/>
        <v>257.14404761904763</v>
      </c>
    </row>
    <row r="31" spans="3:13" ht="9.4" customHeight="1" x14ac:dyDescent="0.15">
      <c r="C31" s="18">
        <v>23</v>
      </c>
      <c r="D31" s="37">
        <v>129.45833333333334</v>
      </c>
      <c r="E31" s="37">
        <v>140.9</v>
      </c>
      <c r="F31" s="37">
        <v>153.1</v>
      </c>
      <c r="G31" s="37">
        <v>183.1</v>
      </c>
      <c r="H31" s="37">
        <v>243.8666666666667</v>
      </c>
      <c r="I31" s="37">
        <v>249.26666666666671</v>
      </c>
      <c r="J31" s="37">
        <v>130</v>
      </c>
      <c r="L31" s="37">
        <f t="shared" si="0"/>
        <v>170.08500000000001</v>
      </c>
      <c r="M31" s="37">
        <f t="shared" si="1"/>
        <v>175.67023809523812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9835.7916666666679</v>
      </c>
      <c r="E33" s="37">
        <f t="shared" ref="E33:J33" si="2">SUM(E15:E26)</f>
        <v>9967.0999999999985</v>
      </c>
      <c r="F33" s="37">
        <f t="shared" si="2"/>
        <v>9943</v>
      </c>
      <c r="G33" s="37">
        <f t="shared" si="2"/>
        <v>10162.1</v>
      </c>
      <c r="H33" s="37">
        <f t="shared" si="2"/>
        <v>9911.6</v>
      </c>
      <c r="I33" s="37">
        <f t="shared" si="2"/>
        <v>8011.5666666666657</v>
      </c>
      <c r="J33" s="37">
        <f t="shared" si="2"/>
        <v>6670.9999999999991</v>
      </c>
      <c r="L33" s="37">
        <f>SUM(L15:L26)</f>
        <v>9963.9183333333331</v>
      </c>
      <c r="M33" s="37">
        <f>SUM(M15:M26)</f>
        <v>9214.5940476190463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2038.833333333333</v>
      </c>
      <c r="E34" s="37">
        <f t="shared" ref="E34:J34" si="3">SUM(E15:E17)</f>
        <v>2138.8999999999996</v>
      </c>
      <c r="F34" s="37">
        <f t="shared" si="3"/>
        <v>2098.8000000000002</v>
      </c>
      <c r="G34" s="37">
        <f t="shared" si="3"/>
        <v>2115.8000000000002</v>
      </c>
      <c r="H34" s="37">
        <f t="shared" si="3"/>
        <v>1915.0333333333333</v>
      </c>
      <c r="I34" s="37">
        <f t="shared" si="3"/>
        <v>984.40000000000009</v>
      </c>
      <c r="J34" s="37">
        <f t="shared" si="3"/>
        <v>560.4</v>
      </c>
      <c r="L34" s="37">
        <f>SUM(L15:L17)</f>
        <v>2061.4733333333334</v>
      </c>
      <c r="M34" s="37">
        <f>SUM(M15:M17)</f>
        <v>1693.1666666666667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4530.833333333333</v>
      </c>
      <c r="E35" s="37">
        <f t="shared" ref="E35:J35" si="4">SUM(E18:E23)</f>
        <v>4529.1000000000004</v>
      </c>
      <c r="F35" s="37">
        <f t="shared" si="4"/>
        <v>4625.6000000000004</v>
      </c>
      <c r="G35" s="37">
        <f t="shared" si="4"/>
        <v>4761</v>
      </c>
      <c r="H35" s="37">
        <f t="shared" si="4"/>
        <v>4960.0333333333328</v>
      </c>
      <c r="I35" s="37">
        <f t="shared" si="4"/>
        <v>4812.0999999999995</v>
      </c>
      <c r="J35" s="37">
        <f t="shared" si="4"/>
        <v>4226.2</v>
      </c>
      <c r="L35" s="37">
        <f>SUM(L18:L23)</f>
        <v>4681.3133333333335</v>
      </c>
      <c r="M35" s="37">
        <f>SUM(M18:M23)</f>
        <v>4634.9809523809527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3266.125</v>
      </c>
      <c r="E36" s="37">
        <f t="shared" ref="E36:J36" si="5">SUM(E24:E26)</f>
        <v>3299.1</v>
      </c>
      <c r="F36" s="37">
        <f t="shared" si="5"/>
        <v>3218.6000000000004</v>
      </c>
      <c r="G36" s="37">
        <f t="shared" si="5"/>
        <v>3285.3</v>
      </c>
      <c r="H36" s="37">
        <f t="shared" si="5"/>
        <v>3036.5333333333338</v>
      </c>
      <c r="I36" s="37">
        <f t="shared" si="5"/>
        <v>2215.0666666666666</v>
      </c>
      <c r="J36" s="37">
        <f t="shared" si="5"/>
        <v>1884.4</v>
      </c>
      <c r="L36" s="37">
        <f>SUM(L24:L26)</f>
        <v>3221.1316666666671</v>
      </c>
      <c r="M36" s="37">
        <f>SUM(M24:M26)</f>
        <v>2886.4464285714284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12200.54166666667</v>
      </c>
      <c r="E37" s="37">
        <f t="shared" ref="E37:J37" si="6">SUM(E8:E31)</f>
        <v>12510.8</v>
      </c>
      <c r="F37" s="37">
        <f t="shared" si="6"/>
        <v>12554.000000000002</v>
      </c>
      <c r="G37" s="37">
        <f t="shared" si="6"/>
        <v>12950.6</v>
      </c>
      <c r="H37" s="37">
        <f t="shared" si="6"/>
        <v>12619.733333333334</v>
      </c>
      <c r="I37" s="37">
        <f t="shared" si="6"/>
        <v>10432.033333333331</v>
      </c>
      <c r="J37" s="37">
        <f t="shared" si="6"/>
        <v>8754</v>
      </c>
      <c r="L37" s="37">
        <f>SUM(L8:L31)</f>
        <v>12567.134999999998</v>
      </c>
      <c r="M37" s="37">
        <f>SUM(M8:M31)</f>
        <v>11717.386904761903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/>
      <c r="D43" s="34">
        <v>9493.6</v>
      </c>
      <c r="E43" s="34">
        <v>9826.6</v>
      </c>
      <c r="F43" s="34">
        <v>10326.333333333332</v>
      </c>
      <c r="G43" s="34">
        <v>10336.5</v>
      </c>
      <c r="H43" s="34"/>
      <c r="I43" s="34"/>
      <c r="J43" s="34"/>
      <c r="K43" s="34"/>
      <c r="L43" s="34"/>
      <c r="M43" s="34"/>
      <c r="N43" s="34">
        <v>9936.7000000000007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/>
      <c r="D44" s="34">
        <v>11859.233333333334</v>
      </c>
      <c r="E44" s="34">
        <v>12428.600000000002</v>
      </c>
      <c r="F44" s="34">
        <v>13069.23333333333</v>
      </c>
      <c r="G44" s="34">
        <v>13027</v>
      </c>
      <c r="H44" s="34"/>
      <c r="I44" s="34"/>
      <c r="J44" s="34"/>
      <c r="K44" s="34"/>
      <c r="L44" s="34"/>
      <c r="M44" s="34"/>
      <c r="N44" s="34">
        <v>12616.9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/>
      <c r="D47" s="34">
        <v>7744.5</v>
      </c>
      <c r="E47" s="34">
        <v>7666.3333333333348</v>
      </c>
      <c r="F47" s="34">
        <v>8414</v>
      </c>
      <c r="G47" s="34">
        <v>8674</v>
      </c>
      <c r="H47" s="34"/>
      <c r="I47" s="34"/>
      <c r="J47" s="34"/>
      <c r="K47" s="34"/>
      <c r="L47" s="34"/>
      <c r="M47" s="34"/>
      <c r="N47" s="34">
        <v>7559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/>
      <c r="D48" s="34">
        <v>9990</v>
      </c>
      <c r="E48" s="34">
        <v>9894.6666666666679</v>
      </c>
      <c r="F48" s="34">
        <v>10952.5</v>
      </c>
      <c r="G48" s="34">
        <v>11160</v>
      </c>
      <c r="H48" s="34"/>
      <c r="I48" s="34"/>
      <c r="J48" s="34"/>
      <c r="K48" s="34"/>
      <c r="L48" s="34"/>
      <c r="M48" s="34"/>
      <c r="N48" s="34">
        <v>10163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/>
      <c r="D51" s="34">
        <v>6579</v>
      </c>
      <c r="E51" s="34">
        <v>6349.5</v>
      </c>
      <c r="F51" s="34">
        <v>7105.5</v>
      </c>
      <c r="G51" s="34">
        <v>6853</v>
      </c>
      <c r="H51" s="34"/>
      <c r="I51" s="34"/>
      <c r="J51" s="34"/>
      <c r="K51" s="34"/>
      <c r="L51" s="34"/>
      <c r="M51" s="34"/>
      <c r="N51" s="34">
        <v>6468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/>
      <c r="D52" s="34">
        <v>8448</v>
      </c>
      <c r="E52" s="34">
        <v>8283</v>
      </c>
      <c r="F52" s="34">
        <v>9333</v>
      </c>
      <c r="G52" s="34">
        <v>9117</v>
      </c>
      <c r="H52" s="34"/>
      <c r="I52" s="34"/>
      <c r="J52" s="34"/>
      <c r="K52" s="34"/>
      <c r="L52" s="34"/>
      <c r="M52" s="34"/>
      <c r="N52" s="34">
        <v>8589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10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zoomScale="75" zoomScaleNormal="75" workbookViewId="0"/>
  </sheetViews>
  <sheetFormatPr defaultRowHeight="15" x14ac:dyDescent="0.25"/>
  <cols>
    <col min="1" max="1" width="1.7109375" customWidth="1"/>
    <col min="18" max="18" width="6.28515625" customWidth="1"/>
  </cols>
  <sheetData>
    <row r="1" ht="8.25" customHeight="1" x14ac:dyDescent="0.25"/>
    <row r="39" ht="21" customHeight="1" x14ac:dyDescent="0.2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96</v>
      </c>
      <c r="E3" s="39"/>
      <c r="F3" s="39"/>
      <c r="G3" s="6"/>
      <c r="H3" s="41" t="s">
        <v>25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12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64.5</v>
      </c>
      <c r="E8" s="37">
        <v>48.7</v>
      </c>
      <c r="F8" s="37">
        <v>49.1</v>
      </c>
      <c r="G8" s="37">
        <v>56.4</v>
      </c>
      <c r="H8" s="37">
        <v>71.766666666666666</v>
      </c>
      <c r="I8" s="37">
        <v>140.73333333333335</v>
      </c>
      <c r="J8" s="37">
        <v>169.4</v>
      </c>
      <c r="L8" s="37">
        <f>AVERAGE(D8:H8)</f>
        <v>58.093333333333341</v>
      </c>
      <c r="M8" s="37">
        <f>AVERAGE(D8:J8)</f>
        <v>85.8</v>
      </c>
      <c r="O8" s="28"/>
    </row>
    <row r="9" spans="1:15" ht="9.4" customHeight="1" x14ac:dyDescent="0.15">
      <c r="C9" s="18">
        <v>1</v>
      </c>
      <c r="D9" s="37">
        <v>35.125</v>
      </c>
      <c r="E9" s="37">
        <v>27.8</v>
      </c>
      <c r="F9" s="37">
        <v>28.5</v>
      </c>
      <c r="G9" s="37">
        <v>37.1</v>
      </c>
      <c r="H9" s="37">
        <v>46.366666666666667</v>
      </c>
      <c r="I9" s="37">
        <v>101.53333333333333</v>
      </c>
      <c r="J9" s="37">
        <v>126.8</v>
      </c>
      <c r="L9" s="37">
        <f t="shared" ref="L9:L31" si="0">AVERAGE(D9:H9)</f>
        <v>34.978333333333339</v>
      </c>
      <c r="M9" s="37">
        <f t="shared" ref="M9:M31" si="1">AVERAGE(D9:J9)</f>
        <v>57.603571428571435</v>
      </c>
      <c r="O9" s="28"/>
    </row>
    <row r="10" spans="1:15" ht="9.4" customHeight="1" x14ac:dyDescent="0.15">
      <c r="C10" s="18">
        <v>2</v>
      </c>
      <c r="D10" s="37">
        <v>32.583333333333336</v>
      </c>
      <c r="E10" s="37">
        <v>28.4</v>
      </c>
      <c r="F10" s="37">
        <v>29.4</v>
      </c>
      <c r="G10" s="37">
        <v>31.1</v>
      </c>
      <c r="H10" s="37">
        <v>34.4</v>
      </c>
      <c r="I10" s="37">
        <v>84.86666666666666</v>
      </c>
      <c r="J10" s="37">
        <v>93.7</v>
      </c>
      <c r="L10" s="37">
        <f t="shared" si="0"/>
        <v>31.176666666666666</v>
      </c>
      <c r="M10" s="37">
        <f t="shared" si="1"/>
        <v>47.778571428571425</v>
      </c>
      <c r="O10" s="28"/>
    </row>
    <row r="11" spans="1:15" ht="9.4" customHeight="1" x14ac:dyDescent="0.15">
      <c r="C11" s="18">
        <v>3</v>
      </c>
      <c r="D11" s="37">
        <v>53.666666666666664</v>
      </c>
      <c r="E11" s="37">
        <v>48.7</v>
      </c>
      <c r="F11" s="37">
        <v>51.7</v>
      </c>
      <c r="G11" s="37">
        <v>50.9</v>
      </c>
      <c r="H11" s="37">
        <v>58</v>
      </c>
      <c r="I11" s="37">
        <v>91</v>
      </c>
      <c r="J11" s="37">
        <v>100.8</v>
      </c>
      <c r="L11" s="37">
        <f t="shared" si="0"/>
        <v>52.593333333333341</v>
      </c>
      <c r="M11" s="37">
        <f t="shared" si="1"/>
        <v>64.966666666666669</v>
      </c>
      <c r="O11" s="28"/>
    </row>
    <row r="12" spans="1:15" ht="9.4" customHeight="1" x14ac:dyDescent="0.15">
      <c r="C12" s="18">
        <v>4</v>
      </c>
      <c r="D12" s="37">
        <v>108.95833333333333</v>
      </c>
      <c r="E12" s="37">
        <v>106.9</v>
      </c>
      <c r="F12" s="37">
        <v>100.3</v>
      </c>
      <c r="G12" s="37">
        <v>107.3</v>
      </c>
      <c r="H12" s="37">
        <v>97.566666666666663</v>
      </c>
      <c r="I12" s="37">
        <v>83.6</v>
      </c>
      <c r="J12" s="37">
        <v>73</v>
      </c>
      <c r="L12" s="37">
        <f t="shared" si="0"/>
        <v>104.20500000000001</v>
      </c>
      <c r="M12" s="37">
        <f t="shared" si="1"/>
        <v>96.803571428571445</v>
      </c>
    </row>
    <row r="13" spans="1:15" ht="9.4" customHeight="1" x14ac:dyDescent="0.15">
      <c r="C13" s="18">
        <v>5</v>
      </c>
      <c r="D13" s="37">
        <v>345.29166666666669</v>
      </c>
      <c r="E13" s="37">
        <v>325.7</v>
      </c>
      <c r="F13" s="37">
        <v>323.89999999999998</v>
      </c>
      <c r="G13" s="37">
        <v>330.5</v>
      </c>
      <c r="H13" s="37">
        <v>301.39999999999998</v>
      </c>
      <c r="I13" s="37">
        <v>140.76666666666668</v>
      </c>
      <c r="J13" s="37">
        <v>91.6</v>
      </c>
      <c r="L13" s="37">
        <f t="shared" si="0"/>
        <v>325.35833333333329</v>
      </c>
      <c r="M13" s="37">
        <f t="shared" si="1"/>
        <v>265.59404761904756</v>
      </c>
    </row>
    <row r="14" spans="1:15" ht="9.4" customHeight="1" x14ac:dyDescent="0.15">
      <c r="C14" s="18">
        <v>6</v>
      </c>
      <c r="D14" s="37">
        <v>1018.2083333333333</v>
      </c>
      <c r="E14" s="37">
        <v>1059.2</v>
      </c>
      <c r="F14" s="37">
        <v>1039</v>
      </c>
      <c r="G14" s="37">
        <v>1033.2</v>
      </c>
      <c r="H14" s="37">
        <v>921.1</v>
      </c>
      <c r="I14" s="37">
        <v>259.16666666666663</v>
      </c>
      <c r="J14" s="37">
        <v>139.6</v>
      </c>
      <c r="L14" s="37">
        <f t="shared" si="0"/>
        <v>1014.1416666666668</v>
      </c>
      <c r="M14" s="37">
        <f t="shared" si="1"/>
        <v>781.35357142857163</v>
      </c>
    </row>
    <row r="15" spans="1:15" ht="9.4" customHeight="1" x14ac:dyDescent="0.15">
      <c r="C15" s="18">
        <v>7</v>
      </c>
      <c r="D15" s="37">
        <v>1227.875</v>
      </c>
      <c r="E15" s="37">
        <v>1262.8</v>
      </c>
      <c r="F15" s="37">
        <v>1195.5</v>
      </c>
      <c r="G15" s="37">
        <v>1215.5</v>
      </c>
      <c r="H15" s="37">
        <v>1131.9666666666667</v>
      </c>
      <c r="I15" s="37">
        <v>407.93333333333334</v>
      </c>
      <c r="J15" s="37">
        <v>208.3</v>
      </c>
      <c r="L15" s="37">
        <f t="shared" si="0"/>
        <v>1206.7283333333332</v>
      </c>
      <c r="M15" s="37">
        <f t="shared" si="1"/>
        <v>949.98214285714289</v>
      </c>
    </row>
    <row r="16" spans="1:15" ht="9.4" customHeight="1" x14ac:dyDescent="0.15">
      <c r="C16" s="18">
        <v>8</v>
      </c>
      <c r="D16" s="37">
        <v>1111.375</v>
      </c>
      <c r="E16" s="37">
        <v>1111.4000000000001</v>
      </c>
      <c r="F16" s="37">
        <v>1097.8</v>
      </c>
      <c r="G16" s="37">
        <v>1115.3</v>
      </c>
      <c r="H16" s="37">
        <v>1054.4666666666667</v>
      </c>
      <c r="I16" s="37">
        <v>682.0333333333333</v>
      </c>
      <c r="J16" s="37">
        <v>300.2</v>
      </c>
      <c r="L16" s="37">
        <f t="shared" si="0"/>
        <v>1098.0683333333334</v>
      </c>
      <c r="M16" s="37">
        <f t="shared" si="1"/>
        <v>924.65357142857135</v>
      </c>
    </row>
    <row r="17" spans="3:13" ht="9.4" customHeight="1" x14ac:dyDescent="0.15">
      <c r="C17" s="18">
        <v>9</v>
      </c>
      <c r="D17" s="37">
        <v>1055.4166666666665</v>
      </c>
      <c r="E17" s="37">
        <v>1042.8</v>
      </c>
      <c r="F17" s="37">
        <v>1057.7</v>
      </c>
      <c r="G17" s="37">
        <v>1074.8</v>
      </c>
      <c r="H17" s="37">
        <v>1032.7333333333331</v>
      </c>
      <c r="I17" s="37">
        <v>889.56666666666683</v>
      </c>
      <c r="J17" s="37">
        <v>540.9</v>
      </c>
      <c r="L17" s="37">
        <f t="shared" si="0"/>
        <v>1052.6899999999998</v>
      </c>
      <c r="M17" s="37">
        <f t="shared" si="1"/>
        <v>956.27380952380929</v>
      </c>
    </row>
    <row r="18" spans="3:13" ht="9.4" customHeight="1" x14ac:dyDescent="0.15">
      <c r="C18" s="18">
        <v>10</v>
      </c>
      <c r="D18" s="37">
        <v>876.08333333333337</v>
      </c>
      <c r="E18" s="37">
        <v>880.6</v>
      </c>
      <c r="F18" s="37">
        <v>857.4</v>
      </c>
      <c r="G18" s="37">
        <v>902</v>
      </c>
      <c r="H18" s="37">
        <v>927.16666666666674</v>
      </c>
      <c r="I18" s="37">
        <v>976.83333333333326</v>
      </c>
      <c r="J18" s="37">
        <v>875</v>
      </c>
      <c r="L18" s="37">
        <f t="shared" si="0"/>
        <v>888.65</v>
      </c>
      <c r="M18" s="37">
        <f t="shared" si="1"/>
        <v>899.29761904761904</v>
      </c>
    </row>
    <row r="19" spans="3:13" ht="9.4" customHeight="1" x14ac:dyDescent="0.15">
      <c r="C19" s="18">
        <v>11</v>
      </c>
      <c r="D19" s="37">
        <v>858.95833333333337</v>
      </c>
      <c r="E19" s="37">
        <v>850.7</v>
      </c>
      <c r="F19" s="37">
        <v>858.7</v>
      </c>
      <c r="G19" s="37">
        <v>872.8</v>
      </c>
      <c r="H19" s="37">
        <v>917.33333333333326</v>
      </c>
      <c r="I19" s="37">
        <v>1037.8</v>
      </c>
      <c r="J19" s="37">
        <v>950.5</v>
      </c>
      <c r="L19" s="37">
        <f t="shared" si="0"/>
        <v>871.69833333333338</v>
      </c>
      <c r="M19" s="37">
        <f t="shared" si="1"/>
        <v>906.68452380952385</v>
      </c>
    </row>
    <row r="20" spans="3:13" ht="9.4" customHeight="1" x14ac:dyDescent="0.15">
      <c r="C20" s="18">
        <v>12</v>
      </c>
      <c r="D20" s="37">
        <v>839.70833333333337</v>
      </c>
      <c r="E20" s="37">
        <v>809.9</v>
      </c>
      <c r="F20" s="37">
        <v>836.9</v>
      </c>
      <c r="G20" s="37">
        <v>852.3</v>
      </c>
      <c r="H20" s="37">
        <v>884.1</v>
      </c>
      <c r="I20" s="37">
        <v>1014.5666666666668</v>
      </c>
      <c r="J20" s="37">
        <v>935.9</v>
      </c>
      <c r="L20" s="37">
        <f t="shared" si="0"/>
        <v>844.58166666666671</v>
      </c>
      <c r="M20" s="37">
        <f t="shared" si="1"/>
        <v>881.91071428571433</v>
      </c>
    </row>
    <row r="21" spans="3:13" ht="9.4" customHeight="1" x14ac:dyDescent="0.15">
      <c r="C21" s="18">
        <v>13</v>
      </c>
      <c r="D21" s="37">
        <v>784.70833333333337</v>
      </c>
      <c r="E21" s="37">
        <v>771.9</v>
      </c>
      <c r="F21" s="37">
        <v>801.1</v>
      </c>
      <c r="G21" s="37">
        <v>821.1</v>
      </c>
      <c r="H21" s="37">
        <v>860.1</v>
      </c>
      <c r="I21" s="37">
        <v>942.16666666666674</v>
      </c>
      <c r="J21" s="37">
        <v>879.1</v>
      </c>
      <c r="L21" s="37">
        <f t="shared" si="0"/>
        <v>807.78166666666664</v>
      </c>
      <c r="M21" s="37">
        <f t="shared" si="1"/>
        <v>837.1678571428572</v>
      </c>
    </row>
    <row r="22" spans="3:13" ht="9.4" customHeight="1" x14ac:dyDescent="0.15">
      <c r="C22" s="18">
        <v>14</v>
      </c>
      <c r="D22" s="37">
        <v>771.875</v>
      </c>
      <c r="E22" s="37">
        <v>790.3</v>
      </c>
      <c r="F22" s="37">
        <v>811.3</v>
      </c>
      <c r="G22" s="37">
        <v>820.3</v>
      </c>
      <c r="H22" s="37">
        <v>874.46666666666681</v>
      </c>
      <c r="I22" s="37">
        <v>855.53333333333319</v>
      </c>
      <c r="J22" s="37">
        <v>784.2</v>
      </c>
      <c r="L22" s="37">
        <f t="shared" si="0"/>
        <v>813.64833333333331</v>
      </c>
      <c r="M22" s="37">
        <f t="shared" si="1"/>
        <v>815.42499999999995</v>
      </c>
    </row>
    <row r="23" spans="3:13" ht="9.4" customHeight="1" x14ac:dyDescent="0.15">
      <c r="C23" s="18">
        <v>15</v>
      </c>
      <c r="D23" s="37">
        <v>815.70833333333337</v>
      </c>
      <c r="E23" s="37">
        <v>855.4</v>
      </c>
      <c r="F23" s="37">
        <v>850.6</v>
      </c>
      <c r="G23" s="37">
        <v>878.4</v>
      </c>
      <c r="H23" s="37">
        <v>906.5</v>
      </c>
      <c r="I23" s="37">
        <v>781.4</v>
      </c>
      <c r="J23" s="37">
        <v>672.1</v>
      </c>
      <c r="L23" s="37">
        <f t="shared" si="0"/>
        <v>861.32166666666672</v>
      </c>
      <c r="M23" s="37">
        <f t="shared" si="1"/>
        <v>822.87261904761908</v>
      </c>
    </row>
    <row r="24" spans="3:13" ht="9.4" customHeight="1" x14ac:dyDescent="0.15">
      <c r="C24" s="18">
        <v>16</v>
      </c>
      <c r="D24" s="37">
        <v>842.08333333333337</v>
      </c>
      <c r="E24" s="37">
        <v>846.1</v>
      </c>
      <c r="F24" s="37">
        <v>837.8</v>
      </c>
      <c r="G24" s="37">
        <v>878</v>
      </c>
      <c r="H24" s="37">
        <v>824.56666666666683</v>
      </c>
      <c r="I24" s="37">
        <v>732.66666666666674</v>
      </c>
      <c r="J24" s="37">
        <v>605</v>
      </c>
      <c r="L24" s="37">
        <f t="shared" si="0"/>
        <v>845.71</v>
      </c>
      <c r="M24" s="37">
        <f t="shared" si="1"/>
        <v>795.17380952380961</v>
      </c>
    </row>
    <row r="25" spans="3:13" ht="9.4" customHeight="1" x14ac:dyDescent="0.15">
      <c r="C25" s="18">
        <v>17</v>
      </c>
      <c r="D25" s="37">
        <v>696.45833333333337</v>
      </c>
      <c r="E25" s="37">
        <v>747.3</v>
      </c>
      <c r="F25" s="37">
        <v>749.6</v>
      </c>
      <c r="G25" s="37">
        <v>765.3</v>
      </c>
      <c r="H25" s="37">
        <v>716.86666666666667</v>
      </c>
      <c r="I25" s="37">
        <v>661.73333333333335</v>
      </c>
      <c r="J25" s="37">
        <v>505</v>
      </c>
      <c r="L25" s="37">
        <f t="shared" si="0"/>
        <v>735.1049999999999</v>
      </c>
      <c r="M25" s="37">
        <f t="shared" si="1"/>
        <v>691.75119047619046</v>
      </c>
    </row>
    <row r="26" spans="3:13" ht="9.4" customHeight="1" x14ac:dyDescent="0.15">
      <c r="C26" s="18">
        <v>18</v>
      </c>
      <c r="D26" s="37">
        <v>590.45833333333337</v>
      </c>
      <c r="E26" s="37">
        <v>626.79999999999995</v>
      </c>
      <c r="F26" s="37">
        <v>654.6</v>
      </c>
      <c r="G26" s="37">
        <v>667.6</v>
      </c>
      <c r="H26" s="37">
        <v>681.8</v>
      </c>
      <c r="I26" s="37">
        <v>602.06666666666672</v>
      </c>
      <c r="J26" s="37">
        <v>482</v>
      </c>
      <c r="L26" s="37">
        <f t="shared" si="0"/>
        <v>644.25166666666667</v>
      </c>
      <c r="M26" s="37">
        <f t="shared" si="1"/>
        <v>615.04642857142858</v>
      </c>
    </row>
    <row r="27" spans="3:13" ht="9.4" customHeight="1" x14ac:dyDescent="0.15">
      <c r="C27" s="18">
        <v>19</v>
      </c>
      <c r="D27" s="37">
        <v>467.41666666666669</v>
      </c>
      <c r="E27" s="37">
        <v>500.5</v>
      </c>
      <c r="F27" s="37">
        <v>502.2</v>
      </c>
      <c r="G27" s="37">
        <v>569</v>
      </c>
      <c r="H27" s="37">
        <v>572.76666666666665</v>
      </c>
      <c r="I27" s="37">
        <v>495.53333333333342</v>
      </c>
      <c r="J27" s="37">
        <v>399.5</v>
      </c>
      <c r="L27" s="37">
        <f t="shared" si="0"/>
        <v>522.37666666666667</v>
      </c>
      <c r="M27" s="37">
        <f t="shared" si="1"/>
        <v>500.98809523809524</v>
      </c>
    </row>
    <row r="28" spans="3:13" ht="9.4" customHeight="1" x14ac:dyDescent="0.15">
      <c r="C28" s="18">
        <v>20</v>
      </c>
      <c r="D28" s="37">
        <v>357.29166666666669</v>
      </c>
      <c r="E28" s="37">
        <v>388.9</v>
      </c>
      <c r="F28" s="37">
        <v>392.1</v>
      </c>
      <c r="G28" s="37">
        <v>444.2</v>
      </c>
      <c r="H28" s="37">
        <v>414.6</v>
      </c>
      <c r="I28" s="37">
        <v>357.76666666666665</v>
      </c>
      <c r="J28" s="37">
        <v>333.6</v>
      </c>
      <c r="L28" s="37">
        <f t="shared" si="0"/>
        <v>399.41833333333335</v>
      </c>
      <c r="M28" s="37">
        <f t="shared" si="1"/>
        <v>384.0654761904762</v>
      </c>
    </row>
    <row r="29" spans="3:13" ht="9.4" customHeight="1" x14ac:dyDescent="0.15">
      <c r="C29" s="18">
        <v>21</v>
      </c>
      <c r="D29" s="37">
        <v>252</v>
      </c>
      <c r="E29" s="37">
        <v>278.3</v>
      </c>
      <c r="F29" s="37">
        <v>286.10000000000002</v>
      </c>
      <c r="G29" s="37">
        <v>327</v>
      </c>
      <c r="H29" s="37">
        <v>305.76666666666665</v>
      </c>
      <c r="I29" s="37">
        <v>264.76666666666671</v>
      </c>
      <c r="J29" s="37">
        <v>224.7</v>
      </c>
      <c r="L29" s="37">
        <f t="shared" si="0"/>
        <v>289.83333333333337</v>
      </c>
      <c r="M29" s="37">
        <f t="shared" si="1"/>
        <v>276.94761904761907</v>
      </c>
    </row>
    <row r="30" spans="3:13" ht="9.4" customHeight="1" x14ac:dyDescent="0.15">
      <c r="C30" s="18">
        <v>22</v>
      </c>
      <c r="D30" s="37">
        <v>156.08333333333334</v>
      </c>
      <c r="E30" s="37">
        <v>163.9</v>
      </c>
      <c r="F30" s="37">
        <v>179.4</v>
      </c>
      <c r="G30" s="37">
        <v>192.3</v>
      </c>
      <c r="H30" s="37">
        <v>235.3</v>
      </c>
      <c r="I30" s="37">
        <v>218.9</v>
      </c>
      <c r="J30" s="37">
        <v>155.1</v>
      </c>
      <c r="L30" s="37">
        <f t="shared" si="0"/>
        <v>185.39666666666668</v>
      </c>
      <c r="M30" s="37">
        <f t="shared" si="1"/>
        <v>185.85476190476192</v>
      </c>
    </row>
    <row r="31" spans="3:13" ht="9.4" customHeight="1" x14ac:dyDescent="0.15">
      <c r="C31" s="18">
        <v>23</v>
      </c>
      <c r="D31" s="37">
        <v>82.958333333333329</v>
      </c>
      <c r="E31" s="37">
        <v>83.2</v>
      </c>
      <c r="F31" s="37">
        <v>97.9</v>
      </c>
      <c r="G31" s="37">
        <v>114</v>
      </c>
      <c r="H31" s="37">
        <v>176.7</v>
      </c>
      <c r="I31" s="37">
        <v>198.8</v>
      </c>
      <c r="J31" s="37">
        <v>97.2</v>
      </c>
      <c r="L31" s="37">
        <f t="shared" si="0"/>
        <v>110.95166666666667</v>
      </c>
      <c r="M31" s="37">
        <f t="shared" si="1"/>
        <v>121.53690476190478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10470.708333333334</v>
      </c>
      <c r="E33" s="37">
        <f t="shared" ref="E33:J33" si="2">SUM(E15:E26)</f>
        <v>10595.999999999998</v>
      </c>
      <c r="F33" s="37">
        <f t="shared" si="2"/>
        <v>10609</v>
      </c>
      <c r="G33" s="37">
        <f t="shared" si="2"/>
        <v>10863.400000000001</v>
      </c>
      <c r="H33" s="37">
        <f t="shared" si="2"/>
        <v>10812.066666666668</v>
      </c>
      <c r="I33" s="37">
        <f t="shared" si="2"/>
        <v>9584.3000000000011</v>
      </c>
      <c r="J33" s="37">
        <f t="shared" si="2"/>
        <v>7738.2000000000007</v>
      </c>
      <c r="L33" s="37">
        <f>SUM(L15:L26)</f>
        <v>10670.235000000001</v>
      </c>
      <c r="M33" s="37">
        <f>SUM(M15:M26)</f>
        <v>10096.239285714286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3394.6666666666665</v>
      </c>
      <c r="E34" s="37">
        <f t="shared" ref="E34:J34" si="3">SUM(E15:E17)</f>
        <v>3417</v>
      </c>
      <c r="F34" s="37">
        <f t="shared" si="3"/>
        <v>3351</v>
      </c>
      <c r="G34" s="37">
        <f t="shared" si="3"/>
        <v>3405.6000000000004</v>
      </c>
      <c r="H34" s="37">
        <f t="shared" si="3"/>
        <v>3219.1666666666665</v>
      </c>
      <c r="I34" s="37">
        <f t="shared" si="3"/>
        <v>1979.5333333333335</v>
      </c>
      <c r="J34" s="37">
        <f t="shared" si="3"/>
        <v>1049.4000000000001</v>
      </c>
      <c r="L34" s="37">
        <f>SUM(L15:L17)</f>
        <v>3357.4866666666667</v>
      </c>
      <c r="M34" s="37">
        <f>SUM(M15:M17)</f>
        <v>2830.9095238095233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4947.041666666667</v>
      </c>
      <c r="E35" s="37">
        <f t="shared" ref="E35:J35" si="4">SUM(E18:E23)</f>
        <v>4958.8</v>
      </c>
      <c r="F35" s="37">
        <f t="shared" si="4"/>
        <v>5016</v>
      </c>
      <c r="G35" s="37">
        <f t="shared" si="4"/>
        <v>5146.8999999999996</v>
      </c>
      <c r="H35" s="37">
        <f t="shared" si="4"/>
        <v>5369.666666666667</v>
      </c>
      <c r="I35" s="37">
        <f t="shared" si="4"/>
        <v>5608.2999999999993</v>
      </c>
      <c r="J35" s="37">
        <f t="shared" si="4"/>
        <v>5096.8</v>
      </c>
      <c r="L35" s="37">
        <f>SUM(L18:L23)</f>
        <v>5087.6816666666673</v>
      </c>
      <c r="M35" s="37">
        <f>SUM(M18:M23)</f>
        <v>5163.3583333333336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2129</v>
      </c>
      <c r="E36" s="37">
        <f t="shared" ref="E36:J36" si="5">SUM(E24:E26)</f>
        <v>2220.1999999999998</v>
      </c>
      <c r="F36" s="37">
        <f t="shared" si="5"/>
        <v>2242</v>
      </c>
      <c r="G36" s="37">
        <f t="shared" si="5"/>
        <v>2310.9</v>
      </c>
      <c r="H36" s="37">
        <f t="shared" si="5"/>
        <v>2223.2333333333336</v>
      </c>
      <c r="I36" s="37">
        <f t="shared" si="5"/>
        <v>1996.4666666666667</v>
      </c>
      <c r="J36" s="37">
        <f t="shared" si="5"/>
        <v>1592</v>
      </c>
      <c r="L36" s="37">
        <f>SUM(L24:L26)</f>
        <v>2225.0666666666666</v>
      </c>
      <c r="M36" s="37">
        <f>SUM(M24:M26)</f>
        <v>2101.971428571429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13444.791666666668</v>
      </c>
      <c r="E37" s="37">
        <f t="shared" ref="E37:J37" si="6">SUM(E8:E31)</f>
        <v>13656.199999999997</v>
      </c>
      <c r="F37" s="37">
        <f t="shared" si="6"/>
        <v>13688.599999999999</v>
      </c>
      <c r="G37" s="37">
        <f t="shared" si="6"/>
        <v>14156.4</v>
      </c>
      <c r="H37" s="37">
        <f t="shared" si="6"/>
        <v>14047.800000000001</v>
      </c>
      <c r="I37" s="37">
        <f t="shared" si="6"/>
        <v>12021.733333333332</v>
      </c>
      <c r="J37" s="37">
        <f t="shared" si="6"/>
        <v>9743.2000000000025</v>
      </c>
      <c r="L37" s="37">
        <f>SUM(L8:L31)</f>
        <v>13798.758333333333</v>
      </c>
      <c r="M37" s="37">
        <f>SUM(M8:M31)</f>
        <v>12965.532142857144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/>
      <c r="D43" s="34">
        <v>10134.266666666668</v>
      </c>
      <c r="E43" s="34">
        <v>10533</v>
      </c>
      <c r="F43" s="34">
        <v>10864.766666666668</v>
      </c>
      <c r="G43" s="34">
        <v>11016.75</v>
      </c>
      <c r="H43" s="34"/>
      <c r="I43" s="34"/>
      <c r="J43" s="34"/>
      <c r="K43" s="34"/>
      <c r="L43" s="34"/>
      <c r="M43" s="34"/>
      <c r="N43" s="34">
        <v>10911.6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/>
      <c r="D44" s="34">
        <v>13046.400000000001</v>
      </c>
      <c r="E44" s="34">
        <v>13601</v>
      </c>
      <c r="F44" s="34">
        <v>14155.533333333335</v>
      </c>
      <c r="G44" s="34">
        <v>14323</v>
      </c>
      <c r="H44" s="34"/>
      <c r="I44" s="34"/>
      <c r="J44" s="34"/>
      <c r="K44" s="34"/>
      <c r="L44" s="34"/>
      <c r="M44" s="34"/>
      <c r="N44" s="34">
        <v>14043.499999999996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/>
      <c r="D47" s="34">
        <v>9182.5</v>
      </c>
      <c r="E47" s="34">
        <v>9354</v>
      </c>
      <c r="F47" s="34">
        <v>9725</v>
      </c>
      <c r="G47" s="34">
        <v>10555</v>
      </c>
      <c r="H47" s="34"/>
      <c r="I47" s="34"/>
      <c r="J47" s="34"/>
      <c r="K47" s="34"/>
      <c r="L47" s="34"/>
      <c r="M47" s="34"/>
      <c r="N47" s="34">
        <v>9105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/>
      <c r="D48" s="34">
        <v>11429</v>
      </c>
      <c r="E48" s="34">
        <v>11595.666666666668</v>
      </c>
      <c r="F48" s="34">
        <v>12317</v>
      </c>
      <c r="G48" s="34">
        <v>13075</v>
      </c>
      <c r="H48" s="34"/>
      <c r="I48" s="34"/>
      <c r="J48" s="34"/>
      <c r="K48" s="34"/>
      <c r="L48" s="34"/>
      <c r="M48" s="34"/>
      <c r="N48" s="34">
        <v>11692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/>
      <c r="D51" s="34">
        <v>7590</v>
      </c>
      <c r="E51" s="34">
        <v>7462.5</v>
      </c>
      <c r="F51" s="34">
        <v>8018.5</v>
      </c>
      <c r="G51" s="34">
        <v>7964</v>
      </c>
      <c r="H51" s="34"/>
      <c r="I51" s="34"/>
      <c r="J51" s="34"/>
      <c r="K51" s="34"/>
      <c r="L51" s="34"/>
      <c r="M51" s="34"/>
      <c r="N51" s="34">
        <v>7656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/>
      <c r="D52" s="34">
        <v>9454.5</v>
      </c>
      <c r="E52" s="34">
        <v>9152.5</v>
      </c>
      <c r="F52" s="34">
        <v>10120</v>
      </c>
      <c r="G52" s="34">
        <v>10292</v>
      </c>
      <c r="H52" s="34"/>
      <c r="I52" s="34"/>
      <c r="J52" s="34"/>
      <c r="K52" s="34"/>
      <c r="L52" s="34"/>
      <c r="M52" s="34"/>
      <c r="N52" s="34">
        <v>9697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10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97</v>
      </c>
      <c r="E3" s="39"/>
      <c r="F3" s="39"/>
      <c r="G3" s="6"/>
      <c r="H3" s="41" t="s">
        <v>27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8688.966666666669</v>
      </c>
      <c r="Q6" s="16">
        <v>8775.121212121212</v>
      </c>
      <c r="R6" s="16">
        <v>8885.5984848484841</v>
      </c>
      <c r="S6" s="16">
        <v>9135.5530303030282</v>
      </c>
      <c r="T6" s="16">
        <v>9474.6742424242439</v>
      </c>
      <c r="U6" s="16">
        <v>8072.80303030303</v>
      </c>
      <c r="V6" s="16">
        <v>6228.1166666666668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8846.0333333333328</v>
      </c>
      <c r="Q7" s="16">
        <v>8870.4772727272721</v>
      </c>
      <c r="R7" s="16">
        <v>9056.5833333333321</v>
      </c>
      <c r="S7" s="16">
        <v>9247.5909090909099</v>
      </c>
      <c r="T7" s="16">
        <v>9545.7045454545478</v>
      </c>
      <c r="U7" s="16">
        <v>7747.1969696969709</v>
      </c>
      <c r="V7" s="16">
        <v>5919.1333333333341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17535</v>
      </c>
      <c r="Q8" s="16">
        <f t="shared" ref="Q8:V8" si="0">SUM(Q6:Q7)</f>
        <v>17645.598484848484</v>
      </c>
      <c r="R8" s="16">
        <f t="shared" si="0"/>
        <v>17942.181818181816</v>
      </c>
      <c r="S8" s="16">
        <f t="shared" si="0"/>
        <v>18383.143939393936</v>
      </c>
      <c r="T8" s="16">
        <f t="shared" si="0"/>
        <v>19020.378787878792</v>
      </c>
      <c r="U8" s="16">
        <f t="shared" si="0"/>
        <v>15820</v>
      </c>
      <c r="V8" s="16">
        <f t="shared" si="0"/>
        <v>12147.25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8610.0499999999993</v>
      </c>
      <c r="Q10" s="16">
        <v>8579.2000000000007</v>
      </c>
      <c r="R10" s="16">
        <v>9014.6666666666661</v>
      </c>
      <c r="S10" s="16">
        <v>9222.0333333333347</v>
      </c>
      <c r="T10" s="16">
        <v>9322.25</v>
      </c>
      <c r="U10" s="16">
        <v>9268.125</v>
      </c>
      <c r="V10" s="16">
        <v>9027.6</v>
      </c>
      <c r="W10" s="16">
        <v>8469.7000000000007</v>
      </c>
      <c r="X10" s="16"/>
      <c r="Y10" s="16">
        <v>8936.7666666666646</v>
      </c>
      <c r="Z10" s="16">
        <v>9146.9500000000007</v>
      </c>
      <c r="AA10" s="16">
        <v>9430.2999999999975</v>
      </c>
    </row>
    <row r="11" spans="1:27" ht="9.4" customHeight="1" x14ac:dyDescent="0.15">
      <c r="C11" s="18"/>
      <c r="O11" s="15" t="s">
        <v>66</v>
      </c>
      <c r="P11" s="16">
        <v>8723.5833333333321</v>
      </c>
      <c r="Q11" s="16">
        <v>8602.5</v>
      </c>
      <c r="R11" s="16">
        <v>9170.1333333333314</v>
      </c>
      <c r="S11" s="16">
        <v>9420.9333333333325</v>
      </c>
      <c r="T11" s="16">
        <v>9575.65</v>
      </c>
      <c r="U11" s="16">
        <v>9368.625</v>
      </c>
      <c r="V11" s="16">
        <v>9073.7333333333354</v>
      </c>
      <c r="W11" s="16">
        <v>8352.4</v>
      </c>
      <c r="X11" s="16"/>
      <c r="Y11" s="16">
        <v>8972.3999999999978</v>
      </c>
      <c r="Z11" s="16">
        <v>9627.5833333333303</v>
      </c>
      <c r="AA11" s="16">
        <v>9463.0333333333328</v>
      </c>
    </row>
    <row r="12" spans="1:27" ht="9.4" customHeight="1" x14ac:dyDescent="0.15">
      <c r="C12" s="18"/>
      <c r="O12" s="15" t="s">
        <v>67</v>
      </c>
      <c r="P12" s="16">
        <f>SUM(P10:P11)</f>
        <v>17333.633333333331</v>
      </c>
      <c r="Q12" s="16">
        <f t="shared" ref="Q12:AA12" si="1">SUM(Q10:Q11)</f>
        <v>17181.7</v>
      </c>
      <c r="R12" s="16">
        <f t="shared" si="1"/>
        <v>18184.799999999996</v>
      </c>
      <c r="S12" s="16">
        <f t="shared" si="1"/>
        <v>18642.966666666667</v>
      </c>
      <c r="T12" s="16">
        <f t="shared" si="1"/>
        <v>18897.900000000001</v>
      </c>
      <c r="U12" s="16">
        <f t="shared" si="1"/>
        <v>18636.75</v>
      </c>
      <c r="V12" s="16">
        <f t="shared" si="1"/>
        <v>18101.333333333336</v>
      </c>
      <c r="W12" s="16">
        <f t="shared" si="1"/>
        <v>16822.099999999999</v>
      </c>
      <c r="X12" s="16"/>
      <c r="Y12" s="16">
        <f t="shared" si="1"/>
        <v>17909.166666666664</v>
      </c>
      <c r="Z12" s="16">
        <f t="shared" si="1"/>
        <v>18774.533333333333</v>
      </c>
      <c r="AA12" s="16">
        <f t="shared" si="1"/>
        <v>18893.333333333328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>
        <v>8074.0548002000005</v>
      </c>
      <c r="U14" s="22">
        <v>8416.3818813999987</v>
      </c>
      <c r="V14" s="22">
        <v>8731.8030414000023</v>
      </c>
      <c r="W14" s="22">
        <v>8630.343875999999</v>
      </c>
      <c r="X14" s="22">
        <v>8766.0372088000004</v>
      </c>
      <c r="Y14" s="16">
        <v>8991.9827272727252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1"/>
      <c r="R15" s="22"/>
      <c r="S15" s="22"/>
      <c r="T15" s="22">
        <v>8365.8333177999993</v>
      </c>
      <c r="U15" s="22">
        <v>9132.4932698000011</v>
      </c>
      <c r="V15" s="22">
        <v>8817.2794306000014</v>
      </c>
      <c r="W15" s="22">
        <v>8783.8216551999976</v>
      </c>
      <c r="X15" s="22">
        <v>8872.1405411999986</v>
      </c>
      <c r="Y15" s="16">
        <v>9113.2778787878779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>
        <f t="shared" ref="T16:X16" si="3">SUM(T14:T15)</f>
        <v>16439.888117999999</v>
      </c>
      <c r="U16" s="16">
        <f t="shared" si="3"/>
        <v>17548.875151200002</v>
      </c>
      <c r="V16" s="16">
        <f t="shared" si="3"/>
        <v>17549.082472000002</v>
      </c>
      <c r="W16" s="16">
        <f t="shared" si="3"/>
        <v>17414.165531199997</v>
      </c>
      <c r="X16" s="16">
        <f t="shared" si="3"/>
        <v>17638.177749999999</v>
      </c>
      <c r="Y16" s="16">
        <f>SUM(Y14:Y15)</f>
        <v>18105.260606060605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11</v>
      </c>
      <c r="I83" s="34" t="s">
        <v>12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11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97</v>
      </c>
      <c r="E3" s="39"/>
      <c r="F3" s="39"/>
      <c r="G3" s="6"/>
      <c r="H3" s="41" t="s">
        <v>27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11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44.183333333333337</v>
      </c>
      <c r="E8" s="37">
        <v>42.386363636363633</v>
      </c>
      <c r="F8" s="37">
        <v>53.212121212121218</v>
      </c>
      <c r="G8" s="37">
        <v>48.924242424242422</v>
      </c>
      <c r="H8" s="37">
        <v>58.916666666666657</v>
      </c>
      <c r="I8" s="37">
        <v>109.60606060606059</v>
      </c>
      <c r="J8" s="37">
        <v>112.38333333333333</v>
      </c>
      <c r="L8" s="37">
        <f>AVERAGE(D8:H8)</f>
        <v>49.524545454545446</v>
      </c>
      <c r="M8" s="37">
        <f>AVERAGE(D8:J8)</f>
        <v>67.087445887445881</v>
      </c>
      <c r="O8" s="28"/>
    </row>
    <row r="9" spans="1:15" ht="9.4" customHeight="1" x14ac:dyDescent="0.15">
      <c r="C9" s="18">
        <v>1</v>
      </c>
      <c r="D9" s="37">
        <v>20.041666666666664</v>
      </c>
      <c r="E9" s="37">
        <v>25.583333333333329</v>
      </c>
      <c r="F9" s="37">
        <v>30.848484848484848</v>
      </c>
      <c r="G9" s="37">
        <v>27.09090909090909</v>
      </c>
      <c r="H9" s="37">
        <v>34.166666666666671</v>
      </c>
      <c r="I9" s="37">
        <v>63.030303030303031</v>
      </c>
      <c r="J9" s="37">
        <v>67.524999999999991</v>
      </c>
      <c r="L9" s="37">
        <f t="shared" ref="L9:L31" si="0">AVERAGE(D9:H9)</f>
        <v>27.546212121212125</v>
      </c>
      <c r="M9" s="37">
        <f t="shared" ref="M9:M31" si="1">AVERAGE(D9:J9)</f>
        <v>38.326623376623381</v>
      </c>
      <c r="O9" s="28"/>
    </row>
    <row r="10" spans="1:15" ht="9.4" customHeight="1" x14ac:dyDescent="0.15">
      <c r="C10" s="18">
        <v>2</v>
      </c>
      <c r="D10" s="37">
        <v>15.675000000000001</v>
      </c>
      <c r="E10" s="37">
        <v>17.18181818181818</v>
      </c>
      <c r="F10" s="37">
        <v>21.757575757575754</v>
      </c>
      <c r="G10" s="37">
        <v>17.045454545454547</v>
      </c>
      <c r="H10" s="37">
        <v>22.712121212121215</v>
      </c>
      <c r="I10" s="37">
        <v>40.712121212121211</v>
      </c>
      <c r="J10" s="37">
        <v>43.325000000000003</v>
      </c>
      <c r="L10" s="37">
        <f t="shared" si="0"/>
        <v>18.87439393939394</v>
      </c>
      <c r="M10" s="37">
        <f t="shared" si="1"/>
        <v>25.487012987012992</v>
      </c>
      <c r="O10" s="28"/>
    </row>
    <row r="11" spans="1:15" ht="9.4" customHeight="1" x14ac:dyDescent="0.15">
      <c r="C11" s="18">
        <v>3</v>
      </c>
      <c r="D11" s="37">
        <v>17.091666666666665</v>
      </c>
      <c r="E11" s="37">
        <v>18.386363636363637</v>
      </c>
      <c r="F11" s="37">
        <v>22.568181818181817</v>
      </c>
      <c r="G11" s="37">
        <v>20.825757575757578</v>
      </c>
      <c r="H11" s="37">
        <v>24.530303030303035</v>
      </c>
      <c r="I11" s="37">
        <v>35.196969696969695</v>
      </c>
      <c r="J11" s="37">
        <v>34.158333333333324</v>
      </c>
      <c r="L11" s="37">
        <f t="shared" si="0"/>
        <v>20.680454545454545</v>
      </c>
      <c r="M11" s="37">
        <f t="shared" si="1"/>
        <v>24.679653679653679</v>
      </c>
      <c r="O11" s="28"/>
    </row>
    <row r="12" spans="1:15" ht="9.4" customHeight="1" x14ac:dyDescent="0.15">
      <c r="C12" s="18">
        <v>4</v>
      </c>
      <c r="D12" s="37">
        <v>24.05</v>
      </c>
      <c r="E12" s="37">
        <v>24.893939393939391</v>
      </c>
      <c r="F12" s="37">
        <v>25.371212121212121</v>
      </c>
      <c r="G12" s="37">
        <v>27.037878787878785</v>
      </c>
      <c r="H12" s="37">
        <v>27.507575757575754</v>
      </c>
      <c r="I12" s="37">
        <v>29.242424242424239</v>
      </c>
      <c r="J12" s="37">
        <v>27.975000000000001</v>
      </c>
      <c r="L12" s="37">
        <f t="shared" si="0"/>
        <v>25.77212121212121</v>
      </c>
      <c r="M12" s="37">
        <f t="shared" si="1"/>
        <v>26.582575757575757</v>
      </c>
    </row>
    <row r="13" spans="1:15" ht="9.4" customHeight="1" x14ac:dyDescent="0.15">
      <c r="C13" s="18">
        <v>5</v>
      </c>
      <c r="D13" s="37">
        <v>62.958333333333329</v>
      </c>
      <c r="E13" s="37">
        <v>61.007575757575758</v>
      </c>
      <c r="F13" s="37">
        <v>59.757575757575751</v>
      </c>
      <c r="G13" s="37">
        <v>63.962121212121204</v>
      </c>
      <c r="H13" s="37">
        <v>61.484848484848477</v>
      </c>
      <c r="I13" s="37">
        <v>37.825757575757571</v>
      </c>
      <c r="J13" s="37">
        <v>29.574999999999999</v>
      </c>
      <c r="L13" s="37">
        <f t="shared" si="0"/>
        <v>61.834090909090911</v>
      </c>
      <c r="M13" s="37">
        <f t="shared" si="1"/>
        <v>53.795887445887445</v>
      </c>
    </row>
    <row r="14" spans="1:15" ht="9.4" customHeight="1" x14ac:dyDescent="0.15">
      <c r="C14" s="18">
        <v>6</v>
      </c>
      <c r="D14" s="37">
        <v>146</v>
      </c>
      <c r="E14" s="37">
        <v>146.96212121212122</v>
      </c>
      <c r="F14" s="37">
        <v>147.56818181818181</v>
      </c>
      <c r="G14" s="37">
        <v>147.57575757575759</v>
      </c>
      <c r="H14" s="37">
        <v>146.68939393939394</v>
      </c>
      <c r="I14" s="37">
        <v>65.045454545454533</v>
      </c>
      <c r="J14" s="37">
        <v>38.299999999999997</v>
      </c>
      <c r="L14" s="37">
        <f t="shared" si="0"/>
        <v>146.95909090909089</v>
      </c>
      <c r="M14" s="37">
        <f t="shared" si="1"/>
        <v>119.73441558441557</v>
      </c>
    </row>
    <row r="15" spans="1:15" ht="9.4" customHeight="1" x14ac:dyDescent="0.15">
      <c r="C15" s="18">
        <v>7</v>
      </c>
      <c r="D15" s="37">
        <v>387.34166666666664</v>
      </c>
      <c r="E15" s="37">
        <v>391.03030303030306</v>
      </c>
      <c r="F15" s="37">
        <v>397.71212121212125</v>
      </c>
      <c r="G15" s="37">
        <v>402.68181818181819</v>
      </c>
      <c r="H15" s="37">
        <v>385.77272727272725</v>
      </c>
      <c r="I15" s="37">
        <v>149.24242424242422</v>
      </c>
      <c r="J15" s="37">
        <v>77.25833333333334</v>
      </c>
      <c r="L15" s="37">
        <f t="shared" si="0"/>
        <v>392.9077272727273</v>
      </c>
      <c r="M15" s="37">
        <f t="shared" si="1"/>
        <v>313.00562770562772</v>
      </c>
    </row>
    <row r="16" spans="1:15" ht="9.4" customHeight="1" x14ac:dyDescent="0.15">
      <c r="C16" s="18">
        <v>8</v>
      </c>
      <c r="D16" s="37">
        <v>511.93333333333339</v>
      </c>
      <c r="E16" s="37">
        <v>528.59848484848487</v>
      </c>
      <c r="F16" s="37">
        <v>520.7348484848485</v>
      </c>
      <c r="G16" s="37">
        <v>522.55303030303025</v>
      </c>
      <c r="H16" s="37">
        <v>516.31060606060601</v>
      </c>
      <c r="I16" s="37">
        <v>281.80303030303031</v>
      </c>
      <c r="J16" s="37">
        <v>113.47500000000002</v>
      </c>
      <c r="L16" s="37">
        <f t="shared" si="0"/>
        <v>520.0260606060607</v>
      </c>
      <c r="M16" s="37">
        <f t="shared" si="1"/>
        <v>427.91547619047623</v>
      </c>
    </row>
    <row r="17" spans="3:13" ht="9.4" customHeight="1" x14ac:dyDescent="0.15">
      <c r="C17" s="18">
        <v>9</v>
      </c>
      <c r="D17" s="37">
        <v>457.83333333333337</v>
      </c>
      <c r="E17" s="37">
        <v>456.74242424242425</v>
      </c>
      <c r="F17" s="37">
        <v>449.73484848484844</v>
      </c>
      <c r="G17" s="37">
        <v>463.73484848484844</v>
      </c>
      <c r="H17" s="37">
        <v>478.75000000000006</v>
      </c>
      <c r="I17" s="37">
        <v>436.60606060606057</v>
      </c>
      <c r="J17" s="37">
        <v>219.2</v>
      </c>
      <c r="L17" s="37">
        <f t="shared" si="0"/>
        <v>461.35909090909092</v>
      </c>
      <c r="M17" s="37">
        <f t="shared" si="1"/>
        <v>423.22878787878784</v>
      </c>
    </row>
    <row r="18" spans="3:13" ht="9.4" customHeight="1" x14ac:dyDescent="0.15">
      <c r="C18" s="18">
        <v>10</v>
      </c>
      <c r="D18" s="37">
        <v>482.36666666666667</v>
      </c>
      <c r="E18" s="37">
        <v>470.91666666666674</v>
      </c>
      <c r="F18" s="37">
        <v>473.43181818181819</v>
      </c>
      <c r="G18" s="37">
        <v>491.32575757575756</v>
      </c>
      <c r="H18" s="37">
        <v>526.42424242424238</v>
      </c>
      <c r="I18" s="37">
        <v>570.25757575757586</v>
      </c>
      <c r="J18" s="37">
        <v>389.11666666666667</v>
      </c>
      <c r="L18" s="37">
        <f t="shared" si="0"/>
        <v>488.89303030303029</v>
      </c>
      <c r="M18" s="37">
        <f t="shared" si="1"/>
        <v>486.26277056277058</v>
      </c>
    </row>
    <row r="19" spans="3:13" ht="9.4" customHeight="1" x14ac:dyDescent="0.15">
      <c r="C19" s="18">
        <v>11</v>
      </c>
      <c r="D19" s="37">
        <v>540.75833333333333</v>
      </c>
      <c r="E19" s="37">
        <v>535.54545454545462</v>
      </c>
      <c r="F19" s="37">
        <v>525.31818181818187</v>
      </c>
      <c r="G19" s="37">
        <v>547.14393939393949</v>
      </c>
      <c r="H19" s="37">
        <v>592.2954545454545</v>
      </c>
      <c r="I19" s="37">
        <v>664.16666666666652</v>
      </c>
      <c r="J19" s="37">
        <v>528.85833333333335</v>
      </c>
      <c r="L19" s="37">
        <f t="shared" si="0"/>
        <v>548.21227272727276</v>
      </c>
      <c r="M19" s="37">
        <f t="shared" si="1"/>
        <v>562.0123376623377</v>
      </c>
    </row>
    <row r="20" spans="3:13" ht="9.4" customHeight="1" x14ac:dyDescent="0.15">
      <c r="C20" s="18">
        <v>12</v>
      </c>
      <c r="D20" s="37">
        <v>563.99166666666656</v>
      </c>
      <c r="E20" s="37">
        <v>564.92424242424249</v>
      </c>
      <c r="F20" s="37">
        <v>559.14393939393926</v>
      </c>
      <c r="G20" s="37">
        <v>591.36363636363626</v>
      </c>
      <c r="H20" s="37">
        <v>652.18939393939399</v>
      </c>
      <c r="I20" s="37">
        <v>723.06818181818187</v>
      </c>
      <c r="J20" s="37">
        <v>656.85833333333346</v>
      </c>
      <c r="L20" s="37">
        <f t="shared" si="0"/>
        <v>586.32257575757581</v>
      </c>
      <c r="M20" s="37">
        <f t="shared" si="1"/>
        <v>615.93419913419916</v>
      </c>
    </row>
    <row r="21" spans="3:13" ht="9.4" customHeight="1" x14ac:dyDescent="0.15">
      <c r="C21" s="18">
        <v>13</v>
      </c>
      <c r="D21" s="37">
        <v>595.73333333333335</v>
      </c>
      <c r="E21" s="37">
        <v>575.05303030303025</v>
      </c>
      <c r="F21" s="37">
        <v>595.16666666666663</v>
      </c>
      <c r="G21" s="37">
        <v>613.2348484848485</v>
      </c>
      <c r="H21" s="37">
        <v>679.7651515151515</v>
      </c>
      <c r="I21" s="37">
        <v>714.43939393939399</v>
      </c>
      <c r="J21" s="37">
        <v>666.96666666666658</v>
      </c>
      <c r="L21" s="37">
        <f t="shared" si="0"/>
        <v>611.79060606060602</v>
      </c>
      <c r="M21" s="37">
        <f t="shared" si="1"/>
        <v>634.33701298701294</v>
      </c>
    </row>
    <row r="22" spans="3:13" ht="9.4" customHeight="1" x14ac:dyDescent="0.15">
      <c r="C22" s="18">
        <v>14</v>
      </c>
      <c r="D22" s="37">
        <v>636.67499999999995</v>
      </c>
      <c r="E22" s="37">
        <v>612.14393939393949</v>
      </c>
      <c r="F22" s="37">
        <v>639.17424242424249</v>
      </c>
      <c r="G22" s="37">
        <v>651.16666666666663</v>
      </c>
      <c r="H22" s="37">
        <v>721.11363636363649</v>
      </c>
      <c r="I22" s="37">
        <v>697.2045454545455</v>
      </c>
      <c r="J22" s="37">
        <v>621.69999999999993</v>
      </c>
      <c r="L22" s="37">
        <f t="shared" si="0"/>
        <v>652.05469696969703</v>
      </c>
      <c r="M22" s="37">
        <f t="shared" si="1"/>
        <v>654.16829004329009</v>
      </c>
    </row>
    <row r="23" spans="3:13" ht="9.4" customHeight="1" x14ac:dyDescent="0.15">
      <c r="C23" s="18">
        <v>15</v>
      </c>
      <c r="D23" s="37">
        <v>699.99166666666656</v>
      </c>
      <c r="E23" s="37">
        <v>686.67424242424249</v>
      </c>
      <c r="F23" s="37">
        <v>698.44696969696975</v>
      </c>
      <c r="G23" s="37">
        <v>700.12121212121212</v>
      </c>
      <c r="H23" s="37">
        <v>791.59090909090912</v>
      </c>
      <c r="I23" s="37">
        <v>650.37121212121212</v>
      </c>
      <c r="J23" s="37">
        <v>571.29166666666663</v>
      </c>
      <c r="L23" s="37">
        <f t="shared" si="0"/>
        <v>715.36500000000001</v>
      </c>
      <c r="M23" s="37">
        <f t="shared" si="1"/>
        <v>685.49826839826835</v>
      </c>
    </row>
    <row r="24" spans="3:13" ht="9.4" customHeight="1" x14ac:dyDescent="0.15">
      <c r="C24" s="18">
        <v>16</v>
      </c>
      <c r="D24" s="37">
        <v>783.29166666666674</v>
      </c>
      <c r="E24" s="37">
        <v>790.93939393939388</v>
      </c>
      <c r="F24" s="37">
        <v>800.2954545454545</v>
      </c>
      <c r="G24" s="37">
        <v>806.94696969696963</v>
      </c>
      <c r="H24" s="37">
        <v>778.06060606060601</v>
      </c>
      <c r="I24" s="37">
        <v>588.15151515151513</v>
      </c>
      <c r="J24" s="37">
        <v>447.85833333333341</v>
      </c>
      <c r="L24" s="37">
        <f t="shared" si="0"/>
        <v>791.90681818181815</v>
      </c>
      <c r="M24" s="37">
        <f t="shared" si="1"/>
        <v>713.64913419913421</v>
      </c>
    </row>
    <row r="25" spans="3:13" ht="9.4" customHeight="1" x14ac:dyDescent="0.15">
      <c r="C25" s="18">
        <v>17</v>
      </c>
      <c r="D25" s="37">
        <v>821.18333333333339</v>
      </c>
      <c r="E25" s="37">
        <v>822.11363636363615</v>
      </c>
      <c r="F25" s="37">
        <v>819.62121212121212</v>
      </c>
      <c r="G25" s="37">
        <v>822.92424242424238</v>
      </c>
      <c r="H25" s="37">
        <v>770.21212121212125</v>
      </c>
      <c r="I25" s="37">
        <v>556.9848484848485</v>
      </c>
      <c r="J25" s="37">
        <v>357.95000000000005</v>
      </c>
      <c r="L25" s="37">
        <f t="shared" si="0"/>
        <v>811.21090909090913</v>
      </c>
      <c r="M25" s="37">
        <f t="shared" si="1"/>
        <v>710.14134199134207</v>
      </c>
    </row>
    <row r="26" spans="3:13" ht="9.4" customHeight="1" x14ac:dyDescent="0.15">
      <c r="C26" s="18">
        <v>18</v>
      </c>
      <c r="D26" s="37">
        <v>629.98333333333335</v>
      </c>
      <c r="E26" s="37">
        <v>681.74999999999989</v>
      </c>
      <c r="F26" s="37">
        <v>662.74999999999989</v>
      </c>
      <c r="G26" s="37">
        <v>684.81818181818187</v>
      </c>
      <c r="H26" s="37">
        <v>650.35606060606062</v>
      </c>
      <c r="I26" s="37">
        <v>471.21212121212125</v>
      </c>
      <c r="J26" s="37">
        <v>330.57499999999999</v>
      </c>
      <c r="L26" s="37">
        <f t="shared" si="0"/>
        <v>661.9315151515151</v>
      </c>
      <c r="M26" s="37">
        <f t="shared" si="1"/>
        <v>587.34924242424233</v>
      </c>
    </row>
    <row r="27" spans="3:13" ht="9.4" customHeight="1" x14ac:dyDescent="0.15">
      <c r="C27" s="18">
        <v>19</v>
      </c>
      <c r="D27" s="37">
        <v>454.91666666666669</v>
      </c>
      <c r="E27" s="37">
        <v>487.469696969697</v>
      </c>
      <c r="F27" s="37">
        <v>508.28787878787875</v>
      </c>
      <c r="G27" s="37">
        <v>536.83333333333337</v>
      </c>
      <c r="H27" s="37">
        <v>528.030303030303</v>
      </c>
      <c r="I27" s="37">
        <v>369.59090909090907</v>
      </c>
      <c r="J27" s="37">
        <v>302.03333333333336</v>
      </c>
      <c r="L27" s="37">
        <f t="shared" si="0"/>
        <v>503.10757575757577</v>
      </c>
      <c r="M27" s="37">
        <f t="shared" si="1"/>
        <v>455.30887445887447</v>
      </c>
    </row>
    <row r="28" spans="3:13" ht="9.4" customHeight="1" x14ac:dyDescent="0.15">
      <c r="C28" s="18">
        <v>20</v>
      </c>
      <c r="D28" s="37">
        <v>311.69166666666666</v>
      </c>
      <c r="E28" s="37">
        <v>331.66666666666663</v>
      </c>
      <c r="F28" s="37">
        <v>352.0151515151515</v>
      </c>
      <c r="G28" s="37">
        <v>371.18181818181824</v>
      </c>
      <c r="H28" s="37">
        <v>373.5</v>
      </c>
      <c r="I28" s="37">
        <v>271.46212121212125</v>
      </c>
      <c r="J28" s="37">
        <v>224.69166666666666</v>
      </c>
      <c r="L28" s="37">
        <f t="shared" si="0"/>
        <v>348.0110606060606</v>
      </c>
      <c r="M28" s="37">
        <f t="shared" si="1"/>
        <v>319.45844155844162</v>
      </c>
    </row>
    <row r="29" spans="3:13" ht="9.4" customHeight="1" x14ac:dyDescent="0.15">
      <c r="C29" s="18">
        <v>21</v>
      </c>
      <c r="D29" s="37">
        <v>215.95</v>
      </c>
      <c r="E29" s="37">
        <v>226.12878787878788</v>
      </c>
      <c r="F29" s="37">
        <v>236.74242424242422</v>
      </c>
      <c r="G29" s="37">
        <v>257.35606060606057</v>
      </c>
      <c r="H29" s="37">
        <v>254.2045454545455</v>
      </c>
      <c r="I29" s="37">
        <v>215.36363636363637</v>
      </c>
      <c r="J29" s="37">
        <v>165.72500000000002</v>
      </c>
      <c r="L29" s="37">
        <f t="shared" si="0"/>
        <v>238.07636363636362</v>
      </c>
      <c r="M29" s="37">
        <f t="shared" si="1"/>
        <v>224.49577922077918</v>
      </c>
    </row>
    <row r="30" spans="3:13" ht="9.4" customHeight="1" x14ac:dyDescent="0.15">
      <c r="C30" s="18">
        <v>22</v>
      </c>
      <c r="D30" s="37">
        <v>167.14166666666668</v>
      </c>
      <c r="E30" s="37">
        <v>163.15151515151516</v>
      </c>
      <c r="F30" s="37">
        <v>178.59848484848484</v>
      </c>
      <c r="G30" s="37">
        <v>196.4848484848485</v>
      </c>
      <c r="H30" s="37">
        <v>221.32575757575759</v>
      </c>
      <c r="I30" s="37">
        <v>179.34090909090909</v>
      </c>
      <c r="J30" s="37">
        <v>117.39166666666668</v>
      </c>
      <c r="L30" s="37">
        <f t="shared" si="0"/>
        <v>185.34045454545455</v>
      </c>
      <c r="M30" s="37">
        <f t="shared" si="1"/>
        <v>174.77640692640693</v>
      </c>
    </row>
    <row r="31" spans="3:13" ht="9.4" customHeight="1" x14ac:dyDescent="0.15">
      <c r="C31" s="18">
        <v>23</v>
      </c>
      <c r="D31" s="37">
        <v>98.183333333333337</v>
      </c>
      <c r="E31" s="37">
        <v>113.87121212121211</v>
      </c>
      <c r="F31" s="37">
        <v>107.34090909090911</v>
      </c>
      <c r="G31" s="37">
        <v>123.21969696969698</v>
      </c>
      <c r="H31" s="37">
        <v>178.76515151515153</v>
      </c>
      <c r="I31" s="37">
        <v>152.87878787878788</v>
      </c>
      <c r="J31" s="37">
        <v>83.924999999999997</v>
      </c>
      <c r="L31" s="37">
        <f t="shared" si="0"/>
        <v>124.27606060606062</v>
      </c>
      <c r="M31" s="37">
        <f t="shared" si="1"/>
        <v>122.59772727272728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7111.0833333333348</v>
      </c>
      <c r="E33" s="37">
        <f t="shared" ref="E33:J33" si="2">SUM(E15:E26)</f>
        <v>7116.431818181818</v>
      </c>
      <c r="F33" s="37">
        <f t="shared" si="2"/>
        <v>7141.5303030303039</v>
      </c>
      <c r="G33" s="37">
        <f t="shared" si="2"/>
        <v>7298.015151515151</v>
      </c>
      <c r="H33" s="37">
        <f t="shared" si="2"/>
        <v>7542.840909090909</v>
      </c>
      <c r="I33" s="37">
        <f t="shared" si="2"/>
        <v>6503.5075757575751</v>
      </c>
      <c r="J33" s="37">
        <f t="shared" si="2"/>
        <v>4981.1083333333327</v>
      </c>
      <c r="L33" s="37">
        <f>SUM(L15:L26)</f>
        <v>7241.9803030303028</v>
      </c>
      <c r="M33" s="37">
        <f>SUM(M15:M26)</f>
        <v>6813.5024891774883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1357.1083333333336</v>
      </c>
      <c r="E34" s="37">
        <f t="shared" ref="E34:J34" si="3">SUM(E15:E17)</f>
        <v>1376.3712121212122</v>
      </c>
      <c r="F34" s="37">
        <f t="shared" si="3"/>
        <v>1368.1818181818182</v>
      </c>
      <c r="G34" s="37">
        <f t="shared" si="3"/>
        <v>1388.969696969697</v>
      </c>
      <c r="H34" s="37">
        <f t="shared" si="3"/>
        <v>1380.8333333333333</v>
      </c>
      <c r="I34" s="37">
        <f t="shared" si="3"/>
        <v>867.65151515151501</v>
      </c>
      <c r="J34" s="37">
        <f t="shared" si="3"/>
        <v>409.93333333333334</v>
      </c>
      <c r="L34" s="37">
        <f>SUM(L15:L17)</f>
        <v>1374.2928787878791</v>
      </c>
      <c r="M34" s="37">
        <f>SUM(M15:M17)</f>
        <v>1164.1498917748918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3519.5166666666664</v>
      </c>
      <c r="E35" s="37">
        <f t="shared" ref="E35:J35" si="4">SUM(E18:E23)</f>
        <v>3445.257575757576</v>
      </c>
      <c r="F35" s="37">
        <f t="shared" si="4"/>
        <v>3490.681818181818</v>
      </c>
      <c r="G35" s="37">
        <f t="shared" si="4"/>
        <v>3594.3560606060605</v>
      </c>
      <c r="H35" s="37">
        <f t="shared" si="4"/>
        <v>3963.378787878788</v>
      </c>
      <c r="I35" s="37">
        <f t="shared" si="4"/>
        <v>4019.507575757576</v>
      </c>
      <c r="J35" s="37">
        <f t="shared" si="4"/>
        <v>3434.7916666666665</v>
      </c>
      <c r="L35" s="37">
        <f>SUM(L18:L23)</f>
        <v>3602.6381818181817</v>
      </c>
      <c r="M35" s="37">
        <f>SUM(M18:M23)</f>
        <v>3638.2128787878792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2234.4583333333335</v>
      </c>
      <c r="E36" s="37">
        <f t="shared" ref="E36:J36" si="5">SUM(E24:E26)</f>
        <v>2294.80303030303</v>
      </c>
      <c r="F36" s="37">
        <f t="shared" si="5"/>
        <v>2282.6666666666665</v>
      </c>
      <c r="G36" s="37">
        <f t="shared" si="5"/>
        <v>2314.689393939394</v>
      </c>
      <c r="H36" s="37">
        <f t="shared" si="5"/>
        <v>2198.628787878788</v>
      </c>
      <c r="I36" s="37">
        <f t="shared" si="5"/>
        <v>1616.3484848484848</v>
      </c>
      <c r="J36" s="37">
        <f t="shared" si="5"/>
        <v>1136.3833333333334</v>
      </c>
      <c r="L36" s="37">
        <f>SUM(L24:L26)</f>
        <v>2265.0492424242425</v>
      </c>
      <c r="M36" s="37">
        <f>SUM(M24:M26)</f>
        <v>2011.1397186147187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8688.966666666669</v>
      </c>
      <c r="E37" s="37">
        <f t="shared" ref="E37:J37" si="6">SUM(E8:E31)</f>
        <v>8775.121212121212</v>
      </c>
      <c r="F37" s="37">
        <f t="shared" si="6"/>
        <v>8885.5984848484841</v>
      </c>
      <c r="G37" s="37">
        <f t="shared" si="6"/>
        <v>9135.5530303030282</v>
      </c>
      <c r="H37" s="37">
        <f t="shared" si="6"/>
        <v>9474.6742424242439</v>
      </c>
      <c r="I37" s="37">
        <f t="shared" si="6"/>
        <v>8072.80303030303</v>
      </c>
      <c r="J37" s="37">
        <f t="shared" si="6"/>
        <v>6228.1166666666668</v>
      </c>
      <c r="L37" s="37">
        <f>SUM(L8:L31)</f>
        <v>8991.9827272727252</v>
      </c>
      <c r="M37" s="37">
        <f>SUM(M8:M31)</f>
        <v>8465.8333333333321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7045.6833333333334</v>
      </c>
      <c r="D43" s="34">
        <v>7014.7</v>
      </c>
      <c r="E43" s="34">
        <v>7330.8166666666666</v>
      </c>
      <c r="F43" s="34">
        <v>7384.3333333333339</v>
      </c>
      <c r="G43" s="34">
        <v>7491.4000000000005</v>
      </c>
      <c r="H43" s="34">
        <v>7376</v>
      </c>
      <c r="I43" s="34">
        <v>7274.0666666666675</v>
      </c>
      <c r="J43" s="34">
        <v>6788.7999999999993</v>
      </c>
      <c r="K43" s="34"/>
      <c r="L43" s="34">
        <v>7027.4500000000007</v>
      </c>
      <c r="M43" s="34">
        <v>7289.35</v>
      </c>
      <c r="N43" s="34">
        <v>7692.1666666666661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8610.0499999999993</v>
      </c>
      <c r="D44" s="34">
        <v>8579.2000000000007</v>
      </c>
      <c r="E44" s="34">
        <v>9014.6666666666661</v>
      </c>
      <c r="F44" s="34">
        <v>9222.0333333333347</v>
      </c>
      <c r="G44" s="34">
        <v>9322.25</v>
      </c>
      <c r="H44" s="34">
        <v>9268.125</v>
      </c>
      <c r="I44" s="34">
        <v>9027.6</v>
      </c>
      <c r="J44" s="34">
        <v>8469.7000000000007</v>
      </c>
      <c r="K44" s="34"/>
      <c r="L44" s="34">
        <v>8936.7666666666646</v>
      </c>
      <c r="M44" s="34">
        <v>9146.9500000000007</v>
      </c>
      <c r="N44" s="34">
        <v>9430.2999999999975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6305</v>
      </c>
      <c r="D47" s="34">
        <v>6491</v>
      </c>
      <c r="E47" s="34">
        <v>6475.25</v>
      </c>
      <c r="F47" s="34">
        <v>6705</v>
      </c>
      <c r="G47" s="34">
        <v>6589</v>
      </c>
      <c r="H47" s="34">
        <v>6615</v>
      </c>
      <c r="I47" s="34">
        <v>6165</v>
      </c>
      <c r="J47" s="34">
        <v>6467</v>
      </c>
      <c r="K47" s="34"/>
      <c r="L47" s="34">
        <v>6358.333333333333</v>
      </c>
      <c r="M47" s="34">
        <v>6729.666666666667</v>
      </c>
      <c r="N47" s="34">
        <v>6638.3333333333339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7756</v>
      </c>
      <c r="D48" s="34">
        <v>7966.5</v>
      </c>
      <c r="E48" s="34">
        <v>7905</v>
      </c>
      <c r="F48" s="34">
        <v>8316</v>
      </c>
      <c r="G48" s="34">
        <v>8196.6666666666661</v>
      </c>
      <c r="H48" s="34">
        <v>8385</v>
      </c>
      <c r="I48" s="34">
        <v>7712</v>
      </c>
      <c r="J48" s="34">
        <v>8051</v>
      </c>
      <c r="K48" s="34"/>
      <c r="L48" s="34">
        <v>7864.333333333333</v>
      </c>
      <c r="M48" s="34">
        <v>8430.6666666666679</v>
      </c>
      <c r="N48" s="34">
        <v>8217.6666666666679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4732.25</v>
      </c>
      <c r="D51" s="34">
        <v>5008.5</v>
      </c>
      <c r="E51" s="34">
        <v>5122</v>
      </c>
      <c r="F51" s="34">
        <v>4931.5</v>
      </c>
      <c r="G51" s="34">
        <v>5128.5</v>
      </c>
      <c r="H51" s="34"/>
      <c r="I51" s="34">
        <v>5012.333333333333</v>
      </c>
      <c r="J51" s="34">
        <v>4626</v>
      </c>
      <c r="K51" s="34"/>
      <c r="L51" s="34">
        <v>4814.6666666666661</v>
      </c>
      <c r="M51" s="34">
        <v>5071.333333333333</v>
      </c>
      <c r="N51" s="34">
        <v>5364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5855</v>
      </c>
      <c r="D52" s="34">
        <v>6145</v>
      </c>
      <c r="E52" s="34">
        <v>6285.5</v>
      </c>
      <c r="F52" s="34">
        <v>6329.5</v>
      </c>
      <c r="G52" s="34">
        <v>6511.5</v>
      </c>
      <c r="H52" s="34"/>
      <c r="I52" s="34">
        <v>6367.6666666666652</v>
      </c>
      <c r="J52" s="34">
        <v>5938</v>
      </c>
      <c r="K52" s="34"/>
      <c r="L52" s="34">
        <v>5981.3333333333321</v>
      </c>
      <c r="M52" s="34">
        <v>6233.3333333333321</v>
      </c>
      <c r="N52" s="34">
        <v>6634.333333333333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11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97</v>
      </c>
      <c r="E3" s="39"/>
      <c r="F3" s="39"/>
      <c r="G3" s="6"/>
      <c r="H3" s="41" t="s">
        <v>27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12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35.475000000000001</v>
      </c>
      <c r="E8" s="37">
        <v>40.212121212121211</v>
      </c>
      <c r="F8" s="37">
        <v>38.795454545454547</v>
      </c>
      <c r="G8" s="37">
        <v>41.689393939393945</v>
      </c>
      <c r="H8" s="37">
        <v>46.227272727272727</v>
      </c>
      <c r="I8" s="37">
        <v>96.787878787878768</v>
      </c>
      <c r="J8" s="37">
        <v>95.49166666666666</v>
      </c>
      <c r="L8" s="37">
        <f>AVERAGE(D8:H8)</f>
        <v>40.479848484848489</v>
      </c>
      <c r="M8" s="37">
        <f>AVERAGE(D8:J8)</f>
        <v>56.382683982683986</v>
      </c>
      <c r="O8" s="28"/>
    </row>
    <row r="9" spans="1:15" ht="9.4" customHeight="1" x14ac:dyDescent="0.15">
      <c r="C9" s="18">
        <v>1</v>
      </c>
      <c r="D9" s="37">
        <v>17.5</v>
      </c>
      <c r="E9" s="37">
        <v>21.166666666666664</v>
      </c>
      <c r="F9" s="37">
        <v>22.303030303030305</v>
      </c>
      <c r="G9" s="37">
        <v>21.454545454545453</v>
      </c>
      <c r="H9" s="37">
        <v>24.212121212121211</v>
      </c>
      <c r="I9" s="37">
        <v>59.18181818181818</v>
      </c>
      <c r="J9" s="37">
        <v>60.766666666666666</v>
      </c>
      <c r="L9" s="37">
        <f t="shared" ref="L9:L31" si="0">AVERAGE(D9:H9)</f>
        <v>21.327272727272724</v>
      </c>
      <c r="M9" s="37">
        <f t="shared" ref="M9:M31" si="1">AVERAGE(D9:J9)</f>
        <v>32.369264069264069</v>
      </c>
      <c r="O9" s="28"/>
    </row>
    <row r="10" spans="1:15" ht="9.4" customHeight="1" x14ac:dyDescent="0.15">
      <c r="C10" s="18">
        <v>2</v>
      </c>
      <c r="D10" s="37">
        <v>9.8166666666666664</v>
      </c>
      <c r="E10" s="37">
        <v>17.030303030303028</v>
      </c>
      <c r="F10" s="37">
        <v>14.863636363636363</v>
      </c>
      <c r="G10" s="37">
        <v>14.818181818181818</v>
      </c>
      <c r="H10" s="37">
        <v>16.280303030303031</v>
      </c>
      <c r="I10" s="37">
        <v>38.590909090909093</v>
      </c>
      <c r="J10" s="37">
        <v>35.858333333333334</v>
      </c>
      <c r="L10" s="37">
        <f t="shared" si="0"/>
        <v>14.561818181818182</v>
      </c>
      <c r="M10" s="37">
        <f t="shared" si="1"/>
        <v>21.036904761904761</v>
      </c>
      <c r="O10" s="28"/>
    </row>
    <row r="11" spans="1:15" ht="9.4" customHeight="1" x14ac:dyDescent="0.15">
      <c r="C11" s="18">
        <v>3</v>
      </c>
      <c r="D11" s="37">
        <v>11.866666666666665</v>
      </c>
      <c r="E11" s="37">
        <v>21.075757575757574</v>
      </c>
      <c r="F11" s="37">
        <v>18.454545454545453</v>
      </c>
      <c r="G11" s="37">
        <v>19.303030303030305</v>
      </c>
      <c r="H11" s="37">
        <v>18.636363636363637</v>
      </c>
      <c r="I11" s="37">
        <v>29.878787878787879</v>
      </c>
      <c r="J11" s="37">
        <v>29.083333333333332</v>
      </c>
      <c r="L11" s="37">
        <f t="shared" si="0"/>
        <v>17.867272727272727</v>
      </c>
      <c r="M11" s="37">
        <f t="shared" si="1"/>
        <v>21.185497835497834</v>
      </c>
      <c r="O11" s="28"/>
    </row>
    <row r="12" spans="1:15" ht="9.4" customHeight="1" x14ac:dyDescent="0.15">
      <c r="C12" s="18">
        <v>4</v>
      </c>
      <c r="D12" s="37">
        <v>25.15</v>
      </c>
      <c r="E12" s="37">
        <v>24.863636363636363</v>
      </c>
      <c r="F12" s="37">
        <v>25.424242424242422</v>
      </c>
      <c r="G12" s="37">
        <v>26.174242424242422</v>
      </c>
      <c r="H12" s="37">
        <v>25.462121212121215</v>
      </c>
      <c r="I12" s="37">
        <v>19.765151515151516</v>
      </c>
      <c r="J12" s="37">
        <v>20.524999999999999</v>
      </c>
      <c r="L12" s="37">
        <f t="shared" si="0"/>
        <v>25.414848484848484</v>
      </c>
      <c r="M12" s="37">
        <f t="shared" si="1"/>
        <v>23.909199134199135</v>
      </c>
    </row>
    <row r="13" spans="1:15" ht="9.4" customHeight="1" x14ac:dyDescent="0.15">
      <c r="C13" s="18">
        <v>5</v>
      </c>
      <c r="D13" s="37">
        <v>97.174999999999997</v>
      </c>
      <c r="E13" s="37">
        <v>98.734848484848499</v>
      </c>
      <c r="F13" s="37">
        <v>99.780303030303017</v>
      </c>
      <c r="G13" s="37">
        <v>97.11363636363636</v>
      </c>
      <c r="H13" s="37">
        <v>94.924242424242408</v>
      </c>
      <c r="I13" s="37">
        <v>47.227272727272727</v>
      </c>
      <c r="J13" s="37">
        <v>27.524999999999999</v>
      </c>
      <c r="L13" s="37">
        <f t="shared" si="0"/>
        <v>97.545606060606062</v>
      </c>
      <c r="M13" s="37">
        <f t="shared" si="1"/>
        <v>80.354329004329003</v>
      </c>
    </row>
    <row r="14" spans="1:15" ht="9.4" customHeight="1" x14ac:dyDescent="0.15">
      <c r="C14" s="18">
        <v>6</v>
      </c>
      <c r="D14" s="37">
        <v>411.10833333333329</v>
      </c>
      <c r="E14" s="37">
        <v>430.22727272727263</v>
      </c>
      <c r="F14" s="37">
        <v>434.84090909090907</v>
      </c>
      <c r="G14" s="37">
        <v>414.75000000000006</v>
      </c>
      <c r="H14" s="37">
        <v>380.50757575757575</v>
      </c>
      <c r="I14" s="37">
        <v>91.454545454545453</v>
      </c>
      <c r="J14" s="37">
        <v>44.199999999999996</v>
      </c>
      <c r="L14" s="37">
        <f t="shared" si="0"/>
        <v>414.28681818181815</v>
      </c>
      <c r="M14" s="37">
        <f t="shared" si="1"/>
        <v>315.29837662337656</v>
      </c>
    </row>
    <row r="15" spans="1:15" ht="9.4" customHeight="1" x14ac:dyDescent="0.15">
      <c r="C15" s="18">
        <v>7</v>
      </c>
      <c r="D15" s="37">
        <v>873.15833333333342</v>
      </c>
      <c r="E15" s="37">
        <v>874.2045454545455</v>
      </c>
      <c r="F15" s="37">
        <v>861.90151515151513</v>
      </c>
      <c r="G15" s="37">
        <v>857.44696969696986</v>
      </c>
      <c r="H15" s="37">
        <v>759.35606060606051</v>
      </c>
      <c r="I15" s="37">
        <v>170.22727272727272</v>
      </c>
      <c r="J15" s="37">
        <v>75.383333333333326</v>
      </c>
      <c r="L15" s="37">
        <f t="shared" si="0"/>
        <v>845.213484848485</v>
      </c>
      <c r="M15" s="37">
        <f t="shared" si="1"/>
        <v>638.81114718614731</v>
      </c>
    </row>
    <row r="16" spans="1:15" ht="9.4" customHeight="1" x14ac:dyDescent="0.15">
      <c r="C16" s="18">
        <v>8</v>
      </c>
      <c r="D16" s="37">
        <v>757.99166666666667</v>
      </c>
      <c r="E16" s="37">
        <v>745.25757575757564</v>
      </c>
      <c r="F16" s="37">
        <v>756.2954545454545</v>
      </c>
      <c r="G16" s="37">
        <v>757.71212121212113</v>
      </c>
      <c r="H16" s="37">
        <v>702.4848484848485</v>
      </c>
      <c r="I16" s="37">
        <v>316.28787878787875</v>
      </c>
      <c r="J16" s="37">
        <v>128.54166666666669</v>
      </c>
      <c r="L16" s="37">
        <f t="shared" si="0"/>
        <v>743.94833333333327</v>
      </c>
      <c r="M16" s="37">
        <f t="shared" si="1"/>
        <v>594.9387445887445</v>
      </c>
    </row>
    <row r="17" spans="3:13" ht="9.4" customHeight="1" x14ac:dyDescent="0.15">
      <c r="C17" s="18">
        <v>9</v>
      </c>
      <c r="D17" s="37">
        <v>559.02499999999998</v>
      </c>
      <c r="E17" s="37">
        <v>587.36363636363637</v>
      </c>
      <c r="F17" s="37">
        <v>565.61363636363649</v>
      </c>
      <c r="G17" s="37">
        <v>587.53030303030312</v>
      </c>
      <c r="H17" s="37">
        <v>597.53787878787875</v>
      </c>
      <c r="I17" s="37">
        <v>513.16666666666674</v>
      </c>
      <c r="J17" s="37">
        <v>237.73333333333329</v>
      </c>
      <c r="L17" s="37">
        <f t="shared" si="0"/>
        <v>579.41409090909087</v>
      </c>
      <c r="M17" s="37">
        <f t="shared" si="1"/>
        <v>521.13863636363635</v>
      </c>
    </row>
    <row r="18" spans="3:13" ht="9.4" customHeight="1" x14ac:dyDescent="0.15">
      <c r="C18" s="18">
        <v>10</v>
      </c>
      <c r="D18" s="37">
        <v>526.56666666666672</v>
      </c>
      <c r="E18" s="37">
        <v>518.30303030303037</v>
      </c>
      <c r="F18" s="37">
        <v>511.79545454545456</v>
      </c>
      <c r="G18" s="37">
        <v>530.75</v>
      </c>
      <c r="H18" s="37">
        <v>583.89393939393949</v>
      </c>
      <c r="I18" s="37">
        <v>627.09090909090912</v>
      </c>
      <c r="J18" s="37">
        <v>466.99166666666667</v>
      </c>
      <c r="L18" s="37">
        <f t="shared" si="0"/>
        <v>534.26181818181817</v>
      </c>
      <c r="M18" s="37">
        <f t="shared" si="1"/>
        <v>537.91309523809525</v>
      </c>
    </row>
    <row r="19" spans="3:13" ht="9.4" customHeight="1" x14ac:dyDescent="0.15">
      <c r="C19" s="18">
        <v>11</v>
      </c>
      <c r="D19" s="37">
        <v>559.92499999999995</v>
      </c>
      <c r="E19" s="37">
        <v>534.7954545454545</v>
      </c>
      <c r="F19" s="37">
        <v>547.82575757575762</v>
      </c>
      <c r="G19" s="37">
        <v>575.55303030303037</v>
      </c>
      <c r="H19" s="37">
        <v>599.39393939393926</v>
      </c>
      <c r="I19" s="37">
        <v>707.37878787878799</v>
      </c>
      <c r="J19" s="37">
        <v>581</v>
      </c>
      <c r="L19" s="37">
        <f t="shared" si="0"/>
        <v>563.49863636363648</v>
      </c>
      <c r="M19" s="37">
        <f t="shared" si="1"/>
        <v>586.55313852813856</v>
      </c>
    </row>
    <row r="20" spans="3:13" ht="9.4" customHeight="1" x14ac:dyDescent="0.15">
      <c r="C20" s="18">
        <v>12</v>
      </c>
      <c r="D20" s="37">
        <v>565.31666666666672</v>
      </c>
      <c r="E20" s="37">
        <v>535.87121212121212</v>
      </c>
      <c r="F20" s="37">
        <v>566.56060606060612</v>
      </c>
      <c r="G20" s="37">
        <v>573.52272727272725</v>
      </c>
      <c r="H20" s="37">
        <v>605.56818181818187</v>
      </c>
      <c r="I20" s="37">
        <v>703.00757575757575</v>
      </c>
      <c r="J20" s="37">
        <v>636.55000000000007</v>
      </c>
      <c r="L20" s="37">
        <f t="shared" si="0"/>
        <v>569.36787878787891</v>
      </c>
      <c r="M20" s="37">
        <f t="shared" si="1"/>
        <v>598.05670995671005</v>
      </c>
    </row>
    <row r="21" spans="3:13" ht="9.4" customHeight="1" x14ac:dyDescent="0.15">
      <c r="C21" s="18">
        <v>13</v>
      </c>
      <c r="D21" s="37">
        <v>541.27499999999998</v>
      </c>
      <c r="E21" s="37">
        <v>512.07575757575751</v>
      </c>
      <c r="F21" s="37">
        <v>535.2348484848485</v>
      </c>
      <c r="G21" s="37">
        <v>555.31060606060612</v>
      </c>
      <c r="H21" s="37">
        <v>613.68939393939388</v>
      </c>
      <c r="I21" s="37">
        <v>675.21212121212125</v>
      </c>
      <c r="J21" s="37">
        <v>616.7833333333333</v>
      </c>
      <c r="L21" s="37">
        <f t="shared" si="0"/>
        <v>551.5171212121212</v>
      </c>
      <c r="M21" s="37">
        <f t="shared" si="1"/>
        <v>578.51158008658012</v>
      </c>
    </row>
    <row r="22" spans="3:13" ht="9.4" customHeight="1" x14ac:dyDescent="0.15">
      <c r="C22" s="18">
        <v>14</v>
      </c>
      <c r="D22" s="37">
        <v>576.375</v>
      </c>
      <c r="E22" s="37">
        <v>544.99999999999989</v>
      </c>
      <c r="F22" s="37">
        <v>540.25</v>
      </c>
      <c r="G22" s="37">
        <v>562.88636363636363</v>
      </c>
      <c r="H22" s="37">
        <v>627.05303030303025</v>
      </c>
      <c r="I22" s="37">
        <v>646.32575757575751</v>
      </c>
      <c r="J22" s="37">
        <v>564.29999999999995</v>
      </c>
      <c r="L22" s="37">
        <f t="shared" si="0"/>
        <v>570.31287878787884</v>
      </c>
      <c r="M22" s="37">
        <f t="shared" si="1"/>
        <v>580.31287878787873</v>
      </c>
    </row>
    <row r="23" spans="3:13" ht="9.4" customHeight="1" x14ac:dyDescent="0.15">
      <c r="C23" s="18">
        <v>15</v>
      </c>
      <c r="D23" s="37">
        <v>589.39166666666665</v>
      </c>
      <c r="E23" s="37">
        <v>565.94696969696963</v>
      </c>
      <c r="F23" s="37">
        <v>595.00757575757575</v>
      </c>
      <c r="G23" s="37">
        <v>589.90151515151513</v>
      </c>
      <c r="H23" s="37">
        <v>660.77272727272725</v>
      </c>
      <c r="I23" s="37">
        <v>563.16666666666663</v>
      </c>
      <c r="J23" s="37">
        <v>486.5</v>
      </c>
      <c r="L23" s="37">
        <f t="shared" si="0"/>
        <v>600.20409090909084</v>
      </c>
      <c r="M23" s="37">
        <f t="shared" si="1"/>
        <v>578.66958874458874</v>
      </c>
    </row>
    <row r="24" spans="3:13" ht="9.4" customHeight="1" x14ac:dyDescent="0.15">
      <c r="C24" s="18">
        <v>16</v>
      </c>
      <c r="D24" s="37">
        <v>608.2833333333333</v>
      </c>
      <c r="E24" s="37">
        <v>610.53787878787887</v>
      </c>
      <c r="F24" s="37">
        <v>633.0454545454545</v>
      </c>
      <c r="G24" s="37">
        <v>640.75757575757586</v>
      </c>
      <c r="H24" s="37">
        <v>695.07575757575762</v>
      </c>
      <c r="I24" s="37">
        <v>524.75757575757586</v>
      </c>
      <c r="J24" s="37">
        <v>394.89166666666665</v>
      </c>
      <c r="L24" s="37">
        <f t="shared" si="0"/>
        <v>637.54000000000008</v>
      </c>
      <c r="M24" s="37">
        <f t="shared" si="1"/>
        <v>586.76417748917754</v>
      </c>
    </row>
    <row r="25" spans="3:13" ht="9.4" customHeight="1" x14ac:dyDescent="0.15">
      <c r="C25" s="18">
        <v>17</v>
      </c>
      <c r="D25" s="37">
        <v>572.6</v>
      </c>
      <c r="E25" s="37">
        <v>611.12878787878788</v>
      </c>
      <c r="F25" s="37">
        <v>635.97727272727263</v>
      </c>
      <c r="G25" s="37">
        <v>636.40909090909099</v>
      </c>
      <c r="H25" s="37">
        <v>658.2651515151515</v>
      </c>
      <c r="I25" s="37">
        <v>471.08333333333326</v>
      </c>
      <c r="J25" s="37">
        <v>313.48333333333341</v>
      </c>
      <c r="L25" s="37">
        <f t="shared" si="0"/>
        <v>622.87606060606061</v>
      </c>
      <c r="M25" s="37">
        <f t="shared" si="1"/>
        <v>556.99242424242425</v>
      </c>
    </row>
    <row r="26" spans="3:13" ht="9.4" customHeight="1" x14ac:dyDescent="0.15">
      <c r="C26" s="18">
        <v>18</v>
      </c>
      <c r="D26" s="37">
        <v>467.48333333333341</v>
      </c>
      <c r="E26" s="37">
        <v>492.780303030303</v>
      </c>
      <c r="F26" s="37">
        <v>522.53787878787887</v>
      </c>
      <c r="G26" s="37">
        <v>527.89393939393926</v>
      </c>
      <c r="H26" s="37">
        <v>540.34848484848487</v>
      </c>
      <c r="I26" s="37">
        <v>395.90151515151518</v>
      </c>
      <c r="J26" s="37">
        <v>298.4666666666667</v>
      </c>
      <c r="L26" s="37">
        <f t="shared" si="0"/>
        <v>510.2087878787878</v>
      </c>
      <c r="M26" s="37">
        <f t="shared" si="1"/>
        <v>463.63030303030297</v>
      </c>
    </row>
    <row r="27" spans="3:13" ht="9.4" customHeight="1" x14ac:dyDescent="0.15">
      <c r="C27" s="18">
        <v>19</v>
      </c>
      <c r="D27" s="37">
        <v>359.19166666666672</v>
      </c>
      <c r="E27" s="37">
        <v>374.47727272727275</v>
      </c>
      <c r="F27" s="37">
        <v>381.09848484848493</v>
      </c>
      <c r="G27" s="37">
        <v>408.59090909090907</v>
      </c>
      <c r="H27" s="37">
        <v>424.26515151515144</v>
      </c>
      <c r="I27" s="37">
        <v>322.26515151515156</v>
      </c>
      <c r="J27" s="37">
        <v>264.32499999999999</v>
      </c>
      <c r="L27" s="37">
        <f t="shared" si="0"/>
        <v>389.52469696969695</v>
      </c>
      <c r="M27" s="37">
        <f t="shared" si="1"/>
        <v>362.0305194805195</v>
      </c>
    </row>
    <row r="28" spans="3:13" ht="9.4" customHeight="1" x14ac:dyDescent="0.15">
      <c r="C28" s="18">
        <v>20</v>
      </c>
      <c r="D28" s="37">
        <v>263.72500000000002</v>
      </c>
      <c r="E28" s="37">
        <v>266.95454545454544</v>
      </c>
      <c r="F28" s="37">
        <v>278.40909090909093</v>
      </c>
      <c r="G28" s="37">
        <v>305.61363636363632</v>
      </c>
      <c r="H28" s="37">
        <v>300.90151515151513</v>
      </c>
      <c r="I28" s="37">
        <v>254.30303030303028</v>
      </c>
      <c r="J28" s="37">
        <v>211.41666666666669</v>
      </c>
      <c r="L28" s="37">
        <f t="shared" si="0"/>
        <v>283.12075757575758</v>
      </c>
      <c r="M28" s="37">
        <f t="shared" si="1"/>
        <v>268.76049783549786</v>
      </c>
    </row>
    <row r="29" spans="3:13" ht="9.4" customHeight="1" x14ac:dyDescent="0.15">
      <c r="C29" s="18">
        <v>21</v>
      </c>
      <c r="D29" s="37">
        <v>191.20833333333331</v>
      </c>
      <c r="E29" s="37">
        <v>197.51515151515153</v>
      </c>
      <c r="F29" s="37">
        <v>210.95454545454547</v>
      </c>
      <c r="G29" s="37">
        <v>231.88636363636363</v>
      </c>
      <c r="H29" s="37">
        <v>232.00757575757572</v>
      </c>
      <c r="I29" s="37">
        <v>190.79545454545453</v>
      </c>
      <c r="J29" s="37">
        <v>156.75</v>
      </c>
      <c r="L29" s="37">
        <f t="shared" si="0"/>
        <v>212.71439393939394</v>
      </c>
      <c r="M29" s="37">
        <f t="shared" si="1"/>
        <v>201.58820346320346</v>
      </c>
    </row>
    <row r="30" spans="3:13" ht="9.4" customHeight="1" x14ac:dyDescent="0.15">
      <c r="C30" s="18">
        <v>22</v>
      </c>
      <c r="D30" s="37">
        <v>146.25833333333333</v>
      </c>
      <c r="E30" s="37">
        <v>159.34848484848484</v>
      </c>
      <c r="F30" s="37">
        <v>170.54545454545453</v>
      </c>
      <c r="G30" s="37">
        <v>175.00757575757578</v>
      </c>
      <c r="H30" s="37">
        <v>198.78030303030303</v>
      </c>
      <c r="I30" s="37">
        <v>160.81818181818181</v>
      </c>
      <c r="J30" s="37">
        <v>107.10833333333332</v>
      </c>
      <c r="L30" s="37">
        <f t="shared" si="0"/>
        <v>169.98803030303029</v>
      </c>
      <c r="M30" s="37">
        <f t="shared" si="1"/>
        <v>159.69523809523807</v>
      </c>
    </row>
    <row r="31" spans="3:13" ht="9.4" customHeight="1" x14ac:dyDescent="0.15">
      <c r="C31" s="18">
        <v>23</v>
      </c>
      <c r="D31" s="37">
        <v>80.166666666666657</v>
      </c>
      <c r="E31" s="37">
        <v>85.606060606060609</v>
      </c>
      <c r="F31" s="37">
        <v>89.068181818181813</v>
      </c>
      <c r="G31" s="37">
        <v>95.515151515151516</v>
      </c>
      <c r="H31" s="37">
        <v>140.06060606060603</v>
      </c>
      <c r="I31" s="37">
        <v>122.52272727272729</v>
      </c>
      <c r="J31" s="37">
        <v>65.458333333333329</v>
      </c>
      <c r="L31" s="37">
        <f t="shared" si="0"/>
        <v>98.083333333333329</v>
      </c>
      <c r="M31" s="37">
        <f t="shared" si="1"/>
        <v>96.913961038961034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7197.3916666666664</v>
      </c>
      <c r="E33" s="37">
        <f t="shared" ref="E33:J33" si="2">SUM(E15:E26)</f>
        <v>7133.265151515152</v>
      </c>
      <c r="F33" s="37">
        <f t="shared" si="2"/>
        <v>7272.045454545454</v>
      </c>
      <c r="G33" s="37">
        <f t="shared" si="2"/>
        <v>7395.6742424242429</v>
      </c>
      <c r="H33" s="37">
        <f t="shared" si="2"/>
        <v>7643.4393939393949</v>
      </c>
      <c r="I33" s="37">
        <f t="shared" si="2"/>
        <v>6313.606060606061</v>
      </c>
      <c r="J33" s="37">
        <f t="shared" si="2"/>
        <v>4800.625</v>
      </c>
      <c r="L33" s="37">
        <f>SUM(L15:L26)</f>
        <v>7328.3631818181821</v>
      </c>
      <c r="M33" s="37">
        <f>SUM(M15:M26)</f>
        <v>6822.2924242424242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2190.1750000000002</v>
      </c>
      <c r="E34" s="37">
        <f t="shared" ref="E34:J34" si="3">SUM(E15:E17)</f>
        <v>2206.8257575757575</v>
      </c>
      <c r="F34" s="37">
        <f t="shared" si="3"/>
        <v>2183.810606060606</v>
      </c>
      <c r="G34" s="37">
        <f t="shared" si="3"/>
        <v>2202.689393939394</v>
      </c>
      <c r="H34" s="37">
        <f t="shared" si="3"/>
        <v>2059.378787878788</v>
      </c>
      <c r="I34" s="37">
        <f t="shared" si="3"/>
        <v>999.68181818181824</v>
      </c>
      <c r="J34" s="37">
        <f t="shared" si="3"/>
        <v>441.6583333333333</v>
      </c>
      <c r="L34" s="37">
        <f>SUM(L15:L17)</f>
        <v>2168.5759090909091</v>
      </c>
      <c r="M34" s="37">
        <f>SUM(M15:M17)</f>
        <v>1754.888528138528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3358.8500000000004</v>
      </c>
      <c r="E35" s="37">
        <f t="shared" ref="E35:J35" si="4">SUM(E18:E23)</f>
        <v>3211.992424242424</v>
      </c>
      <c r="F35" s="37">
        <f t="shared" si="4"/>
        <v>3296.6742424242429</v>
      </c>
      <c r="G35" s="37">
        <f t="shared" si="4"/>
        <v>3387.9242424242425</v>
      </c>
      <c r="H35" s="37">
        <f t="shared" si="4"/>
        <v>3690.371212121212</v>
      </c>
      <c r="I35" s="37">
        <f t="shared" si="4"/>
        <v>3922.181818181818</v>
      </c>
      <c r="J35" s="37">
        <f t="shared" si="4"/>
        <v>3352.125</v>
      </c>
      <c r="L35" s="37">
        <f>SUM(L18:L23)</f>
        <v>3389.162424242425</v>
      </c>
      <c r="M35" s="37">
        <f>SUM(M18:M23)</f>
        <v>3460.0169913419913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1648.3666666666666</v>
      </c>
      <c r="E36" s="37">
        <f t="shared" ref="E36:J36" si="5">SUM(E24:E26)</f>
        <v>1714.4469696969697</v>
      </c>
      <c r="F36" s="37">
        <f t="shared" si="5"/>
        <v>1791.560606060606</v>
      </c>
      <c r="G36" s="37">
        <f t="shared" si="5"/>
        <v>1805.0606060606062</v>
      </c>
      <c r="H36" s="37">
        <f t="shared" si="5"/>
        <v>1893.689393939394</v>
      </c>
      <c r="I36" s="37">
        <f t="shared" si="5"/>
        <v>1391.7424242424242</v>
      </c>
      <c r="J36" s="37">
        <f t="shared" si="5"/>
        <v>1006.8416666666667</v>
      </c>
      <c r="L36" s="37">
        <f>SUM(L24:L26)</f>
        <v>1770.6248484848484</v>
      </c>
      <c r="M36" s="37">
        <f>SUM(M24:M26)</f>
        <v>1607.3869047619046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8846.0333333333328</v>
      </c>
      <c r="E37" s="37">
        <f t="shared" ref="E37:J37" si="6">SUM(E8:E31)</f>
        <v>8870.4772727272721</v>
      </c>
      <c r="F37" s="37">
        <f t="shared" si="6"/>
        <v>9056.5833333333321</v>
      </c>
      <c r="G37" s="37">
        <f t="shared" si="6"/>
        <v>9247.5909090909099</v>
      </c>
      <c r="H37" s="37">
        <f t="shared" si="6"/>
        <v>9545.7045454545478</v>
      </c>
      <c r="I37" s="37">
        <f t="shared" si="6"/>
        <v>7747.1969696969709</v>
      </c>
      <c r="J37" s="37">
        <f t="shared" si="6"/>
        <v>5919.1333333333341</v>
      </c>
      <c r="L37" s="37">
        <f>SUM(L8:L31)</f>
        <v>9113.2778787878779</v>
      </c>
      <c r="M37" s="37">
        <f>SUM(M8:M31)</f>
        <v>8461.8170995671007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7115.9500000000007</v>
      </c>
      <c r="D43" s="34">
        <v>6997.0666666666666</v>
      </c>
      <c r="E43" s="34">
        <v>7469.3500000000013</v>
      </c>
      <c r="F43" s="34">
        <v>7586.333333333333</v>
      </c>
      <c r="G43" s="34">
        <v>7601</v>
      </c>
      <c r="H43" s="34">
        <v>7443.25</v>
      </c>
      <c r="I43" s="34">
        <v>7241.333333333333</v>
      </c>
      <c r="J43" s="34">
        <v>6659.1</v>
      </c>
      <c r="K43" s="34"/>
      <c r="L43" s="34">
        <v>7277.9499999999989</v>
      </c>
      <c r="M43" s="34">
        <v>7496.2</v>
      </c>
      <c r="N43" s="34">
        <v>7773.6333333333323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8723.5833333333321</v>
      </c>
      <c r="D44" s="34">
        <v>8602.5</v>
      </c>
      <c r="E44" s="34">
        <v>9170.1333333333314</v>
      </c>
      <c r="F44" s="34">
        <v>9420.9333333333325</v>
      </c>
      <c r="G44" s="34">
        <v>9575.65</v>
      </c>
      <c r="H44" s="34">
        <v>9368.625</v>
      </c>
      <c r="I44" s="34">
        <v>9073.7333333333354</v>
      </c>
      <c r="J44" s="34">
        <v>8352.4</v>
      </c>
      <c r="K44" s="34"/>
      <c r="L44" s="34">
        <v>8972.3999999999978</v>
      </c>
      <c r="M44" s="34">
        <v>9627.5833333333303</v>
      </c>
      <c r="N44" s="34">
        <v>9463.0333333333328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6107.75</v>
      </c>
      <c r="D47" s="34">
        <v>6233</v>
      </c>
      <c r="E47" s="34">
        <v>6308.75</v>
      </c>
      <c r="F47" s="34">
        <v>6479.5</v>
      </c>
      <c r="G47" s="34">
        <v>6335.0000000000009</v>
      </c>
      <c r="H47" s="34">
        <v>6395</v>
      </c>
      <c r="I47" s="34">
        <v>5958</v>
      </c>
      <c r="J47" s="34">
        <v>6312</v>
      </c>
      <c r="K47" s="34"/>
      <c r="L47" s="34">
        <v>6262.666666666667</v>
      </c>
      <c r="M47" s="34">
        <v>6549.666666666667</v>
      </c>
      <c r="N47" s="34">
        <v>6508.333333333333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7397.25</v>
      </c>
      <c r="D48" s="34">
        <v>7535</v>
      </c>
      <c r="E48" s="34">
        <v>7605.25</v>
      </c>
      <c r="F48" s="34">
        <v>7938</v>
      </c>
      <c r="G48" s="34">
        <v>7892.666666666667</v>
      </c>
      <c r="H48" s="34">
        <v>7913</v>
      </c>
      <c r="I48" s="34">
        <v>7357</v>
      </c>
      <c r="J48" s="34">
        <v>7823</v>
      </c>
      <c r="K48" s="34"/>
      <c r="L48" s="34">
        <v>7584.3333333333339</v>
      </c>
      <c r="M48" s="34">
        <v>8223</v>
      </c>
      <c r="N48" s="34">
        <v>7950.6666666666661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4575.25</v>
      </c>
      <c r="D51" s="34">
        <v>4703.5</v>
      </c>
      <c r="E51" s="34">
        <v>4870.5</v>
      </c>
      <c r="F51" s="34">
        <v>4795</v>
      </c>
      <c r="G51" s="34">
        <v>5144</v>
      </c>
      <c r="H51" s="34"/>
      <c r="I51" s="34">
        <v>4766.6666666666679</v>
      </c>
      <c r="J51" s="34">
        <v>4558</v>
      </c>
      <c r="K51" s="34"/>
      <c r="L51" s="34">
        <v>4604.6666666666661</v>
      </c>
      <c r="M51" s="34">
        <v>4858</v>
      </c>
      <c r="N51" s="34">
        <v>5130.666666666667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5634.5</v>
      </c>
      <c r="D52" s="34">
        <v>5713.5</v>
      </c>
      <c r="E52" s="34">
        <v>5905</v>
      </c>
      <c r="F52" s="34">
        <v>5951</v>
      </c>
      <c r="G52" s="34">
        <v>6425</v>
      </c>
      <c r="H52" s="34"/>
      <c r="I52" s="34">
        <v>5988.0000000000018</v>
      </c>
      <c r="J52" s="34">
        <v>5834</v>
      </c>
      <c r="K52" s="34"/>
      <c r="L52" s="34">
        <v>5658</v>
      </c>
      <c r="M52" s="34">
        <v>5851</v>
      </c>
      <c r="N52" s="34">
        <v>6231.3333333333339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11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98</v>
      </c>
      <c r="E3" s="39"/>
      <c r="F3" s="39"/>
      <c r="G3" s="6"/>
      <c r="H3" s="41" t="s">
        <v>29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8600.0763888888869</v>
      </c>
      <c r="Q6" s="16">
        <v>8752.4305555555547</v>
      </c>
      <c r="R6" s="16">
        <v>8812.8972222222219</v>
      </c>
      <c r="S6" s="16">
        <v>8893.7986111111113</v>
      </c>
      <c r="T6" s="16">
        <v>8954.4041666666672</v>
      </c>
      <c r="U6" s="16">
        <v>8292.9930555555547</v>
      </c>
      <c r="V6" s="16">
        <v>7260.8750000000009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11610.229166666666</v>
      </c>
      <c r="Q7" s="16">
        <v>11817.736111111111</v>
      </c>
      <c r="R7" s="16">
        <v>11910.370833333332</v>
      </c>
      <c r="S7" s="16">
        <v>11994.444444444442</v>
      </c>
      <c r="T7" s="16">
        <v>12269.969444444443</v>
      </c>
      <c r="U7" s="16">
        <v>9970.2777777777792</v>
      </c>
      <c r="V7" s="16">
        <v>8237.5208333333339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20210.305555555555</v>
      </c>
      <c r="Q8" s="16">
        <f t="shared" ref="Q8:V8" si="0">SUM(Q6:Q7)</f>
        <v>20570.166666666664</v>
      </c>
      <c r="R8" s="16">
        <f t="shared" si="0"/>
        <v>20723.268055555556</v>
      </c>
      <c r="S8" s="16">
        <f t="shared" si="0"/>
        <v>20888.243055555555</v>
      </c>
      <c r="T8" s="16">
        <f t="shared" si="0"/>
        <v>21224.37361111111</v>
      </c>
      <c r="U8" s="16">
        <f t="shared" si="0"/>
        <v>18263.270833333336</v>
      </c>
      <c r="V8" s="16">
        <f t="shared" si="0"/>
        <v>15498.395833333336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8325.5333333333328</v>
      </c>
      <c r="Q10" s="16">
        <v>8525.2333333333336</v>
      </c>
      <c r="R10" s="16">
        <v>8718.5</v>
      </c>
      <c r="S10" s="16">
        <v>8947.9333333333307</v>
      </c>
      <c r="T10" s="16">
        <v>9097.3000000000011</v>
      </c>
      <c r="U10" s="16">
        <v>9095.2666666666664</v>
      </c>
      <c r="V10" s="16">
        <v>8927.2666666666646</v>
      </c>
      <c r="W10" s="16">
        <v>9034.09</v>
      </c>
      <c r="X10" s="16">
        <v>8621.1500000000015</v>
      </c>
      <c r="Y10" s="16">
        <v>8904.3000000000011</v>
      </c>
      <c r="Z10" s="16">
        <v>8696.35</v>
      </c>
      <c r="AA10" s="16">
        <v>8739.7333333333336</v>
      </c>
    </row>
    <row r="11" spans="1:27" ht="9.4" customHeight="1" x14ac:dyDescent="0.15">
      <c r="C11" s="18"/>
      <c r="O11" s="15" t="s">
        <v>66</v>
      </c>
      <c r="P11" s="16">
        <v>11417.999999999998</v>
      </c>
      <c r="Q11" s="16">
        <v>11559.766666666668</v>
      </c>
      <c r="R11" s="16">
        <v>12047.900000000003</v>
      </c>
      <c r="S11" s="16">
        <v>12348.833333333332</v>
      </c>
      <c r="T11" s="16">
        <v>12386.05</v>
      </c>
      <c r="U11" s="16">
        <v>12143.666666666666</v>
      </c>
      <c r="V11" s="16">
        <v>11986.733333333335</v>
      </c>
      <c r="W11" s="16">
        <v>11530.566666666668</v>
      </c>
      <c r="X11" s="16">
        <v>11648.850000000002</v>
      </c>
      <c r="Y11" s="16">
        <v>11894.249999999996</v>
      </c>
      <c r="Z11" s="16">
        <v>11919.849999999999</v>
      </c>
      <c r="AA11" s="16">
        <v>12162.133333333333</v>
      </c>
    </row>
    <row r="12" spans="1:27" ht="9.4" customHeight="1" x14ac:dyDescent="0.15">
      <c r="C12" s="18"/>
      <c r="O12" s="15" t="s">
        <v>67</v>
      </c>
      <c r="P12" s="16">
        <f>SUM(P10:P11)</f>
        <v>19743.533333333333</v>
      </c>
      <c r="Q12" s="16">
        <f t="shared" ref="Q12:AA12" si="1">SUM(Q10:Q11)</f>
        <v>20085</v>
      </c>
      <c r="R12" s="16">
        <f t="shared" si="1"/>
        <v>20766.400000000001</v>
      </c>
      <c r="S12" s="16">
        <f t="shared" si="1"/>
        <v>21296.766666666663</v>
      </c>
      <c r="T12" s="16">
        <f t="shared" si="1"/>
        <v>21483.35</v>
      </c>
      <c r="U12" s="16">
        <f t="shared" si="1"/>
        <v>21238.933333333334</v>
      </c>
      <c r="V12" s="16">
        <f t="shared" si="1"/>
        <v>20914</v>
      </c>
      <c r="W12" s="16">
        <f t="shared" si="1"/>
        <v>20564.656666666669</v>
      </c>
      <c r="X12" s="16">
        <f t="shared" si="1"/>
        <v>20270.000000000004</v>
      </c>
      <c r="Y12" s="16">
        <f t="shared" si="1"/>
        <v>20798.549999999996</v>
      </c>
      <c r="Z12" s="16">
        <f t="shared" si="1"/>
        <v>20616.199999999997</v>
      </c>
      <c r="AA12" s="16">
        <f t="shared" si="1"/>
        <v>20901.866666666669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>
        <v>8696.9155418000009</v>
      </c>
      <c r="U14" s="22">
        <v>8209.9885989999984</v>
      </c>
      <c r="V14" s="22">
        <v>8182.3202647999997</v>
      </c>
      <c r="W14" s="22">
        <v>8478.4891534000017</v>
      </c>
      <c r="X14" s="22">
        <v>8387.7210974000009</v>
      </c>
      <c r="Y14" s="16">
        <v>8802.7213888888873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1"/>
      <c r="R15" s="22"/>
      <c r="S15" s="22"/>
      <c r="T15" s="22">
        <v>11669.826651999998</v>
      </c>
      <c r="U15" s="22">
        <v>11187.778600200003</v>
      </c>
      <c r="V15" s="22">
        <v>10276.636048</v>
      </c>
      <c r="W15" s="24">
        <v>11190.588041799998</v>
      </c>
      <c r="X15" s="24">
        <v>11448.623041200002</v>
      </c>
      <c r="Y15" s="16">
        <v>11920.550000000003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>
        <f t="shared" ref="T16:X16" si="3">SUM(T14:T15)</f>
        <v>20366.742193799997</v>
      </c>
      <c r="U16" s="16">
        <f t="shared" si="3"/>
        <v>19397.767199200003</v>
      </c>
      <c r="V16" s="16">
        <f t="shared" si="3"/>
        <v>18458.956312800001</v>
      </c>
      <c r="W16" s="16">
        <f t="shared" si="3"/>
        <v>19669.0771952</v>
      </c>
      <c r="X16" s="16">
        <f t="shared" si="3"/>
        <v>19836.344138600005</v>
      </c>
      <c r="Y16" s="16">
        <f>SUM(Y14:Y15)</f>
        <v>20723.27138888889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7</v>
      </c>
      <c r="I83" s="34" t="s">
        <v>8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323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98</v>
      </c>
      <c r="E3" s="39"/>
      <c r="F3" s="39"/>
      <c r="G3" s="6"/>
      <c r="H3" s="41" t="s">
        <v>29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7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65.118055555555557</v>
      </c>
      <c r="E8" s="37">
        <v>61.611111111111114</v>
      </c>
      <c r="F8" s="37">
        <v>68.148611111111109</v>
      </c>
      <c r="G8" s="37">
        <v>69.081944444444431</v>
      </c>
      <c r="H8" s="37">
        <v>74.609722222222217</v>
      </c>
      <c r="I8" s="37">
        <v>121.72222222222223</v>
      </c>
      <c r="J8" s="37">
        <v>129.90277777777774</v>
      </c>
      <c r="L8" s="37">
        <f>AVERAGE(D8:H8)</f>
        <v>67.713888888888889</v>
      </c>
      <c r="M8" s="37">
        <f>AVERAGE(D8:J8)</f>
        <v>84.313492063492063</v>
      </c>
      <c r="O8" s="28"/>
    </row>
    <row r="9" spans="1:15" ht="9.4" customHeight="1" x14ac:dyDescent="0.15">
      <c r="C9" s="18">
        <v>1</v>
      </c>
      <c r="D9" s="37">
        <v>34.944444444444443</v>
      </c>
      <c r="E9" s="37">
        <v>34.798611111111107</v>
      </c>
      <c r="F9" s="37">
        <v>34.483333333333334</v>
      </c>
      <c r="G9" s="37">
        <v>37.202777777777783</v>
      </c>
      <c r="H9" s="37">
        <v>39.480555555555561</v>
      </c>
      <c r="I9" s="37">
        <v>73.4236111111111</v>
      </c>
      <c r="J9" s="37">
        <v>84.583333333333329</v>
      </c>
      <c r="L9" s="37">
        <f t="shared" ref="L9:L31" si="0">AVERAGE(D9:H9)</f>
        <v>36.181944444444447</v>
      </c>
      <c r="M9" s="37">
        <f t="shared" ref="M9:M31" si="1">AVERAGE(D9:J9)</f>
        <v>48.416666666666664</v>
      </c>
      <c r="O9" s="28"/>
    </row>
    <row r="10" spans="1:15" ht="9.4" customHeight="1" x14ac:dyDescent="0.15">
      <c r="C10" s="18">
        <v>2</v>
      </c>
      <c r="D10" s="37">
        <v>19.958333333333332</v>
      </c>
      <c r="E10" s="37">
        <v>21.229166666666668</v>
      </c>
      <c r="F10" s="37">
        <v>23.034722222222225</v>
      </c>
      <c r="G10" s="37">
        <v>21.816666666666663</v>
      </c>
      <c r="H10" s="37">
        <v>24.701388888888889</v>
      </c>
      <c r="I10" s="37">
        <v>50.708333333333336</v>
      </c>
      <c r="J10" s="37">
        <v>56.729166666666664</v>
      </c>
      <c r="L10" s="37">
        <f t="shared" si="0"/>
        <v>22.148055555555555</v>
      </c>
      <c r="M10" s="37">
        <f t="shared" si="1"/>
        <v>31.168253968253968</v>
      </c>
      <c r="O10" s="28"/>
    </row>
    <row r="11" spans="1:15" ht="9.4" customHeight="1" x14ac:dyDescent="0.15">
      <c r="C11" s="18">
        <v>3</v>
      </c>
      <c r="D11" s="37">
        <v>22.5625</v>
      </c>
      <c r="E11" s="37">
        <v>20.388888888888889</v>
      </c>
      <c r="F11" s="37">
        <v>21.272222222222222</v>
      </c>
      <c r="G11" s="37">
        <v>22.666666666666668</v>
      </c>
      <c r="H11" s="37">
        <v>26.861111111111111</v>
      </c>
      <c r="I11" s="37">
        <v>40.465277777777779</v>
      </c>
      <c r="J11" s="37">
        <v>47.798611111111114</v>
      </c>
      <c r="L11" s="37">
        <f t="shared" si="0"/>
        <v>22.750277777777779</v>
      </c>
      <c r="M11" s="37">
        <f t="shared" si="1"/>
        <v>28.859325396825398</v>
      </c>
      <c r="O11" s="28"/>
    </row>
    <row r="12" spans="1:15" ht="9.4" customHeight="1" x14ac:dyDescent="0.15">
      <c r="C12" s="18">
        <v>4</v>
      </c>
      <c r="D12" s="37">
        <v>23.631944444444443</v>
      </c>
      <c r="E12" s="37">
        <v>25.902777777777775</v>
      </c>
      <c r="F12" s="37">
        <v>24.229166666666668</v>
      </c>
      <c r="G12" s="37">
        <v>24.377777777777776</v>
      </c>
      <c r="H12" s="37">
        <v>28.136111111111109</v>
      </c>
      <c r="I12" s="37">
        <v>34.1875</v>
      </c>
      <c r="J12" s="37">
        <v>37.013888888888893</v>
      </c>
      <c r="L12" s="37">
        <f t="shared" si="0"/>
        <v>25.255555555555553</v>
      </c>
      <c r="M12" s="37">
        <f t="shared" si="1"/>
        <v>28.211309523809522</v>
      </c>
    </row>
    <row r="13" spans="1:15" ht="9.4" customHeight="1" x14ac:dyDescent="0.15">
      <c r="C13" s="18">
        <v>5</v>
      </c>
      <c r="D13" s="37">
        <v>55.527777777777771</v>
      </c>
      <c r="E13" s="37">
        <v>54.666666666666664</v>
      </c>
      <c r="F13" s="37">
        <v>58.044444444444444</v>
      </c>
      <c r="G13" s="37">
        <v>54.702777777777776</v>
      </c>
      <c r="H13" s="37">
        <v>56.551388888888887</v>
      </c>
      <c r="I13" s="37">
        <v>40.43055555555555</v>
      </c>
      <c r="J13" s="37">
        <v>34.291666666666671</v>
      </c>
      <c r="L13" s="37">
        <f t="shared" si="0"/>
        <v>55.898611111111109</v>
      </c>
      <c r="M13" s="37">
        <f t="shared" si="1"/>
        <v>50.602182539682538</v>
      </c>
    </row>
    <row r="14" spans="1:15" ht="9.4" customHeight="1" x14ac:dyDescent="0.15">
      <c r="C14" s="18">
        <v>6</v>
      </c>
      <c r="D14" s="37">
        <v>185.56944444444446</v>
      </c>
      <c r="E14" s="37">
        <v>193.19444444444443</v>
      </c>
      <c r="F14" s="37">
        <v>202.23194444444445</v>
      </c>
      <c r="G14" s="37">
        <v>191.89166666666665</v>
      </c>
      <c r="H14" s="37">
        <v>198.75972222222222</v>
      </c>
      <c r="I14" s="37">
        <v>121.6875</v>
      </c>
      <c r="J14" s="37">
        <v>97.631944444444443</v>
      </c>
      <c r="L14" s="37">
        <f t="shared" si="0"/>
        <v>194.32944444444445</v>
      </c>
      <c r="M14" s="37">
        <f t="shared" si="1"/>
        <v>170.13809523809525</v>
      </c>
    </row>
    <row r="15" spans="1:15" ht="9.4" customHeight="1" x14ac:dyDescent="0.15">
      <c r="C15" s="18">
        <v>7</v>
      </c>
      <c r="D15" s="37">
        <v>408.81250000000006</v>
      </c>
      <c r="E15" s="37">
        <v>417.09027777777777</v>
      </c>
      <c r="F15" s="37">
        <v>421.7763888888889</v>
      </c>
      <c r="G15" s="37">
        <v>426.06805555555547</v>
      </c>
      <c r="H15" s="37">
        <v>420.29861111111114</v>
      </c>
      <c r="I15" s="37">
        <v>163.69444444444446</v>
      </c>
      <c r="J15" s="37">
        <v>110.69444444444444</v>
      </c>
      <c r="L15" s="37">
        <f t="shared" si="0"/>
        <v>418.80916666666673</v>
      </c>
      <c r="M15" s="37">
        <f t="shared" si="1"/>
        <v>338.34781746031746</v>
      </c>
    </row>
    <row r="16" spans="1:15" ht="9.4" customHeight="1" x14ac:dyDescent="0.15">
      <c r="C16" s="18">
        <v>8</v>
      </c>
      <c r="D16" s="37">
        <v>545.50694444444446</v>
      </c>
      <c r="E16" s="37">
        <v>548.65277777777771</v>
      </c>
      <c r="F16" s="37">
        <v>552.6111111111112</v>
      </c>
      <c r="G16" s="37">
        <v>557.85277777777776</v>
      </c>
      <c r="H16" s="37">
        <v>537.55416666666667</v>
      </c>
      <c r="I16" s="37">
        <v>250.99305555555557</v>
      </c>
      <c r="J16" s="37">
        <v>156.25</v>
      </c>
      <c r="L16" s="37">
        <f t="shared" si="0"/>
        <v>548.43555555555554</v>
      </c>
      <c r="M16" s="37">
        <f t="shared" si="1"/>
        <v>449.91726190476192</v>
      </c>
    </row>
    <row r="17" spans="3:13" ht="9.4" customHeight="1" x14ac:dyDescent="0.15">
      <c r="C17" s="18">
        <v>9</v>
      </c>
      <c r="D17" s="37">
        <v>458.78472222222223</v>
      </c>
      <c r="E17" s="37">
        <v>471.48611111111114</v>
      </c>
      <c r="F17" s="37">
        <v>480.92638888888888</v>
      </c>
      <c r="G17" s="37">
        <v>471.53472222222223</v>
      </c>
      <c r="H17" s="37">
        <v>477.11249999999995</v>
      </c>
      <c r="I17" s="37">
        <v>363.84722222222223</v>
      </c>
      <c r="J17" s="37">
        <v>242.99999999999997</v>
      </c>
      <c r="L17" s="37">
        <f t="shared" si="0"/>
        <v>471.9688888888889</v>
      </c>
      <c r="M17" s="37">
        <f t="shared" si="1"/>
        <v>423.81309523809523</v>
      </c>
    </row>
    <row r="18" spans="3:13" ht="9.4" customHeight="1" x14ac:dyDescent="0.15">
      <c r="C18" s="18">
        <v>10</v>
      </c>
      <c r="D18" s="37">
        <v>479.11111111111109</v>
      </c>
      <c r="E18" s="37">
        <v>497.6944444444444</v>
      </c>
      <c r="F18" s="37">
        <v>488.60555555555561</v>
      </c>
      <c r="G18" s="37">
        <v>499.07222222222225</v>
      </c>
      <c r="H18" s="37">
        <v>510.46250000000003</v>
      </c>
      <c r="I18" s="37">
        <v>502.96527777777783</v>
      </c>
      <c r="J18" s="37">
        <v>328.64583333333331</v>
      </c>
      <c r="L18" s="37">
        <f t="shared" si="0"/>
        <v>494.98916666666662</v>
      </c>
      <c r="M18" s="37">
        <f t="shared" si="1"/>
        <v>472.36527777777781</v>
      </c>
    </row>
    <row r="19" spans="3:13" ht="9.4" customHeight="1" x14ac:dyDescent="0.15">
      <c r="C19" s="18">
        <v>11</v>
      </c>
      <c r="D19" s="37">
        <v>524.34722222222217</v>
      </c>
      <c r="E19" s="37">
        <v>529.13194444444446</v>
      </c>
      <c r="F19" s="37">
        <v>528.66111111111115</v>
      </c>
      <c r="G19" s="37">
        <v>541.27638888888885</v>
      </c>
      <c r="H19" s="37">
        <v>563.13194444444446</v>
      </c>
      <c r="I19" s="37">
        <v>591.84722222222217</v>
      </c>
      <c r="J19" s="37">
        <v>469.15972222222223</v>
      </c>
      <c r="L19" s="37">
        <f t="shared" si="0"/>
        <v>537.30972222222215</v>
      </c>
      <c r="M19" s="37">
        <f t="shared" si="1"/>
        <v>535.36507936507928</v>
      </c>
    </row>
    <row r="20" spans="3:13" ht="9.4" customHeight="1" x14ac:dyDescent="0.15">
      <c r="C20" s="18">
        <v>12</v>
      </c>
      <c r="D20" s="37">
        <v>584.81944444444446</v>
      </c>
      <c r="E20" s="37">
        <v>585.20138888888891</v>
      </c>
      <c r="F20" s="37">
        <v>591.24305555555554</v>
      </c>
      <c r="G20" s="37">
        <v>599.60833333333335</v>
      </c>
      <c r="H20" s="37">
        <v>624.11388888888894</v>
      </c>
      <c r="I20" s="37">
        <v>649.5625</v>
      </c>
      <c r="J20" s="37">
        <v>603.31250000000011</v>
      </c>
      <c r="L20" s="37">
        <f t="shared" si="0"/>
        <v>596.99722222222226</v>
      </c>
      <c r="M20" s="37">
        <f t="shared" si="1"/>
        <v>605.40873015873024</v>
      </c>
    </row>
    <row r="21" spans="3:13" ht="9.4" customHeight="1" x14ac:dyDescent="0.15">
      <c r="C21" s="18">
        <v>13</v>
      </c>
      <c r="D21" s="37">
        <v>598.33333333333337</v>
      </c>
      <c r="E21" s="37">
        <v>606.02777777777771</v>
      </c>
      <c r="F21" s="37">
        <v>614.3888888888888</v>
      </c>
      <c r="G21" s="37">
        <v>609.29444444444437</v>
      </c>
      <c r="H21" s="37">
        <v>624.04305555555561</v>
      </c>
      <c r="I21" s="37">
        <v>663.68055555555554</v>
      </c>
      <c r="J21" s="37">
        <v>650.70833333333337</v>
      </c>
      <c r="L21" s="37">
        <f t="shared" si="0"/>
        <v>610.4174999999999</v>
      </c>
      <c r="M21" s="37">
        <f t="shared" si="1"/>
        <v>623.78234126984114</v>
      </c>
    </row>
    <row r="22" spans="3:13" ht="9.4" customHeight="1" x14ac:dyDescent="0.15">
      <c r="C22" s="18">
        <v>14</v>
      </c>
      <c r="D22" s="37">
        <v>621.52083333333337</v>
      </c>
      <c r="E22" s="37">
        <v>625.80555555555554</v>
      </c>
      <c r="F22" s="37">
        <v>629.75833333333344</v>
      </c>
      <c r="G22" s="37">
        <v>631.51666666666665</v>
      </c>
      <c r="H22" s="37">
        <v>617.32361111111106</v>
      </c>
      <c r="I22" s="37">
        <v>654.125</v>
      </c>
      <c r="J22" s="37">
        <v>627.19444444444446</v>
      </c>
      <c r="L22" s="37">
        <f t="shared" si="0"/>
        <v>625.18500000000006</v>
      </c>
      <c r="M22" s="37">
        <f t="shared" si="1"/>
        <v>629.60634920634925</v>
      </c>
    </row>
    <row r="23" spans="3:13" ht="9.4" customHeight="1" x14ac:dyDescent="0.15">
      <c r="C23" s="18">
        <v>15</v>
      </c>
      <c r="D23" s="37">
        <v>569.80555555555554</v>
      </c>
      <c r="E23" s="37">
        <v>560.74305555555554</v>
      </c>
      <c r="F23" s="37">
        <v>554.9</v>
      </c>
      <c r="G23" s="37">
        <v>566.2305555555555</v>
      </c>
      <c r="H23" s="37">
        <v>520.93472222222215</v>
      </c>
      <c r="I23" s="37">
        <v>629.40277777777771</v>
      </c>
      <c r="J23" s="37">
        <v>630.22916666666663</v>
      </c>
      <c r="L23" s="37">
        <f t="shared" si="0"/>
        <v>554.52277777777772</v>
      </c>
      <c r="M23" s="37">
        <f t="shared" si="1"/>
        <v>576.03511904761899</v>
      </c>
    </row>
    <row r="24" spans="3:13" ht="9.4" customHeight="1" x14ac:dyDescent="0.15">
      <c r="C24" s="18">
        <v>16</v>
      </c>
      <c r="D24" s="37">
        <v>552.99305555555554</v>
      </c>
      <c r="E24" s="37">
        <v>555.22916666666663</v>
      </c>
      <c r="F24" s="37">
        <v>545.81250000000011</v>
      </c>
      <c r="G24" s="37">
        <v>540.62500000000011</v>
      </c>
      <c r="H24" s="37">
        <v>515.96527777777783</v>
      </c>
      <c r="I24" s="37">
        <v>616.29861111111109</v>
      </c>
      <c r="J24" s="37">
        <v>625.47916666666663</v>
      </c>
      <c r="L24" s="37">
        <f t="shared" si="0"/>
        <v>542.125</v>
      </c>
      <c r="M24" s="37">
        <f t="shared" si="1"/>
        <v>564.62896825396831</v>
      </c>
    </row>
    <row r="25" spans="3:13" ht="9.4" customHeight="1" x14ac:dyDescent="0.15">
      <c r="C25" s="18">
        <v>17</v>
      </c>
      <c r="D25" s="37">
        <v>605.72916666666663</v>
      </c>
      <c r="E25" s="37">
        <v>579.15972222222229</v>
      </c>
      <c r="F25" s="37">
        <v>548.9041666666667</v>
      </c>
      <c r="G25" s="37">
        <v>577.56388888888887</v>
      </c>
      <c r="H25" s="37">
        <v>634.82222222222219</v>
      </c>
      <c r="I25" s="37">
        <v>612.84722222222217</v>
      </c>
      <c r="J25" s="37">
        <v>527.70138888888891</v>
      </c>
      <c r="L25" s="37">
        <f t="shared" si="0"/>
        <v>589.2358333333334</v>
      </c>
      <c r="M25" s="37">
        <f t="shared" si="1"/>
        <v>583.818253968254</v>
      </c>
    </row>
    <row r="26" spans="3:13" ht="9.4" customHeight="1" x14ac:dyDescent="0.15">
      <c r="C26" s="18">
        <v>18</v>
      </c>
      <c r="D26" s="37">
        <v>704.86805555555566</v>
      </c>
      <c r="E26" s="37">
        <v>685.875</v>
      </c>
      <c r="F26" s="37">
        <v>684.16111111111104</v>
      </c>
      <c r="G26" s="37">
        <v>654.18194444444453</v>
      </c>
      <c r="H26" s="37">
        <v>682.83333333333337</v>
      </c>
      <c r="I26" s="37">
        <v>606.38194444444446</v>
      </c>
      <c r="J26" s="37">
        <v>522.36111111111109</v>
      </c>
      <c r="L26" s="37">
        <f t="shared" si="0"/>
        <v>682.38388888888892</v>
      </c>
      <c r="M26" s="37">
        <f t="shared" si="1"/>
        <v>648.66607142857151</v>
      </c>
    </row>
    <row r="27" spans="3:13" ht="9.4" customHeight="1" x14ac:dyDescent="0.15">
      <c r="C27" s="18">
        <v>19</v>
      </c>
      <c r="D27" s="37">
        <v>550.18055555555554</v>
      </c>
      <c r="E27" s="37">
        <v>583.82638888888891</v>
      </c>
      <c r="F27" s="37">
        <v>603.75138888888898</v>
      </c>
      <c r="G27" s="37">
        <v>604.46111111111111</v>
      </c>
      <c r="H27" s="37">
        <v>576.29722222222222</v>
      </c>
      <c r="I27" s="37">
        <v>460.35416666666674</v>
      </c>
      <c r="J27" s="37">
        <v>429.88888888888891</v>
      </c>
      <c r="L27" s="37">
        <f t="shared" si="0"/>
        <v>583.70333333333326</v>
      </c>
      <c r="M27" s="37">
        <f t="shared" si="1"/>
        <v>544.10853174603176</v>
      </c>
    </row>
    <row r="28" spans="3:13" ht="9.4" customHeight="1" x14ac:dyDescent="0.15">
      <c r="C28" s="18">
        <v>20</v>
      </c>
      <c r="D28" s="37">
        <v>390.02777777777777</v>
      </c>
      <c r="E28" s="37">
        <v>429.8819444444444</v>
      </c>
      <c r="F28" s="37">
        <v>436.58055555555552</v>
      </c>
      <c r="G28" s="37">
        <v>457.90416666666664</v>
      </c>
      <c r="H28" s="37">
        <v>428.90972222222223</v>
      </c>
      <c r="I28" s="37">
        <v>346.90277777777783</v>
      </c>
      <c r="J28" s="37">
        <v>334.07638888888891</v>
      </c>
      <c r="L28" s="37">
        <f t="shared" si="0"/>
        <v>428.66083333333336</v>
      </c>
      <c r="M28" s="37">
        <f t="shared" si="1"/>
        <v>403.46904761904767</v>
      </c>
    </row>
    <row r="29" spans="3:13" ht="9.4" customHeight="1" x14ac:dyDescent="0.15">
      <c r="C29" s="18">
        <v>21</v>
      </c>
      <c r="D29" s="37">
        <v>283.41666666666669</v>
      </c>
      <c r="E29" s="37">
        <v>310.76388888888886</v>
      </c>
      <c r="F29" s="37">
        <v>317.34027777777777</v>
      </c>
      <c r="G29" s="37">
        <v>345.69027777777774</v>
      </c>
      <c r="H29" s="37">
        <v>319.6513888888889</v>
      </c>
      <c r="I29" s="37">
        <v>276.70138888888886</v>
      </c>
      <c r="J29" s="37">
        <v>242.66666666666663</v>
      </c>
      <c r="L29" s="37">
        <f t="shared" si="0"/>
        <v>315.3725</v>
      </c>
      <c r="M29" s="37">
        <f t="shared" si="1"/>
        <v>299.46150793650793</v>
      </c>
    </row>
    <row r="30" spans="3:13" ht="9.4" customHeight="1" x14ac:dyDescent="0.15">
      <c r="C30" s="18">
        <v>22</v>
      </c>
      <c r="D30" s="37">
        <v>209.6527777777778</v>
      </c>
      <c r="E30" s="37">
        <v>226.68055555555557</v>
      </c>
      <c r="F30" s="37">
        <v>244.54305555555558</v>
      </c>
      <c r="G30" s="37">
        <v>249.4097222222222</v>
      </c>
      <c r="H30" s="37">
        <v>264.69583333333333</v>
      </c>
      <c r="I30" s="37">
        <v>232.75694444444443</v>
      </c>
      <c r="J30" s="37">
        <v>166.64583333333334</v>
      </c>
      <c r="L30" s="37">
        <f t="shared" si="0"/>
        <v>238.9963888888889</v>
      </c>
      <c r="M30" s="37">
        <f t="shared" si="1"/>
        <v>227.76924603174601</v>
      </c>
    </row>
    <row r="31" spans="3:13" ht="9.4" customHeight="1" x14ac:dyDescent="0.15">
      <c r="C31" s="18">
        <v>23</v>
      </c>
      <c r="D31" s="37">
        <v>104.85416666666669</v>
      </c>
      <c r="E31" s="37">
        <v>127.38888888888887</v>
      </c>
      <c r="F31" s="37">
        <v>137.48888888888891</v>
      </c>
      <c r="G31" s="37">
        <v>139.76805555555555</v>
      </c>
      <c r="H31" s="37">
        <v>187.15416666666667</v>
      </c>
      <c r="I31" s="37">
        <v>188.00694444444443</v>
      </c>
      <c r="J31" s="37">
        <v>104.90972222222223</v>
      </c>
      <c r="L31" s="37">
        <f t="shared" si="0"/>
        <v>139.33083333333335</v>
      </c>
      <c r="M31" s="37">
        <f t="shared" si="1"/>
        <v>141.36726190476193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6654.6319444444453</v>
      </c>
      <c r="E33" s="37">
        <f t="shared" ref="E33:J33" si="2">SUM(E15:E26)</f>
        <v>6662.0972222222226</v>
      </c>
      <c r="F33" s="37">
        <f t="shared" si="2"/>
        <v>6641.7486111111102</v>
      </c>
      <c r="G33" s="37">
        <f t="shared" si="2"/>
        <v>6674.8250000000007</v>
      </c>
      <c r="H33" s="37">
        <f t="shared" si="2"/>
        <v>6728.5958333333328</v>
      </c>
      <c r="I33" s="37">
        <f t="shared" si="2"/>
        <v>6305.645833333333</v>
      </c>
      <c r="J33" s="37">
        <f t="shared" si="2"/>
        <v>5494.7361111111113</v>
      </c>
      <c r="L33" s="37">
        <f>SUM(L15:L26)</f>
        <v>6672.379722222222</v>
      </c>
      <c r="M33" s="37">
        <f>SUM(M15:M26)</f>
        <v>6451.7543650793659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1413.1041666666667</v>
      </c>
      <c r="E34" s="37">
        <f t="shared" ref="E34:J34" si="3">SUM(E15:E17)</f>
        <v>1437.2291666666665</v>
      </c>
      <c r="F34" s="37">
        <f t="shared" si="3"/>
        <v>1455.3138888888889</v>
      </c>
      <c r="G34" s="37">
        <f t="shared" si="3"/>
        <v>1455.4555555555555</v>
      </c>
      <c r="H34" s="37">
        <f t="shared" si="3"/>
        <v>1434.9652777777778</v>
      </c>
      <c r="I34" s="37">
        <f t="shared" si="3"/>
        <v>778.53472222222217</v>
      </c>
      <c r="J34" s="37">
        <f t="shared" si="3"/>
        <v>509.94444444444446</v>
      </c>
      <c r="L34" s="37">
        <f>SUM(L15:L17)</f>
        <v>1439.213611111111</v>
      </c>
      <c r="M34" s="37">
        <f>SUM(M15:M17)</f>
        <v>1212.0781746031746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3377.9375000000005</v>
      </c>
      <c r="E35" s="37">
        <f t="shared" ref="E35:J35" si="4">SUM(E18:E23)</f>
        <v>3404.604166666667</v>
      </c>
      <c r="F35" s="37">
        <f t="shared" si="4"/>
        <v>3407.556944444445</v>
      </c>
      <c r="G35" s="37">
        <f t="shared" si="4"/>
        <v>3446.9986111111107</v>
      </c>
      <c r="H35" s="37">
        <f t="shared" si="4"/>
        <v>3460.0097222222221</v>
      </c>
      <c r="I35" s="37">
        <f t="shared" si="4"/>
        <v>3691.5833333333335</v>
      </c>
      <c r="J35" s="37">
        <f t="shared" si="4"/>
        <v>3309.25</v>
      </c>
      <c r="L35" s="37">
        <f>SUM(L18:L23)</f>
        <v>3419.4213888888885</v>
      </c>
      <c r="M35" s="37">
        <f>SUM(M18:M23)</f>
        <v>3442.5628968253964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1863.5902777777778</v>
      </c>
      <c r="E36" s="37">
        <f t="shared" ref="E36:J36" si="5">SUM(E24:E26)</f>
        <v>1820.2638888888889</v>
      </c>
      <c r="F36" s="37">
        <f t="shared" si="5"/>
        <v>1778.8777777777777</v>
      </c>
      <c r="G36" s="37">
        <f t="shared" si="5"/>
        <v>1772.3708333333334</v>
      </c>
      <c r="H36" s="37">
        <f t="shared" si="5"/>
        <v>1833.6208333333334</v>
      </c>
      <c r="I36" s="37">
        <f t="shared" si="5"/>
        <v>1835.5277777777778</v>
      </c>
      <c r="J36" s="37">
        <f t="shared" si="5"/>
        <v>1675.5416666666667</v>
      </c>
      <c r="L36" s="37">
        <f>SUM(L24:L26)</f>
        <v>1813.7447222222222</v>
      </c>
      <c r="M36" s="37">
        <f>SUM(M24:M26)</f>
        <v>1797.1132936507938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8600.0763888888869</v>
      </c>
      <c r="E37" s="37">
        <f t="shared" ref="E37:J37" si="6">SUM(E8:E31)</f>
        <v>8752.4305555555547</v>
      </c>
      <c r="F37" s="37">
        <f t="shared" si="6"/>
        <v>8812.8972222222219</v>
      </c>
      <c r="G37" s="37">
        <f t="shared" si="6"/>
        <v>8893.7986111111113</v>
      </c>
      <c r="H37" s="37">
        <f t="shared" si="6"/>
        <v>8954.4041666666672</v>
      </c>
      <c r="I37" s="37">
        <f t="shared" si="6"/>
        <v>8292.9930555555547</v>
      </c>
      <c r="J37" s="37">
        <f t="shared" si="6"/>
        <v>7260.8750000000009</v>
      </c>
      <c r="L37" s="37">
        <f>SUM(L8:L31)</f>
        <v>8802.7213888888873</v>
      </c>
      <c r="M37" s="37">
        <f>SUM(M8:M31)</f>
        <v>8509.6392857142855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6408.4666666666662</v>
      </c>
      <c r="D43" s="34">
        <v>6543.8333333333339</v>
      </c>
      <c r="E43" s="34">
        <v>6592.0666666666666</v>
      </c>
      <c r="F43" s="34">
        <v>6721.4999999999991</v>
      </c>
      <c r="G43" s="34">
        <v>6825.3499999999995</v>
      </c>
      <c r="H43" s="34">
        <v>6843.2</v>
      </c>
      <c r="I43" s="34">
        <v>6731.3999999999987</v>
      </c>
      <c r="J43" s="34">
        <v>6881.3233333333346</v>
      </c>
      <c r="K43" s="34">
        <v>6546.2500000000009</v>
      </c>
      <c r="L43" s="34">
        <v>6766.7000000000007</v>
      </c>
      <c r="M43" s="34">
        <v>6623.2</v>
      </c>
      <c r="N43" s="34">
        <v>6585.2666666666664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8325.5333333333328</v>
      </c>
      <c r="D44" s="34">
        <v>8525.2333333333336</v>
      </c>
      <c r="E44" s="34">
        <v>8718.5</v>
      </c>
      <c r="F44" s="34">
        <v>8947.9333333333307</v>
      </c>
      <c r="G44" s="34">
        <v>9097.3000000000011</v>
      </c>
      <c r="H44" s="34">
        <v>9095.2666666666664</v>
      </c>
      <c r="I44" s="34">
        <v>8927.2666666666646</v>
      </c>
      <c r="J44" s="34">
        <v>9034.09</v>
      </c>
      <c r="K44" s="34">
        <v>8621.1500000000015</v>
      </c>
      <c r="L44" s="34">
        <v>8904.3000000000011</v>
      </c>
      <c r="M44" s="34">
        <v>8696.35</v>
      </c>
      <c r="N44" s="34">
        <v>8739.7333333333336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6022.75</v>
      </c>
      <c r="D47" s="34">
        <v>6255</v>
      </c>
      <c r="E47" s="34">
        <v>6141.25</v>
      </c>
      <c r="F47" s="34">
        <v>6486</v>
      </c>
      <c r="G47" s="34">
        <v>6512.6666666666679</v>
      </c>
      <c r="H47" s="34">
        <v>6504.3333333333339</v>
      </c>
      <c r="I47" s="34">
        <v>5994.5</v>
      </c>
      <c r="J47" s="34">
        <v>6213.25</v>
      </c>
      <c r="K47" s="34">
        <v>6292</v>
      </c>
      <c r="L47" s="34">
        <v>6481.0000000000009</v>
      </c>
      <c r="M47" s="34">
        <v>6530</v>
      </c>
      <c r="N47" s="34">
        <v>6235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7836.75</v>
      </c>
      <c r="D48" s="34">
        <v>8108.5</v>
      </c>
      <c r="E48" s="34">
        <v>7993.25</v>
      </c>
      <c r="F48" s="34">
        <v>8616</v>
      </c>
      <c r="G48" s="34">
        <v>8554.6666666666679</v>
      </c>
      <c r="H48" s="34">
        <v>8654.3333333333321</v>
      </c>
      <c r="I48" s="34">
        <v>8042</v>
      </c>
      <c r="J48" s="34">
        <v>8222.25</v>
      </c>
      <c r="K48" s="34">
        <v>8268.5</v>
      </c>
      <c r="L48" s="34">
        <v>8516.3333333333358</v>
      </c>
      <c r="M48" s="34">
        <v>8448.6666666666661</v>
      </c>
      <c r="N48" s="34">
        <v>8254.6666666666679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5048</v>
      </c>
      <c r="D51" s="34">
        <v>5357.5</v>
      </c>
      <c r="E51" s="34">
        <v>5272</v>
      </c>
      <c r="F51" s="34">
        <v>5817</v>
      </c>
      <c r="G51" s="34">
        <v>5699.333333333333</v>
      </c>
      <c r="H51" s="34">
        <v>5578</v>
      </c>
      <c r="I51" s="34">
        <v>5512.3333333333339</v>
      </c>
      <c r="J51" s="34">
        <v>5270</v>
      </c>
      <c r="K51" s="34">
        <v>5628.6666666666661</v>
      </c>
      <c r="L51" s="34">
        <v>5600.666666666667</v>
      </c>
      <c r="M51" s="34">
        <v>5474.3333333333339</v>
      </c>
      <c r="N51" s="34">
        <v>5679.0000000000009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6536.5</v>
      </c>
      <c r="D52" s="34">
        <v>6950.5</v>
      </c>
      <c r="E52" s="34">
        <v>6924</v>
      </c>
      <c r="F52" s="34">
        <v>7737.5</v>
      </c>
      <c r="G52" s="34">
        <v>7603.6666666666679</v>
      </c>
      <c r="H52" s="34">
        <v>7477.5</v>
      </c>
      <c r="I52" s="34">
        <v>7528.0000000000009</v>
      </c>
      <c r="J52" s="34">
        <v>7091.5</v>
      </c>
      <c r="K52" s="34">
        <v>7383.3333333333339</v>
      </c>
      <c r="L52" s="34">
        <v>7362</v>
      </c>
      <c r="M52" s="34">
        <v>7166.666666666667</v>
      </c>
      <c r="N52" s="34">
        <v>7369.3333333333339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3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98</v>
      </c>
      <c r="E3" s="39"/>
      <c r="F3" s="39"/>
      <c r="G3" s="6"/>
      <c r="H3" s="41" t="s">
        <v>29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8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44.201388888888893</v>
      </c>
      <c r="E8" s="37">
        <v>43.784722222222221</v>
      </c>
      <c r="F8" s="37">
        <v>46.722222222222221</v>
      </c>
      <c r="G8" s="37">
        <v>48.048611111111114</v>
      </c>
      <c r="H8" s="37">
        <v>52.972222222222221</v>
      </c>
      <c r="I8" s="37">
        <v>90.3888888888889</v>
      </c>
      <c r="J8" s="37">
        <v>107.52777777777779</v>
      </c>
      <c r="L8" s="37">
        <f>AVERAGE(D8:H8)</f>
        <v>47.145833333333336</v>
      </c>
      <c r="M8" s="37">
        <f>AVERAGE(D8:J8)</f>
        <v>61.949404761904766</v>
      </c>
      <c r="O8" s="28"/>
    </row>
    <row r="9" spans="1:15" ht="9.4" customHeight="1" x14ac:dyDescent="0.15">
      <c r="C9" s="18">
        <v>1</v>
      </c>
      <c r="D9" s="37">
        <v>25.527777777777782</v>
      </c>
      <c r="E9" s="37">
        <v>26.104166666666661</v>
      </c>
      <c r="F9" s="37">
        <v>26.052777777777777</v>
      </c>
      <c r="G9" s="37">
        <v>27.173611111111111</v>
      </c>
      <c r="H9" s="37">
        <v>30.450000000000003</v>
      </c>
      <c r="I9" s="37">
        <v>58.18055555555555</v>
      </c>
      <c r="J9" s="37">
        <v>71.9236111111111</v>
      </c>
      <c r="L9" s="37">
        <f t="shared" ref="L9:L31" si="0">AVERAGE(D9:H9)</f>
        <v>27.061666666666667</v>
      </c>
      <c r="M9" s="37">
        <f t="shared" ref="M9:M31" si="1">AVERAGE(D9:J9)</f>
        <v>37.916071428571421</v>
      </c>
      <c r="O9" s="28"/>
    </row>
    <row r="10" spans="1:15" ht="9.4" customHeight="1" x14ac:dyDescent="0.15">
      <c r="C10" s="18">
        <v>2</v>
      </c>
      <c r="D10" s="37">
        <v>21.791666666666668</v>
      </c>
      <c r="E10" s="37">
        <v>23.194444444444446</v>
      </c>
      <c r="F10" s="37">
        <v>23.897222222222222</v>
      </c>
      <c r="G10" s="37">
        <v>24.595833333333331</v>
      </c>
      <c r="H10" s="37">
        <v>24.400000000000002</v>
      </c>
      <c r="I10" s="37">
        <v>42.673611111111114</v>
      </c>
      <c r="J10" s="37">
        <v>47.916666666666664</v>
      </c>
      <c r="L10" s="37">
        <f t="shared" si="0"/>
        <v>23.575833333333335</v>
      </c>
      <c r="M10" s="37">
        <f t="shared" si="1"/>
        <v>29.781349206349208</v>
      </c>
      <c r="O10" s="28"/>
    </row>
    <row r="11" spans="1:15" ht="9.4" customHeight="1" x14ac:dyDescent="0.15">
      <c r="C11" s="18">
        <v>3</v>
      </c>
      <c r="D11" s="37">
        <v>36.916666666666671</v>
      </c>
      <c r="E11" s="37">
        <v>33.611111111111114</v>
      </c>
      <c r="F11" s="37">
        <v>33.43611111111111</v>
      </c>
      <c r="G11" s="37">
        <v>32.951388888888893</v>
      </c>
      <c r="H11" s="37">
        <v>36.165277777777774</v>
      </c>
      <c r="I11" s="37">
        <v>47.3125</v>
      </c>
      <c r="J11" s="37">
        <v>44.9375</v>
      </c>
      <c r="L11" s="37">
        <f t="shared" si="0"/>
        <v>34.616111111111117</v>
      </c>
      <c r="M11" s="37">
        <f t="shared" si="1"/>
        <v>37.904365079365085</v>
      </c>
      <c r="O11" s="28"/>
    </row>
    <row r="12" spans="1:15" ht="9.4" customHeight="1" x14ac:dyDescent="0.15">
      <c r="C12" s="18">
        <v>4</v>
      </c>
      <c r="D12" s="37">
        <v>73.006944444444443</v>
      </c>
      <c r="E12" s="37">
        <v>67.034722222222214</v>
      </c>
      <c r="F12" s="37">
        <v>67.541666666666671</v>
      </c>
      <c r="G12" s="37">
        <v>70.245833333333337</v>
      </c>
      <c r="H12" s="37">
        <v>68.819444444444443</v>
      </c>
      <c r="I12" s="37">
        <v>58.333333333333321</v>
      </c>
      <c r="J12" s="37">
        <v>46.395833333333336</v>
      </c>
      <c r="L12" s="37">
        <f t="shared" si="0"/>
        <v>69.329722222222216</v>
      </c>
      <c r="M12" s="37">
        <f t="shared" si="1"/>
        <v>64.482539682539681</v>
      </c>
    </row>
    <row r="13" spans="1:15" ht="9.4" customHeight="1" x14ac:dyDescent="0.15">
      <c r="C13" s="18">
        <v>5</v>
      </c>
      <c r="D13" s="37">
        <v>222.61805555555554</v>
      </c>
      <c r="E13" s="37">
        <v>228.97916666666666</v>
      </c>
      <c r="F13" s="37">
        <v>232.03194444444443</v>
      </c>
      <c r="G13" s="37">
        <v>227.39305555555555</v>
      </c>
      <c r="H13" s="37">
        <v>222.08055555555552</v>
      </c>
      <c r="I13" s="37">
        <v>111.30555555555554</v>
      </c>
      <c r="J13" s="37">
        <v>67.854166666666671</v>
      </c>
      <c r="L13" s="37">
        <f t="shared" si="0"/>
        <v>226.62055555555554</v>
      </c>
      <c r="M13" s="37">
        <f t="shared" si="1"/>
        <v>187.46607142857144</v>
      </c>
    </row>
    <row r="14" spans="1:15" ht="9.4" customHeight="1" x14ac:dyDescent="0.15">
      <c r="C14" s="18">
        <v>6</v>
      </c>
      <c r="D14" s="37">
        <v>709.19444444444434</v>
      </c>
      <c r="E14" s="37">
        <v>732.90277777777771</v>
      </c>
      <c r="F14" s="37">
        <v>721.21388888888896</v>
      </c>
      <c r="G14" s="37">
        <v>714.42638888888894</v>
      </c>
      <c r="H14" s="37">
        <v>646.61944444444441</v>
      </c>
      <c r="I14" s="37">
        <v>192.80555555555554</v>
      </c>
      <c r="J14" s="37">
        <v>119.53472222222223</v>
      </c>
      <c r="L14" s="37">
        <f t="shared" si="0"/>
        <v>704.87138888888899</v>
      </c>
      <c r="M14" s="37">
        <f t="shared" si="1"/>
        <v>548.0996031746032</v>
      </c>
    </row>
    <row r="15" spans="1:15" ht="9.4" customHeight="1" x14ac:dyDescent="0.15">
      <c r="C15" s="18">
        <v>7</v>
      </c>
      <c r="D15" s="37">
        <v>945.86805555555566</v>
      </c>
      <c r="E15" s="37">
        <v>946.5138888888888</v>
      </c>
      <c r="F15" s="37">
        <v>954.42083333333346</v>
      </c>
      <c r="G15" s="37">
        <v>945.65694444444455</v>
      </c>
      <c r="H15" s="37">
        <v>904.07083333333333</v>
      </c>
      <c r="I15" s="37">
        <v>342.68055555555549</v>
      </c>
      <c r="J15" s="37">
        <v>201.38194444444446</v>
      </c>
      <c r="L15" s="37">
        <f t="shared" si="0"/>
        <v>939.30611111111125</v>
      </c>
      <c r="M15" s="37">
        <f t="shared" si="1"/>
        <v>748.65615079365091</v>
      </c>
    </row>
    <row r="16" spans="1:15" ht="9.4" customHeight="1" x14ac:dyDescent="0.15">
      <c r="C16" s="18">
        <v>8</v>
      </c>
      <c r="D16" s="37">
        <v>966.02083333333314</v>
      </c>
      <c r="E16" s="37">
        <v>979.5486111111112</v>
      </c>
      <c r="F16" s="37">
        <v>970.10277777777765</v>
      </c>
      <c r="G16" s="37">
        <v>961.32361111111106</v>
      </c>
      <c r="H16" s="37">
        <v>950.55833333333339</v>
      </c>
      <c r="I16" s="37">
        <v>546.58333333333326</v>
      </c>
      <c r="J16" s="37">
        <v>255.06944444444446</v>
      </c>
      <c r="L16" s="37">
        <f t="shared" si="0"/>
        <v>965.51083333333338</v>
      </c>
      <c r="M16" s="37">
        <f t="shared" si="1"/>
        <v>804.17242063492063</v>
      </c>
    </row>
    <row r="17" spans="3:13" ht="9.4" customHeight="1" x14ac:dyDescent="0.15">
      <c r="C17" s="18">
        <v>9</v>
      </c>
      <c r="D17" s="37">
        <v>860.84722222222217</v>
      </c>
      <c r="E17" s="37">
        <v>873.4861111111112</v>
      </c>
      <c r="F17" s="37">
        <v>868.06111111111113</v>
      </c>
      <c r="G17" s="37">
        <v>876.49999999999989</v>
      </c>
      <c r="H17" s="37">
        <v>888.15138888888896</v>
      </c>
      <c r="I17" s="37">
        <v>737.72222222222217</v>
      </c>
      <c r="J17" s="37">
        <v>452.97916666666674</v>
      </c>
      <c r="L17" s="37">
        <f t="shared" si="0"/>
        <v>873.40916666666669</v>
      </c>
      <c r="M17" s="37">
        <f t="shared" si="1"/>
        <v>793.96388888888907</v>
      </c>
    </row>
    <row r="18" spans="3:13" ht="9.4" customHeight="1" x14ac:dyDescent="0.15">
      <c r="C18" s="18">
        <v>10</v>
      </c>
      <c r="D18" s="37">
        <v>765.59027777777771</v>
      </c>
      <c r="E18" s="37">
        <v>757.97222222222217</v>
      </c>
      <c r="F18" s="37">
        <v>749.89305555555541</v>
      </c>
      <c r="G18" s="37">
        <v>757.66111111111104</v>
      </c>
      <c r="H18" s="37">
        <v>824.22222222222217</v>
      </c>
      <c r="I18" s="37">
        <v>810</v>
      </c>
      <c r="J18" s="37">
        <v>701.95138888888903</v>
      </c>
      <c r="L18" s="37">
        <f t="shared" si="0"/>
        <v>771.06777777777768</v>
      </c>
      <c r="M18" s="37">
        <f t="shared" si="1"/>
        <v>766.75575396825388</v>
      </c>
    </row>
    <row r="19" spans="3:13" ht="9.4" customHeight="1" x14ac:dyDescent="0.15">
      <c r="C19" s="18">
        <v>11</v>
      </c>
      <c r="D19" s="37">
        <v>731.93055555555554</v>
      </c>
      <c r="E19" s="37">
        <v>734.04166666666663</v>
      </c>
      <c r="F19" s="37">
        <v>733.37638888888898</v>
      </c>
      <c r="G19" s="37">
        <v>731.03611111111104</v>
      </c>
      <c r="H19" s="37">
        <v>793.8416666666667</v>
      </c>
      <c r="I19" s="37">
        <v>840.09722222222229</v>
      </c>
      <c r="J19" s="37">
        <v>727.15277777777783</v>
      </c>
      <c r="L19" s="37">
        <f t="shared" si="0"/>
        <v>744.84527777777771</v>
      </c>
      <c r="M19" s="37">
        <f t="shared" si="1"/>
        <v>755.92519841269836</v>
      </c>
    </row>
    <row r="20" spans="3:13" ht="9.4" customHeight="1" x14ac:dyDescent="0.15">
      <c r="C20" s="18">
        <v>12</v>
      </c>
      <c r="D20" s="37">
        <v>707.46527777777783</v>
      </c>
      <c r="E20" s="37">
        <v>715.86805555555554</v>
      </c>
      <c r="F20" s="37">
        <v>720.57222222222219</v>
      </c>
      <c r="G20" s="37">
        <v>745.04305555555572</v>
      </c>
      <c r="H20" s="37">
        <v>785.4569444444445</v>
      </c>
      <c r="I20" s="37">
        <v>825.4375</v>
      </c>
      <c r="J20" s="37">
        <v>754.59722222222229</v>
      </c>
      <c r="L20" s="37">
        <f t="shared" si="0"/>
        <v>734.88111111111118</v>
      </c>
      <c r="M20" s="37">
        <f t="shared" si="1"/>
        <v>750.63432539682549</v>
      </c>
    </row>
    <row r="21" spans="3:13" ht="9.4" customHeight="1" x14ac:dyDescent="0.15">
      <c r="C21" s="18">
        <v>13</v>
      </c>
      <c r="D21" s="37">
        <v>710.58333333333337</v>
      </c>
      <c r="E21" s="37">
        <v>705.55555555555554</v>
      </c>
      <c r="F21" s="37">
        <v>713.32916666666654</v>
      </c>
      <c r="G21" s="37">
        <v>719.44305555555547</v>
      </c>
      <c r="H21" s="37">
        <v>783.72361111111115</v>
      </c>
      <c r="I21" s="37">
        <v>798.50694444444446</v>
      </c>
      <c r="J21" s="37">
        <v>722.51388888888903</v>
      </c>
      <c r="L21" s="37">
        <f t="shared" si="0"/>
        <v>726.52694444444444</v>
      </c>
      <c r="M21" s="37">
        <f t="shared" si="1"/>
        <v>736.23650793650791</v>
      </c>
    </row>
    <row r="22" spans="3:13" ht="9.4" customHeight="1" x14ac:dyDescent="0.15">
      <c r="C22" s="18">
        <v>14</v>
      </c>
      <c r="D22" s="37">
        <v>700.80555555555554</v>
      </c>
      <c r="E22" s="37">
        <v>683.69444444444446</v>
      </c>
      <c r="F22" s="37">
        <v>703.63333333333333</v>
      </c>
      <c r="G22" s="37">
        <v>705.04166666666663</v>
      </c>
      <c r="H22" s="37">
        <v>755.51249999999993</v>
      </c>
      <c r="I22" s="37">
        <v>714.70833333333337</v>
      </c>
      <c r="J22" s="37">
        <v>646.86805555555554</v>
      </c>
      <c r="L22" s="37">
        <f t="shared" si="0"/>
        <v>709.73749999999995</v>
      </c>
      <c r="M22" s="37">
        <f t="shared" si="1"/>
        <v>701.46626984126976</v>
      </c>
    </row>
    <row r="23" spans="3:13" ht="9.4" customHeight="1" x14ac:dyDescent="0.15">
      <c r="C23" s="18">
        <v>15</v>
      </c>
      <c r="D23" s="37">
        <v>733.7013888888888</v>
      </c>
      <c r="E23" s="37">
        <v>746.1388888888888</v>
      </c>
      <c r="F23" s="37">
        <v>751.68055555555566</v>
      </c>
      <c r="G23" s="37">
        <v>752.49722222222215</v>
      </c>
      <c r="H23" s="37">
        <v>783.17638888888871</v>
      </c>
      <c r="I23" s="37">
        <v>645.72916666666663</v>
      </c>
      <c r="J23" s="37">
        <v>601.85416666666663</v>
      </c>
      <c r="L23" s="37">
        <f t="shared" si="0"/>
        <v>753.43888888888875</v>
      </c>
      <c r="M23" s="37">
        <f t="shared" si="1"/>
        <v>716.39682539682531</v>
      </c>
    </row>
    <row r="24" spans="3:13" ht="9.4" customHeight="1" x14ac:dyDescent="0.15">
      <c r="C24" s="18">
        <v>16</v>
      </c>
      <c r="D24" s="37">
        <v>780.9513888888888</v>
      </c>
      <c r="E24" s="37">
        <v>791.90277777777783</v>
      </c>
      <c r="F24" s="37">
        <v>803.7027777777779</v>
      </c>
      <c r="G24" s="37">
        <v>809.50972222222219</v>
      </c>
      <c r="H24" s="37">
        <v>818.99583333333328</v>
      </c>
      <c r="I24" s="37">
        <v>612.49305555555554</v>
      </c>
      <c r="J24" s="37">
        <v>536.7361111111112</v>
      </c>
      <c r="L24" s="37">
        <f t="shared" si="0"/>
        <v>801.01250000000005</v>
      </c>
      <c r="M24" s="37">
        <f t="shared" si="1"/>
        <v>736.32738095238096</v>
      </c>
    </row>
    <row r="25" spans="3:13" ht="9.4" customHeight="1" x14ac:dyDescent="0.15">
      <c r="C25" s="18">
        <v>17</v>
      </c>
      <c r="D25" s="37">
        <v>692.36805555555554</v>
      </c>
      <c r="E25" s="37">
        <v>715.4236111111112</v>
      </c>
      <c r="F25" s="37">
        <v>732.92083333333346</v>
      </c>
      <c r="G25" s="37">
        <v>715.1722222222221</v>
      </c>
      <c r="H25" s="37">
        <v>698.70555555555563</v>
      </c>
      <c r="I25" s="37">
        <v>573.59722222222229</v>
      </c>
      <c r="J25" s="37">
        <v>463.21527777777777</v>
      </c>
      <c r="L25" s="37">
        <f t="shared" si="0"/>
        <v>710.91805555555561</v>
      </c>
      <c r="M25" s="37">
        <f t="shared" si="1"/>
        <v>655.91468253968253</v>
      </c>
    </row>
    <row r="26" spans="3:13" ht="9.4" customHeight="1" x14ac:dyDescent="0.15">
      <c r="C26" s="18">
        <v>18</v>
      </c>
      <c r="D26" s="37">
        <v>580.08333333333337</v>
      </c>
      <c r="E26" s="37">
        <v>613.42361111111109</v>
      </c>
      <c r="F26" s="37">
        <v>641.75277777777774</v>
      </c>
      <c r="G26" s="37">
        <v>631.99027777777781</v>
      </c>
      <c r="H26" s="37">
        <v>630.55555555555554</v>
      </c>
      <c r="I26" s="37">
        <v>509.70138888888891</v>
      </c>
      <c r="J26" s="37">
        <v>451.76388888888886</v>
      </c>
      <c r="L26" s="37">
        <f t="shared" si="0"/>
        <v>619.56111111111113</v>
      </c>
      <c r="M26" s="37">
        <f t="shared" si="1"/>
        <v>579.89583333333326</v>
      </c>
    </row>
    <row r="27" spans="3:13" ht="9.4" customHeight="1" x14ac:dyDescent="0.15">
      <c r="C27" s="18">
        <v>19</v>
      </c>
      <c r="D27" s="37">
        <v>496.375</v>
      </c>
      <c r="E27" s="37">
        <v>530.05555555555554</v>
      </c>
      <c r="F27" s="37">
        <v>523.57916666666677</v>
      </c>
      <c r="G27" s="37">
        <v>550.2208333333333</v>
      </c>
      <c r="H27" s="37">
        <v>559.13611111111106</v>
      </c>
      <c r="I27" s="37">
        <v>474.40277777777783</v>
      </c>
      <c r="J27" s="37">
        <v>443.78472222222217</v>
      </c>
      <c r="L27" s="37">
        <f t="shared" si="0"/>
        <v>531.87333333333333</v>
      </c>
      <c r="M27" s="37">
        <f t="shared" si="1"/>
        <v>511.07916666666671</v>
      </c>
    </row>
    <row r="28" spans="3:13" ht="9.4" customHeight="1" x14ac:dyDescent="0.15">
      <c r="C28" s="18">
        <v>20</v>
      </c>
      <c r="D28" s="37">
        <v>356.83333333333331</v>
      </c>
      <c r="E28" s="37">
        <v>368.28472222222223</v>
      </c>
      <c r="F28" s="37">
        <v>388.17222222222222</v>
      </c>
      <c r="G28" s="37">
        <v>413.1180555555556</v>
      </c>
      <c r="H28" s="37">
        <v>396.69861111111112</v>
      </c>
      <c r="I28" s="37">
        <v>348.77083333333331</v>
      </c>
      <c r="J28" s="37">
        <v>333.23611111111114</v>
      </c>
      <c r="L28" s="37">
        <f t="shared" si="0"/>
        <v>384.62138888888887</v>
      </c>
      <c r="M28" s="37">
        <f t="shared" si="1"/>
        <v>372.159126984127</v>
      </c>
    </row>
    <row r="29" spans="3:13" ht="9.4" customHeight="1" x14ac:dyDescent="0.15">
      <c r="C29" s="18">
        <v>21</v>
      </c>
      <c r="D29" s="37">
        <v>227.79861111111109</v>
      </c>
      <c r="E29" s="37">
        <v>267.65972222222223</v>
      </c>
      <c r="F29" s="37">
        <v>252.16111111111107</v>
      </c>
      <c r="G29" s="37">
        <v>272.61944444444441</v>
      </c>
      <c r="H29" s="37">
        <v>273.83055555555558</v>
      </c>
      <c r="I29" s="37">
        <v>243.0347222222222</v>
      </c>
      <c r="J29" s="37">
        <v>217.48611111111109</v>
      </c>
      <c r="L29" s="37">
        <f t="shared" si="0"/>
        <v>258.81388888888887</v>
      </c>
      <c r="M29" s="37">
        <f t="shared" si="1"/>
        <v>250.65575396825395</v>
      </c>
    </row>
    <row r="30" spans="3:13" ht="9.4" customHeight="1" x14ac:dyDescent="0.15">
      <c r="C30" s="18">
        <v>22</v>
      </c>
      <c r="D30" s="37">
        <v>143.20138888888889</v>
      </c>
      <c r="E30" s="37">
        <v>155.41666666666666</v>
      </c>
      <c r="F30" s="37">
        <v>162.20555555555555</v>
      </c>
      <c r="G30" s="37">
        <v>169.51111111111112</v>
      </c>
      <c r="H30" s="37">
        <v>202.16944444444445</v>
      </c>
      <c r="I30" s="37">
        <v>197.54861111111111</v>
      </c>
      <c r="J30" s="37">
        <v>142.0972222222222</v>
      </c>
      <c r="L30" s="37">
        <f t="shared" si="0"/>
        <v>166.50083333333333</v>
      </c>
      <c r="M30" s="37">
        <f t="shared" si="1"/>
        <v>167.45</v>
      </c>
    </row>
    <row r="31" spans="3:13" ht="9.4" customHeight="1" x14ac:dyDescent="0.15">
      <c r="C31" s="18">
        <v>23</v>
      </c>
      <c r="D31" s="37">
        <v>76.548611111111114</v>
      </c>
      <c r="E31" s="37">
        <v>77.138888888888886</v>
      </c>
      <c r="F31" s="37">
        <v>89.911111111111111</v>
      </c>
      <c r="G31" s="37">
        <v>93.265277777777783</v>
      </c>
      <c r="H31" s="37">
        <v>139.65694444444446</v>
      </c>
      <c r="I31" s="37">
        <v>148.26388888888891</v>
      </c>
      <c r="J31" s="37">
        <v>78.743055555555557</v>
      </c>
      <c r="L31" s="37">
        <f t="shared" si="0"/>
        <v>95.304166666666674</v>
      </c>
      <c r="M31" s="37">
        <f t="shared" si="1"/>
        <v>100.50396825396827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9176.2152777777774</v>
      </c>
      <c r="E33" s="37">
        <f t="shared" ref="E33:J33" si="2">SUM(E15:E26)</f>
        <v>9263.5694444444453</v>
      </c>
      <c r="F33" s="37">
        <f t="shared" si="2"/>
        <v>9343.4458333333332</v>
      </c>
      <c r="G33" s="37">
        <f t="shared" si="2"/>
        <v>9350.8749999999982</v>
      </c>
      <c r="H33" s="37">
        <f t="shared" si="2"/>
        <v>9616.9708333333328</v>
      </c>
      <c r="I33" s="37">
        <f t="shared" si="2"/>
        <v>7957.2569444444443</v>
      </c>
      <c r="J33" s="37">
        <f t="shared" si="2"/>
        <v>6516.0833333333339</v>
      </c>
      <c r="L33" s="37">
        <f>SUM(L15:L26)</f>
        <v>9350.2152777777774</v>
      </c>
      <c r="M33" s="37">
        <f>SUM(M15:M26)</f>
        <v>8746.3452380952385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2772.7361111111109</v>
      </c>
      <c r="E34" s="37">
        <f t="shared" ref="E34:J34" si="3">SUM(E15:E17)</f>
        <v>2799.5486111111113</v>
      </c>
      <c r="F34" s="37">
        <f t="shared" si="3"/>
        <v>2792.5847222222224</v>
      </c>
      <c r="G34" s="37">
        <f t="shared" si="3"/>
        <v>2783.4805555555554</v>
      </c>
      <c r="H34" s="37">
        <f t="shared" si="3"/>
        <v>2742.7805555555556</v>
      </c>
      <c r="I34" s="37">
        <f t="shared" si="3"/>
        <v>1626.9861111111109</v>
      </c>
      <c r="J34" s="37">
        <f t="shared" si="3"/>
        <v>909.43055555555566</v>
      </c>
      <c r="L34" s="37">
        <f>SUM(L15:L17)</f>
        <v>2778.2261111111115</v>
      </c>
      <c r="M34" s="37">
        <f>SUM(M15:M17)</f>
        <v>2346.7924603174606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4350.0763888888896</v>
      </c>
      <c r="E35" s="37">
        <f t="shared" ref="E35:J35" si="4">SUM(E18:E23)</f>
        <v>4343.270833333333</v>
      </c>
      <c r="F35" s="37">
        <f t="shared" si="4"/>
        <v>4372.4847222222215</v>
      </c>
      <c r="G35" s="37">
        <f t="shared" si="4"/>
        <v>4410.7222222222217</v>
      </c>
      <c r="H35" s="37">
        <f t="shared" si="4"/>
        <v>4725.9333333333334</v>
      </c>
      <c r="I35" s="37">
        <f t="shared" si="4"/>
        <v>4634.479166666667</v>
      </c>
      <c r="J35" s="37">
        <f t="shared" si="4"/>
        <v>4154.9375000000009</v>
      </c>
      <c r="L35" s="37">
        <f>SUM(L18:L23)</f>
        <v>4440.4974999999995</v>
      </c>
      <c r="M35" s="37">
        <f>SUM(M18:M23)</f>
        <v>4427.4148809523813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2053.4027777777778</v>
      </c>
      <c r="E36" s="37">
        <f t="shared" ref="E36:J36" si="5">SUM(E24:E26)</f>
        <v>2120.75</v>
      </c>
      <c r="F36" s="37">
        <f t="shared" si="5"/>
        <v>2178.3763888888889</v>
      </c>
      <c r="G36" s="37">
        <f t="shared" si="5"/>
        <v>2156.672222222222</v>
      </c>
      <c r="H36" s="37">
        <f t="shared" si="5"/>
        <v>2148.2569444444443</v>
      </c>
      <c r="I36" s="37">
        <f t="shared" si="5"/>
        <v>1695.7916666666667</v>
      </c>
      <c r="J36" s="37">
        <f t="shared" si="5"/>
        <v>1451.7152777777778</v>
      </c>
      <c r="L36" s="37">
        <f>SUM(L24:L26)</f>
        <v>2131.4916666666668</v>
      </c>
      <c r="M36" s="37">
        <f>SUM(M24:M26)</f>
        <v>1972.1378968253969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11610.229166666666</v>
      </c>
      <c r="E37" s="37">
        <f t="shared" ref="E37:J37" si="6">SUM(E8:E31)</f>
        <v>11817.736111111111</v>
      </c>
      <c r="F37" s="37">
        <f t="shared" si="6"/>
        <v>11910.370833333332</v>
      </c>
      <c r="G37" s="37">
        <f t="shared" si="6"/>
        <v>11994.444444444442</v>
      </c>
      <c r="H37" s="37">
        <f t="shared" si="6"/>
        <v>12269.969444444443</v>
      </c>
      <c r="I37" s="37">
        <f t="shared" si="6"/>
        <v>9970.2777777777792</v>
      </c>
      <c r="J37" s="37">
        <f t="shared" si="6"/>
        <v>8237.5208333333339</v>
      </c>
      <c r="L37" s="37">
        <f>SUM(L8:L31)</f>
        <v>11920.550000000003</v>
      </c>
      <c r="M37" s="37">
        <f>SUM(M8:M31)</f>
        <v>11115.792658730159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9033.8166666666657</v>
      </c>
      <c r="D43" s="34">
        <v>9150.633333333335</v>
      </c>
      <c r="E43" s="34">
        <v>9501.6666666666679</v>
      </c>
      <c r="F43" s="34">
        <v>9641.8333333333339</v>
      </c>
      <c r="G43" s="34">
        <v>9667.35</v>
      </c>
      <c r="H43" s="34">
        <v>9446.0666666666675</v>
      </c>
      <c r="I43" s="34">
        <v>9333.0666666666675</v>
      </c>
      <c r="J43" s="34">
        <v>9035.9666666666672</v>
      </c>
      <c r="K43" s="34">
        <v>9131.5500000000011</v>
      </c>
      <c r="L43" s="34">
        <v>9317.8999999999978</v>
      </c>
      <c r="M43" s="34">
        <v>9369.4</v>
      </c>
      <c r="N43" s="34">
        <v>9573.3333333333321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11417.999999999998</v>
      </c>
      <c r="D44" s="34">
        <v>11559.766666666668</v>
      </c>
      <c r="E44" s="34">
        <v>12047.900000000003</v>
      </c>
      <c r="F44" s="34">
        <v>12348.833333333332</v>
      </c>
      <c r="G44" s="34">
        <v>12386.05</v>
      </c>
      <c r="H44" s="34">
        <v>12143.666666666666</v>
      </c>
      <c r="I44" s="34">
        <v>11986.733333333335</v>
      </c>
      <c r="J44" s="34">
        <v>11530.566666666668</v>
      </c>
      <c r="K44" s="34">
        <v>11648.850000000002</v>
      </c>
      <c r="L44" s="34">
        <v>11894.249999999996</v>
      </c>
      <c r="M44" s="34">
        <v>11919.849999999999</v>
      </c>
      <c r="N44" s="34">
        <v>12162.133333333333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7713.75</v>
      </c>
      <c r="D47" s="34">
        <v>7938</v>
      </c>
      <c r="E47" s="34">
        <v>7810</v>
      </c>
      <c r="F47" s="34">
        <v>8311.5</v>
      </c>
      <c r="G47" s="34">
        <v>8214.6666666666661</v>
      </c>
      <c r="H47" s="34">
        <v>8081.3333333333321</v>
      </c>
      <c r="I47" s="34">
        <v>7721</v>
      </c>
      <c r="J47" s="34">
        <v>7498</v>
      </c>
      <c r="K47" s="34">
        <v>7911.5</v>
      </c>
      <c r="L47" s="34">
        <v>8058.333333333333</v>
      </c>
      <c r="M47" s="34">
        <v>8294</v>
      </c>
      <c r="N47" s="34">
        <v>7935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9525.5</v>
      </c>
      <c r="D48" s="34">
        <v>9827</v>
      </c>
      <c r="E48" s="34">
        <v>9680.5</v>
      </c>
      <c r="F48" s="34">
        <v>10467.5</v>
      </c>
      <c r="G48" s="34">
        <v>10362.666666666666</v>
      </c>
      <c r="H48" s="34">
        <v>10266.333333333334</v>
      </c>
      <c r="I48" s="34">
        <v>9882.5</v>
      </c>
      <c r="J48" s="34">
        <v>9504.25</v>
      </c>
      <c r="K48" s="34">
        <v>9884.75</v>
      </c>
      <c r="L48" s="34">
        <v>10034.666666666666</v>
      </c>
      <c r="M48" s="34">
        <v>10205</v>
      </c>
      <c r="N48" s="34">
        <v>10002.666666666664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6072</v>
      </c>
      <c r="D51" s="34">
        <v>6422</v>
      </c>
      <c r="E51" s="34">
        <v>6480.5</v>
      </c>
      <c r="F51" s="34">
        <v>6872</v>
      </c>
      <c r="G51" s="34">
        <v>6701.0000000000009</v>
      </c>
      <c r="H51" s="34">
        <v>6503.5</v>
      </c>
      <c r="I51" s="34">
        <v>6437.666666666667</v>
      </c>
      <c r="J51" s="34">
        <v>6030</v>
      </c>
      <c r="K51" s="34">
        <v>6609.333333333333</v>
      </c>
      <c r="L51" s="34">
        <v>6551.333333333333</v>
      </c>
      <c r="M51" s="34">
        <v>6613.333333333333</v>
      </c>
      <c r="N51" s="34">
        <v>6900.3333333333339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7573.5</v>
      </c>
      <c r="D52" s="34">
        <v>7997</v>
      </c>
      <c r="E52" s="34">
        <v>8224</v>
      </c>
      <c r="F52" s="34">
        <v>8635</v>
      </c>
      <c r="G52" s="34">
        <v>8600.0000000000018</v>
      </c>
      <c r="H52" s="34">
        <v>8397.5</v>
      </c>
      <c r="I52" s="34">
        <v>8385.3333333333339</v>
      </c>
      <c r="J52" s="34">
        <v>7762.25</v>
      </c>
      <c r="K52" s="34">
        <v>8298.6666666666661</v>
      </c>
      <c r="L52" s="34">
        <v>8237.6666666666661</v>
      </c>
      <c r="M52" s="34">
        <v>8192</v>
      </c>
      <c r="N52" s="34">
        <v>8547.3333333333339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3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99</v>
      </c>
      <c r="G2" s="39"/>
      <c r="H2" s="39"/>
      <c r="I2" s="39"/>
      <c r="J2" s="39"/>
      <c r="P2" s="8"/>
    </row>
    <row r="3" spans="1:27" ht="12.75" x14ac:dyDescent="0.2">
      <c r="D3" s="40" t="s">
        <v>100</v>
      </c>
      <c r="E3" s="39"/>
      <c r="F3" s="39"/>
      <c r="G3" s="6"/>
      <c r="H3" s="41" t="s">
        <v>15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51.19047619047619</v>
      </c>
      <c r="Q6" s="16">
        <v>51.095238095238088</v>
      </c>
      <c r="R6" s="16">
        <v>50.952380952380949</v>
      </c>
      <c r="S6" s="16">
        <v>52.852380952380955</v>
      </c>
      <c r="T6" s="16">
        <v>46.74047619047618</v>
      </c>
      <c r="U6" s="16">
        <v>32.904761904761905</v>
      </c>
      <c r="V6" s="16">
        <v>34.607142857142854</v>
      </c>
      <c r="W6" s="13"/>
      <c r="X6" s="13"/>
      <c r="Y6" s="13"/>
      <c r="Z6" s="13"/>
      <c r="AA6" s="13"/>
    </row>
    <row r="7" spans="1:27" ht="9.4" customHeight="1" x14ac:dyDescent="0.15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O7" s="15" t="s">
        <v>51</v>
      </c>
      <c r="P7" s="16">
        <v>58.500000000000007</v>
      </c>
      <c r="Q7" s="16">
        <v>62.202380952380942</v>
      </c>
      <c r="R7" s="16">
        <v>55.276190476190479</v>
      </c>
      <c r="S7" s="16">
        <v>54.811904761904763</v>
      </c>
      <c r="T7" s="16">
        <v>47.12619047619048</v>
      </c>
      <c r="U7" s="16">
        <v>22.583333333333332</v>
      </c>
      <c r="V7" s="16">
        <v>23.440476190476186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109.6904761904762</v>
      </c>
      <c r="Q8" s="16">
        <f t="shared" ref="Q8:V8" si="0">SUM(Q6:Q7)</f>
        <v>113.29761904761904</v>
      </c>
      <c r="R8" s="16">
        <f t="shared" si="0"/>
        <v>106.22857142857143</v>
      </c>
      <c r="S8" s="16">
        <f t="shared" si="0"/>
        <v>107.66428571428571</v>
      </c>
      <c r="T8" s="16">
        <f t="shared" si="0"/>
        <v>93.86666666666666</v>
      </c>
      <c r="U8" s="16">
        <f t="shared" si="0"/>
        <v>55.488095238095241</v>
      </c>
      <c r="V8" s="16">
        <f t="shared" si="0"/>
        <v>58.047619047619037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/>
      <c r="Q10" s="16">
        <v>32.299999999999997</v>
      </c>
      <c r="R10" s="16">
        <v>30.66</v>
      </c>
      <c r="S10" s="16">
        <v>46.6</v>
      </c>
      <c r="T10" s="16">
        <v>57.250000000000007</v>
      </c>
      <c r="U10" s="16">
        <v>68.8</v>
      </c>
      <c r="V10" s="16">
        <v>63.066666666666663</v>
      </c>
      <c r="W10" s="16">
        <v>55.286666666666669</v>
      </c>
      <c r="X10" s="16"/>
      <c r="Y10" s="16"/>
      <c r="Z10" s="16"/>
      <c r="AA10" s="16"/>
    </row>
    <row r="11" spans="1:27" ht="9.4" customHeight="1" x14ac:dyDescent="0.15">
      <c r="C11" s="18"/>
      <c r="O11" s="15" t="s">
        <v>66</v>
      </c>
      <c r="P11" s="16"/>
      <c r="Q11" s="16">
        <v>23.000000000000007</v>
      </c>
      <c r="R11" s="16">
        <v>25.813333333333329</v>
      </c>
      <c r="S11" s="16">
        <v>50.466666666666654</v>
      </c>
      <c r="T11" s="16">
        <v>60.949999999999996</v>
      </c>
      <c r="U11" s="16">
        <v>88.066666666666663</v>
      </c>
      <c r="V11" s="16">
        <v>83.666666666666657</v>
      </c>
      <c r="W11" s="16">
        <v>57.120000000000005</v>
      </c>
      <c r="X11" s="16"/>
      <c r="Y11" s="16"/>
      <c r="Z11" s="16"/>
      <c r="AA11" s="16"/>
    </row>
    <row r="12" spans="1:27" ht="9.4" customHeight="1" x14ac:dyDescent="0.15">
      <c r="C12" s="18"/>
      <c r="O12" s="15" t="s">
        <v>67</v>
      </c>
      <c r="P12" s="16"/>
      <c r="Q12" s="16">
        <f t="shared" ref="Q12:W12" si="1">SUM(Q10:Q11)</f>
        <v>55.300000000000004</v>
      </c>
      <c r="R12" s="16">
        <f t="shared" si="1"/>
        <v>56.473333333333329</v>
      </c>
      <c r="S12" s="16">
        <f t="shared" si="1"/>
        <v>97.066666666666663</v>
      </c>
      <c r="T12" s="16">
        <f t="shared" si="1"/>
        <v>118.2</v>
      </c>
      <c r="U12" s="16">
        <f t="shared" si="1"/>
        <v>156.86666666666667</v>
      </c>
      <c r="V12" s="16">
        <f t="shared" si="1"/>
        <v>146.73333333333332</v>
      </c>
      <c r="W12" s="16">
        <f t="shared" si="1"/>
        <v>112.40666666666667</v>
      </c>
      <c r="X12" s="16"/>
      <c r="Y12" s="16"/>
      <c r="Z12" s="16"/>
      <c r="AA12" s="16"/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>
        <v>42.144166666666678</v>
      </c>
      <c r="S14" s="21">
        <v>41.935606060606069</v>
      </c>
      <c r="T14" s="22">
        <v>39.733333333333341</v>
      </c>
      <c r="U14" s="22">
        <v>48.595833333333339</v>
      </c>
      <c r="V14" s="22">
        <v>44.18472222222222</v>
      </c>
      <c r="W14" s="22">
        <v>44.218333333333334</v>
      </c>
      <c r="X14" s="22">
        <v>51.341515151515154</v>
      </c>
      <c r="Y14" s="16">
        <v>50.566190476190478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3"/>
      <c r="R15" s="22">
        <v>46.917500000000004</v>
      </c>
      <c r="S15" s="22">
        <v>54.741161616161619</v>
      </c>
      <c r="T15" s="22">
        <v>45.037500000000009</v>
      </c>
      <c r="U15" s="22">
        <v>60.591666666666661</v>
      </c>
      <c r="V15" s="22">
        <v>53.767777777777773</v>
      </c>
      <c r="W15" s="22">
        <v>54.614999999999995</v>
      </c>
      <c r="X15" s="22">
        <v>59.359090909090909</v>
      </c>
      <c r="Y15" s="16">
        <v>55.583333333333321</v>
      </c>
      <c r="Z15" s="13"/>
      <c r="AA15" s="13"/>
    </row>
    <row r="16" spans="1:27" ht="9.4" customHeight="1" x14ac:dyDescent="0.15">
      <c r="C16" s="18"/>
      <c r="O16" s="15" t="s">
        <v>70</v>
      </c>
      <c r="P16" s="16">
        <v>99.931768707483016</v>
      </c>
      <c r="Q16" s="13"/>
      <c r="R16" s="16">
        <f t="shared" ref="R16:X16" si="3">SUM(R14:R15)</f>
        <v>89.061666666666682</v>
      </c>
      <c r="S16" s="16">
        <f t="shared" si="3"/>
        <v>96.676767676767696</v>
      </c>
      <c r="T16" s="16">
        <f t="shared" si="3"/>
        <v>84.770833333333343</v>
      </c>
      <c r="U16" s="16">
        <f t="shared" si="3"/>
        <v>109.1875</v>
      </c>
      <c r="V16" s="16">
        <f t="shared" si="3"/>
        <v>97.952499999999986</v>
      </c>
      <c r="W16" s="16">
        <f t="shared" si="3"/>
        <v>98.833333333333329</v>
      </c>
      <c r="X16" s="16">
        <f t="shared" si="3"/>
        <v>110.70060606060606</v>
      </c>
      <c r="Y16" s="16">
        <f>SUM(Y14:Y15)</f>
        <v>106.1495238095238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36"/>
    </row>
    <row r="34" spans="2:20" ht="9.4" customHeight="1" x14ac:dyDescent="0.15">
      <c r="C34" s="36"/>
    </row>
    <row r="35" spans="2:20" ht="9.4" customHeight="1" x14ac:dyDescent="0.15">
      <c r="C35" s="36"/>
    </row>
    <row r="36" spans="2:20" ht="9.4" customHeight="1" x14ac:dyDescent="0.15">
      <c r="C36" s="36"/>
      <c r="T36" s="10"/>
    </row>
    <row r="37" spans="2:20" ht="9.4" customHeight="1" x14ac:dyDescent="0.15">
      <c r="C37" s="36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3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3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3"/>
      <c r="I83" s="33" t="s">
        <v>71</v>
      </c>
      <c r="K83" s="33"/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CC2187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99</v>
      </c>
      <c r="G2" s="39"/>
      <c r="H2" s="39"/>
      <c r="I2" s="39"/>
      <c r="J2" s="39"/>
    </row>
    <row r="3" spans="1:15" ht="12.75" x14ac:dyDescent="0.2">
      <c r="D3" s="40" t="s">
        <v>100</v>
      </c>
      <c r="E3" s="39"/>
      <c r="F3" s="39"/>
      <c r="G3" s="6"/>
      <c r="H3" s="46" t="s">
        <v>15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16</v>
      </c>
      <c r="C5" s="45"/>
      <c r="D5" s="12"/>
      <c r="O5" s="28"/>
    </row>
    <row r="6" spans="1:15" ht="9.4" customHeight="1" x14ac:dyDescent="0.2">
      <c r="C6" s="42" t="s">
        <v>101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36" t="s">
        <v>43</v>
      </c>
      <c r="E7" s="36" t="s">
        <v>44</v>
      </c>
      <c r="F7" s="36" t="s">
        <v>45</v>
      </c>
      <c r="G7" s="36" t="s">
        <v>46</v>
      </c>
      <c r="H7" s="36" t="s">
        <v>47</v>
      </c>
      <c r="I7" s="36" t="s">
        <v>48</v>
      </c>
      <c r="J7" s="36" t="s">
        <v>49</v>
      </c>
      <c r="K7" s="36"/>
      <c r="L7" s="36" t="s">
        <v>78</v>
      </c>
      <c r="M7" s="36" t="s">
        <v>79</v>
      </c>
      <c r="O7" s="28"/>
    </row>
    <row r="8" spans="1:15" ht="9.4" customHeight="1" x14ac:dyDescent="0.15">
      <c r="C8" s="18">
        <v>0</v>
      </c>
      <c r="D8" s="37">
        <v>0.23809523809523808</v>
      </c>
      <c r="E8" s="37">
        <v>0.20238095238095236</v>
      </c>
      <c r="F8" s="37">
        <v>0.47380952380952385</v>
      </c>
      <c r="G8" s="37">
        <v>0.34047619047619049</v>
      </c>
      <c r="H8" s="37">
        <v>0.30238095238095236</v>
      </c>
      <c r="I8" s="37">
        <v>0.55952380952380953</v>
      </c>
      <c r="J8" s="37">
        <v>0.58333333333333326</v>
      </c>
      <c r="L8" s="37">
        <f>AVERAGE(D8:H8)</f>
        <v>0.31142857142857144</v>
      </c>
      <c r="M8" s="37">
        <f>AVERAGE(D8:J8)</f>
        <v>0.38571428571428573</v>
      </c>
      <c r="O8" s="28"/>
    </row>
    <row r="9" spans="1:15" ht="9.4" customHeight="1" x14ac:dyDescent="0.15">
      <c r="C9" s="18">
        <v>1</v>
      </c>
      <c r="D9" s="37">
        <v>0.23809523809523808</v>
      </c>
      <c r="E9" s="37">
        <v>0.34523809523809523</v>
      </c>
      <c r="F9" s="37">
        <v>0.56904761904761902</v>
      </c>
      <c r="G9" s="37">
        <v>0.44761904761904764</v>
      </c>
      <c r="H9" s="37">
        <v>0.50238095238095237</v>
      </c>
      <c r="I9" s="37">
        <v>0.38095238095238093</v>
      </c>
      <c r="J9" s="37">
        <v>0.27380952380952378</v>
      </c>
      <c r="L9" s="37">
        <f t="shared" ref="L9:L31" si="0">AVERAGE(D9:H9)</f>
        <v>0.42047619047619039</v>
      </c>
      <c r="M9" s="37">
        <f t="shared" ref="M9:M31" si="1">AVERAGE(D9:J9)</f>
        <v>0.39387755102040811</v>
      </c>
      <c r="O9" s="28"/>
    </row>
    <row r="10" spans="1:15" ht="9.4" customHeight="1" x14ac:dyDescent="0.15">
      <c r="C10" s="18">
        <v>2</v>
      </c>
      <c r="D10" s="37">
        <v>0.88095238095238093</v>
      </c>
      <c r="E10" s="37">
        <v>0.27380952380952384</v>
      </c>
      <c r="F10" s="37">
        <v>0.37857142857142856</v>
      </c>
      <c r="G10" s="37">
        <v>0.43095238095238103</v>
      </c>
      <c r="H10" s="37">
        <v>0.49285714285714283</v>
      </c>
      <c r="I10" s="37">
        <v>0.13095238095238093</v>
      </c>
      <c r="J10" s="37">
        <v>0.70238095238095233</v>
      </c>
      <c r="L10" s="37">
        <f t="shared" si="0"/>
        <v>0.49142857142857138</v>
      </c>
      <c r="M10" s="37">
        <f t="shared" si="1"/>
        <v>0.47006802721088431</v>
      </c>
      <c r="O10" s="28"/>
    </row>
    <row r="11" spans="1:15" ht="9.4" customHeight="1" x14ac:dyDescent="0.15">
      <c r="C11" s="18">
        <v>3</v>
      </c>
      <c r="D11" s="37">
        <v>9.5238095238095233E-2</v>
      </c>
      <c r="E11" s="37">
        <v>4.7619047619047616E-2</v>
      </c>
      <c r="F11" s="37">
        <v>0.29047619047619044</v>
      </c>
      <c r="G11" s="37">
        <v>0.10476190476190476</v>
      </c>
      <c r="H11" s="37">
        <v>7.1428571428571425E-2</v>
      </c>
      <c r="I11" s="37">
        <v>4.7619047619047616E-2</v>
      </c>
      <c r="J11" s="37">
        <v>0.17857142857142858</v>
      </c>
      <c r="L11" s="37">
        <f t="shared" si="0"/>
        <v>0.12190476190476189</v>
      </c>
      <c r="M11" s="37">
        <f t="shared" si="1"/>
        <v>0.1193877551020408</v>
      </c>
      <c r="O11" s="28"/>
    </row>
    <row r="12" spans="1:15" ht="9.4" customHeight="1" x14ac:dyDescent="0.15">
      <c r="C12" s="18">
        <v>4</v>
      </c>
      <c r="D12" s="37">
        <v>0.61904761904761907</v>
      </c>
      <c r="E12" s="37">
        <v>0.4642857142857143</v>
      </c>
      <c r="F12" s="37">
        <v>1.2142857142857142</v>
      </c>
      <c r="G12" s="37">
        <v>1.1476190476190475</v>
      </c>
      <c r="H12" s="37">
        <v>0.9285714285714286</v>
      </c>
      <c r="I12" s="37">
        <v>0.51190476190476186</v>
      </c>
      <c r="J12" s="37">
        <v>0.2857142857142857</v>
      </c>
      <c r="L12" s="37">
        <f t="shared" si="0"/>
        <v>0.87476190476190463</v>
      </c>
      <c r="M12" s="37">
        <f t="shared" si="1"/>
        <v>0.7387755102040815</v>
      </c>
    </row>
    <row r="13" spans="1:15" ht="9.4" customHeight="1" x14ac:dyDescent="0.15">
      <c r="C13" s="18">
        <v>5</v>
      </c>
      <c r="D13" s="37">
        <v>3.1428571428571423</v>
      </c>
      <c r="E13" s="37">
        <v>3.7976190476190474</v>
      </c>
      <c r="F13" s="37">
        <v>4.3880952380952385</v>
      </c>
      <c r="G13" s="37">
        <v>3.0571428571428574</v>
      </c>
      <c r="H13" s="37">
        <v>3.7809523809523804</v>
      </c>
      <c r="I13" s="37">
        <v>0.52380952380952372</v>
      </c>
      <c r="J13" s="37">
        <v>0.66666666666666663</v>
      </c>
      <c r="L13" s="37">
        <f t="shared" si="0"/>
        <v>3.6333333333333337</v>
      </c>
      <c r="M13" s="37">
        <f t="shared" si="1"/>
        <v>2.7653061224489797</v>
      </c>
    </row>
    <row r="14" spans="1:15" ht="9.4" customHeight="1" x14ac:dyDescent="0.15">
      <c r="C14" s="18">
        <v>6</v>
      </c>
      <c r="D14" s="37">
        <v>6.3809523809523805</v>
      </c>
      <c r="E14" s="37">
        <v>6.4761904761904763</v>
      </c>
      <c r="F14" s="37">
        <v>5.5</v>
      </c>
      <c r="G14" s="37">
        <v>5.1190476190476186</v>
      </c>
      <c r="H14" s="37">
        <v>3.1738095238095236</v>
      </c>
      <c r="I14" s="37">
        <v>1.857142857142857</v>
      </c>
      <c r="J14" s="37">
        <v>1.5595238095238093</v>
      </c>
      <c r="L14" s="37">
        <f t="shared" si="0"/>
        <v>5.33</v>
      </c>
      <c r="M14" s="37">
        <f t="shared" si="1"/>
        <v>4.2952380952380951</v>
      </c>
    </row>
    <row r="15" spans="1:15" ht="9.4" customHeight="1" x14ac:dyDescent="0.15">
      <c r="C15" s="18">
        <v>7</v>
      </c>
      <c r="D15" s="37">
        <v>14.071428571428573</v>
      </c>
      <c r="E15" s="37">
        <v>16.226190476190474</v>
      </c>
      <c r="F15" s="37">
        <v>13.859523809523809</v>
      </c>
      <c r="G15" s="37">
        <v>13.914285714285715</v>
      </c>
      <c r="H15" s="37">
        <v>13.057142857142855</v>
      </c>
      <c r="I15" s="37">
        <v>1.9642857142857144</v>
      </c>
      <c r="J15" s="37">
        <v>1.9285714285714286</v>
      </c>
      <c r="L15" s="37">
        <f t="shared" si="0"/>
        <v>14.225714285714284</v>
      </c>
      <c r="M15" s="37">
        <f t="shared" si="1"/>
        <v>10.717346938775508</v>
      </c>
    </row>
    <row r="16" spans="1:15" ht="9.4" customHeight="1" x14ac:dyDescent="0.15">
      <c r="C16" s="18">
        <v>8</v>
      </c>
      <c r="D16" s="37">
        <v>14.142857142857142</v>
      </c>
      <c r="E16" s="37">
        <v>13.166666666666668</v>
      </c>
      <c r="F16" s="37">
        <v>12.759523809523809</v>
      </c>
      <c r="G16" s="37">
        <v>13.921428571428571</v>
      </c>
      <c r="H16" s="37">
        <v>11.683333333333334</v>
      </c>
      <c r="I16" s="37">
        <v>2.4523809523809526</v>
      </c>
      <c r="J16" s="37">
        <v>2.7380952380952381</v>
      </c>
      <c r="L16" s="37">
        <f t="shared" si="0"/>
        <v>13.134761904761906</v>
      </c>
      <c r="M16" s="37">
        <f t="shared" si="1"/>
        <v>10.123469387755103</v>
      </c>
    </row>
    <row r="17" spans="3:13" ht="9.4" customHeight="1" x14ac:dyDescent="0.15">
      <c r="C17" s="18">
        <v>9</v>
      </c>
      <c r="D17" s="37">
        <v>5.2142857142857144</v>
      </c>
      <c r="E17" s="37">
        <v>5.1190476190476186</v>
      </c>
      <c r="F17" s="37">
        <v>5.1714285714285717</v>
      </c>
      <c r="G17" s="37">
        <v>5.0976190476190473</v>
      </c>
      <c r="H17" s="37">
        <v>4.230952380952381</v>
      </c>
      <c r="I17" s="37">
        <v>3.8809523809523805</v>
      </c>
      <c r="J17" s="37">
        <v>5.0238095238095237</v>
      </c>
      <c r="L17" s="37">
        <f t="shared" si="0"/>
        <v>4.9666666666666668</v>
      </c>
      <c r="M17" s="37">
        <f t="shared" si="1"/>
        <v>4.8197278911564618</v>
      </c>
    </row>
    <row r="18" spans="3:13" ht="9.4" customHeight="1" x14ac:dyDescent="0.15">
      <c r="C18" s="18">
        <v>10</v>
      </c>
      <c r="D18" s="37">
        <v>3.5</v>
      </c>
      <c r="E18" s="37">
        <v>4.1309523809523805</v>
      </c>
      <c r="F18" s="37">
        <v>3.1904761904761907</v>
      </c>
      <c r="G18" s="37">
        <v>3.3142857142857141</v>
      </c>
      <c r="H18" s="37">
        <v>3.3666666666666671</v>
      </c>
      <c r="I18" s="37">
        <v>2.9642857142857144</v>
      </c>
      <c r="J18" s="37">
        <v>3.8690476190476195</v>
      </c>
      <c r="L18" s="37">
        <f t="shared" si="0"/>
        <v>3.5004761904761907</v>
      </c>
      <c r="M18" s="37">
        <f t="shared" si="1"/>
        <v>3.4765306122448982</v>
      </c>
    </row>
    <row r="19" spans="3:13" ht="9.4" customHeight="1" x14ac:dyDescent="0.15">
      <c r="C19" s="18">
        <v>11</v>
      </c>
      <c r="D19" s="37">
        <v>3.9523809523809517</v>
      </c>
      <c r="E19" s="37">
        <v>4.5</v>
      </c>
      <c r="F19" s="37">
        <v>3.2928571428571431</v>
      </c>
      <c r="G19" s="37">
        <v>3.0785714285714287</v>
      </c>
      <c r="H19" s="37">
        <v>3.2595238095238095</v>
      </c>
      <c r="I19" s="37">
        <v>3.8809523809523814</v>
      </c>
      <c r="J19" s="37">
        <v>3.3571428571428568</v>
      </c>
      <c r="L19" s="37">
        <f t="shared" si="0"/>
        <v>3.6166666666666671</v>
      </c>
      <c r="M19" s="37">
        <f t="shared" si="1"/>
        <v>3.6173469387755106</v>
      </c>
    </row>
    <row r="20" spans="3:13" ht="9.4" customHeight="1" x14ac:dyDescent="0.15">
      <c r="C20" s="18">
        <v>12</v>
      </c>
      <c r="D20" s="37">
        <v>4.0476190476190474</v>
      </c>
      <c r="E20" s="37">
        <v>3.0595238095238093</v>
      </c>
      <c r="F20" s="37">
        <v>3.128571428571429</v>
      </c>
      <c r="G20" s="37">
        <v>3.2714285714285718</v>
      </c>
      <c r="H20" s="37">
        <v>3.2071428571428573</v>
      </c>
      <c r="I20" s="37">
        <v>3.9761904761904763</v>
      </c>
      <c r="J20" s="37">
        <v>6.0476190476190474</v>
      </c>
      <c r="L20" s="37">
        <f t="shared" si="0"/>
        <v>3.342857142857143</v>
      </c>
      <c r="M20" s="37">
        <f t="shared" si="1"/>
        <v>3.8197278911564623</v>
      </c>
    </row>
    <row r="21" spans="3:13" ht="9.4" customHeight="1" x14ac:dyDescent="0.15">
      <c r="C21" s="18">
        <v>13</v>
      </c>
      <c r="D21" s="37">
        <v>5.0238095238095237</v>
      </c>
      <c r="E21" s="37">
        <v>3.3690476190476191</v>
      </c>
      <c r="F21" s="37">
        <v>2.8309523809523811</v>
      </c>
      <c r="G21" s="37">
        <v>4.7976190476190474</v>
      </c>
      <c r="H21" s="37">
        <v>4.8714285714285719</v>
      </c>
      <c r="I21" s="37">
        <v>4.3095238095238102</v>
      </c>
      <c r="J21" s="37">
        <v>5.0714285714285721</v>
      </c>
      <c r="L21" s="37">
        <f t="shared" si="0"/>
        <v>4.1785714285714288</v>
      </c>
      <c r="M21" s="37">
        <f t="shared" si="1"/>
        <v>4.3248299319727899</v>
      </c>
    </row>
    <row r="22" spans="3:13" ht="9.4" customHeight="1" x14ac:dyDescent="0.15">
      <c r="C22" s="18">
        <v>14</v>
      </c>
      <c r="D22" s="37">
        <v>7.0476190476190474</v>
      </c>
      <c r="E22" s="37">
        <v>5.25</v>
      </c>
      <c r="F22" s="37">
        <v>6.4476190476190478</v>
      </c>
      <c r="G22" s="37">
        <v>6.1714285714285717</v>
      </c>
      <c r="H22" s="37">
        <v>6.7214285714285715</v>
      </c>
      <c r="I22" s="37">
        <v>3.4404761904761907</v>
      </c>
      <c r="J22" s="37">
        <v>3.9642857142857144</v>
      </c>
      <c r="L22" s="37">
        <f t="shared" si="0"/>
        <v>6.3276190476190468</v>
      </c>
      <c r="M22" s="37">
        <f t="shared" si="1"/>
        <v>5.5775510204081638</v>
      </c>
    </row>
    <row r="23" spans="3:13" ht="9.4" customHeight="1" x14ac:dyDescent="0.15">
      <c r="C23" s="18">
        <v>15</v>
      </c>
      <c r="D23" s="37">
        <v>7.3095238095238102</v>
      </c>
      <c r="E23" s="37">
        <v>8.0595238095238102</v>
      </c>
      <c r="F23" s="37">
        <v>7.6285714285714281</v>
      </c>
      <c r="G23" s="37">
        <v>6.0666666666666664</v>
      </c>
      <c r="H23" s="37">
        <v>7.1190476190476186</v>
      </c>
      <c r="I23" s="37">
        <v>3.964285714285714</v>
      </c>
      <c r="J23" s="37">
        <v>3.8690476190476186</v>
      </c>
      <c r="L23" s="37">
        <f t="shared" si="0"/>
        <v>7.2366666666666664</v>
      </c>
      <c r="M23" s="37">
        <f t="shared" si="1"/>
        <v>6.288095238095238</v>
      </c>
    </row>
    <row r="24" spans="3:13" ht="9.4" customHeight="1" x14ac:dyDescent="0.15">
      <c r="C24" s="18">
        <v>16</v>
      </c>
      <c r="D24" s="37">
        <v>9.1190476190476204</v>
      </c>
      <c r="E24" s="37">
        <v>11.36904761904762</v>
      </c>
      <c r="F24" s="37">
        <v>9.678571428571427</v>
      </c>
      <c r="G24" s="37">
        <v>9.7714285714285722</v>
      </c>
      <c r="H24" s="37">
        <v>7.0238095238095237</v>
      </c>
      <c r="I24" s="37">
        <v>3.7380952380952381</v>
      </c>
      <c r="J24" s="37">
        <v>3.6428571428571432</v>
      </c>
      <c r="L24" s="37">
        <f t="shared" si="0"/>
        <v>9.3923809523809538</v>
      </c>
      <c r="M24" s="37">
        <f t="shared" si="1"/>
        <v>7.7632653061224506</v>
      </c>
    </row>
    <row r="25" spans="3:13" ht="9.4" customHeight="1" x14ac:dyDescent="0.15">
      <c r="C25" s="18">
        <v>17</v>
      </c>
      <c r="D25" s="37">
        <v>7.7857142857142856</v>
      </c>
      <c r="E25" s="37">
        <v>9.4047619047619051</v>
      </c>
      <c r="F25" s="37">
        <v>8.6380952380952394</v>
      </c>
      <c r="G25" s="37">
        <v>9.7761904761904752</v>
      </c>
      <c r="H25" s="37">
        <v>7.0880952380952387</v>
      </c>
      <c r="I25" s="37">
        <v>4.0952380952380958</v>
      </c>
      <c r="J25" s="37">
        <v>2.7857142857142856</v>
      </c>
      <c r="L25" s="37">
        <f t="shared" si="0"/>
        <v>8.5385714285714265</v>
      </c>
      <c r="M25" s="37">
        <f t="shared" si="1"/>
        <v>7.0819727891156452</v>
      </c>
    </row>
    <row r="26" spans="3:13" ht="9.4" customHeight="1" x14ac:dyDescent="0.15">
      <c r="C26" s="18">
        <v>18</v>
      </c>
      <c r="D26" s="37">
        <v>5.5714285714285712</v>
      </c>
      <c r="E26" s="37">
        <v>6.416666666666667</v>
      </c>
      <c r="F26" s="37">
        <v>5.538095238095238</v>
      </c>
      <c r="G26" s="37">
        <v>5.9309523809523803</v>
      </c>
      <c r="H26" s="37">
        <v>3.7904761904761912</v>
      </c>
      <c r="I26" s="37">
        <v>4.4523809523809526</v>
      </c>
      <c r="J26" s="37">
        <v>4.0119047619047619</v>
      </c>
      <c r="L26" s="37">
        <f t="shared" si="0"/>
        <v>5.449523809523809</v>
      </c>
      <c r="M26" s="37">
        <f t="shared" si="1"/>
        <v>5.101700680272109</v>
      </c>
    </row>
    <row r="27" spans="3:13" ht="9.4" customHeight="1" x14ac:dyDescent="0.15">
      <c r="C27" s="18">
        <v>19</v>
      </c>
      <c r="D27" s="37">
        <v>3.333333333333333</v>
      </c>
      <c r="E27" s="37">
        <v>3.5952380952380949</v>
      </c>
      <c r="F27" s="37">
        <v>2.8857142857142861</v>
      </c>
      <c r="G27" s="37">
        <v>3.3452380952380958</v>
      </c>
      <c r="H27" s="37">
        <v>2.2000000000000002</v>
      </c>
      <c r="I27" s="37">
        <v>2.3690476190476191</v>
      </c>
      <c r="J27" s="37">
        <v>2.3809523809523809</v>
      </c>
      <c r="L27" s="37">
        <f t="shared" si="0"/>
        <v>3.0719047619047615</v>
      </c>
      <c r="M27" s="37">
        <f t="shared" si="1"/>
        <v>2.8727891156462584</v>
      </c>
    </row>
    <row r="28" spans="3:13" ht="9.4" customHeight="1" x14ac:dyDescent="0.15">
      <c r="C28" s="18">
        <v>20</v>
      </c>
      <c r="D28" s="37">
        <v>2.7619047619047619</v>
      </c>
      <c r="E28" s="37">
        <v>3.0714285714285712</v>
      </c>
      <c r="F28" s="37">
        <v>3.3547619047619044</v>
      </c>
      <c r="G28" s="37">
        <v>2.769047619047619</v>
      </c>
      <c r="H28" s="37">
        <v>2.7833333333333337</v>
      </c>
      <c r="I28" s="37">
        <v>2.1428571428571432</v>
      </c>
      <c r="J28" s="37">
        <v>1.9523809523809521</v>
      </c>
      <c r="L28" s="37">
        <f t="shared" si="0"/>
        <v>2.9480952380952377</v>
      </c>
      <c r="M28" s="37">
        <f t="shared" si="1"/>
        <v>2.6908163265306122</v>
      </c>
    </row>
    <row r="29" spans="3:13" ht="9.4" customHeight="1" x14ac:dyDescent="0.15">
      <c r="C29" s="18">
        <v>21</v>
      </c>
      <c r="D29" s="37">
        <v>2.2380952380952381</v>
      </c>
      <c r="E29" s="37">
        <v>2.3928571428571428</v>
      </c>
      <c r="F29" s="37">
        <v>2.0071428571428576</v>
      </c>
      <c r="G29" s="37">
        <v>2.0523809523809526</v>
      </c>
      <c r="H29" s="37">
        <v>1.8404761904761904</v>
      </c>
      <c r="I29" s="37">
        <v>1.2619047619047619</v>
      </c>
      <c r="J29" s="37">
        <v>1.3571428571428572</v>
      </c>
      <c r="L29" s="37">
        <f t="shared" si="0"/>
        <v>2.1061904761904762</v>
      </c>
      <c r="M29" s="37">
        <f t="shared" si="1"/>
        <v>1.8785714285714288</v>
      </c>
    </row>
    <row r="30" spans="3:13" ht="9.4" customHeight="1" x14ac:dyDescent="0.15">
      <c r="C30" s="18">
        <v>22</v>
      </c>
      <c r="D30" s="37">
        <v>1.9523809523809521</v>
      </c>
      <c r="E30" s="37">
        <v>1.7023809523809526</v>
      </c>
      <c r="F30" s="37">
        <v>1.8666666666666667</v>
      </c>
      <c r="G30" s="37">
        <v>2.0642857142857145</v>
      </c>
      <c r="H30" s="37">
        <v>1.1523809523809525</v>
      </c>
      <c r="I30" s="37">
        <v>1.6071428571428572</v>
      </c>
      <c r="J30" s="37">
        <v>1.5714285714285714</v>
      </c>
      <c r="L30" s="37">
        <f t="shared" si="0"/>
        <v>1.7476190476190474</v>
      </c>
      <c r="M30" s="37">
        <f t="shared" si="1"/>
        <v>1.7023809523809523</v>
      </c>
    </row>
    <row r="31" spans="3:13" ht="9.4" customHeight="1" x14ac:dyDescent="0.15">
      <c r="C31" s="18">
        <v>23</v>
      </c>
      <c r="D31" s="37">
        <v>1.0238095238095239</v>
      </c>
      <c r="E31" s="37">
        <v>0.8571428571428571</v>
      </c>
      <c r="F31" s="37">
        <v>1.1357142857142857</v>
      </c>
      <c r="G31" s="37">
        <v>1.6738095238095236</v>
      </c>
      <c r="H31" s="37">
        <v>1.2190476190476192</v>
      </c>
      <c r="I31" s="37">
        <v>0.97619047619047616</v>
      </c>
      <c r="J31" s="37">
        <v>0.22619047619047619</v>
      </c>
      <c r="L31" s="37">
        <f t="shared" si="0"/>
        <v>1.1819047619047618</v>
      </c>
      <c r="M31" s="37">
        <f t="shared" si="1"/>
        <v>1.0159863945578231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86.785714285714292</v>
      </c>
      <c r="E33" s="37">
        <f t="shared" ref="E33:J33" si="2">SUM(E15:E26)</f>
        <v>90.071428571428569</v>
      </c>
      <c r="F33" s="37">
        <f t="shared" si="2"/>
        <v>82.164285714285725</v>
      </c>
      <c r="G33" s="37">
        <f t="shared" si="2"/>
        <v>85.111904761904768</v>
      </c>
      <c r="H33" s="37">
        <f t="shared" si="2"/>
        <v>75.419047619047603</v>
      </c>
      <c r="I33" s="37">
        <f t="shared" si="2"/>
        <v>43.11904761904762</v>
      </c>
      <c r="J33" s="37">
        <f t="shared" si="2"/>
        <v>46.30952380952381</v>
      </c>
      <c r="L33" s="37">
        <f>SUM(L15:L26)</f>
        <v>83.910476190476203</v>
      </c>
      <c r="M33" s="37">
        <f>SUM(M15:M26)</f>
        <v>72.711564625850329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33.428571428571431</v>
      </c>
      <c r="E34" s="37">
        <f t="shared" ref="E34:J34" si="3">SUM(E15:E17)</f>
        <v>34.511904761904759</v>
      </c>
      <c r="F34" s="37">
        <f t="shared" si="3"/>
        <v>31.790476190476191</v>
      </c>
      <c r="G34" s="37">
        <f t="shared" si="3"/>
        <v>32.93333333333333</v>
      </c>
      <c r="H34" s="37">
        <f t="shared" si="3"/>
        <v>28.971428571428568</v>
      </c>
      <c r="I34" s="37">
        <f t="shared" si="3"/>
        <v>8.2976190476190474</v>
      </c>
      <c r="J34" s="37">
        <f t="shared" si="3"/>
        <v>9.6904761904761898</v>
      </c>
      <c r="L34" s="37">
        <f>SUM(L15:L17)</f>
        <v>32.32714285714286</v>
      </c>
      <c r="M34" s="37">
        <f>SUM(M15:M17)</f>
        <v>25.660544217687072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30.880952380952383</v>
      </c>
      <c r="E35" s="37">
        <f t="shared" ref="E35:J35" si="4">SUM(E18:E23)</f>
        <v>28.36904761904762</v>
      </c>
      <c r="F35" s="37">
        <f t="shared" si="4"/>
        <v>26.519047619047619</v>
      </c>
      <c r="G35" s="37">
        <f t="shared" si="4"/>
        <v>26.7</v>
      </c>
      <c r="H35" s="37">
        <f t="shared" si="4"/>
        <v>28.545238095238098</v>
      </c>
      <c r="I35" s="37">
        <f t="shared" si="4"/>
        <v>22.535714285714288</v>
      </c>
      <c r="J35" s="37">
        <f t="shared" si="4"/>
        <v>26.178571428571431</v>
      </c>
      <c r="L35" s="37">
        <f>SUM(L18:L23)</f>
        <v>28.202857142857141</v>
      </c>
      <c r="M35" s="37">
        <f>SUM(M18:M23)</f>
        <v>27.104081632653063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22.476190476190474</v>
      </c>
      <c r="E36" s="37">
        <f t="shared" ref="E36:J36" si="5">SUM(E24:E26)</f>
        <v>27.190476190476193</v>
      </c>
      <c r="F36" s="37">
        <f t="shared" si="5"/>
        <v>23.854761904761904</v>
      </c>
      <c r="G36" s="37">
        <f t="shared" si="5"/>
        <v>25.478571428571428</v>
      </c>
      <c r="H36" s="37">
        <f t="shared" si="5"/>
        <v>17.902380952380952</v>
      </c>
      <c r="I36" s="37">
        <f t="shared" si="5"/>
        <v>12.285714285714286</v>
      </c>
      <c r="J36" s="37">
        <f t="shared" si="5"/>
        <v>10.44047619047619</v>
      </c>
      <c r="L36" s="37">
        <f>SUM(L24:L26)</f>
        <v>23.380476190476188</v>
      </c>
      <c r="M36" s="37">
        <f>SUM(M24:M26)</f>
        <v>19.946938775510205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109.69047619047618</v>
      </c>
      <c r="E37" s="37">
        <f t="shared" ref="E37:J37" si="6">SUM(E8:E31)</f>
        <v>113.29761904761904</v>
      </c>
      <c r="F37" s="37">
        <f t="shared" si="6"/>
        <v>106.22857142857143</v>
      </c>
      <c r="G37" s="37">
        <f t="shared" si="6"/>
        <v>107.66428571428574</v>
      </c>
      <c r="H37" s="37">
        <f t="shared" si="6"/>
        <v>93.866666666666646</v>
      </c>
      <c r="I37" s="37">
        <f t="shared" si="6"/>
        <v>55.488095238095234</v>
      </c>
      <c r="J37" s="37">
        <f t="shared" si="6"/>
        <v>58.047619047619037</v>
      </c>
      <c r="L37" s="37">
        <f>SUM(L8:L31)</f>
        <v>106.14952380952383</v>
      </c>
      <c r="M37" s="37">
        <f>SUM(M8:M31)</f>
        <v>92.040476190476184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cycle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36" t="s">
        <v>87</v>
      </c>
      <c r="C43" s="34"/>
      <c r="D43" s="34">
        <v>44.400000000000006</v>
      </c>
      <c r="E43" s="34">
        <v>45.653333333333329</v>
      </c>
      <c r="F43" s="34">
        <v>77.766666666666652</v>
      </c>
      <c r="G43" s="34">
        <v>93.450000000000017</v>
      </c>
      <c r="H43" s="34">
        <v>125.79999999999998</v>
      </c>
      <c r="I43" s="34">
        <v>115.93333333333334</v>
      </c>
      <c r="J43" s="34">
        <v>84.37</v>
      </c>
      <c r="K43" s="34"/>
      <c r="L43" s="34"/>
      <c r="M43" s="34"/>
      <c r="N43" s="34"/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36" t="s">
        <v>88</v>
      </c>
      <c r="C44" s="34"/>
      <c r="D44" s="34">
        <v>55.300000000000004</v>
      </c>
      <c r="E44" s="34">
        <v>56.473333333333329</v>
      </c>
      <c r="F44" s="34">
        <v>97.066666666666663</v>
      </c>
      <c r="G44" s="34">
        <v>118.2</v>
      </c>
      <c r="H44" s="34">
        <v>156.86666666666667</v>
      </c>
      <c r="I44" s="34">
        <v>146.73333333333332</v>
      </c>
      <c r="J44" s="34">
        <v>112.40666666666667</v>
      </c>
      <c r="K44" s="34"/>
      <c r="L44" s="34"/>
      <c r="M44" s="34"/>
      <c r="N44" s="34"/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3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36" t="s">
        <v>87</v>
      </c>
      <c r="C47" s="34"/>
      <c r="D47" s="34">
        <v>25</v>
      </c>
      <c r="E47" s="34">
        <v>17</v>
      </c>
      <c r="F47" s="34">
        <v>46</v>
      </c>
      <c r="G47" s="34">
        <v>49</v>
      </c>
      <c r="H47" s="34">
        <v>53.333333333333329</v>
      </c>
      <c r="I47" s="34">
        <v>62.5</v>
      </c>
      <c r="J47" s="34">
        <v>49</v>
      </c>
      <c r="K47" s="34"/>
      <c r="L47" s="34"/>
      <c r="M47" s="34"/>
      <c r="N47" s="34"/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36" t="s">
        <v>88</v>
      </c>
      <c r="C48" s="34"/>
      <c r="D48" s="34">
        <v>28</v>
      </c>
      <c r="E48" s="34">
        <v>21</v>
      </c>
      <c r="F48" s="34">
        <v>60</v>
      </c>
      <c r="G48" s="34">
        <v>63.666666666666671</v>
      </c>
      <c r="H48" s="34">
        <v>69</v>
      </c>
      <c r="I48" s="34">
        <v>84</v>
      </c>
      <c r="J48" s="34">
        <v>62.75</v>
      </c>
      <c r="K48" s="34"/>
      <c r="L48" s="34"/>
      <c r="M48" s="34"/>
      <c r="N48" s="34"/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36" t="s">
        <v>87</v>
      </c>
      <c r="C51" s="34"/>
      <c r="D51" s="34">
        <v>36</v>
      </c>
      <c r="E51" s="34">
        <v>12.666666666666664</v>
      </c>
      <c r="F51" s="34">
        <v>29.5</v>
      </c>
      <c r="G51" s="34">
        <v>69.666666666666671</v>
      </c>
      <c r="H51" s="34">
        <v>64</v>
      </c>
      <c r="I51" s="34">
        <v>73.333333333333343</v>
      </c>
      <c r="J51" s="34">
        <v>39</v>
      </c>
      <c r="K51" s="34"/>
      <c r="L51" s="34"/>
      <c r="M51" s="34"/>
      <c r="N51" s="34"/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36" t="s">
        <v>88</v>
      </c>
      <c r="C52" s="34"/>
      <c r="D52" s="34">
        <v>41</v>
      </c>
      <c r="E52" s="34">
        <v>15.666666666666668</v>
      </c>
      <c r="F52" s="34">
        <v>38.5</v>
      </c>
      <c r="G52" s="34">
        <v>83</v>
      </c>
      <c r="H52" s="34">
        <v>80.5</v>
      </c>
      <c r="I52" s="34">
        <v>95.666666666666686</v>
      </c>
      <c r="J52" s="34">
        <v>52</v>
      </c>
      <c r="K52" s="34"/>
      <c r="L52" s="34"/>
      <c r="M52" s="34"/>
      <c r="N52" s="34"/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F1:J1"/>
    <mergeCell ref="F2:J2"/>
    <mergeCell ref="D3:F3"/>
    <mergeCell ref="H3:N3"/>
    <mergeCell ref="B5:C5"/>
    <mergeCell ref="C6:M6"/>
  </mergeCells>
  <hyperlinks>
    <hyperlink ref="A1" location="bkIndexACC2187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99</v>
      </c>
      <c r="G2" s="39"/>
      <c r="H2" s="39"/>
      <c r="I2" s="39"/>
      <c r="J2" s="39"/>
      <c r="P2" s="8"/>
    </row>
    <row r="3" spans="1:27" ht="12.75" x14ac:dyDescent="0.2">
      <c r="D3" s="40" t="s">
        <v>102</v>
      </c>
      <c r="E3" s="39"/>
      <c r="F3" s="39"/>
      <c r="G3" s="6"/>
      <c r="H3" s="41" t="s">
        <v>31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47"/>
      <c r="P5" s="48" t="s">
        <v>43</v>
      </c>
      <c r="Q5" s="48" t="s">
        <v>44</v>
      </c>
      <c r="R5" s="48" t="s">
        <v>45</v>
      </c>
      <c r="S5" s="48" t="s">
        <v>46</v>
      </c>
      <c r="T5" s="48" t="s">
        <v>47</v>
      </c>
      <c r="U5" s="48" t="s">
        <v>48</v>
      </c>
      <c r="V5" s="48" t="s">
        <v>49</v>
      </c>
      <c r="W5" s="47"/>
      <c r="X5" s="47"/>
      <c r="Y5" s="47"/>
      <c r="Z5" s="47"/>
      <c r="AA5" s="47"/>
    </row>
    <row r="6" spans="1:27" ht="9.4" customHeight="1" x14ac:dyDescent="0.15">
      <c r="C6" s="9"/>
      <c r="D6" s="9"/>
      <c r="E6" s="9"/>
      <c r="F6" s="9"/>
      <c r="G6" s="9"/>
      <c r="H6" s="9"/>
      <c r="O6" s="49" t="s">
        <v>50</v>
      </c>
      <c r="P6" s="50">
        <v>81.999999999999986</v>
      </c>
      <c r="Q6" s="50">
        <v>88.444444444444429</v>
      </c>
      <c r="R6" s="50">
        <v>86.870833333333323</v>
      </c>
      <c r="S6" s="50">
        <v>84.044444444444451</v>
      </c>
      <c r="T6" s="50">
        <v>69.631944444444457</v>
      </c>
      <c r="U6" s="50">
        <v>30.652777777777775</v>
      </c>
      <c r="V6" s="50">
        <v>26.180555555555557</v>
      </c>
      <c r="W6" s="47"/>
      <c r="X6" s="47"/>
      <c r="Y6" s="47"/>
      <c r="Z6" s="47"/>
      <c r="AA6" s="47"/>
    </row>
    <row r="7" spans="1:27" ht="9.4" customHeight="1" x14ac:dyDescent="0.15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O7" s="49" t="s">
        <v>51</v>
      </c>
      <c r="P7" s="50"/>
      <c r="Q7" s="50"/>
      <c r="R7" s="50"/>
      <c r="S7" s="50"/>
      <c r="T7" s="50"/>
      <c r="U7" s="50"/>
      <c r="V7" s="50"/>
      <c r="W7" s="47"/>
      <c r="X7" s="47"/>
      <c r="Y7" s="47"/>
      <c r="Z7" s="47"/>
      <c r="AA7" s="47"/>
    </row>
    <row r="8" spans="1:27" ht="9.4" customHeight="1" x14ac:dyDescent="0.15">
      <c r="C8" s="18"/>
      <c r="O8" s="49" t="s">
        <v>52</v>
      </c>
      <c r="P8" s="50">
        <f>SUM(P6:P7)</f>
        <v>81.999999999999986</v>
      </c>
      <c r="Q8" s="50">
        <f t="shared" ref="Q8:V8" si="0">SUM(Q6:Q7)</f>
        <v>88.444444444444429</v>
      </c>
      <c r="R8" s="50">
        <f t="shared" si="0"/>
        <v>86.870833333333323</v>
      </c>
      <c r="S8" s="50">
        <f t="shared" si="0"/>
        <v>84.044444444444451</v>
      </c>
      <c r="T8" s="50">
        <f t="shared" si="0"/>
        <v>69.631944444444457</v>
      </c>
      <c r="U8" s="50">
        <f t="shared" si="0"/>
        <v>30.652777777777775</v>
      </c>
      <c r="V8" s="50">
        <f t="shared" si="0"/>
        <v>26.180555555555557</v>
      </c>
      <c r="W8" s="47"/>
      <c r="X8" s="47"/>
      <c r="Y8" s="47"/>
      <c r="Z8" s="47"/>
      <c r="AA8" s="47"/>
    </row>
    <row r="9" spans="1:27" ht="9.4" customHeight="1" x14ac:dyDescent="0.15">
      <c r="C9" s="18"/>
      <c r="O9" s="51"/>
      <c r="P9" s="48" t="s">
        <v>53</v>
      </c>
      <c r="Q9" s="48" t="s">
        <v>54</v>
      </c>
      <c r="R9" s="48" t="s">
        <v>55</v>
      </c>
      <c r="S9" s="48" t="s">
        <v>56</v>
      </c>
      <c r="T9" s="48" t="s">
        <v>57</v>
      </c>
      <c r="U9" s="48" t="s">
        <v>58</v>
      </c>
      <c r="V9" s="48" t="s">
        <v>59</v>
      </c>
      <c r="W9" s="48" t="s">
        <v>60</v>
      </c>
      <c r="X9" s="48" t="s">
        <v>61</v>
      </c>
      <c r="Y9" s="48" t="s">
        <v>62</v>
      </c>
      <c r="Z9" s="48" t="s">
        <v>63</v>
      </c>
      <c r="AA9" s="48" t="s">
        <v>64</v>
      </c>
    </row>
    <row r="10" spans="1:27" ht="9.4" customHeight="1" x14ac:dyDescent="0.15">
      <c r="C10" s="18"/>
      <c r="O10" s="49" t="s">
        <v>65</v>
      </c>
      <c r="P10" s="50">
        <v>66.533333333333317</v>
      </c>
      <c r="Q10" s="50">
        <v>63.533333333333324</v>
      </c>
      <c r="R10" s="50">
        <v>68.489999999999995</v>
      </c>
      <c r="S10" s="50">
        <v>91.833333333333329</v>
      </c>
      <c r="T10" s="50">
        <v>103.64999999999998</v>
      </c>
      <c r="U10" s="50">
        <v>103.16666666666667</v>
      </c>
      <c r="V10" s="50">
        <v>102.86666666666666</v>
      </c>
      <c r="W10" s="50">
        <v>94.823333333333352</v>
      </c>
      <c r="X10" s="50">
        <v>93.649999999999991</v>
      </c>
      <c r="Y10" s="50">
        <v>83.250000000000014</v>
      </c>
      <c r="Z10" s="50">
        <v>63.05</v>
      </c>
      <c r="AA10" s="50">
        <v>51.533333333333331</v>
      </c>
    </row>
    <row r="11" spans="1:27" ht="9.4" customHeight="1" x14ac:dyDescent="0.15">
      <c r="C11" s="18"/>
      <c r="O11" s="49" t="s">
        <v>66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ht="9.4" customHeight="1" x14ac:dyDescent="0.15">
      <c r="C12" s="18"/>
      <c r="O12" s="49" t="s">
        <v>67</v>
      </c>
      <c r="P12" s="50">
        <f t="shared" ref="P12:AA12" si="1">SUM(P10:P11)</f>
        <v>66.533333333333317</v>
      </c>
      <c r="Q12" s="50">
        <f t="shared" si="1"/>
        <v>63.533333333333324</v>
      </c>
      <c r="R12" s="50">
        <f t="shared" si="1"/>
        <v>68.489999999999995</v>
      </c>
      <c r="S12" s="50">
        <f t="shared" si="1"/>
        <v>91.833333333333329</v>
      </c>
      <c r="T12" s="50">
        <f t="shared" si="1"/>
        <v>103.64999999999998</v>
      </c>
      <c r="U12" s="50">
        <f t="shared" si="1"/>
        <v>103.16666666666667</v>
      </c>
      <c r="V12" s="50">
        <f t="shared" si="1"/>
        <v>102.86666666666666</v>
      </c>
      <c r="W12" s="50">
        <f t="shared" si="1"/>
        <v>94.823333333333352</v>
      </c>
      <c r="X12" s="50">
        <f t="shared" si="1"/>
        <v>93.649999999999991</v>
      </c>
      <c r="Y12" s="50">
        <f t="shared" si="1"/>
        <v>83.250000000000014</v>
      </c>
      <c r="Z12" s="50">
        <f t="shared" si="1"/>
        <v>63.05</v>
      </c>
      <c r="AA12" s="50">
        <f t="shared" si="1"/>
        <v>51.533333333333331</v>
      </c>
    </row>
    <row r="13" spans="1:27" ht="9.4" customHeight="1" x14ac:dyDescent="0.15">
      <c r="C13" s="18"/>
      <c r="O13" s="51"/>
      <c r="P13" s="51">
        <f t="shared" ref="P13:W13" si="2">Q13-1</f>
        <v>2009</v>
      </c>
      <c r="Q13" s="51">
        <f t="shared" si="2"/>
        <v>2010</v>
      </c>
      <c r="R13" s="51">
        <f t="shared" si="2"/>
        <v>2011</v>
      </c>
      <c r="S13" s="51">
        <f t="shared" si="2"/>
        <v>2012</v>
      </c>
      <c r="T13" s="51">
        <f t="shared" si="2"/>
        <v>2013</v>
      </c>
      <c r="U13" s="51">
        <f t="shared" si="2"/>
        <v>2014</v>
      </c>
      <c r="V13" s="51">
        <f t="shared" si="2"/>
        <v>2015</v>
      </c>
      <c r="W13" s="51">
        <f t="shared" si="2"/>
        <v>2016</v>
      </c>
      <c r="X13" s="51">
        <f>Y13-1</f>
        <v>2017</v>
      </c>
      <c r="Y13" s="51">
        <v>2018</v>
      </c>
      <c r="Z13" s="51"/>
      <c r="AA13" s="47"/>
    </row>
    <row r="14" spans="1:27" ht="9.4" customHeight="1" x14ac:dyDescent="0.15">
      <c r="C14" s="18"/>
      <c r="O14" s="49" t="s">
        <v>68</v>
      </c>
      <c r="P14" s="52"/>
      <c r="Q14" s="52"/>
      <c r="R14" s="52"/>
      <c r="S14" s="52"/>
      <c r="T14" s="50"/>
      <c r="U14" s="50"/>
      <c r="V14" s="50">
        <v>132.10652777777776</v>
      </c>
      <c r="W14" s="50">
        <v>141.61818181818182</v>
      </c>
      <c r="X14" s="50">
        <v>123.43734848484848</v>
      </c>
      <c r="Y14" s="50">
        <v>82.198333333333323</v>
      </c>
      <c r="Z14" s="47"/>
      <c r="AA14" s="47"/>
    </row>
    <row r="15" spans="1:27" ht="9.4" customHeight="1" x14ac:dyDescent="0.15">
      <c r="C15" s="18"/>
      <c r="O15" s="49" t="s">
        <v>69</v>
      </c>
      <c r="P15" s="53"/>
      <c r="Q15" s="53"/>
      <c r="R15" s="47"/>
      <c r="S15" s="47"/>
      <c r="T15" s="47"/>
      <c r="U15" s="47"/>
      <c r="V15" s="47"/>
      <c r="W15" s="47"/>
      <c r="X15" s="47"/>
      <c r="Y15" s="50"/>
      <c r="Z15" s="47"/>
      <c r="AA15" s="47"/>
    </row>
    <row r="16" spans="1:27" ht="9.4" customHeight="1" x14ac:dyDescent="0.15">
      <c r="C16" s="18"/>
      <c r="O16" s="49" t="s">
        <v>70</v>
      </c>
      <c r="P16" s="50"/>
      <c r="Q16" s="50"/>
      <c r="R16" s="50"/>
      <c r="S16" s="50"/>
      <c r="T16" s="50"/>
      <c r="U16" s="50"/>
      <c r="V16" s="50">
        <f t="shared" ref="V16:X16" si="3">SUM(V14:V15)</f>
        <v>132.10652777777776</v>
      </c>
      <c r="W16" s="50">
        <f t="shared" si="3"/>
        <v>141.61818181818182</v>
      </c>
      <c r="X16" s="50">
        <f t="shared" si="3"/>
        <v>123.43734848484848</v>
      </c>
      <c r="Y16" s="50">
        <f>SUM(Y14:Y15)</f>
        <v>82.198333333333323</v>
      </c>
      <c r="Z16" s="47"/>
      <c r="AA16" s="47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36"/>
    </row>
    <row r="34" spans="2:20" ht="9.4" customHeight="1" x14ac:dyDescent="0.15">
      <c r="C34" s="36"/>
    </row>
    <row r="35" spans="2:20" ht="9.4" customHeight="1" x14ac:dyDescent="0.15">
      <c r="C35" s="36"/>
    </row>
    <row r="36" spans="2:20" ht="9.4" customHeight="1" x14ac:dyDescent="0.15">
      <c r="C36" s="36"/>
      <c r="T36" s="10"/>
    </row>
    <row r="37" spans="2:20" ht="9.4" customHeight="1" x14ac:dyDescent="0.15">
      <c r="C37" s="36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3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3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3"/>
      <c r="I83" s="33" t="s">
        <v>7</v>
      </c>
      <c r="K83" s="33"/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CC2417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73</v>
      </c>
      <c r="E3" s="39"/>
      <c r="F3" s="39"/>
      <c r="G3" s="6"/>
      <c r="H3" s="41" t="s">
        <v>5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19990.969696969696</v>
      </c>
      <c r="Q6" s="16">
        <v>20353.691666666662</v>
      </c>
      <c r="R6" s="16">
        <v>20455.95</v>
      </c>
      <c r="S6" s="16">
        <v>20628.475757575761</v>
      </c>
      <c r="T6" s="16">
        <v>20589.415151515157</v>
      </c>
      <c r="U6" s="16">
        <v>16963.227272727272</v>
      </c>
      <c r="V6" s="16">
        <v>14636.10606060606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23896.022727272724</v>
      </c>
      <c r="Q7" s="16">
        <v>24215.516666666666</v>
      </c>
      <c r="R7" s="16">
        <v>24575.103030303027</v>
      </c>
      <c r="S7" s="16">
        <v>24694.37272727273</v>
      </c>
      <c r="T7" s="16">
        <v>24900.080303030303</v>
      </c>
      <c r="U7" s="16">
        <v>19510.916666666664</v>
      </c>
      <c r="V7" s="16">
        <v>16139.272727272728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43886.992424242417</v>
      </c>
      <c r="Q8" s="16">
        <f t="shared" ref="Q8:V8" si="0">SUM(Q6:Q7)</f>
        <v>44569.208333333328</v>
      </c>
      <c r="R8" s="16">
        <f t="shared" si="0"/>
        <v>45031.053030303025</v>
      </c>
      <c r="S8" s="16">
        <f t="shared" si="0"/>
        <v>45322.848484848495</v>
      </c>
      <c r="T8" s="16">
        <f t="shared" si="0"/>
        <v>45489.49545454546</v>
      </c>
      <c r="U8" s="16">
        <f t="shared" si="0"/>
        <v>36474.143939393936</v>
      </c>
      <c r="V8" s="16">
        <f t="shared" si="0"/>
        <v>30775.378787878788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/>
      <c r="Q10" s="16">
        <v>20199</v>
      </c>
      <c r="R10" s="16">
        <v>20565.083333333339</v>
      </c>
      <c r="S10" s="16">
        <v>20694.499999999996</v>
      </c>
      <c r="T10" s="16">
        <v>20642.099999999999</v>
      </c>
      <c r="U10" s="16">
        <v>20541.266666666666</v>
      </c>
      <c r="V10" s="16">
        <v>20180.033333333333</v>
      </c>
      <c r="W10" s="16">
        <v>19835.5</v>
      </c>
      <c r="X10" s="16">
        <v>20346.150000000001</v>
      </c>
      <c r="Y10" s="16">
        <v>20441.349999999999</v>
      </c>
      <c r="Z10" s="16">
        <v>20398.25</v>
      </c>
      <c r="AA10" s="16">
        <v>20566.533333333333</v>
      </c>
    </row>
    <row r="11" spans="1:27" ht="9.4" customHeight="1" x14ac:dyDescent="0.15">
      <c r="C11" s="18"/>
      <c r="O11" s="15" t="s">
        <v>66</v>
      </c>
      <c r="P11" s="16"/>
      <c r="Q11" s="16">
        <v>23810.25</v>
      </c>
      <c r="R11" s="16">
        <v>24521.866666666669</v>
      </c>
      <c r="S11" s="16">
        <v>24738.066666666662</v>
      </c>
      <c r="T11" s="16">
        <v>24888.550000000007</v>
      </c>
      <c r="U11" s="16">
        <v>24855</v>
      </c>
      <c r="V11" s="16">
        <v>24520.566666666662</v>
      </c>
      <c r="W11" s="16">
        <v>23282.49</v>
      </c>
      <c r="X11" s="16">
        <v>24259</v>
      </c>
      <c r="Y11" s="16">
        <v>24626.800000000003</v>
      </c>
      <c r="Z11" s="16">
        <v>24550.7</v>
      </c>
      <c r="AA11" s="16">
        <v>24884.066666666666</v>
      </c>
    </row>
    <row r="12" spans="1:27" ht="9.4" customHeight="1" x14ac:dyDescent="0.15">
      <c r="C12" s="18"/>
      <c r="O12" s="15" t="s">
        <v>67</v>
      </c>
      <c r="P12" s="16"/>
      <c r="Q12" s="16">
        <f t="shared" ref="Q12:AA12" si="1">SUM(Q10:Q11)</f>
        <v>44009.25</v>
      </c>
      <c r="R12" s="16">
        <f t="shared" si="1"/>
        <v>45086.950000000012</v>
      </c>
      <c r="S12" s="16">
        <f t="shared" si="1"/>
        <v>45432.566666666658</v>
      </c>
      <c r="T12" s="16">
        <f t="shared" si="1"/>
        <v>45530.650000000009</v>
      </c>
      <c r="U12" s="16">
        <f t="shared" si="1"/>
        <v>45396.266666666663</v>
      </c>
      <c r="V12" s="16">
        <f t="shared" si="1"/>
        <v>44700.599999999991</v>
      </c>
      <c r="W12" s="16">
        <f t="shared" si="1"/>
        <v>43117.990000000005</v>
      </c>
      <c r="X12" s="16">
        <f t="shared" si="1"/>
        <v>44605.15</v>
      </c>
      <c r="Y12" s="16">
        <f t="shared" si="1"/>
        <v>45068.15</v>
      </c>
      <c r="Z12" s="16">
        <f t="shared" si="1"/>
        <v>44948.95</v>
      </c>
      <c r="AA12" s="16">
        <f t="shared" si="1"/>
        <v>45450.6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>
        <v>20154.493874000007</v>
      </c>
      <c r="Q14" s="21">
        <v>19976.1885998</v>
      </c>
      <c r="R14" s="21">
        <v>19900.060017829263</v>
      </c>
      <c r="S14" s="21">
        <v>20432.816375399998</v>
      </c>
      <c r="T14" s="22">
        <v>20154.493874000007</v>
      </c>
      <c r="U14" s="22">
        <v>19976.1885998</v>
      </c>
      <c r="V14" s="22">
        <v>18277.636176</v>
      </c>
      <c r="W14" s="22">
        <v>16335.5080672</v>
      </c>
      <c r="X14" s="22">
        <v>20514.622317600002</v>
      </c>
      <c r="Y14" s="16">
        <v>20403.700454545451</v>
      </c>
      <c r="Z14" s="13"/>
      <c r="AA14" s="13"/>
    </row>
    <row r="15" spans="1:27" ht="9.4" customHeight="1" x14ac:dyDescent="0.15">
      <c r="C15" s="18"/>
      <c r="O15" s="15" t="s">
        <v>69</v>
      </c>
      <c r="P15" s="23">
        <v>24150.7341524</v>
      </c>
      <c r="Q15" s="21">
        <v>24352.786098599998</v>
      </c>
      <c r="R15" s="22">
        <v>23803.760538762563</v>
      </c>
      <c r="S15" s="22">
        <v>24540.881653799999</v>
      </c>
      <c r="T15" s="22">
        <v>24150.7341524</v>
      </c>
      <c r="U15" s="22">
        <v>24352.786098599998</v>
      </c>
      <c r="V15" s="22">
        <v>22543.799193400002</v>
      </c>
      <c r="W15" s="24">
        <v>23529.069834800001</v>
      </c>
      <c r="X15" s="24">
        <v>23983.517651599999</v>
      </c>
      <c r="Y15" s="16">
        <v>24456.219090909093</v>
      </c>
      <c r="Z15" s="13"/>
      <c r="AA15" s="13"/>
    </row>
    <row r="16" spans="1:27" ht="9.4" customHeight="1" x14ac:dyDescent="0.15">
      <c r="C16" s="18"/>
      <c r="O16" s="15" t="s">
        <v>70</v>
      </c>
      <c r="P16" s="13">
        <f t="shared" ref="P16:X16" si="3">SUM(P14:P15)</f>
        <v>44305.228026400007</v>
      </c>
      <c r="Q16" s="13">
        <f t="shared" si="3"/>
        <v>44328.974698399994</v>
      </c>
      <c r="R16" s="16">
        <f t="shared" si="3"/>
        <v>43703.820556591825</v>
      </c>
      <c r="S16" s="16">
        <f t="shared" si="3"/>
        <v>44973.698029199993</v>
      </c>
      <c r="T16" s="16">
        <f t="shared" si="3"/>
        <v>44305.228026400007</v>
      </c>
      <c r="U16" s="16">
        <f t="shared" si="3"/>
        <v>44328.974698399994</v>
      </c>
      <c r="V16" s="16">
        <f t="shared" si="3"/>
        <v>40821.435369400002</v>
      </c>
      <c r="W16" s="16">
        <f t="shared" si="3"/>
        <v>39864.577902000005</v>
      </c>
      <c r="X16" s="16">
        <f t="shared" si="3"/>
        <v>44498.139969199998</v>
      </c>
      <c r="Y16" s="16">
        <f>SUM(Y14:Y15)</f>
        <v>44859.919545454541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11</v>
      </c>
      <c r="I83" s="34" t="s">
        <v>12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011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99</v>
      </c>
      <c r="G2" s="39"/>
      <c r="H2" s="39"/>
      <c r="I2" s="39"/>
      <c r="J2" s="39"/>
    </row>
    <row r="3" spans="1:15" ht="12.75" x14ac:dyDescent="0.2">
      <c r="D3" s="40" t="s">
        <v>102</v>
      </c>
      <c r="E3" s="39"/>
      <c r="F3" s="39"/>
      <c r="G3" s="6"/>
      <c r="H3" s="46" t="s">
        <v>31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7</v>
      </c>
      <c r="C5" s="45"/>
      <c r="D5" s="12"/>
      <c r="O5" s="28"/>
    </row>
    <row r="6" spans="1:15" ht="9.4" customHeight="1" x14ac:dyDescent="0.2">
      <c r="C6" s="42" t="s">
        <v>101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36" t="s">
        <v>43</v>
      </c>
      <c r="E7" s="36" t="s">
        <v>44</v>
      </c>
      <c r="F7" s="36" t="s">
        <v>45</v>
      </c>
      <c r="G7" s="36" t="s">
        <v>46</v>
      </c>
      <c r="H7" s="36" t="s">
        <v>47</v>
      </c>
      <c r="I7" s="36" t="s">
        <v>48</v>
      </c>
      <c r="J7" s="36" t="s">
        <v>49</v>
      </c>
      <c r="K7" s="36"/>
      <c r="L7" s="36" t="s">
        <v>78</v>
      </c>
      <c r="M7" s="36" t="s">
        <v>79</v>
      </c>
      <c r="O7" s="28"/>
    </row>
    <row r="8" spans="1:15" ht="9.4" customHeight="1" x14ac:dyDescent="0.15">
      <c r="C8" s="18">
        <v>0</v>
      </c>
      <c r="D8" s="37">
        <v>0.34027777777777773</v>
      </c>
      <c r="E8" s="37">
        <v>0.34027777777777773</v>
      </c>
      <c r="F8" s="37">
        <v>0.43194444444444441</v>
      </c>
      <c r="G8" s="37">
        <v>0.19722222222222222</v>
      </c>
      <c r="H8" s="37">
        <v>0.38888888888888884</v>
      </c>
      <c r="I8" s="37">
        <v>0.2986111111111111</v>
      </c>
      <c r="J8" s="37">
        <v>0.18055555555555555</v>
      </c>
      <c r="L8" s="37">
        <f>AVERAGE(D8:H8)</f>
        <v>0.33972222222222215</v>
      </c>
      <c r="M8" s="37">
        <f>AVERAGE(D8:J8)</f>
        <v>0.31111111111111106</v>
      </c>
      <c r="O8" s="28"/>
    </row>
    <row r="9" spans="1:15" ht="9.4" customHeight="1" x14ac:dyDescent="0.15">
      <c r="C9" s="18">
        <v>1</v>
      </c>
      <c r="D9" s="37">
        <v>0.2638888888888889</v>
      </c>
      <c r="E9" s="37">
        <v>0.17361111111111108</v>
      </c>
      <c r="F9" s="37">
        <v>0.24583333333333335</v>
      </c>
      <c r="G9" s="37">
        <v>0.11666666666666665</v>
      </c>
      <c r="H9" s="37">
        <v>0.23472222222222225</v>
      </c>
      <c r="I9" s="37">
        <v>0.33333333333333331</v>
      </c>
      <c r="J9" s="37">
        <v>0</v>
      </c>
      <c r="L9" s="37">
        <f t="shared" ref="L9:L31" si="0">AVERAGE(D9:H9)</f>
        <v>0.20694444444444446</v>
      </c>
      <c r="M9" s="37">
        <f t="shared" ref="M9:M31" si="1">AVERAGE(D9:J9)</f>
        <v>0.19543650793650794</v>
      </c>
      <c r="O9" s="28"/>
    </row>
    <row r="10" spans="1:15" ht="9.4" customHeight="1" x14ac:dyDescent="0.15">
      <c r="C10" s="18">
        <v>2</v>
      </c>
      <c r="D10" s="37">
        <v>0.13888888888888887</v>
      </c>
      <c r="E10" s="37">
        <v>0.24305555555555555</v>
      </c>
      <c r="F10" s="37">
        <v>0.22777777777777777</v>
      </c>
      <c r="G10" s="37">
        <v>0.3347222222222222</v>
      </c>
      <c r="H10" s="37">
        <v>0.125</v>
      </c>
      <c r="I10" s="37">
        <v>0.24999999999999997</v>
      </c>
      <c r="J10" s="37">
        <v>9.0277777777777776E-2</v>
      </c>
      <c r="L10" s="37">
        <f t="shared" si="0"/>
        <v>0.21388888888888888</v>
      </c>
      <c r="M10" s="37">
        <f t="shared" si="1"/>
        <v>0.20138888888888887</v>
      </c>
      <c r="O10" s="28"/>
    </row>
    <row r="11" spans="1:15" ht="9.4" customHeight="1" x14ac:dyDescent="0.15">
      <c r="C11" s="18">
        <v>3</v>
      </c>
      <c r="D11" s="37">
        <v>0.2986111111111111</v>
      </c>
      <c r="E11" s="37">
        <v>0.41666666666666669</v>
      </c>
      <c r="F11" s="37">
        <v>0.40694444444444439</v>
      </c>
      <c r="G11" s="37">
        <v>0.21527777777777776</v>
      </c>
      <c r="H11" s="37">
        <v>0.33749999999999997</v>
      </c>
      <c r="I11" s="37">
        <v>0.50694444444444453</v>
      </c>
      <c r="J11" s="37">
        <v>6.9444444444444434E-2</v>
      </c>
      <c r="L11" s="37">
        <f t="shared" si="0"/>
        <v>0.33499999999999996</v>
      </c>
      <c r="M11" s="37">
        <f t="shared" si="1"/>
        <v>0.32162698412698415</v>
      </c>
      <c r="O11" s="28"/>
    </row>
    <row r="12" spans="1:15" ht="9.4" customHeight="1" x14ac:dyDescent="0.15">
      <c r="C12" s="18">
        <v>4</v>
      </c>
      <c r="D12" s="37">
        <v>0.65277777777777779</v>
      </c>
      <c r="E12" s="37">
        <v>0.86111111111111116</v>
      </c>
      <c r="F12" s="37">
        <v>0.52638888888888891</v>
      </c>
      <c r="G12" s="37">
        <v>1.1777777777777778</v>
      </c>
      <c r="H12" s="37">
        <v>1.0569444444444445</v>
      </c>
      <c r="I12" s="37">
        <v>0.375</v>
      </c>
      <c r="J12" s="37">
        <v>0.43750000000000006</v>
      </c>
      <c r="L12" s="37">
        <f t="shared" si="0"/>
        <v>0.85500000000000009</v>
      </c>
      <c r="M12" s="37">
        <f t="shared" si="1"/>
        <v>0.72678571428571437</v>
      </c>
    </row>
    <row r="13" spans="1:15" ht="9.4" customHeight="1" x14ac:dyDescent="0.15">
      <c r="C13" s="18">
        <v>5</v>
      </c>
      <c r="D13" s="37">
        <v>2.8888888888888888</v>
      </c>
      <c r="E13" s="37">
        <v>3.1041666666666665</v>
      </c>
      <c r="F13" s="37">
        <v>2.8305555555555557</v>
      </c>
      <c r="G13" s="37">
        <v>3.1333333333333333</v>
      </c>
      <c r="H13" s="37">
        <v>2.6555555555555554</v>
      </c>
      <c r="I13" s="37">
        <v>0.97222222222222232</v>
      </c>
      <c r="J13" s="37">
        <v>0.43055555555555552</v>
      </c>
      <c r="L13" s="37">
        <f t="shared" si="0"/>
        <v>2.9224999999999999</v>
      </c>
      <c r="M13" s="37">
        <f t="shared" si="1"/>
        <v>2.2878968253968255</v>
      </c>
    </row>
    <row r="14" spans="1:15" ht="9.4" customHeight="1" x14ac:dyDescent="0.15">
      <c r="C14" s="18">
        <v>6</v>
      </c>
      <c r="D14" s="37">
        <v>7.916666666666667</v>
      </c>
      <c r="E14" s="37">
        <v>10.229166666666666</v>
      </c>
      <c r="F14" s="37">
        <v>9.6569444444444432</v>
      </c>
      <c r="G14" s="37">
        <v>8.3277777777777775</v>
      </c>
      <c r="H14" s="37">
        <v>7.0222222222222221</v>
      </c>
      <c r="I14" s="37">
        <v>1.583333333333333</v>
      </c>
      <c r="J14" s="37">
        <v>1.4861111111111114</v>
      </c>
      <c r="L14" s="37">
        <f t="shared" si="0"/>
        <v>8.6305555555555546</v>
      </c>
      <c r="M14" s="37">
        <f t="shared" si="1"/>
        <v>6.6031746031746028</v>
      </c>
    </row>
    <row r="15" spans="1:15" ht="9.4" customHeight="1" x14ac:dyDescent="0.15">
      <c r="C15" s="18">
        <v>7</v>
      </c>
      <c r="D15" s="37">
        <v>14.861111111111112</v>
      </c>
      <c r="E15" s="37">
        <v>14.340277777777779</v>
      </c>
      <c r="F15" s="37">
        <v>13.909722222222221</v>
      </c>
      <c r="G15" s="37">
        <v>13.494444444444442</v>
      </c>
      <c r="H15" s="37">
        <v>10.068055555555556</v>
      </c>
      <c r="I15" s="37">
        <v>1.6875</v>
      </c>
      <c r="J15" s="37">
        <v>1.5486111111111114</v>
      </c>
      <c r="L15" s="37">
        <f t="shared" si="0"/>
        <v>13.334722222222222</v>
      </c>
      <c r="M15" s="37">
        <f t="shared" si="1"/>
        <v>9.9871031746031758</v>
      </c>
    </row>
    <row r="16" spans="1:15" ht="9.4" customHeight="1" x14ac:dyDescent="0.15">
      <c r="C16" s="18">
        <v>8</v>
      </c>
      <c r="D16" s="37">
        <v>14.701388888888888</v>
      </c>
      <c r="E16" s="37">
        <v>14.527777777777779</v>
      </c>
      <c r="F16" s="37">
        <v>14.834722222222219</v>
      </c>
      <c r="G16" s="37">
        <v>15.084722222222224</v>
      </c>
      <c r="H16" s="37">
        <v>11.62638888888889</v>
      </c>
      <c r="I16" s="37">
        <v>3.2916666666666674</v>
      </c>
      <c r="J16" s="37">
        <v>1.4444444444444444</v>
      </c>
      <c r="L16" s="37">
        <f t="shared" si="0"/>
        <v>14.155000000000001</v>
      </c>
      <c r="M16" s="37">
        <f t="shared" si="1"/>
        <v>10.787301587301588</v>
      </c>
    </row>
    <row r="17" spans="3:13" ht="9.4" customHeight="1" x14ac:dyDescent="0.15">
      <c r="C17" s="18">
        <v>9</v>
      </c>
      <c r="D17" s="37">
        <v>6.9513888888888893</v>
      </c>
      <c r="E17" s="37">
        <v>7.895833333333333</v>
      </c>
      <c r="F17" s="37">
        <v>7.7763888888888895</v>
      </c>
      <c r="G17" s="37">
        <v>6.9930555555555562</v>
      </c>
      <c r="H17" s="37">
        <v>5.884722222222222</v>
      </c>
      <c r="I17" s="37">
        <v>3.5138888888888893</v>
      </c>
      <c r="J17" s="37">
        <v>3.3263888888888888</v>
      </c>
      <c r="L17" s="37">
        <f t="shared" si="0"/>
        <v>7.1002777777777784</v>
      </c>
      <c r="M17" s="37">
        <f t="shared" si="1"/>
        <v>6.0488095238095241</v>
      </c>
    </row>
    <row r="18" spans="3:13" ht="9.4" customHeight="1" x14ac:dyDescent="0.15">
      <c r="C18" s="18">
        <v>10</v>
      </c>
      <c r="D18" s="37">
        <v>4.1597222222222223</v>
      </c>
      <c r="E18" s="37">
        <v>3.9583333333333335</v>
      </c>
      <c r="F18" s="37">
        <v>4.229166666666667</v>
      </c>
      <c r="G18" s="37">
        <v>4.6000000000000005</v>
      </c>
      <c r="H18" s="37">
        <v>4.0958333333333332</v>
      </c>
      <c r="I18" s="37">
        <v>2.3194444444444451</v>
      </c>
      <c r="J18" s="37">
        <v>2.2638888888888888</v>
      </c>
      <c r="L18" s="37">
        <f t="shared" si="0"/>
        <v>4.2086111111111109</v>
      </c>
      <c r="M18" s="37">
        <f t="shared" si="1"/>
        <v>3.6609126984126985</v>
      </c>
    </row>
    <row r="19" spans="3:13" ht="9.4" customHeight="1" x14ac:dyDescent="0.15">
      <c r="C19" s="18">
        <v>11</v>
      </c>
      <c r="D19" s="37">
        <v>3.5069444444444446</v>
      </c>
      <c r="E19" s="37">
        <v>4.0972222222222223</v>
      </c>
      <c r="F19" s="37">
        <v>3.6722222222222221</v>
      </c>
      <c r="G19" s="37">
        <v>3.5291666666666668</v>
      </c>
      <c r="H19" s="37">
        <v>3.0194444444444453</v>
      </c>
      <c r="I19" s="37">
        <v>2.3958333333333335</v>
      </c>
      <c r="J19" s="37">
        <v>1.8263888888888891</v>
      </c>
      <c r="L19" s="37">
        <f t="shared" si="0"/>
        <v>3.5649999999999999</v>
      </c>
      <c r="M19" s="37">
        <f t="shared" si="1"/>
        <v>3.1496031746031745</v>
      </c>
    </row>
    <row r="20" spans="3:13" ht="9.4" customHeight="1" x14ac:dyDescent="0.15">
      <c r="C20" s="18">
        <v>12</v>
      </c>
      <c r="D20" s="37">
        <v>2.9027777777777781</v>
      </c>
      <c r="E20" s="37">
        <v>3.5138888888888888</v>
      </c>
      <c r="F20" s="37">
        <v>3.3847222222222215</v>
      </c>
      <c r="G20" s="37">
        <v>3.7611111111111111</v>
      </c>
      <c r="H20" s="37">
        <v>3.3874999999999997</v>
      </c>
      <c r="I20" s="37">
        <v>2.0416666666666665</v>
      </c>
      <c r="J20" s="37">
        <v>1.8958333333333333</v>
      </c>
      <c r="L20" s="37">
        <f t="shared" si="0"/>
        <v>3.3899999999999997</v>
      </c>
      <c r="M20" s="37">
        <f t="shared" si="1"/>
        <v>2.9839285714285713</v>
      </c>
    </row>
    <row r="21" spans="3:13" ht="9.4" customHeight="1" x14ac:dyDescent="0.15">
      <c r="C21" s="18">
        <v>13</v>
      </c>
      <c r="D21" s="37">
        <v>3.4027777777777781</v>
      </c>
      <c r="E21" s="37">
        <v>3.3680555555555554</v>
      </c>
      <c r="F21" s="37">
        <v>3.8944444444444439</v>
      </c>
      <c r="G21" s="37">
        <v>4.4444444444444446</v>
      </c>
      <c r="H21" s="37">
        <v>3.8333333333333326</v>
      </c>
      <c r="I21" s="37">
        <v>2.0208333333333335</v>
      </c>
      <c r="J21" s="37">
        <v>2.4583333333333335</v>
      </c>
      <c r="L21" s="37">
        <f t="shared" si="0"/>
        <v>3.7886111111111114</v>
      </c>
      <c r="M21" s="37">
        <f t="shared" si="1"/>
        <v>3.3460317460317457</v>
      </c>
    </row>
    <row r="22" spans="3:13" ht="9.4" customHeight="1" x14ac:dyDescent="0.15">
      <c r="C22" s="18">
        <v>14</v>
      </c>
      <c r="D22" s="37">
        <v>3.0069444444444442</v>
      </c>
      <c r="E22" s="37">
        <v>3.5208333333333335</v>
      </c>
      <c r="F22" s="37">
        <v>3.9555555555555553</v>
      </c>
      <c r="G22" s="37">
        <v>3.6680555555555556</v>
      </c>
      <c r="H22" s="37">
        <v>3.693055555555556</v>
      </c>
      <c r="I22" s="37">
        <v>1.8055555555555554</v>
      </c>
      <c r="J22" s="37">
        <v>1.4930555555555554</v>
      </c>
      <c r="L22" s="37">
        <f t="shared" si="0"/>
        <v>3.568888888888889</v>
      </c>
      <c r="M22" s="37">
        <f t="shared" si="1"/>
        <v>3.0204365079365081</v>
      </c>
    </row>
    <row r="23" spans="3:13" ht="9.4" customHeight="1" x14ac:dyDescent="0.15">
      <c r="C23" s="18">
        <v>15</v>
      </c>
      <c r="D23" s="37">
        <v>4.0694444444444446</v>
      </c>
      <c r="E23" s="37">
        <v>3.5833333333333335</v>
      </c>
      <c r="F23" s="37">
        <v>3.5444444444444447</v>
      </c>
      <c r="G23" s="37">
        <v>3.5208333333333326</v>
      </c>
      <c r="H23" s="37">
        <v>3.3347222222222221</v>
      </c>
      <c r="I23" s="37">
        <v>1.9375</v>
      </c>
      <c r="J23" s="37">
        <v>1.4027777777777777</v>
      </c>
      <c r="L23" s="37">
        <f t="shared" si="0"/>
        <v>3.6105555555555555</v>
      </c>
      <c r="M23" s="37">
        <f t="shared" si="1"/>
        <v>3.0561507936507937</v>
      </c>
    </row>
    <row r="24" spans="3:13" ht="9.4" customHeight="1" x14ac:dyDescent="0.15">
      <c r="C24" s="18">
        <v>16</v>
      </c>
      <c r="D24" s="37">
        <v>3.2361111111111107</v>
      </c>
      <c r="E24" s="37">
        <v>3.4583333333333335</v>
      </c>
      <c r="F24" s="37">
        <v>3.1152777777777776</v>
      </c>
      <c r="G24" s="37">
        <v>2.9361111111111113</v>
      </c>
      <c r="H24" s="37">
        <v>2.302777777777778</v>
      </c>
      <c r="I24" s="37">
        <v>1.4444444444444446</v>
      </c>
      <c r="J24" s="37">
        <v>1.583333333333333</v>
      </c>
      <c r="L24" s="37">
        <f t="shared" si="0"/>
        <v>3.009722222222222</v>
      </c>
      <c r="M24" s="37">
        <f t="shared" si="1"/>
        <v>2.5823412698412698</v>
      </c>
    </row>
    <row r="25" spans="3:13" ht="9.4" customHeight="1" x14ac:dyDescent="0.15">
      <c r="C25" s="18">
        <v>17</v>
      </c>
      <c r="D25" s="37">
        <v>3.0902777777777772</v>
      </c>
      <c r="E25" s="37">
        <v>3.0347222222222219</v>
      </c>
      <c r="F25" s="37">
        <v>2.4777777777777774</v>
      </c>
      <c r="G25" s="37">
        <v>2.4361111111111113</v>
      </c>
      <c r="H25" s="37">
        <v>2.0041666666666664</v>
      </c>
      <c r="I25" s="37">
        <v>1.1597222222222221</v>
      </c>
      <c r="J25" s="37">
        <v>0.86111111111111116</v>
      </c>
      <c r="L25" s="37">
        <f t="shared" si="0"/>
        <v>2.6086111111111108</v>
      </c>
      <c r="M25" s="37">
        <f t="shared" si="1"/>
        <v>2.1519841269841264</v>
      </c>
    </row>
    <row r="26" spans="3:13" ht="9.4" customHeight="1" x14ac:dyDescent="0.15">
      <c r="C26" s="18">
        <v>18</v>
      </c>
      <c r="D26" s="37">
        <v>1.8749999999999998</v>
      </c>
      <c r="E26" s="37">
        <v>2.2569444444444442</v>
      </c>
      <c r="F26" s="37">
        <v>2.4888888888888889</v>
      </c>
      <c r="G26" s="37">
        <v>2.2944444444444443</v>
      </c>
      <c r="H26" s="37">
        <v>1.336111111111111</v>
      </c>
      <c r="I26" s="37">
        <v>0.85416666666666663</v>
      </c>
      <c r="J26" s="37">
        <v>0.75694444444444431</v>
      </c>
      <c r="L26" s="37">
        <f t="shared" si="0"/>
        <v>2.0502777777777776</v>
      </c>
      <c r="M26" s="37">
        <f t="shared" si="1"/>
        <v>1.6946428571428569</v>
      </c>
    </row>
    <row r="27" spans="3:13" ht="9.4" customHeight="1" x14ac:dyDescent="0.15">
      <c r="C27" s="18">
        <v>19</v>
      </c>
      <c r="D27" s="37">
        <v>1.0138888888888888</v>
      </c>
      <c r="E27" s="37">
        <v>1.2569444444444444</v>
      </c>
      <c r="F27" s="37">
        <v>1.6874999999999998</v>
      </c>
      <c r="G27" s="37">
        <v>1.0097222222222222</v>
      </c>
      <c r="H27" s="37">
        <v>1.0611111111111111</v>
      </c>
      <c r="I27" s="37">
        <v>0.63194444444444442</v>
      </c>
      <c r="J27" s="37">
        <v>0.93055555555555569</v>
      </c>
      <c r="L27" s="37">
        <f t="shared" si="0"/>
        <v>1.2058333333333331</v>
      </c>
      <c r="M27" s="37">
        <f t="shared" si="1"/>
        <v>1.0845238095238094</v>
      </c>
    </row>
    <row r="28" spans="3:13" ht="9.4" customHeight="1" x14ac:dyDescent="0.15">
      <c r="C28" s="18">
        <v>20</v>
      </c>
      <c r="D28" s="37">
        <v>0.95138888888888884</v>
      </c>
      <c r="E28" s="37">
        <v>1.7430555555555556</v>
      </c>
      <c r="F28" s="37">
        <v>1.184722222222222</v>
      </c>
      <c r="G28" s="37">
        <v>1.0972222222222221</v>
      </c>
      <c r="H28" s="37">
        <v>0.96944444444444455</v>
      </c>
      <c r="I28" s="37">
        <v>0.31944444444444442</v>
      </c>
      <c r="J28" s="37">
        <v>0.58333333333333337</v>
      </c>
      <c r="L28" s="37">
        <f t="shared" si="0"/>
        <v>1.1891666666666665</v>
      </c>
      <c r="M28" s="37">
        <f t="shared" si="1"/>
        <v>0.97837301587301584</v>
      </c>
    </row>
    <row r="29" spans="3:13" ht="9.4" customHeight="1" x14ac:dyDescent="0.15">
      <c r="C29" s="18">
        <v>21</v>
      </c>
      <c r="D29" s="37">
        <v>0.95833333333333315</v>
      </c>
      <c r="E29" s="37">
        <v>1.5347222222222221</v>
      </c>
      <c r="F29" s="37">
        <v>1.2236111111111112</v>
      </c>
      <c r="G29" s="37">
        <v>0.83611111111111114</v>
      </c>
      <c r="H29" s="37">
        <v>0.31666666666666665</v>
      </c>
      <c r="I29" s="37">
        <v>0.27777777777777773</v>
      </c>
      <c r="J29" s="37">
        <v>0.53472222222222221</v>
      </c>
      <c r="L29" s="37">
        <f t="shared" si="0"/>
        <v>0.97388888888888892</v>
      </c>
      <c r="M29" s="37">
        <f t="shared" si="1"/>
        <v>0.81170634920634921</v>
      </c>
    </row>
    <row r="30" spans="3:13" ht="9.4" customHeight="1" x14ac:dyDescent="0.15">
      <c r="C30" s="18">
        <v>22</v>
      </c>
      <c r="D30" s="37">
        <v>0.65277777777777779</v>
      </c>
      <c r="E30" s="37">
        <v>0.46527777777777773</v>
      </c>
      <c r="F30" s="37">
        <v>0.75138888888888899</v>
      </c>
      <c r="G30" s="37">
        <v>0.45</v>
      </c>
      <c r="H30" s="37">
        <v>0.61944444444444435</v>
      </c>
      <c r="I30" s="37">
        <v>0.49999999999999994</v>
      </c>
      <c r="J30" s="37">
        <v>0.3611111111111111</v>
      </c>
      <c r="L30" s="37">
        <f t="shared" si="0"/>
        <v>0.58777777777777784</v>
      </c>
      <c r="M30" s="37">
        <f t="shared" si="1"/>
        <v>0.54285714285714293</v>
      </c>
    </row>
    <row r="31" spans="3:13" ht="9.4" customHeight="1" x14ac:dyDescent="0.15">
      <c r="C31" s="18">
        <v>23</v>
      </c>
      <c r="D31" s="37">
        <v>0.15972222222222221</v>
      </c>
      <c r="E31" s="37">
        <v>0.52083333333333337</v>
      </c>
      <c r="F31" s="37">
        <v>0.41388888888888881</v>
      </c>
      <c r="G31" s="37">
        <v>0.38611111111111113</v>
      </c>
      <c r="H31" s="37">
        <v>0.25833333333333336</v>
      </c>
      <c r="I31" s="37">
        <v>0.13194444444444445</v>
      </c>
      <c r="J31" s="37">
        <v>0.21527777777777779</v>
      </c>
      <c r="L31" s="37">
        <f t="shared" si="0"/>
        <v>0.34777777777777774</v>
      </c>
      <c r="M31" s="37">
        <f t="shared" si="1"/>
        <v>0.29801587301587296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65.763888888888872</v>
      </c>
      <c r="E33" s="37">
        <f t="shared" ref="E33:J33" si="2">SUM(E15:E26)</f>
        <v>67.555555555555571</v>
      </c>
      <c r="F33" s="37">
        <f t="shared" si="2"/>
        <v>67.283333333333331</v>
      </c>
      <c r="G33" s="37">
        <f t="shared" si="2"/>
        <v>66.762500000000017</v>
      </c>
      <c r="H33" s="37">
        <f t="shared" si="2"/>
        <v>54.586111111111109</v>
      </c>
      <c r="I33" s="37">
        <f t="shared" si="2"/>
        <v>24.472222222222225</v>
      </c>
      <c r="J33" s="37">
        <f t="shared" si="2"/>
        <v>20.861111111111111</v>
      </c>
      <c r="L33" s="37">
        <f>SUM(L15:L26)</f>
        <v>64.390277777777783</v>
      </c>
      <c r="M33" s="37">
        <f>SUM(M15:M26)</f>
        <v>52.469246031746039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36.513888888888886</v>
      </c>
      <c r="E34" s="37">
        <f t="shared" ref="E34:J34" si="3">SUM(E15:E17)</f>
        <v>36.763888888888893</v>
      </c>
      <c r="F34" s="37">
        <f t="shared" si="3"/>
        <v>36.520833333333329</v>
      </c>
      <c r="G34" s="37">
        <f t="shared" si="3"/>
        <v>35.572222222222223</v>
      </c>
      <c r="H34" s="37">
        <f t="shared" si="3"/>
        <v>27.579166666666669</v>
      </c>
      <c r="I34" s="37">
        <f t="shared" si="3"/>
        <v>8.4930555555555571</v>
      </c>
      <c r="J34" s="37">
        <f t="shared" si="3"/>
        <v>6.3194444444444446</v>
      </c>
      <c r="L34" s="37">
        <f>SUM(L15:L17)</f>
        <v>34.590000000000003</v>
      </c>
      <c r="M34" s="37">
        <f>SUM(M15:M17)</f>
        <v>26.823214285714286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21.048611111111114</v>
      </c>
      <c r="E35" s="37">
        <f t="shared" ref="E35:J35" si="4">SUM(E18:E23)</f>
        <v>22.041666666666664</v>
      </c>
      <c r="F35" s="37">
        <f t="shared" si="4"/>
        <v>22.680555555555554</v>
      </c>
      <c r="G35" s="37">
        <f t="shared" si="4"/>
        <v>23.523611111111109</v>
      </c>
      <c r="H35" s="37">
        <f t="shared" si="4"/>
        <v>21.363888888888887</v>
      </c>
      <c r="I35" s="37">
        <f t="shared" si="4"/>
        <v>12.520833333333334</v>
      </c>
      <c r="J35" s="37">
        <f t="shared" si="4"/>
        <v>11.340277777777779</v>
      </c>
      <c r="L35" s="37">
        <f>SUM(L18:L23)</f>
        <v>22.131666666666668</v>
      </c>
      <c r="M35" s="37">
        <f>SUM(M18:M23)</f>
        <v>19.217063492063492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8.2013888888888875</v>
      </c>
      <c r="E36" s="37">
        <f t="shared" ref="E36:J36" si="5">SUM(E24:E26)</f>
        <v>8.75</v>
      </c>
      <c r="F36" s="37">
        <f t="shared" si="5"/>
        <v>8.0819444444444439</v>
      </c>
      <c r="G36" s="37">
        <f t="shared" si="5"/>
        <v>7.666666666666667</v>
      </c>
      <c r="H36" s="37">
        <f t="shared" si="5"/>
        <v>5.6430555555555557</v>
      </c>
      <c r="I36" s="37">
        <f t="shared" si="5"/>
        <v>3.4583333333333335</v>
      </c>
      <c r="J36" s="37">
        <f t="shared" si="5"/>
        <v>3.2013888888888884</v>
      </c>
      <c r="L36" s="37">
        <f>SUM(L24:L26)</f>
        <v>7.6686111111111099</v>
      </c>
      <c r="M36" s="37">
        <f>SUM(M24:M26)</f>
        <v>6.4289682539682529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81.999999999999986</v>
      </c>
      <c r="E37" s="37">
        <f t="shared" ref="E37:J37" si="6">SUM(E8:E31)</f>
        <v>88.444444444444429</v>
      </c>
      <c r="F37" s="37">
        <f t="shared" si="6"/>
        <v>86.870833333333323</v>
      </c>
      <c r="G37" s="37">
        <f t="shared" si="6"/>
        <v>84.044444444444451</v>
      </c>
      <c r="H37" s="37">
        <f t="shared" si="6"/>
        <v>69.631944444444457</v>
      </c>
      <c r="I37" s="37">
        <f t="shared" si="6"/>
        <v>30.652777777777775</v>
      </c>
      <c r="J37" s="37">
        <f t="shared" si="6"/>
        <v>26.180555555555557</v>
      </c>
      <c r="L37" s="37">
        <f>SUM(L8:L31)</f>
        <v>82.198333333333323</v>
      </c>
      <c r="M37" s="37">
        <f>SUM(M8:M31)</f>
        <v>66.83214285714287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cycle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36" t="s">
        <v>87</v>
      </c>
      <c r="C43" s="34">
        <v>55.833333333333336</v>
      </c>
      <c r="D43" s="34">
        <v>53.266666666666659</v>
      </c>
      <c r="E43" s="34">
        <v>56.050000000000011</v>
      </c>
      <c r="F43" s="34">
        <v>73</v>
      </c>
      <c r="G43" s="34">
        <v>79.45</v>
      </c>
      <c r="H43" s="34">
        <v>75.266666666666666</v>
      </c>
      <c r="I43" s="34">
        <v>76.733333333333348</v>
      </c>
      <c r="J43" s="34">
        <v>69.766666666666666</v>
      </c>
      <c r="K43" s="34">
        <v>74.8</v>
      </c>
      <c r="L43" s="34">
        <v>67.25</v>
      </c>
      <c r="M43" s="34">
        <v>49.4</v>
      </c>
      <c r="N43" s="34">
        <v>41.866666666666667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36" t="s">
        <v>88</v>
      </c>
      <c r="C44" s="34">
        <v>66.533333333333317</v>
      </c>
      <c r="D44" s="34">
        <v>63.533333333333324</v>
      </c>
      <c r="E44" s="34">
        <v>68.489999999999995</v>
      </c>
      <c r="F44" s="34">
        <v>91.833333333333329</v>
      </c>
      <c r="G44" s="34">
        <v>103.64999999999998</v>
      </c>
      <c r="H44" s="34">
        <v>103.16666666666667</v>
      </c>
      <c r="I44" s="34">
        <v>102.86666666666666</v>
      </c>
      <c r="J44" s="34">
        <v>94.823333333333352</v>
      </c>
      <c r="K44" s="34">
        <v>93.649999999999991</v>
      </c>
      <c r="L44" s="34">
        <v>83.250000000000014</v>
      </c>
      <c r="M44" s="34">
        <v>63.05</v>
      </c>
      <c r="N44" s="34">
        <v>51.533333333333331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3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36" t="s">
        <v>87</v>
      </c>
      <c r="C47" s="34">
        <v>14.75</v>
      </c>
      <c r="D47" s="34">
        <v>21</v>
      </c>
      <c r="E47" s="34">
        <v>17</v>
      </c>
      <c r="F47" s="34">
        <v>29.5</v>
      </c>
      <c r="G47" s="34">
        <v>38.333333333333336</v>
      </c>
      <c r="H47" s="34">
        <v>32.666666666666671</v>
      </c>
      <c r="I47" s="34">
        <v>30.5</v>
      </c>
      <c r="J47" s="34">
        <v>32</v>
      </c>
      <c r="K47" s="34">
        <v>20.25</v>
      </c>
      <c r="L47" s="34">
        <v>22.333333333333332</v>
      </c>
      <c r="M47" s="34">
        <v>16</v>
      </c>
      <c r="N47" s="34">
        <v>19.333333333333336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36" t="s">
        <v>88</v>
      </c>
      <c r="C48" s="34">
        <v>19</v>
      </c>
      <c r="D48" s="34">
        <v>26</v>
      </c>
      <c r="E48" s="34">
        <v>18.5</v>
      </c>
      <c r="F48" s="34">
        <v>37</v>
      </c>
      <c r="G48" s="34">
        <v>46.333333333333336</v>
      </c>
      <c r="H48" s="34">
        <v>42.000000000000007</v>
      </c>
      <c r="I48" s="34">
        <v>39.5</v>
      </c>
      <c r="J48" s="34">
        <v>42</v>
      </c>
      <c r="K48" s="34">
        <v>25.5</v>
      </c>
      <c r="L48" s="34">
        <v>29.666666666666664</v>
      </c>
      <c r="M48" s="34">
        <v>21.333333333333332</v>
      </c>
      <c r="N48" s="34">
        <v>21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36" t="s">
        <v>87</v>
      </c>
      <c r="C51" s="34">
        <v>10.75</v>
      </c>
      <c r="D51" s="34">
        <v>14</v>
      </c>
      <c r="E51" s="34">
        <v>10.666666666666668</v>
      </c>
      <c r="F51" s="34">
        <v>34</v>
      </c>
      <c r="G51" s="34">
        <v>37.999999999999993</v>
      </c>
      <c r="H51" s="34">
        <v>25</v>
      </c>
      <c r="I51" s="34">
        <v>32.333333333333336</v>
      </c>
      <c r="J51" s="34">
        <v>20.25</v>
      </c>
      <c r="K51" s="34">
        <v>18</v>
      </c>
      <c r="L51" s="34">
        <v>15.666666666666668</v>
      </c>
      <c r="M51" s="34">
        <v>19.666666666666668</v>
      </c>
      <c r="N51" s="34">
        <v>12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36" t="s">
        <v>88</v>
      </c>
      <c r="C52" s="34">
        <v>15.5</v>
      </c>
      <c r="D52" s="34">
        <v>16.5</v>
      </c>
      <c r="E52" s="34">
        <v>13.66666666666667</v>
      </c>
      <c r="F52" s="34">
        <v>38.5</v>
      </c>
      <c r="G52" s="34">
        <v>46</v>
      </c>
      <c r="H52" s="34">
        <v>35</v>
      </c>
      <c r="I52" s="34">
        <v>42.333333333333336</v>
      </c>
      <c r="J52" s="34">
        <v>28.25</v>
      </c>
      <c r="K52" s="34">
        <v>21.75</v>
      </c>
      <c r="L52" s="34">
        <v>19.999999999999996</v>
      </c>
      <c r="M52" s="34">
        <v>22.333333333333332</v>
      </c>
      <c r="N52" s="34">
        <v>14.333333333333336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F1:J1"/>
    <mergeCell ref="F2:J2"/>
    <mergeCell ref="D3:F3"/>
    <mergeCell ref="H3:N3"/>
    <mergeCell ref="B5:C5"/>
    <mergeCell ref="C6:M6"/>
  </mergeCells>
  <hyperlinks>
    <hyperlink ref="A1" location="bkIndexACC2417" display="Index"/>
  </hyperlinks>
  <pageMargins left="0.41" right="0.24" top="0.25" bottom="0.33" header="0.2" footer="0.21"/>
  <pageSetup paperSize="9" scale="96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99</v>
      </c>
      <c r="G2" s="39"/>
      <c r="H2" s="39"/>
      <c r="I2" s="39"/>
      <c r="J2" s="39"/>
      <c r="P2" s="8"/>
    </row>
    <row r="3" spans="1:27" ht="12.75" x14ac:dyDescent="0.2">
      <c r="D3" s="40" t="s">
        <v>103</v>
      </c>
      <c r="E3" s="39"/>
      <c r="F3" s="39"/>
      <c r="G3" s="6"/>
      <c r="H3" s="41" t="s">
        <v>104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4.6874999999999991</v>
      </c>
      <c r="Q6" s="16">
        <v>5.5555555555555545</v>
      </c>
      <c r="R6" s="16">
        <v>5.0138888888888884</v>
      </c>
      <c r="S6" s="16">
        <v>4.9208333333333325</v>
      </c>
      <c r="T6" s="16">
        <v>3.9374999999999996</v>
      </c>
      <c r="U6" s="16">
        <v>3.9652777777777772</v>
      </c>
      <c r="V6" s="16">
        <v>3.2638888888888888</v>
      </c>
      <c r="W6" s="13"/>
      <c r="X6" s="13"/>
      <c r="Y6" s="13"/>
      <c r="Z6" s="13"/>
      <c r="AA6" s="13"/>
    </row>
    <row r="7" spans="1:27" ht="9.4" customHeight="1" x14ac:dyDescent="0.15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O7" s="15" t="s">
        <v>51</v>
      </c>
      <c r="P7" s="16">
        <v>6.4444444444444438</v>
      </c>
      <c r="Q7" s="16">
        <v>5.7499999999999991</v>
      </c>
      <c r="R7" s="16">
        <v>5.9215277777777757</v>
      </c>
      <c r="S7" s="16">
        <v>5.4293981481481479</v>
      </c>
      <c r="T7" s="16">
        <v>4.89077380952381</v>
      </c>
      <c r="U7" s="16">
        <v>4.3979166666666663</v>
      </c>
      <c r="V7" s="16">
        <v>3.6875000000000009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11.131944444444443</v>
      </c>
      <c r="Q8" s="16">
        <f t="shared" ref="Q8:V8" si="0">SUM(Q6:Q7)</f>
        <v>11.305555555555554</v>
      </c>
      <c r="R8" s="16">
        <f t="shared" si="0"/>
        <v>10.935416666666665</v>
      </c>
      <c r="S8" s="16">
        <f t="shared" si="0"/>
        <v>10.35023148148148</v>
      </c>
      <c r="T8" s="16">
        <f t="shared" si="0"/>
        <v>8.8282738095238091</v>
      </c>
      <c r="U8" s="16">
        <f t="shared" si="0"/>
        <v>8.3631944444444439</v>
      </c>
      <c r="V8" s="16">
        <f t="shared" si="0"/>
        <v>6.9513888888888893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4.083333333333333</v>
      </c>
      <c r="Q10" s="16">
        <v>3.833333333333333</v>
      </c>
      <c r="R10" s="16">
        <v>3.9266666666666667</v>
      </c>
      <c r="S10" s="16">
        <v>6.1999999999999993</v>
      </c>
      <c r="T10" s="16">
        <v>6.2500000000000009</v>
      </c>
      <c r="U10" s="16">
        <v>6.0000000000000009</v>
      </c>
      <c r="V10" s="16">
        <v>5.4</v>
      </c>
      <c r="W10" s="16">
        <v>5.4333333333333336</v>
      </c>
      <c r="X10" s="16">
        <v>4.6499999999999995</v>
      </c>
      <c r="Y10" s="16">
        <v>4.5499999999999989</v>
      </c>
      <c r="Z10" s="16">
        <v>3.95</v>
      </c>
      <c r="AA10" s="16">
        <v>3.6000000000000005</v>
      </c>
    </row>
    <row r="11" spans="1:27" ht="9.4" customHeight="1" x14ac:dyDescent="0.15">
      <c r="C11" s="18"/>
      <c r="O11" s="15" t="s">
        <v>66</v>
      </c>
      <c r="P11" s="16">
        <v>4.4833333333333334</v>
      </c>
      <c r="Q11" s="16">
        <v>3.913333333333334</v>
      </c>
      <c r="R11" s="16">
        <v>4.8162698412698406</v>
      </c>
      <c r="S11" s="16">
        <v>5.1333333333333329</v>
      </c>
      <c r="T11" s="16">
        <v>6.7500000000000018</v>
      </c>
      <c r="U11" s="16">
        <v>6.7066666666666661</v>
      </c>
      <c r="V11" s="16">
        <v>7.3599999999999994</v>
      </c>
      <c r="W11" s="16">
        <v>7.3099999999999978</v>
      </c>
      <c r="X11" s="16">
        <v>5.8750000000000009</v>
      </c>
      <c r="Y11" s="16">
        <v>5.9000000000000012</v>
      </c>
      <c r="Z11" s="16">
        <v>5.1321428571428571</v>
      </c>
      <c r="AA11" s="16">
        <v>4.8666666666666671</v>
      </c>
    </row>
    <row r="12" spans="1:27" ht="9.4" customHeight="1" x14ac:dyDescent="0.15">
      <c r="C12" s="18"/>
      <c r="O12" s="15" t="s">
        <v>67</v>
      </c>
      <c r="P12" s="16">
        <f>SUM(P10:P11)</f>
        <v>8.5666666666666664</v>
      </c>
      <c r="Q12" s="16">
        <f t="shared" ref="Q12:AA12" si="1">SUM(Q10:Q11)</f>
        <v>7.746666666666667</v>
      </c>
      <c r="R12" s="16">
        <f t="shared" si="1"/>
        <v>8.7429365079365073</v>
      </c>
      <c r="S12" s="16">
        <f t="shared" si="1"/>
        <v>11.333333333333332</v>
      </c>
      <c r="T12" s="16">
        <f t="shared" si="1"/>
        <v>13.000000000000004</v>
      </c>
      <c r="U12" s="16">
        <f t="shared" si="1"/>
        <v>12.706666666666667</v>
      </c>
      <c r="V12" s="16">
        <f t="shared" si="1"/>
        <v>12.76</v>
      </c>
      <c r="W12" s="16">
        <f t="shared" si="1"/>
        <v>12.743333333333332</v>
      </c>
      <c r="X12" s="16">
        <f t="shared" si="1"/>
        <v>10.525</v>
      </c>
      <c r="Y12" s="16">
        <f t="shared" si="1"/>
        <v>10.45</v>
      </c>
      <c r="Z12" s="16">
        <f t="shared" si="1"/>
        <v>9.0821428571428573</v>
      </c>
      <c r="AA12" s="16">
        <f t="shared" si="1"/>
        <v>8.4666666666666686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/>
      <c r="U14" s="22"/>
      <c r="V14" s="22"/>
      <c r="W14" s="22">
        <v>10.867979024943311</v>
      </c>
      <c r="X14" s="22">
        <v>4.8069444444444454</v>
      </c>
      <c r="Y14" s="16">
        <v>4.8230555555555545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3"/>
      <c r="R15" s="24"/>
      <c r="S15" s="24"/>
      <c r="T15" s="24"/>
      <c r="U15" s="24"/>
      <c r="V15" s="24"/>
      <c r="W15" s="22">
        <v>7.7884212018140584</v>
      </c>
      <c r="X15" s="22">
        <v>3.8430429292929289</v>
      </c>
      <c r="Y15" s="16">
        <v>5.6872288359788365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/>
      <c r="U16" s="16"/>
      <c r="V16" s="16"/>
      <c r="W16" s="16">
        <f t="shared" ref="W16:X16" si="3">SUM(W14:W15)</f>
        <v>18.65640022675737</v>
      </c>
      <c r="X16" s="16">
        <f t="shared" si="3"/>
        <v>8.6499873737373747</v>
      </c>
      <c r="Y16" s="16">
        <f>SUM(Y14:Y15)</f>
        <v>10.510284391534391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36"/>
    </row>
    <row r="34" spans="2:20" ht="9.4" customHeight="1" x14ac:dyDescent="0.15">
      <c r="C34" s="36"/>
    </row>
    <row r="35" spans="2:20" ht="9.4" customHeight="1" x14ac:dyDescent="0.15">
      <c r="C35" s="36"/>
    </row>
    <row r="36" spans="2:20" ht="9.4" customHeight="1" x14ac:dyDescent="0.15">
      <c r="C36" s="36"/>
      <c r="T36" s="10"/>
    </row>
    <row r="37" spans="2:20" ht="9.4" customHeight="1" x14ac:dyDescent="0.15">
      <c r="C37" s="36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3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3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3"/>
      <c r="I83" s="33" t="s">
        <v>71</v>
      </c>
      <c r="K83" s="33"/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CC2423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99</v>
      </c>
      <c r="G2" s="39"/>
      <c r="H2" s="39"/>
      <c r="I2" s="39"/>
      <c r="J2" s="39"/>
    </row>
    <row r="3" spans="1:15" ht="12.75" x14ac:dyDescent="0.2">
      <c r="D3" s="40" t="s">
        <v>103</v>
      </c>
      <c r="E3" s="39"/>
      <c r="F3" s="39"/>
      <c r="G3" s="6"/>
      <c r="H3" s="46" t="s">
        <v>104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16</v>
      </c>
      <c r="C5" s="45"/>
      <c r="D5" s="12"/>
      <c r="O5" s="28"/>
    </row>
    <row r="6" spans="1:15" ht="9.4" customHeight="1" x14ac:dyDescent="0.2">
      <c r="C6" s="42" t="s">
        <v>101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36" t="s">
        <v>43</v>
      </c>
      <c r="E7" s="36" t="s">
        <v>44</v>
      </c>
      <c r="F7" s="36" t="s">
        <v>45</v>
      </c>
      <c r="G7" s="36" t="s">
        <v>46</v>
      </c>
      <c r="H7" s="36" t="s">
        <v>47</v>
      </c>
      <c r="I7" s="36" t="s">
        <v>48</v>
      </c>
      <c r="J7" s="36" t="s">
        <v>49</v>
      </c>
      <c r="K7" s="36"/>
      <c r="L7" s="36" t="s">
        <v>78</v>
      </c>
      <c r="M7" s="36" t="s">
        <v>79</v>
      </c>
      <c r="O7" s="28"/>
    </row>
    <row r="8" spans="1:15" ht="9.4" customHeight="1" x14ac:dyDescent="0.15">
      <c r="C8" s="18">
        <v>0</v>
      </c>
      <c r="D8" s="37">
        <v>9.0277777777777762E-2</v>
      </c>
      <c r="E8" s="37">
        <v>5.2083333333333329E-2</v>
      </c>
      <c r="F8" s="37">
        <v>2.0833333333333332E-2</v>
      </c>
      <c r="G8" s="37">
        <v>3.125E-2</v>
      </c>
      <c r="H8" s="37">
        <v>4.1666666666666664E-2</v>
      </c>
      <c r="I8" s="37">
        <v>3.4722222222222224E-2</v>
      </c>
      <c r="J8" s="37">
        <v>1.3888888888888888E-2</v>
      </c>
      <c r="L8" s="37">
        <f>AVERAGE(D8:H8)</f>
        <v>4.7222222222222221E-2</v>
      </c>
      <c r="M8" s="37">
        <f>AVERAGE(D8:J8)</f>
        <v>4.0674603174603176E-2</v>
      </c>
      <c r="O8" s="28"/>
    </row>
    <row r="9" spans="1:15" ht="9.4" customHeight="1" x14ac:dyDescent="0.15">
      <c r="C9" s="18">
        <v>1</v>
      </c>
      <c r="D9" s="37">
        <v>0</v>
      </c>
      <c r="E9" s="37">
        <v>1.0416666666666666E-2</v>
      </c>
      <c r="F9" s="37">
        <v>5.1388888888888894E-2</v>
      </c>
      <c r="G9" s="37">
        <v>3.125E-2</v>
      </c>
      <c r="H9" s="37">
        <v>1.0416666666666666E-2</v>
      </c>
      <c r="I9" s="37">
        <v>0</v>
      </c>
      <c r="J9" s="37">
        <v>0</v>
      </c>
      <c r="L9" s="37">
        <f t="shared" ref="L9:L31" si="0">AVERAGE(D9:H9)</f>
        <v>2.0694444444444446E-2</v>
      </c>
      <c r="M9" s="37">
        <f t="shared" ref="M9:M31" si="1">AVERAGE(D9:J9)</f>
        <v>1.4781746031746033E-2</v>
      </c>
      <c r="O9" s="28"/>
    </row>
    <row r="10" spans="1:15" ht="9.4" customHeight="1" x14ac:dyDescent="0.15">
      <c r="C10" s="18">
        <v>2</v>
      </c>
      <c r="D10" s="37">
        <v>3.125E-2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3.125E-2</v>
      </c>
      <c r="L10" s="37">
        <f t="shared" si="0"/>
        <v>6.2500000000000003E-3</v>
      </c>
      <c r="M10" s="37">
        <f t="shared" si="1"/>
        <v>8.9285714285714281E-3</v>
      </c>
      <c r="O10" s="28"/>
    </row>
    <row r="11" spans="1:15" ht="9.4" customHeight="1" x14ac:dyDescent="0.15">
      <c r="C11" s="18">
        <v>3</v>
      </c>
      <c r="D11" s="37">
        <v>0</v>
      </c>
      <c r="E11" s="37">
        <v>1.3888888888888888E-2</v>
      </c>
      <c r="F11" s="37">
        <v>5.5555555555555552E-2</v>
      </c>
      <c r="G11" s="37">
        <v>4.3055555555555555E-2</v>
      </c>
      <c r="H11" s="37">
        <v>2.0833333333333332E-2</v>
      </c>
      <c r="I11" s="37">
        <v>0</v>
      </c>
      <c r="J11" s="37">
        <v>5.9027777777777776E-2</v>
      </c>
      <c r="L11" s="37">
        <f t="shared" si="0"/>
        <v>2.6666666666666665E-2</v>
      </c>
      <c r="M11" s="37">
        <f t="shared" si="1"/>
        <v>2.7480158730158726E-2</v>
      </c>
      <c r="O11" s="28"/>
    </row>
    <row r="12" spans="1:15" ht="9.4" customHeight="1" x14ac:dyDescent="0.15">
      <c r="C12" s="18">
        <v>4</v>
      </c>
      <c r="D12" s="37">
        <v>1.3888888888888888E-2</v>
      </c>
      <c r="E12" s="37">
        <v>0</v>
      </c>
      <c r="F12" s="37">
        <v>4.5138888888888888E-2</v>
      </c>
      <c r="G12" s="37">
        <v>6.597222222222221E-2</v>
      </c>
      <c r="H12" s="37">
        <v>0</v>
      </c>
      <c r="I12" s="37">
        <v>1.0416666666666666E-2</v>
      </c>
      <c r="J12" s="37">
        <v>0</v>
      </c>
      <c r="L12" s="37">
        <f t="shared" si="0"/>
        <v>2.4999999999999998E-2</v>
      </c>
      <c r="M12" s="37">
        <f t="shared" si="1"/>
        <v>1.9345238095238092E-2</v>
      </c>
    </row>
    <row r="13" spans="1:15" ht="9.4" customHeight="1" x14ac:dyDescent="0.15">
      <c r="C13" s="18">
        <v>5</v>
      </c>
      <c r="D13" s="37">
        <v>0</v>
      </c>
      <c r="E13" s="37">
        <v>1.3888888888888888E-2</v>
      </c>
      <c r="F13" s="37">
        <v>2.0833333333333332E-2</v>
      </c>
      <c r="G13" s="37">
        <v>0.10416666666666667</v>
      </c>
      <c r="H13" s="37">
        <v>1.6666666666666666E-2</v>
      </c>
      <c r="I13" s="37">
        <v>0</v>
      </c>
      <c r="J13" s="37">
        <v>0</v>
      </c>
      <c r="L13" s="37">
        <f t="shared" si="0"/>
        <v>3.111111111111111E-2</v>
      </c>
      <c r="M13" s="37">
        <f t="shared" si="1"/>
        <v>2.2222222222222223E-2</v>
      </c>
    </row>
    <row r="14" spans="1:15" ht="9.4" customHeight="1" x14ac:dyDescent="0.15">
      <c r="C14" s="18">
        <v>6</v>
      </c>
      <c r="D14" s="37">
        <v>9.375E-2</v>
      </c>
      <c r="E14" s="37">
        <v>0.21527777777777779</v>
      </c>
      <c r="F14" s="37">
        <v>0.41736111111111107</v>
      </c>
      <c r="G14" s="37">
        <v>0.12870370370370371</v>
      </c>
      <c r="H14" s="37">
        <v>8.6904761904761901E-2</v>
      </c>
      <c r="I14" s="37">
        <v>0.16319444444444442</v>
      </c>
      <c r="J14" s="37">
        <v>1.6666666666666666E-2</v>
      </c>
      <c r="L14" s="37">
        <f t="shared" si="0"/>
        <v>0.1883994708994709</v>
      </c>
      <c r="M14" s="37">
        <f t="shared" si="1"/>
        <v>0.16026549508692364</v>
      </c>
    </row>
    <row r="15" spans="1:15" ht="9.4" customHeight="1" x14ac:dyDescent="0.15">
      <c r="C15" s="18">
        <v>7</v>
      </c>
      <c r="D15" s="37">
        <v>0.57569444444444451</v>
      </c>
      <c r="E15" s="37">
        <v>0.57638888888888884</v>
      </c>
      <c r="F15" s="37">
        <v>0.78333333333333333</v>
      </c>
      <c r="G15" s="37">
        <v>0.813425925925926</v>
      </c>
      <c r="H15" s="37">
        <v>1.2192460317460316</v>
      </c>
      <c r="I15" s="37">
        <v>4.0972222222222222E-2</v>
      </c>
      <c r="J15" s="37">
        <v>2.7777777777777776E-2</v>
      </c>
      <c r="L15" s="37">
        <f t="shared" si="0"/>
        <v>0.79361772486772486</v>
      </c>
      <c r="M15" s="37">
        <f t="shared" si="1"/>
        <v>0.5766912320483748</v>
      </c>
    </row>
    <row r="16" spans="1:15" ht="9.4" customHeight="1" x14ac:dyDescent="0.15">
      <c r="C16" s="18">
        <v>8</v>
      </c>
      <c r="D16" s="37">
        <v>0.20138888888888887</v>
      </c>
      <c r="E16" s="37">
        <v>0.25347222222222221</v>
      </c>
      <c r="F16" s="37">
        <v>0.16180555555555554</v>
      </c>
      <c r="G16" s="37">
        <v>0.23749999999999999</v>
      </c>
      <c r="H16" s="37">
        <v>0.21815476190476188</v>
      </c>
      <c r="I16" s="37">
        <v>0.15138888888888891</v>
      </c>
      <c r="J16" s="37">
        <v>0.11805555555555555</v>
      </c>
      <c r="L16" s="37">
        <f t="shared" si="0"/>
        <v>0.21446428571428569</v>
      </c>
      <c r="M16" s="37">
        <f t="shared" si="1"/>
        <v>0.19168083900226754</v>
      </c>
    </row>
    <row r="17" spans="3:13" ht="9.4" customHeight="1" x14ac:dyDescent="0.15">
      <c r="C17" s="18">
        <v>9</v>
      </c>
      <c r="D17" s="37">
        <v>0.52430555555555558</v>
      </c>
      <c r="E17" s="37">
        <v>0.51041666666666663</v>
      </c>
      <c r="F17" s="37">
        <v>0.52569444444444446</v>
      </c>
      <c r="G17" s="37">
        <v>0.28888888888888886</v>
      </c>
      <c r="H17" s="37">
        <v>0.316765873015873</v>
      </c>
      <c r="I17" s="37">
        <v>0.51527777777777772</v>
      </c>
      <c r="J17" s="37">
        <v>0.16944444444444445</v>
      </c>
      <c r="L17" s="37">
        <f t="shared" si="0"/>
        <v>0.43321428571428572</v>
      </c>
      <c r="M17" s="37">
        <f t="shared" si="1"/>
        <v>0.40725623582766435</v>
      </c>
    </row>
    <row r="18" spans="3:13" ht="9.4" customHeight="1" x14ac:dyDescent="0.15">
      <c r="C18" s="18">
        <v>10</v>
      </c>
      <c r="D18" s="37">
        <v>0.70347222222222217</v>
      </c>
      <c r="E18" s="37">
        <v>0.9652777777777779</v>
      </c>
      <c r="F18" s="37">
        <v>0.4458333333333333</v>
      </c>
      <c r="G18" s="37">
        <v>0.31504629629629627</v>
      </c>
      <c r="H18" s="37">
        <v>0.53452380952380951</v>
      </c>
      <c r="I18" s="37">
        <v>0.55694444444444446</v>
      </c>
      <c r="J18" s="37">
        <v>0.35416666666666669</v>
      </c>
      <c r="L18" s="37">
        <f t="shared" si="0"/>
        <v>0.59283068783068782</v>
      </c>
      <c r="M18" s="37">
        <f t="shared" si="1"/>
        <v>0.55360922146636427</v>
      </c>
    </row>
    <row r="19" spans="3:13" ht="9.4" customHeight="1" x14ac:dyDescent="0.15">
      <c r="C19" s="18">
        <v>11</v>
      </c>
      <c r="D19" s="37">
        <v>0.72430555555555554</v>
      </c>
      <c r="E19" s="37">
        <v>0.51736111111111116</v>
      </c>
      <c r="F19" s="37">
        <v>0.6298611111111112</v>
      </c>
      <c r="G19" s="37">
        <v>0.54791666666666661</v>
      </c>
      <c r="H19" s="37">
        <v>0.43938492063492063</v>
      </c>
      <c r="I19" s="37">
        <v>0.89166666666666661</v>
      </c>
      <c r="J19" s="37">
        <v>0.72361111111111098</v>
      </c>
      <c r="L19" s="37">
        <f t="shared" si="0"/>
        <v>0.57176587301587301</v>
      </c>
      <c r="M19" s="37">
        <f t="shared" si="1"/>
        <v>0.63915816326530617</v>
      </c>
    </row>
    <row r="20" spans="3:13" ht="9.4" customHeight="1" x14ac:dyDescent="0.15">
      <c r="C20" s="18">
        <v>12</v>
      </c>
      <c r="D20" s="37">
        <v>0.94166666666666665</v>
      </c>
      <c r="E20" s="37">
        <v>0.85069444444444453</v>
      </c>
      <c r="F20" s="37">
        <v>1.0465277777777775</v>
      </c>
      <c r="G20" s="37">
        <v>0.90902777777777766</v>
      </c>
      <c r="H20" s="37">
        <v>0.76031746031746039</v>
      </c>
      <c r="I20" s="37">
        <v>0.7548611111111112</v>
      </c>
      <c r="J20" s="37">
        <v>1.0534722222222224</v>
      </c>
      <c r="L20" s="37">
        <f t="shared" si="0"/>
        <v>0.90164682539682539</v>
      </c>
      <c r="M20" s="37">
        <f t="shared" si="1"/>
        <v>0.90236678004535154</v>
      </c>
    </row>
    <row r="21" spans="3:13" ht="9.4" customHeight="1" x14ac:dyDescent="0.15">
      <c r="C21" s="18">
        <v>13</v>
      </c>
      <c r="D21" s="37">
        <v>1.3138888888888889</v>
      </c>
      <c r="E21" s="37">
        <v>1.4027777777777777</v>
      </c>
      <c r="F21" s="37">
        <v>0.81388888888888899</v>
      </c>
      <c r="G21" s="37">
        <v>1.3636574074074073</v>
      </c>
      <c r="H21" s="37">
        <v>0.94265873015873014</v>
      </c>
      <c r="I21" s="37">
        <v>0.66180555555555554</v>
      </c>
      <c r="J21" s="37">
        <v>1.2986111111111112</v>
      </c>
      <c r="L21" s="37">
        <f t="shared" si="0"/>
        <v>1.1673743386243387</v>
      </c>
      <c r="M21" s="37">
        <f t="shared" si="1"/>
        <v>1.113898337112623</v>
      </c>
    </row>
    <row r="22" spans="3:13" ht="9.4" customHeight="1" x14ac:dyDescent="0.15">
      <c r="C22" s="18">
        <v>14</v>
      </c>
      <c r="D22" s="37">
        <v>0.84305555555555567</v>
      </c>
      <c r="E22" s="37">
        <v>1.2638888888888888</v>
      </c>
      <c r="F22" s="37">
        <v>1.1118055555555557</v>
      </c>
      <c r="G22" s="37">
        <v>1.0527777777777778</v>
      </c>
      <c r="H22" s="37">
        <v>0.75644841269841279</v>
      </c>
      <c r="I22" s="37">
        <v>1.2590277777777779</v>
      </c>
      <c r="J22" s="37">
        <v>1.3659722222222224</v>
      </c>
      <c r="L22" s="37">
        <f t="shared" si="0"/>
        <v>1.0055952380952382</v>
      </c>
      <c r="M22" s="37">
        <f t="shared" si="1"/>
        <v>1.0932823129251701</v>
      </c>
    </row>
    <row r="23" spans="3:13" ht="9.4" customHeight="1" x14ac:dyDescent="0.15">
      <c r="C23" s="18">
        <v>15</v>
      </c>
      <c r="D23" s="37">
        <v>1.2388888888888889</v>
      </c>
      <c r="E23" s="37">
        <v>1.1979166666666665</v>
      </c>
      <c r="F23" s="37">
        <v>1.1124999999999998</v>
      </c>
      <c r="G23" s="37">
        <v>0.59930555555555554</v>
      </c>
      <c r="H23" s="37">
        <v>0.86329365079365084</v>
      </c>
      <c r="I23" s="37">
        <v>1.0381944444444442</v>
      </c>
      <c r="J23" s="37">
        <v>0.59027777777777768</v>
      </c>
      <c r="L23" s="37">
        <f t="shared" si="0"/>
        <v>1.0023809523809522</v>
      </c>
      <c r="M23" s="37">
        <f t="shared" si="1"/>
        <v>0.94862528344671193</v>
      </c>
    </row>
    <row r="24" spans="3:13" ht="9.4" customHeight="1" x14ac:dyDescent="0.15">
      <c r="C24" s="18">
        <v>16</v>
      </c>
      <c r="D24" s="37">
        <v>1.7270833333333333</v>
      </c>
      <c r="E24" s="37">
        <v>1.1354166666666667</v>
      </c>
      <c r="F24" s="37">
        <v>1.4465277777777776</v>
      </c>
      <c r="G24" s="37">
        <v>1.2124999999999999</v>
      </c>
      <c r="H24" s="37">
        <v>1.3171626984126985</v>
      </c>
      <c r="I24" s="37">
        <v>0.76249999999999996</v>
      </c>
      <c r="J24" s="37">
        <v>0.19027777777777777</v>
      </c>
      <c r="L24" s="37">
        <f t="shared" si="0"/>
        <v>1.3677380952380951</v>
      </c>
      <c r="M24" s="37">
        <f t="shared" si="1"/>
        <v>1.1130668934240362</v>
      </c>
    </row>
    <row r="25" spans="3:13" ht="9.4" customHeight="1" x14ac:dyDescent="0.15">
      <c r="C25" s="18">
        <v>17</v>
      </c>
      <c r="D25" s="37">
        <v>0.79513888888888884</v>
      </c>
      <c r="E25" s="37">
        <v>1.0173611111111112</v>
      </c>
      <c r="F25" s="37">
        <v>1.1604166666666667</v>
      </c>
      <c r="G25" s="37">
        <v>1.0835648148148147</v>
      </c>
      <c r="H25" s="37">
        <v>0.51597222222222228</v>
      </c>
      <c r="I25" s="37">
        <v>0.5361111111111112</v>
      </c>
      <c r="J25" s="37">
        <v>0.32222222222222219</v>
      </c>
      <c r="L25" s="37">
        <f t="shared" si="0"/>
        <v>0.91449074074074077</v>
      </c>
      <c r="M25" s="37">
        <f t="shared" si="1"/>
        <v>0.77582671957671956</v>
      </c>
    </row>
    <row r="26" spans="3:13" ht="9.4" customHeight="1" x14ac:dyDescent="0.15">
      <c r="C26" s="18">
        <v>18</v>
      </c>
      <c r="D26" s="37">
        <v>0.33958333333333335</v>
      </c>
      <c r="E26" s="37">
        <v>0.47569444444444442</v>
      </c>
      <c r="F26" s="37">
        <v>0.42847222222222225</v>
      </c>
      <c r="G26" s="37">
        <v>0.49884259259259256</v>
      </c>
      <c r="H26" s="37">
        <v>0.20853174603174601</v>
      </c>
      <c r="I26" s="37">
        <v>0.27430555555555552</v>
      </c>
      <c r="J26" s="37">
        <v>0.23888888888888887</v>
      </c>
      <c r="L26" s="37">
        <f t="shared" si="0"/>
        <v>0.3902248677248677</v>
      </c>
      <c r="M26" s="37">
        <f t="shared" si="1"/>
        <v>0.35204554043839753</v>
      </c>
    </row>
    <row r="27" spans="3:13" ht="9.4" customHeight="1" x14ac:dyDescent="0.15">
      <c r="C27" s="18">
        <v>19</v>
      </c>
      <c r="D27" s="37">
        <v>0.4055555555555555</v>
      </c>
      <c r="E27" s="37">
        <v>0.33680555555555552</v>
      </c>
      <c r="F27" s="37">
        <v>0.24444444444444441</v>
      </c>
      <c r="G27" s="37">
        <v>0.4460648148148148</v>
      </c>
      <c r="H27" s="37">
        <v>0.16259920634920633</v>
      </c>
      <c r="I27" s="37">
        <v>0.30416666666666664</v>
      </c>
      <c r="J27" s="37">
        <v>8.3333333333333315E-2</v>
      </c>
      <c r="L27" s="37">
        <f t="shared" si="0"/>
        <v>0.31909391534391529</v>
      </c>
      <c r="M27" s="37">
        <f t="shared" si="1"/>
        <v>0.28328136810279664</v>
      </c>
    </row>
    <row r="28" spans="3:13" ht="9.4" customHeight="1" x14ac:dyDescent="0.15">
      <c r="C28" s="18">
        <v>20</v>
      </c>
      <c r="D28" s="37">
        <v>0.14583333333333331</v>
      </c>
      <c r="E28" s="37">
        <v>0.19444444444444442</v>
      </c>
      <c r="F28" s="37">
        <v>0.13194444444444442</v>
      </c>
      <c r="G28" s="37">
        <v>0.3</v>
      </c>
      <c r="H28" s="37">
        <v>0.18561507936507937</v>
      </c>
      <c r="I28" s="37">
        <v>0.12847222222222221</v>
      </c>
      <c r="J28" s="37">
        <v>3.8194444444444441E-2</v>
      </c>
      <c r="L28" s="37">
        <f t="shared" si="0"/>
        <v>0.1915674603174603</v>
      </c>
      <c r="M28" s="37">
        <f t="shared" si="1"/>
        <v>0.16064342403628115</v>
      </c>
    </row>
    <row r="29" spans="3:13" ht="9.4" customHeight="1" x14ac:dyDescent="0.15">
      <c r="C29" s="18">
        <v>21</v>
      </c>
      <c r="D29" s="37">
        <v>0.2986111111111111</v>
      </c>
      <c r="E29" s="37">
        <v>0.12152777777777778</v>
      </c>
      <c r="F29" s="37">
        <v>0.18958333333333333</v>
      </c>
      <c r="G29" s="37">
        <v>0.10694444444444445</v>
      </c>
      <c r="H29" s="37">
        <v>0.12847222222222224</v>
      </c>
      <c r="I29" s="37">
        <v>3.125E-2</v>
      </c>
      <c r="J29" s="37">
        <v>0.10416666666666666</v>
      </c>
      <c r="L29" s="37">
        <f t="shared" si="0"/>
        <v>0.1690277777777778</v>
      </c>
      <c r="M29" s="37">
        <f t="shared" si="1"/>
        <v>0.14007936507936508</v>
      </c>
    </row>
    <row r="30" spans="3:13" ht="9.4" customHeight="1" x14ac:dyDescent="0.15">
      <c r="C30" s="18">
        <v>22</v>
      </c>
      <c r="D30" s="37">
        <v>6.597222222222221E-2</v>
      </c>
      <c r="E30" s="37">
        <v>0.14930555555555552</v>
      </c>
      <c r="F30" s="37">
        <v>6.3888888888888884E-2</v>
      </c>
      <c r="G30" s="37">
        <v>5.0925925925925923E-2</v>
      </c>
      <c r="H30" s="37">
        <v>1.6666666666666666E-2</v>
      </c>
      <c r="I30" s="37">
        <v>0.17291666666666666</v>
      </c>
      <c r="J30" s="37">
        <v>6.9444444444444434E-2</v>
      </c>
      <c r="L30" s="37">
        <f t="shared" si="0"/>
        <v>6.9351851851851845E-2</v>
      </c>
      <c r="M30" s="37">
        <f t="shared" si="1"/>
        <v>8.4160052910052893E-2</v>
      </c>
    </row>
    <row r="31" spans="3:13" ht="9.4" customHeight="1" x14ac:dyDescent="0.15">
      <c r="C31" s="18">
        <v>23</v>
      </c>
      <c r="D31" s="37">
        <v>5.8333333333333334E-2</v>
      </c>
      <c r="E31" s="37">
        <v>3.125E-2</v>
      </c>
      <c r="F31" s="37">
        <v>2.7777777777777776E-2</v>
      </c>
      <c r="G31" s="37">
        <v>0.11944444444444444</v>
      </c>
      <c r="H31" s="37">
        <v>6.597222222222221E-2</v>
      </c>
      <c r="I31" s="37">
        <v>7.4999999999999997E-2</v>
      </c>
      <c r="J31" s="37">
        <v>8.2638888888888887E-2</v>
      </c>
      <c r="L31" s="37">
        <f t="shared" si="0"/>
        <v>6.055555555555555E-2</v>
      </c>
      <c r="M31" s="37">
        <f t="shared" si="1"/>
        <v>6.5773809523809526E-2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9.9284722222222239</v>
      </c>
      <c r="E33" s="37">
        <f t="shared" ref="E33:J33" si="2">SUM(E15:E26)</f>
        <v>10.166666666666666</v>
      </c>
      <c r="F33" s="37">
        <f t="shared" si="2"/>
        <v>9.6666666666666661</v>
      </c>
      <c r="G33" s="37">
        <f t="shared" si="2"/>
        <v>8.9224537037037024</v>
      </c>
      <c r="H33" s="37">
        <f t="shared" si="2"/>
        <v>8.0924603174603167</v>
      </c>
      <c r="I33" s="37">
        <f t="shared" si="2"/>
        <v>7.4430555555555555</v>
      </c>
      <c r="J33" s="37">
        <f t="shared" si="2"/>
        <v>6.4527777777777784</v>
      </c>
      <c r="L33" s="37">
        <f>SUM(L15:L26)</f>
        <v>9.3553439153439157</v>
      </c>
      <c r="M33" s="37">
        <f>SUM(M15:M26)</f>
        <v>8.6675075585789898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1.3013888888888889</v>
      </c>
      <c r="E34" s="37">
        <f t="shared" ref="E34:J34" si="3">SUM(E15:E17)</f>
        <v>1.3402777777777777</v>
      </c>
      <c r="F34" s="37">
        <f t="shared" si="3"/>
        <v>1.4708333333333332</v>
      </c>
      <c r="G34" s="37">
        <f t="shared" si="3"/>
        <v>1.3398148148148148</v>
      </c>
      <c r="H34" s="37">
        <f t="shared" si="3"/>
        <v>1.7541666666666664</v>
      </c>
      <c r="I34" s="37">
        <f t="shared" si="3"/>
        <v>0.70763888888888882</v>
      </c>
      <c r="J34" s="37">
        <f t="shared" si="3"/>
        <v>0.31527777777777777</v>
      </c>
      <c r="L34" s="37">
        <f>SUM(L15:L17)</f>
        <v>1.4412962962962963</v>
      </c>
      <c r="M34" s="37">
        <f>SUM(M15:M17)</f>
        <v>1.1756283068783067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5.7652777777777784</v>
      </c>
      <c r="E35" s="37">
        <f t="shared" ref="E35:J35" si="4">SUM(E18:E23)</f>
        <v>6.1979166666666661</v>
      </c>
      <c r="F35" s="37">
        <f t="shared" si="4"/>
        <v>5.1604166666666664</v>
      </c>
      <c r="G35" s="37">
        <f t="shared" si="4"/>
        <v>4.7877314814814813</v>
      </c>
      <c r="H35" s="37">
        <f t="shared" si="4"/>
        <v>4.2966269841269842</v>
      </c>
      <c r="I35" s="37">
        <f t="shared" si="4"/>
        <v>5.1624999999999996</v>
      </c>
      <c r="J35" s="37">
        <f t="shared" si="4"/>
        <v>5.3861111111111111</v>
      </c>
      <c r="L35" s="37">
        <f>SUM(L18:L23)</f>
        <v>5.2415939153439153</v>
      </c>
      <c r="M35" s="37">
        <f>SUM(M18:M23)</f>
        <v>5.2509400982615277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2.8618055555555557</v>
      </c>
      <c r="E36" s="37">
        <f t="shared" ref="E36:J36" si="5">SUM(E24:E26)</f>
        <v>2.6284722222222223</v>
      </c>
      <c r="F36" s="37">
        <f t="shared" si="5"/>
        <v>3.0354166666666664</v>
      </c>
      <c r="G36" s="37">
        <f t="shared" si="5"/>
        <v>2.7949074074074072</v>
      </c>
      <c r="H36" s="37">
        <f t="shared" si="5"/>
        <v>2.041666666666667</v>
      </c>
      <c r="I36" s="37">
        <f t="shared" si="5"/>
        <v>1.5729166666666667</v>
      </c>
      <c r="J36" s="37">
        <f t="shared" si="5"/>
        <v>0.75138888888888888</v>
      </c>
      <c r="L36" s="37">
        <f>SUM(L24:L26)</f>
        <v>2.6724537037037037</v>
      </c>
      <c r="M36" s="37">
        <f>SUM(M24:M26)</f>
        <v>2.2409391534391534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11.131944444444445</v>
      </c>
      <c r="E37" s="37">
        <f t="shared" ref="E37:J37" si="6">SUM(E8:E31)</f>
        <v>11.305555555555555</v>
      </c>
      <c r="F37" s="37">
        <f t="shared" si="6"/>
        <v>10.935416666666665</v>
      </c>
      <c r="G37" s="37">
        <f t="shared" si="6"/>
        <v>10.350231481481481</v>
      </c>
      <c r="H37" s="37">
        <f t="shared" si="6"/>
        <v>8.8282738095238091</v>
      </c>
      <c r="I37" s="37">
        <f t="shared" si="6"/>
        <v>8.3631944444444439</v>
      </c>
      <c r="J37" s="37">
        <f t="shared" si="6"/>
        <v>6.9513888888888902</v>
      </c>
      <c r="L37" s="37">
        <f>SUM(L8:L31)</f>
        <v>10.510284391534393</v>
      </c>
      <c r="M37" s="37">
        <f>SUM(M8:M31)</f>
        <v>9.6951436130007593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cycle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36" t="s">
        <v>87</v>
      </c>
      <c r="C43" s="34">
        <v>7.7333333333333334</v>
      </c>
      <c r="D43" s="34">
        <v>7.0466666666666669</v>
      </c>
      <c r="E43" s="34">
        <v>7.860317460317459</v>
      </c>
      <c r="F43" s="34">
        <v>10.100000000000001</v>
      </c>
      <c r="G43" s="34">
        <v>11.574999999999999</v>
      </c>
      <c r="H43" s="34">
        <v>11.1</v>
      </c>
      <c r="I43" s="34">
        <v>11.333333333333332</v>
      </c>
      <c r="J43" s="34">
        <v>11.25</v>
      </c>
      <c r="K43" s="34">
        <v>9.625</v>
      </c>
      <c r="L43" s="34">
        <v>9.7000000000000011</v>
      </c>
      <c r="M43" s="34">
        <v>7.973809523809523</v>
      </c>
      <c r="N43" s="34">
        <v>6.9666666666666668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36" t="s">
        <v>88</v>
      </c>
      <c r="C44" s="34">
        <v>8.5666666666666664</v>
      </c>
      <c r="D44" s="34">
        <v>7.746666666666667</v>
      </c>
      <c r="E44" s="34">
        <v>8.7429365079365073</v>
      </c>
      <c r="F44" s="34">
        <v>11.333333333333332</v>
      </c>
      <c r="G44" s="34">
        <v>13.000000000000004</v>
      </c>
      <c r="H44" s="34">
        <v>12.706666666666667</v>
      </c>
      <c r="I44" s="34">
        <v>12.76</v>
      </c>
      <c r="J44" s="34">
        <v>12.743333333333332</v>
      </c>
      <c r="K44" s="34">
        <v>10.525</v>
      </c>
      <c r="L44" s="34">
        <v>10.45</v>
      </c>
      <c r="M44" s="34">
        <v>9.0821428571428573</v>
      </c>
      <c r="N44" s="34">
        <v>8.4666666666666686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3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36" t="s">
        <v>87</v>
      </c>
      <c r="C47" s="34">
        <v>5.375</v>
      </c>
      <c r="D47" s="34">
        <v>3</v>
      </c>
      <c r="E47" s="34">
        <v>5.9</v>
      </c>
      <c r="F47" s="34">
        <v>7.25</v>
      </c>
      <c r="G47" s="34">
        <v>8.8333333333333339</v>
      </c>
      <c r="H47" s="34">
        <v>11.533333333333331</v>
      </c>
      <c r="I47" s="34">
        <v>7.5</v>
      </c>
      <c r="J47" s="34">
        <v>11.375</v>
      </c>
      <c r="K47" s="34">
        <v>11.75</v>
      </c>
      <c r="L47" s="34">
        <v>6.8333333333333339</v>
      </c>
      <c r="M47" s="34">
        <v>4.5</v>
      </c>
      <c r="N47" s="34">
        <v>5.4666666666666668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36" t="s">
        <v>88</v>
      </c>
      <c r="C48" s="34">
        <v>5.875</v>
      </c>
      <c r="D48" s="34">
        <v>4</v>
      </c>
      <c r="E48" s="34">
        <v>6.4</v>
      </c>
      <c r="F48" s="34">
        <v>9</v>
      </c>
      <c r="G48" s="34">
        <v>9.1666666666666661</v>
      </c>
      <c r="H48" s="34">
        <v>12.466666666666665</v>
      </c>
      <c r="I48" s="34">
        <v>9</v>
      </c>
      <c r="J48" s="34">
        <v>12.875</v>
      </c>
      <c r="K48" s="34">
        <v>12.375</v>
      </c>
      <c r="L48" s="34">
        <v>7.3333333333333339</v>
      </c>
      <c r="M48" s="34">
        <v>5.6666666666666661</v>
      </c>
      <c r="N48" s="34">
        <v>6.2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36" t="s">
        <v>87</v>
      </c>
      <c r="C51" s="34">
        <v>3.8500000000000005</v>
      </c>
      <c r="D51" s="34">
        <v>5.333333333333333</v>
      </c>
      <c r="E51" s="34">
        <v>4.333333333333333</v>
      </c>
      <c r="F51" s="34">
        <v>6</v>
      </c>
      <c r="G51" s="34">
        <v>9.3333333333333339</v>
      </c>
      <c r="H51" s="34">
        <v>8.75</v>
      </c>
      <c r="I51" s="34">
        <v>9.6666666666666661</v>
      </c>
      <c r="J51" s="34">
        <v>7.5</v>
      </c>
      <c r="K51" s="34">
        <v>5.5</v>
      </c>
      <c r="L51" s="34">
        <v>6</v>
      </c>
      <c r="M51" s="34">
        <v>7.5</v>
      </c>
      <c r="N51" s="34">
        <v>3.6666666666666661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36" t="s">
        <v>88</v>
      </c>
      <c r="C52" s="34">
        <v>4.7500000000000009</v>
      </c>
      <c r="D52" s="34">
        <v>5.6666666666666661</v>
      </c>
      <c r="E52" s="34">
        <v>4.333333333333333</v>
      </c>
      <c r="F52" s="34">
        <v>6</v>
      </c>
      <c r="G52" s="34">
        <v>9.5</v>
      </c>
      <c r="H52" s="34">
        <v>8.75</v>
      </c>
      <c r="I52" s="34">
        <v>10.333333333333332</v>
      </c>
      <c r="J52" s="34">
        <v>9.875</v>
      </c>
      <c r="K52" s="34">
        <v>5.875</v>
      </c>
      <c r="L52" s="34">
        <v>6.5</v>
      </c>
      <c r="M52" s="34">
        <v>7.8333333333333321</v>
      </c>
      <c r="N52" s="34">
        <v>3.9999999999999991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F1:J1"/>
    <mergeCell ref="F2:J2"/>
    <mergeCell ref="D3:F3"/>
    <mergeCell ref="H3:N3"/>
    <mergeCell ref="B5:C5"/>
    <mergeCell ref="C6:M6"/>
  </mergeCells>
  <hyperlinks>
    <hyperlink ref="A1" location="bkIndexACC2423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99</v>
      </c>
      <c r="G2" s="39"/>
      <c r="H2" s="39"/>
      <c r="I2" s="39"/>
      <c r="J2" s="39"/>
      <c r="P2" s="8"/>
    </row>
    <row r="3" spans="1:27" ht="12.75" x14ac:dyDescent="0.2">
      <c r="D3" s="40" t="s">
        <v>105</v>
      </c>
      <c r="E3" s="39"/>
      <c r="F3" s="39"/>
      <c r="G3" s="6"/>
      <c r="H3" s="41" t="s">
        <v>106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38.018518518518512</v>
      </c>
      <c r="Q6" s="16">
        <v>38.305555555555557</v>
      </c>
      <c r="R6" s="16">
        <v>41.442824074074082</v>
      </c>
      <c r="S6" s="16">
        <v>40.451851851851856</v>
      </c>
      <c r="T6" s="16">
        <v>34.731481481481481</v>
      </c>
      <c r="U6" s="16">
        <v>23.574074074074069</v>
      </c>
      <c r="V6" s="16">
        <v>19.620370370370374</v>
      </c>
      <c r="W6" s="13"/>
      <c r="X6" s="13"/>
      <c r="Y6" s="13"/>
      <c r="Z6" s="13"/>
      <c r="AA6" s="13"/>
    </row>
    <row r="7" spans="1:27" ht="9.4" customHeight="1" x14ac:dyDescent="0.15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O7" s="15" t="s">
        <v>51</v>
      </c>
      <c r="P7" s="16">
        <v>79.92592592592591</v>
      </c>
      <c r="Q7" s="16">
        <v>80.611111111111114</v>
      </c>
      <c r="R7" s="16">
        <v>84.031712962962956</v>
      </c>
      <c r="S7" s="16">
        <v>82.651851851851859</v>
      </c>
      <c r="T7" s="16">
        <v>71.329629629629636</v>
      </c>
      <c r="U7" s="16">
        <v>45.472222222222236</v>
      </c>
      <c r="V7" s="16">
        <v>41.657407407407419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117.94444444444443</v>
      </c>
      <c r="Q8" s="16">
        <f t="shared" ref="Q8:V8" si="0">SUM(Q6:Q7)</f>
        <v>118.91666666666667</v>
      </c>
      <c r="R8" s="16">
        <f t="shared" si="0"/>
        <v>125.47453703703704</v>
      </c>
      <c r="S8" s="16">
        <f t="shared" si="0"/>
        <v>123.10370370370372</v>
      </c>
      <c r="T8" s="16">
        <f t="shared" si="0"/>
        <v>106.06111111111112</v>
      </c>
      <c r="U8" s="16">
        <f t="shared" si="0"/>
        <v>69.046296296296305</v>
      </c>
      <c r="V8" s="16">
        <f t="shared" si="0"/>
        <v>61.277777777777793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41.449999999999996</v>
      </c>
      <c r="Q10" s="16">
        <v>45.693333333333335</v>
      </c>
      <c r="R10" s="16">
        <v>40.22</v>
      </c>
      <c r="S10" s="16">
        <v>24.94166666666667</v>
      </c>
      <c r="T10" s="16">
        <v>37.950000000000003</v>
      </c>
      <c r="U10" s="16">
        <v>47.13333333333334</v>
      </c>
      <c r="V10" s="16">
        <v>23.299999999999994</v>
      </c>
      <c r="W10" s="16">
        <v>34.003333333333337</v>
      </c>
      <c r="X10" s="16">
        <v>52.466666666666669</v>
      </c>
      <c r="Y10" s="16"/>
      <c r="Z10" s="16"/>
      <c r="AA10" s="16"/>
    </row>
    <row r="11" spans="1:27" ht="9.4" customHeight="1" x14ac:dyDescent="0.15">
      <c r="C11" s="18"/>
      <c r="O11" s="15" t="s">
        <v>66</v>
      </c>
      <c r="P11" s="16">
        <v>89.550000000000011</v>
      </c>
      <c r="Q11" s="16">
        <v>90.493333333333311</v>
      </c>
      <c r="R11" s="16">
        <v>85.050000000000011</v>
      </c>
      <c r="S11" s="16">
        <v>54.133333333333326</v>
      </c>
      <c r="T11" s="16">
        <v>79.300000000000026</v>
      </c>
      <c r="U11" s="16">
        <v>99.333333333333329</v>
      </c>
      <c r="V11" s="16">
        <v>42.866666666666667</v>
      </c>
      <c r="W11" s="16">
        <v>81.226666666666674</v>
      </c>
      <c r="X11" s="16">
        <v>94.683333333333309</v>
      </c>
      <c r="Y11" s="16"/>
      <c r="Z11" s="16"/>
      <c r="AA11" s="16"/>
    </row>
    <row r="12" spans="1:27" ht="9.4" customHeight="1" x14ac:dyDescent="0.15">
      <c r="C12" s="18"/>
      <c r="O12" s="15" t="s">
        <v>67</v>
      </c>
      <c r="P12" s="16">
        <f>SUM(P10:P11)</f>
        <v>131</v>
      </c>
      <c r="Q12" s="16">
        <f t="shared" ref="Q12:X12" si="1">SUM(Q10:Q11)</f>
        <v>136.18666666666664</v>
      </c>
      <c r="R12" s="16">
        <f t="shared" si="1"/>
        <v>125.27000000000001</v>
      </c>
      <c r="S12" s="16">
        <f t="shared" si="1"/>
        <v>79.074999999999989</v>
      </c>
      <c r="T12" s="16">
        <f t="shared" si="1"/>
        <v>117.25000000000003</v>
      </c>
      <c r="U12" s="16">
        <f t="shared" si="1"/>
        <v>146.46666666666667</v>
      </c>
      <c r="V12" s="16">
        <f t="shared" si="1"/>
        <v>66.166666666666657</v>
      </c>
      <c r="W12" s="16">
        <f t="shared" si="1"/>
        <v>115.23000000000002</v>
      </c>
      <c r="X12" s="16">
        <f t="shared" si="1"/>
        <v>147.14999999999998</v>
      </c>
      <c r="Y12" s="16"/>
      <c r="Z12" s="16"/>
      <c r="AA12" s="16"/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/>
      <c r="U14" s="22"/>
      <c r="V14" s="22"/>
      <c r="W14" s="22">
        <v>49.348571428571425</v>
      </c>
      <c r="X14" s="22">
        <v>38.483777777777775</v>
      </c>
      <c r="Y14" s="16">
        <v>38.5900462962963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3"/>
      <c r="R15" s="24"/>
      <c r="S15" s="24"/>
      <c r="T15" s="24"/>
      <c r="U15" s="24"/>
      <c r="V15" s="24"/>
      <c r="W15" s="22">
        <v>46.917648809523804</v>
      </c>
      <c r="X15" s="22">
        <v>43.61574074074074</v>
      </c>
      <c r="Y15" s="16">
        <v>79.710046296296298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/>
      <c r="U16" s="16"/>
      <c r="V16" s="16"/>
      <c r="W16" s="16">
        <f t="shared" ref="W16:X16" si="3">SUM(W14:W15)</f>
        <v>96.266220238095229</v>
      </c>
      <c r="X16" s="16">
        <f t="shared" si="3"/>
        <v>82.099518518518522</v>
      </c>
      <c r="Y16" s="16">
        <f>SUM(Y14:Y15)</f>
        <v>118.30009259259259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36"/>
    </row>
    <row r="34" spans="2:20" ht="9.4" customHeight="1" x14ac:dyDescent="0.15">
      <c r="C34" s="36"/>
    </row>
    <row r="35" spans="2:20" ht="9.4" customHeight="1" x14ac:dyDescent="0.15">
      <c r="C35" s="36"/>
    </row>
    <row r="36" spans="2:20" ht="9.4" customHeight="1" x14ac:dyDescent="0.15">
      <c r="C36" s="36"/>
      <c r="T36" s="10"/>
    </row>
    <row r="37" spans="2:20" ht="9.4" customHeight="1" x14ac:dyDescent="0.15">
      <c r="C37" s="36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3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3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3"/>
      <c r="I83" s="33" t="s">
        <v>71</v>
      </c>
      <c r="K83" s="33"/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CC2431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99</v>
      </c>
      <c r="G2" s="39"/>
      <c r="H2" s="39"/>
      <c r="I2" s="39"/>
      <c r="J2" s="39"/>
    </row>
    <row r="3" spans="1:15" ht="12.75" x14ac:dyDescent="0.2">
      <c r="D3" s="40" t="s">
        <v>105</v>
      </c>
      <c r="E3" s="39"/>
      <c r="F3" s="39"/>
      <c r="G3" s="6"/>
      <c r="H3" s="46" t="s">
        <v>106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16</v>
      </c>
      <c r="C5" s="45"/>
      <c r="D5" s="12"/>
      <c r="O5" s="28"/>
    </row>
    <row r="6" spans="1:15" ht="9.4" customHeight="1" x14ac:dyDescent="0.2">
      <c r="C6" s="42" t="s">
        <v>101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36" t="s">
        <v>43</v>
      </c>
      <c r="E7" s="36" t="s">
        <v>44</v>
      </c>
      <c r="F7" s="36" t="s">
        <v>45</v>
      </c>
      <c r="G7" s="36" t="s">
        <v>46</v>
      </c>
      <c r="H7" s="36" t="s">
        <v>47</v>
      </c>
      <c r="I7" s="36" t="s">
        <v>48</v>
      </c>
      <c r="J7" s="36" t="s">
        <v>49</v>
      </c>
      <c r="K7" s="36"/>
      <c r="L7" s="36" t="s">
        <v>78</v>
      </c>
      <c r="M7" s="36" t="s">
        <v>79</v>
      </c>
      <c r="O7" s="28"/>
    </row>
    <row r="8" spans="1:15" ht="9.4" customHeight="1" x14ac:dyDescent="0.15">
      <c r="C8" s="18">
        <v>0</v>
      </c>
      <c r="D8" s="37">
        <v>0.50925925925925919</v>
      </c>
      <c r="E8" s="37">
        <v>0.43518518518518512</v>
      </c>
      <c r="F8" s="37">
        <v>0.95370370370370361</v>
      </c>
      <c r="G8" s="37">
        <v>0.80185185185185182</v>
      </c>
      <c r="H8" s="37">
        <v>0.66666666666666663</v>
      </c>
      <c r="I8" s="37">
        <v>0.51851851851851849</v>
      </c>
      <c r="J8" s="37">
        <v>0.82407407407407418</v>
      </c>
      <c r="L8" s="37">
        <f>AVERAGE(D8:H8)</f>
        <v>0.67333333333333323</v>
      </c>
      <c r="M8" s="37">
        <f>AVERAGE(D8:J8)</f>
        <v>0.67275132275132266</v>
      </c>
      <c r="O8" s="28"/>
    </row>
    <row r="9" spans="1:15" ht="9.4" customHeight="1" x14ac:dyDescent="0.15">
      <c r="C9" s="18">
        <v>1</v>
      </c>
      <c r="D9" s="37">
        <v>0.19444444444444442</v>
      </c>
      <c r="E9" s="37">
        <v>0.27777777777777779</v>
      </c>
      <c r="F9" s="37">
        <v>0.67222222222222217</v>
      </c>
      <c r="G9" s="37">
        <v>0.86851851851851847</v>
      </c>
      <c r="H9" s="37">
        <v>0.76666666666666661</v>
      </c>
      <c r="I9" s="37">
        <v>0.5</v>
      </c>
      <c r="J9" s="37">
        <v>0.7592592592592593</v>
      </c>
      <c r="L9" s="37">
        <f t="shared" ref="L9:L31" si="0">AVERAGE(D9:H9)</f>
        <v>0.55592592592592582</v>
      </c>
      <c r="M9" s="37">
        <f t="shared" ref="M9:M31" si="1">AVERAGE(D9:J9)</f>
        <v>0.57698412698412693</v>
      </c>
      <c r="O9" s="28"/>
    </row>
    <row r="10" spans="1:15" ht="9.4" customHeight="1" x14ac:dyDescent="0.15">
      <c r="C10" s="18">
        <v>2</v>
      </c>
      <c r="D10" s="37">
        <v>0.20370370370370369</v>
      </c>
      <c r="E10" s="37">
        <v>0.41666666666666663</v>
      </c>
      <c r="F10" s="37">
        <v>0.56111111111111112</v>
      </c>
      <c r="G10" s="37">
        <v>0.17592592592592593</v>
      </c>
      <c r="H10" s="37">
        <v>0.48703703703703705</v>
      </c>
      <c r="I10" s="37">
        <v>0.14814814814814814</v>
      </c>
      <c r="J10" s="37">
        <v>0.20370370370370369</v>
      </c>
      <c r="L10" s="37">
        <f t="shared" si="0"/>
        <v>0.36888888888888893</v>
      </c>
      <c r="M10" s="37">
        <f t="shared" si="1"/>
        <v>0.31375661375661373</v>
      </c>
      <c r="O10" s="28"/>
    </row>
    <row r="11" spans="1:15" ht="9.4" customHeight="1" x14ac:dyDescent="0.15">
      <c r="C11" s="18">
        <v>3</v>
      </c>
      <c r="D11" s="37">
        <v>9.2592592592592587E-2</v>
      </c>
      <c r="E11" s="37">
        <v>2.7777777777777776E-2</v>
      </c>
      <c r="F11" s="37">
        <v>0.1111111111111111</v>
      </c>
      <c r="G11" s="37">
        <v>2.2222222222222223E-2</v>
      </c>
      <c r="H11" s="37">
        <v>0.38888888888888884</v>
      </c>
      <c r="I11" s="37">
        <v>0.29629629629629628</v>
      </c>
      <c r="J11" s="37">
        <v>0.22222222222222221</v>
      </c>
      <c r="L11" s="37">
        <f t="shared" si="0"/>
        <v>0.1285185185185185</v>
      </c>
      <c r="M11" s="37">
        <f t="shared" si="1"/>
        <v>0.16587301587301587</v>
      </c>
      <c r="O11" s="28"/>
    </row>
    <row r="12" spans="1:15" ht="9.4" customHeight="1" x14ac:dyDescent="0.15">
      <c r="C12" s="18">
        <v>4</v>
      </c>
      <c r="D12" s="37">
        <v>0.50925925925925919</v>
      </c>
      <c r="E12" s="37">
        <v>0.28703703703703703</v>
      </c>
      <c r="F12" s="37">
        <v>0.47407407407407404</v>
      </c>
      <c r="G12" s="37">
        <v>0.67407407407407416</v>
      </c>
      <c r="H12" s="37">
        <v>0.61296296296296293</v>
      </c>
      <c r="I12" s="37">
        <v>0.62962962962962954</v>
      </c>
      <c r="J12" s="37">
        <v>0.30555555555555558</v>
      </c>
      <c r="L12" s="37">
        <f t="shared" si="0"/>
        <v>0.51148148148148154</v>
      </c>
      <c r="M12" s="37">
        <f t="shared" si="1"/>
        <v>0.49894179894179896</v>
      </c>
    </row>
    <row r="13" spans="1:15" ht="9.4" customHeight="1" x14ac:dyDescent="0.15">
      <c r="C13" s="18">
        <v>5</v>
      </c>
      <c r="D13" s="37">
        <v>4.7870370370370372</v>
      </c>
      <c r="E13" s="37">
        <v>5.5370370370370363</v>
      </c>
      <c r="F13" s="37">
        <v>5.6537037037037043</v>
      </c>
      <c r="G13" s="37">
        <v>5.5814814814814806</v>
      </c>
      <c r="H13" s="37">
        <v>5.2518518518518515</v>
      </c>
      <c r="I13" s="37">
        <v>2.6296296296296298</v>
      </c>
      <c r="J13" s="37">
        <v>1.1111111111111112</v>
      </c>
      <c r="L13" s="37">
        <f t="shared" si="0"/>
        <v>5.362222222222222</v>
      </c>
      <c r="M13" s="37">
        <f t="shared" si="1"/>
        <v>4.3645502645502647</v>
      </c>
    </row>
    <row r="14" spans="1:15" ht="9.4" customHeight="1" x14ac:dyDescent="0.15">
      <c r="C14" s="18">
        <v>6</v>
      </c>
      <c r="D14" s="37">
        <v>6.1574074074074066</v>
      </c>
      <c r="E14" s="37">
        <v>7.583333333333333</v>
      </c>
      <c r="F14" s="37">
        <v>5.8999999999999995</v>
      </c>
      <c r="G14" s="37">
        <v>8.3074074074074087</v>
      </c>
      <c r="H14" s="37">
        <v>5.7407407407407405</v>
      </c>
      <c r="I14" s="37">
        <v>2.2870370370370368</v>
      </c>
      <c r="J14" s="37">
        <v>1.8148148148148149</v>
      </c>
      <c r="L14" s="37">
        <f t="shared" si="0"/>
        <v>6.7377777777777776</v>
      </c>
      <c r="M14" s="37">
        <f t="shared" si="1"/>
        <v>5.3986772486772496</v>
      </c>
    </row>
    <row r="15" spans="1:15" ht="9.4" customHeight="1" x14ac:dyDescent="0.15">
      <c r="C15" s="18">
        <v>7</v>
      </c>
      <c r="D15" s="37">
        <v>8.8611111111111107</v>
      </c>
      <c r="E15" s="37">
        <v>10.101851851851851</v>
      </c>
      <c r="F15" s="37">
        <v>10.737499999999999</v>
      </c>
      <c r="G15" s="37">
        <v>10.19074074074074</v>
      </c>
      <c r="H15" s="37">
        <v>9.8407407407407401</v>
      </c>
      <c r="I15" s="37">
        <v>0.76851851851851849</v>
      </c>
      <c r="J15" s="37">
        <v>1.3611111111111112</v>
      </c>
      <c r="L15" s="37">
        <f t="shared" si="0"/>
        <v>9.9463888888888867</v>
      </c>
      <c r="M15" s="37">
        <f t="shared" si="1"/>
        <v>7.4087962962962957</v>
      </c>
    </row>
    <row r="16" spans="1:15" ht="9.4" customHeight="1" x14ac:dyDescent="0.15">
      <c r="C16" s="18">
        <v>8</v>
      </c>
      <c r="D16" s="37">
        <v>7.231481481481481</v>
      </c>
      <c r="E16" s="37">
        <v>6.6759259259259265</v>
      </c>
      <c r="F16" s="37">
        <v>7.0092592592592595</v>
      </c>
      <c r="G16" s="37">
        <v>7.8666666666666671</v>
      </c>
      <c r="H16" s="37">
        <v>6.0981481481481481</v>
      </c>
      <c r="I16" s="37">
        <v>3.1018518518518521</v>
      </c>
      <c r="J16" s="37">
        <v>2.0925925925925926</v>
      </c>
      <c r="L16" s="37">
        <f t="shared" si="0"/>
        <v>6.9762962962962973</v>
      </c>
      <c r="M16" s="37">
        <f t="shared" si="1"/>
        <v>5.7251322751322764</v>
      </c>
    </row>
    <row r="17" spans="3:13" ht="9.4" customHeight="1" x14ac:dyDescent="0.15">
      <c r="C17" s="18">
        <v>9</v>
      </c>
      <c r="D17" s="37">
        <v>3.9907407407407405</v>
      </c>
      <c r="E17" s="37">
        <v>3.7962962962962967</v>
      </c>
      <c r="F17" s="37">
        <v>3.8611111111111112</v>
      </c>
      <c r="G17" s="37">
        <v>4.1092592592592592</v>
      </c>
      <c r="H17" s="37">
        <v>3.3481481481481481</v>
      </c>
      <c r="I17" s="37">
        <v>2.75</v>
      </c>
      <c r="J17" s="37">
        <v>1.7870370370370372</v>
      </c>
      <c r="L17" s="37">
        <f t="shared" si="0"/>
        <v>3.8211111111111107</v>
      </c>
      <c r="M17" s="37">
        <f t="shared" si="1"/>
        <v>3.3775132275132274</v>
      </c>
    </row>
    <row r="18" spans="3:13" ht="9.4" customHeight="1" x14ac:dyDescent="0.15">
      <c r="C18" s="18">
        <v>10</v>
      </c>
      <c r="D18" s="37">
        <v>3.5925925925925926</v>
      </c>
      <c r="E18" s="37">
        <v>4.0833333333333339</v>
      </c>
      <c r="F18" s="37">
        <v>4.7018518518518526</v>
      </c>
      <c r="G18" s="37">
        <v>3.3962962962962964</v>
      </c>
      <c r="H18" s="37">
        <v>3.581481481481481</v>
      </c>
      <c r="I18" s="37">
        <v>3.4444444444444446</v>
      </c>
      <c r="J18" s="37">
        <v>2.8796296296296293</v>
      </c>
      <c r="L18" s="37">
        <f t="shared" si="0"/>
        <v>3.8711111111111114</v>
      </c>
      <c r="M18" s="37">
        <f t="shared" si="1"/>
        <v>3.668518518518519</v>
      </c>
    </row>
    <row r="19" spans="3:13" ht="9.4" customHeight="1" x14ac:dyDescent="0.15">
      <c r="C19" s="18">
        <v>11</v>
      </c>
      <c r="D19" s="37">
        <v>4.8240740740740735</v>
      </c>
      <c r="E19" s="37">
        <v>4.2592592592592595</v>
      </c>
      <c r="F19" s="37">
        <v>4.3240740740740744</v>
      </c>
      <c r="G19" s="37">
        <v>4.518518518518519</v>
      </c>
      <c r="H19" s="37">
        <v>4.4685185185185183</v>
      </c>
      <c r="I19" s="37">
        <v>6.1759259259259256</v>
      </c>
      <c r="J19" s="37">
        <v>4.6574074074074074</v>
      </c>
      <c r="L19" s="37">
        <f t="shared" si="0"/>
        <v>4.4788888888888883</v>
      </c>
      <c r="M19" s="37">
        <f t="shared" si="1"/>
        <v>4.7468253968253959</v>
      </c>
    </row>
    <row r="20" spans="3:13" ht="9.4" customHeight="1" x14ac:dyDescent="0.15">
      <c r="C20" s="18">
        <v>12</v>
      </c>
      <c r="D20" s="37">
        <v>5.9629629629629628</v>
      </c>
      <c r="E20" s="37">
        <v>6.5740740740740744</v>
      </c>
      <c r="F20" s="37">
        <v>5.9351851851851851</v>
      </c>
      <c r="G20" s="37">
        <v>5.2629629629629635</v>
      </c>
      <c r="H20" s="37">
        <v>5.3981481481481479</v>
      </c>
      <c r="I20" s="37">
        <v>5.3796296296296298</v>
      </c>
      <c r="J20" s="37">
        <v>4.9722222222222223</v>
      </c>
      <c r="L20" s="37">
        <f t="shared" si="0"/>
        <v>5.8266666666666662</v>
      </c>
      <c r="M20" s="37">
        <f t="shared" si="1"/>
        <v>5.6407407407407399</v>
      </c>
    </row>
    <row r="21" spans="3:13" ht="9.4" customHeight="1" x14ac:dyDescent="0.15">
      <c r="C21" s="18">
        <v>13</v>
      </c>
      <c r="D21" s="37">
        <v>7.8703703703703702</v>
      </c>
      <c r="E21" s="37">
        <v>6.1851851851851851</v>
      </c>
      <c r="F21" s="37">
        <v>6.1407407407407408</v>
      </c>
      <c r="G21" s="37">
        <v>6.3296296296296291</v>
      </c>
      <c r="H21" s="37">
        <v>5.6222222222222218</v>
      </c>
      <c r="I21" s="37">
        <v>4.8981481481481479</v>
      </c>
      <c r="J21" s="37">
        <v>4.166666666666667</v>
      </c>
      <c r="L21" s="37">
        <f t="shared" si="0"/>
        <v>6.4296296296296287</v>
      </c>
      <c r="M21" s="37">
        <f t="shared" si="1"/>
        <v>5.8875661375661368</v>
      </c>
    </row>
    <row r="22" spans="3:13" ht="9.4" customHeight="1" x14ac:dyDescent="0.15">
      <c r="C22" s="18">
        <v>14</v>
      </c>
      <c r="D22" s="37">
        <v>8.898148148148147</v>
      </c>
      <c r="E22" s="37">
        <v>8.5925925925925934</v>
      </c>
      <c r="F22" s="37">
        <v>9.3129629629629633</v>
      </c>
      <c r="G22" s="37">
        <v>8.9740740740740748</v>
      </c>
      <c r="H22" s="37">
        <v>7.9907407407407405</v>
      </c>
      <c r="I22" s="37">
        <v>5.5740740740740744</v>
      </c>
      <c r="J22" s="37">
        <v>5.1759259259259256</v>
      </c>
      <c r="L22" s="37">
        <f t="shared" si="0"/>
        <v>8.7537037037037031</v>
      </c>
      <c r="M22" s="37">
        <f t="shared" si="1"/>
        <v>7.7883597883597888</v>
      </c>
    </row>
    <row r="23" spans="3:13" ht="9.4" customHeight="1" x14ac:dyDescent="0.15">
      <c r="C23" s="18">
        <v>15</v>
      </c>
      <c r="D23" s="37">
        <v>8.1203703703703702</v>
      </c>
      <c r="E23" s="37">
        <v>7.2407407407407396</v>
      </c>
      <c r="F23" s="37">
        <v>10.15925925925926</v>
      </c>
      <c r="G23" s="37">
        <v>8.6055555555555561</v>
      </c>
      <c r="H23" s="37">
        <v>10.031481481481482</v>
      </c>
      <c r="I23" s="37">
        <v>5.5555555555555562</v>
      </c>
      <c r="J23" s="37">
        <v>5.6481481481481488</v>
      </c>
      <c r="L23" s="37">
        <f t="shared" si="0"/>
        <v>8.8314814814814806</v>
      </c>
      <c r="M23" s="37">
        <f t="shared" si="1"/>
        <v>7.9087301587301591</v>
      </c>
    </row>
    <row r="24" spans="3:13" ht="9.4" customHeight="1" x14ac:dyDescent="0.15">
      <c r="C24" s="18">
        <v>16</v>
      </c>
      <c r="D24" s="37">
        <v>12.731481481481481</v>
      </c>
      <c r="E24" s="37">
        <v>11.712962962962965</v>
      </c>
      <c r="F24" s="37">
        <v>11.842592592592593</v>
      </c>
      <c r="G24" s="37">
        <v>12.718518518518518</v>
      </c>
      <c r="H24" s="37">
        <v>9.2888888888888896</v>
      </c>
      <c r="I24" s="37">
        <v>4.6018518518518521</v>
      </c>
      <c r="J24" s="37">
        <v>4.8055555555555554</v>
      </c>
      <c r="L24" s="37">
        <f t="shared" si="0"/>
        <v>11.658888888888891</v>
      </c>
      <c r="M24" s="37">
        <f t="shared" si="1"/>
        <v>9.6716931216931226</v>
      </c>
    </row>
    <row r="25" spans="3:13" ht="9.4" customHeight="1" x14ac:dyDescent="0.15">
      <c r="C25" s="18">
        <v>17</v>
      </c>
      <c r="D25" s="37">
        <v>9.9907407407407405</v>
      </c>
      <c r="E25" s="37">
        <v>11.750000000000002</v>
      </c>
      <c r="F25" s="37">
        <v>12.657407407407407</v>
      </c>
      <c r="G25" s="37">
        <v>10.892592592592592</v>
      </c>
      <c r="H25" s="37">
        <v>7.2592592592592595</v>
      </c>
      <c r="I25" s="37">
        <v>5.1296296296296298</v>
      </c>
      <c r="J25" s="37">
        <v>3.5462962962962958</v>
      </c>
      <c r="L25" s="37">
        <f t="shared" si="0"/>
        <v>10.51</v>
      </c>
      <c r="M25" s="37">
        <f t="shared" si="1"/>
        <v>8.7465608465608469</v>
      </c>
    </row>
    <row r="26" spans="3:13" ht="9.4" customHeight="1" x14ac:dyDescent="0.15">
      <c r="C26" s="18">
        <v>18</v>
      </c>
      <c r="D26" s="37">
        <v>7.1203703703703702</v>
      </c>
      <c r="E26" s="37">
        <v>7.1481481481481488</v>
      </c>
      <c r="F26" s="37">
        <v>8.7851851851851848</v>
      </c>
      <c r="G26" s="37">
        <v>8.4833333333333325</v>
      </c>
      <c r="H26" s="37">
        <v>5.6444444444444457</v>
      </c>
      <c r="I26" s="37">
        <v>3.5648148148148149</v>
      </c>
      <c r="J26" s="37">
        <v>3.6574074074074074</v>
      </c>
      <c r="L26" s="37">
        <f t="shared" si="0"/>
        <v>7.4362962962962964</v>
      </c>
      <c r="M26" s="37">
        <f t="shared" si="1"/>
        <v>6.3433862433862434</v>
      </c>
    </row>
    <row r="27" spans="3:13" ht="9.4" customHeight="1" x14ac:dyDescent="0.15">
      <c r="C27" s="18">
        <v>19</v>
      </c>
      <c r="D27" s="37">
        <v>5.2870370370370372</v>
      </c>
      <c r="E27" s="37">
        <v>5.3518518518518512</v>
      </c>
      <c r="F27" s="37">
        <v>5.2277777777777779</v>
      </c>
      <c r="G27" s="37">
        <v>5.3629629629629632</v>
      </c>
      <c r="H27" s="37">
        <v>3.8185185185185184</v>
      </c>
      <c r="I27" s="37">
        <v>2.5277777777777777</v>
      </c>
      <c r="J27" s="37">
        <v>3.3703703703703702</v>
      </c>
      <c r="L27" s="37">
        <f t="shared" si="0"/>
        <v>5.0096296296296305</v>
      </c>
      <c r="M27" s="37">
        <f t="shared" si="1"/>
        <v>4.4208994708994718</v>
      </c>
    </row>
    <row r="28" spans="3:13" ht="9.4" customHeight="1" x14ac:dyDescent="0.15">
      <c r="C28" s="18">
        <v>20</v>
      </c>
      <c r="D28" s="37">
        <v>4.4722222222222223</v>
      </c>
      <c r="E28" s="37">
        <v>4.1759259259259265</v>
      </c>
      <c r="F28" s="37">
        <v>3.7629629629629631</v>
      </c>
      <c r="G28" s="37">
        <v>3.1944444444444451</v>
      </c>
      <c r="H28" s="37">
        <v>4.2018518518518517</v>
      </c>
      <c r="I28" s="37">
        <v>2.9074074074074074</v>
      </c>
      <c r="J28" s="37">
        <v>2.7407407407407414</v>
      </c>
      <c r="L28" s="37">
        <f t="shared" si="0"/>
        <v>3.9614814814814814</v>
      </c>
      <c r="M28" s="37">
        <f t="shared" si="1"/>
        <v>3.6365079365079365</v>
      </c>
    </row>
    <row r="29" spans="3:13" ht="9.4" customHeight="1" x14ac:dyDescent="0.15">
      <c r="C29" s="18">
        <v>21</v>
      </c>
      <c r="D29" s="37">
        <v>2.8703703703703702</v>
      </c>
      <c r="E29" s="37">
        <v>3.833333333333333</v>
      </c>
      <c r="F29" s="37">
        <v>3.8555555555555552</v>
      </c>
      <c r="G29" s="37">
        <v>3.8203703703703704</v>
      </c>
      <c r="H29" s="37">
        <v>3.2240740740740739</v>
      </c>
      <c r="I29" s="37">
        <v>2.6481481481481479</v>
      </c>
      <c r="J29" s="37">
        <v>2.5462962962962963</v>
      </c>
      <c r="L29" s="37">
        <f t="shared" si="0"/>
        <v>3.5207407407407407</v>
      </c>
      <c r="M29" s="37">
        <f t="shared" si="1"/>
        <v>3.2568783068783071</v>
      </c>
    </row>
    <row r="30" spans="3:13" ht="9.4" customHeight="1" x14ac:dyDescent="0.15">
      <c r="C30" s="18">
        <v>22</v>
      </c>
      <c r="D30" s="37">
        <v>3.0185185185185186</v>
      </c>
      <c r="E30" s="37">
        <v>1.9907407407407407</v>
      </c>
      <c r="F30" s="37">
        <v>2.4018518518518519</v>
      </c>
      <c r="G30" s="37">
        <v>2.1907407407407407</v>
      </c>
      <c r="H30" s="37">
        <v>1.6444444444444444</v>
      </c>
      <c r="I30" s="37">
        <v>1.7777777777777777</v>
      </c>
      <c r="J30" s="37">
        <v>1.4537037037037037</v>
      </c>
      <c r="L30" s="37">
        <f t="shared" si="0"/>
        <v>2.2492592592592588</v>
      </c>
      <c r="M30" s="37">
        <f t="shared" si="1"/>
        <v>2.068253968253968</v>
      </c>
    </row>
    <row r="31" spans="3:13" ht="9.4" customHeight="1" x14ac:dyDescent="0.15">
      <c r="C31" s="18">
        <v>23</v>
      </c>
      <c r="D31" s="37">
        <v>0.64814814814814814</v>
      </c>
      <c r="E31" s="37">
        <v>0.87962962962962954</v>
      </c>
      <c r="F31" s="37">
        <v>0.43333333333333335</v>
      </c>
      <c r="G31" s="37">
        <v>0.75555555555555554</v>
      </c>
      <c r="H31" s="37">
        <v>0.68518518518518512</v>
      </c>
      <c r="I31" s="37">
        <v>1.2314814814814814</v>
      </c>
      <c r="J31" s="37">
        <v>1.175925925925926</v>
      </c>
      <c r="L31" s="37">
        <f t="shared" si="0"/>
        <v>0.6803703703703704</v>
      </c>
      <c r="M31" s="37">
        <f t="shared" si="1"/>
        <v>0.8298941798941798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89.194444444444443</v>
      </c>
      <c r="E33" s="37">
        <f t="shared" ref="E33:J33" si="2">SUM(E15:E26)</f>
        <v>88.120370370370381</v>
      </c>
      <c r="F33" s="37">
        <f t="shared" si="2"/>
        <v>95.467129629629625</v>
      </c>
      <c r="G33" s="37">
        <f t="shared" si="2"/>
        <v>91.348148148148141</v>
      </c>
      <c r="H33" s="37">
        <f t="shared" si="2"/>
        <v>78.572222222222223</v>
      </c>
      <c r="I33" s="37">
        <f t="shared" si="2"/>
        <v>50.94444444444445</v>
      </c>
      <c r="J33" s="37">
        <f t="shared" si="2"/>
        <v>44.750000000000007</v>
      </c>
      <c r="L33" s="37">
        <f>SUM(L15:L26)</f>
        <v>88.540462962962962</v>
      </c>
      <c r="M33" s="37">
        <f>SUM(M15:M26)</f>
        <v>76.913822751322755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20.083333333333332</v>
      </c>
      <c r="E34" s="37">
        <f t="shared" ref="E34:J34" si="3">SUM(E15:E17)</f>
        <v>20.574074074074076</v>
      </c>
      <c r="F34" s="37">
        <f t="shared" si="3"/>
        <v>21.607870370370367</v>
      </c>
      <c r="G34" s="37">
        <f t="shared" si="3"/>
        <v>22.166666666666664</v>
      </c>
      <c r="H34" s="37">
        <f t="shared" si="3"/>
        <v>19.287037037037038</v>
      </c>
      <c r="I34" s="37">
        <f t="shared" si="3"/>
        <v>6.6203703703703702</v>
      </c>
      <c r="J34" s="37">
        <f t="shared" si="3"/>
        <v>5.2407407407407405</v>
      </c>
      <c r="L34" s="37">
        <f>SUM(L15:L17)</f>
        <v>20.743796296296296</v>
      </c>
      <c r="M34" s="37">
        <f>SUM(M15:M17)</f>
        <v>16.511441798941799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39.268518518518519</v>
      </c>
      <c r="E35" s="37">
        <f t="shared" ref="E35:J35" si="4">SUM(E18:E23)</f>
        <v>36.93518518518519</v>
      </c>
      <c r="F35" s="37">
        <f t="shared" si="4"/>
        <v>40.574074074074076</v>
      </c>
      <c r="G35" s="37">
        <f t="shared" si="4"/>
        <v>37.087037037037035</v>
      </c>
      <c r="H35" s="37">
        <f t="shared" si="4"/>
        <v>37.092592592592595</v>
      </c>
      <c r="I35" s="37">
        <f t="shared" si="4"/>
        <v>31.027777777777779</v>
      </c>
      <c r="J35" s="37">
        <f t="shared" si="4"/>
        <v>27.500000000000004</v>
      </c>
      <c r="L35" s="37">
        <f>SUM(L18:L23)</f>
        <v>38.191481481481475</v>
      </c>
      <c r="M35" s="37">
        <f>SUM(M18:M23)</f>
        <v>35.640740740740739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29.842592592592592</v>
      </c>
      <c r="E36" s="37">
        <f t="shared" ref="E36:J36" si="5">SUM(E24:E26)</f>
        <v>30.611111111111118</v>
      </c>
      <c r="F36" s="37">
        <f t="shared" si="5"/>
        <v>33.285185185185185</v>
      </c>
      <c r="G36" s="37">
        <f t="shared" si="5"/>
        <v>32.094444444444441</v>
      </c>
      <c r="H36" s="37">
        <f t="shared" si="5"/>
        <v>22.192592592592597</v>
      </c>
      <c r="I36" s="37">
        <f t="shared" si="5"/>
        <v>13.296296296296296</v>
      </c>
      <c r="J36" s="37">
        <f t="shared" si="5"/>
        <v>12.00925925925926</v>
      </c>
      <c r="L36" s="37">
        <f>SUM(L24:L26)</f>
        <v>29.605185185185185</v>
      </c>
      <c r="M36" s="37">
        <f>SUM(M24:M26)</f>
        <v>24.761640211640213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117.94444444444444</v>
      </c>
      <c r="E37" s="37">
        <f t="shared" ref="E37:J37" si="6">SUM(E8:E31)</f>
        <v>118.91666666666666</v>
      </c>
      <c r="F37" s="37">
        <f t="shared" si="6"/>
        <v>125.47453703703704</v>
      </c>
      <c r="G37" s="37">
        <f t="shared" si="6"/>
        <v>123.10370370370372</v>
      </c>
      <c r="H37" s="37">
        <f t="shared" si="6"/>
        <v>106.0611111111111</v>
      </c>
      <c r="I37" s="37">
        <f t="shared" si="6"/>
        <v>69.046296296296305</v>
      </c>
      <c r="J37" s="37">
        <f t="shared" si="6"/>
        <v>61.277777777777779</v>
      </c>
      <c r="L37" s="37">
        <f>SUM(L8:L31)</f>
        <v>118.30009259259259</v>
      </c>
      <c r="M37" s="37">
        <f>SUM(M8:M31)</f>
        <v>103.11779100529102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cycle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36" t="s">
        <v>87</v>
      </c>
      <c r="C43" s="34">
        <v>101.5</v>
      </c>
      <c r="D43" s="34">
        <v>103.18666666666667</v>
      </c>
      <c r="E43" s="34">
        <v>97.230000000000018</v>
      </c>
      <c r="F43" s="34">
        <v>59.308333333333337</v>
      </c>
      <c r="G43" s="34">
        <v>90.5</v>
      </c>
      <c r="H43" s="34">
        <v>109.39999999999999</v>
      </c>
      <c r="I43" s="34">
        <v>49.43333333333333</v>
      </c>
      <c r="J43" s="34">
        <v>79.59999999999998</v>
      </c>
      <c r="K43" s="34">
        <v>105.8</v>
      </c>
      <c r="L43" s="34"/>
      <c r="M43" s="34"/>
      <c r="N43" s="34"/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36" t="s">
        <v>88</v>
      </c>
      <c r="C44" s="34">
        <v>131</v>
      </c>
      <c r="D44" s="34">
        <v>136.18666666666664</v>
      </c>
      <c r="E44" s="34">
        <v>125.27000000000001</v>
      </c>
      <c r="F44" s="34">
        <v>79.074999999999989</v>
      </c>
      <c r="G44" s="34">
        <v>117.25000000000003</v>
      </c>
      <c r="H44" s="34">
        <v>146.46666666666667</v>
      </c>
      <c r="I44" s="34">
        <v>66.166666666666657</v>
      </c>
      <c r="J44" s="34">
        <v>115.23000000000002</v>
      </c>
      <c r="K44" s="34">
        <v>147.14999999999998</v>
      </c>
      <c r="L44" s="34"/>
      <c r="M44" s="34"/>
      <c r="N44" s="34"/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3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36" t="s">
        <v>87</v>
      </c>
      <c r="C47" s="34">
        <v>46</v>
      </c>
      <c r="D47" s="34">
        <v>58.5</v>
      </c>
      <c r="E47" s="34">
        <v>46</v>
      </c>
      <c r="F47" s="34">
        <v>57.5</v>
      </c>
      <c r="G47" s="34">
        <v>52.666666666666664</v>
      </c>
      <c r="H47" s="34">
        <v>72.333333333333329</v>
      </c>
      <c r="I47" s="34">
        <v>33.5</v>
      </c>
      <c r="J47" s="34">
        <v>38.5</v>
      </c>
      <c r="K47" s="34">
        <v>53.5</v>
      </c>
      <c r="L47" s="34"/>
      <c r="M47" s="34"/>
      <c r="N47" s="34"/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36" t="s">
        <v>88</v>
      </c>
      <c r="C48" s="34">
        <v>64.75</v>
      </c>
      <c r="D48" s="34">
        <v>80</v>
      </c>
      <c r="E48" s="34">
        <v>58</v>
      </c>
      <c r="F48" s="34">
        <v>74</v>
      </c>
      <c r="G48" s="34">
        <v>70.333333333333329</v>
      </c>
      <c r="H48" s="34">
        <v>96</v>
      </c>
      <c r="I48" s="34">
        <v>42.5</v>
      </c>
      <c r="J48" s="34">
        <v>59.333333333333329</v>
      </c>
      <c r="K48" s="34">
        <v>76.5</v>
      </c>
      <c r="L48" s="34"/>
      <c r="M48" s="34"/>
      <c r="N48" s="34"/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36" t="s">
        <v>87</v>
      </c>
      <c r="C51" s="34">
        <v>45.5</v>
      </c>
      <c r="D51" s="34">
        <v>49</v>
      </c>
      <c r="E51" s="34">
        <v>33.75</v>
      </c>
      <c r="F51" s="34">
        <v>46.5</v>
      </c>
      <c r="G51" s="34">
        <v>52</v>
      </c>
      <c r="H51" s="34">
        <v>48.5</v>
      </c>
      <c r="I51" s="34">
        <v>25.333333333333329</v>
      </c>
      <c r="J51" s="34">
        <v>40.416666666666671</v>
      </c>
      <c r="K51" s="34">
        <v>61.75</v>
      </c>
      <c r="L51" s="34"/>
      <c r="M51" s="34"/>
      <c r="N51" s="34"/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36" t="s">
        <v>88</v>
      </c>
      <c r="C52" s="34">
        <v>58.5</v>
      </c>
      <c r="D52" s="34">
        <v>66.5</v>
      </c>
      <c r="E52" s="34">
        <v>49.333333333333329</v>
      </c>
      <c r="F52" s="34">
        <v>60.5</v>
      </c>
      <c r="G52" s="34">
        <v>71</v>
      </c>
      <c r="H52" s="34">
        <v>71</v>
      </c>
      <c r="I52" s="34">
        <v>38</v>
      </c>
      <c r="J52" s="34">
        <v>55.166666666666671</v>
      </c>
      <c r="K52" s="34">
        <v>81.5</v>
      </c>
      <c r="L52" s="34"/>
      <c r="M52" s="34"/>
      <c r="N52" s="34"/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F1:J1"/>
    <mergeCell ref="F2:J2"/>
    <mergeCell ref="D3:F3"/>
    <mergeCell ref="H3:N3"/>
    <mergeCell ref="B5:C5"/>
    <mergeCell ref="C6:M6"/>
  </mergeCells>
  <hyperlinks>
    <hyperlink ref="A1" location="bkIndexACC2431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73</v>
      </c>
      <c r="E3" s="39"/>
      <c r="F3" s="39"/>
      <c r="G3" s="6"/>
      <c r="H3" s="41" t="s">
        <v>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11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141.81060606060606</v>
      </c>
      <c r="E8" s="37">
        <v>132.65</v>
      </c>
      <c r="F8" s="37">
        <v>143.09242424242424</v>
      </c>
      <c r="G8" s="37">
        <v>150.55454545454543</v>
      </c>
      <c r="H8" s="37">
        <v>167.44545454545454</v>
      </c>
      <c r="I8" s="37">
        <v>269.469696969697</v>
      </c>
      <c r="J8" s="37">
        <v>297.19696969696969</v>
      </c>
      <c r="L8" s="37">
        <f>AVERAGE(D8:H8)</f>
        <v>147.11060606060605</v>
      </c>
      <c r="M8" s="37">
        <f>AVERAGE(D8:J8)</f>
        <v>186.0313852813853</v>
      </c>
      <c r="O8" s="28"/>
    </row>
    <row r="9" spans="1:15" ht="9.4" customHeight="1" x14ac:dyDescent="0.15">
      <c r="C9" s="18">
        <v>1</v>
      </c>
      <c r="D9" s="37">
        <v>76.462121212121218</v>
      </c>
      <c r="E9" s="37">
        <v>82.575000000000003</v>
      </c>
      <c r="F9" s="37">
        <v>85.157575757575756</v>
      </c>
      <c r="G9" s="37">
        <v>88.61666666666666</v>
      </c>
      <c r="H9" s="37">
        <v>101.91666666666666</v>
      </c>
      <c r="I9" s="37">
        <v>173.54545454545453</v>
      </c>
      <c r="J9" s="37">
        <v>209.530303030303</v>
      </c>
      <c r="L9" s="37">
        <f t="shared" ref="L9:L31" si="0">AVERAGE(D9:H9)</f>
        <v>86.945606060606067</v>
      </c>
      <c r="M9" s="37">
        <f t="shared" ref="M9:M31" si="1">AVERAGE(D9:J9)</f>
        <v>116.82911255411254</v>
      </c>
      <c r="O9" s="28"/>
    </row>
    <row r="10" spans="1:15" ht="9.4" customHeight="1" x14ac:dyDescent="0.15">
      <c r="C10" s="18">
        <v>2</v>
      </c>
      <c r="D10" s="37">
        <v>52.674242424242422</v>
      </c>
      <c r="E10" s="37">
        <v>55.666666666666664</v>
      </c>
      <c r="F10" s="37">
        <v>61.266666666666673</v>
      </c>
      <c r="G10" s="37">
        <v>59.156060606060606</v>
      </c>
      <c r="H10" s="37">
        <v>67.99545454545455</v>
      </c>
      <c r="I10" s="37">
        <v>129.60606060606059</v>
      </c>
      <c r="J10" s="37">
        <v>150.31818181818181</v>
      </c>
      <c r="L10" s="37">
        <f t="shared" si="0"/>
        <v>59.351818181818182</v>
      </c>
      <c r="M10" s="37">
        <f t="shared" si="1"/>
        <v>82.38333333333334</v>
      </c>
      <c r="O10" s="28"/>
    </row>
    <row r="11" spans="1:15" ht="9.4" customHeight="1" x14ac:dyDescent="0.15">
      <c r="C11" s="18">
        <v>3</v>
      </c>
      <c r="D11" s="37">
        <v>56.053030303030297</v>
      </c>
      <c r="E11" s="37">
        <v>64.350000000000009</v>
      </c>
      <c r="F11" s="37">
        <v>61.68787878787878</v>
      </c>
      <c r="G11" s="37">
        <v>63.289393939393932</v>
      </c>
      <c r="H11" s="37">
        <v>67.8</v>
      </c>
      <c r="I11" s="37">
        <v>104.07575757575756</v>
      </c>
      <c r="J11" s="37">
        <v>126.84848484848482</v>
      </c>
      <c r="L11" s="37">
        <f t="shared" si="0"/>
        <v>62.63606060606061</v>
      </c>
      <c r="M11" s="37">
        <f t="shared" si="1"/>
        <v>77.729220779220768</v>
      </c>
      <c r="O11" s="28"/>
    </row>
    <row r="12" spans="1:15" ht="9.4" customHeight="1" x14ac:dyDescent="0.15">
      <c r="C12" s="18">
        <v>4</v>
      </c>
      <c r="D12" s="37">
        <v>85</v>
      </c>
      <c r="E12" s="37">
        <v>94.35833333333332</v>
      </c>
      <c r="F12" s="37">
        <v>88.859090909090909</v>
      </c>
      <c r="G12" s="37">
        <v>94.921212121212136</v>
      </c>
      <c r="H12" s="37">
        <v>95.99545454545455</v>
      </c>
      <c r="I12" s="37">
        <v>108.18939393939395</v>
      </c>
      <c r="J12" s="37">
        <v>107.23484848484848</v>
      </c>
      <c r="L12" s="37">
        <f t="shared" si="0"/>
        <v>91.826818181818183</v>
      </c>
      <c r="M12" s="37">
        <f t="shared" si="1"/>
        <v>96.365476190476201</v>
      </c>
    </row>
    <row r="13" spans="1:15" ht="9.4" customHeight="1" x14ac:dyDescent="0.15">
      <c r="C13" s="18">
        <v>5</v>
      </c>
      <c r="D13" s="37">
        <v>233.03787878787878</v>
      </c>
      <c r="E13" s="37">
        <v>237.62499999999994</v>
      </c>
      <c r="F13" s="37">
        <v>237.53181818181818</v>
      </c>
      <c r="G13" s="37">
        <v>242.84545454545457</v>
      </c>
      <c r="H13" s="37">
        <v>237.42272727272729</v>
      </c>
      <c r="I13" s="37">
        <v>149.21212121212122</v>
      </c>
      <c r="J13" s="37">
        <v>113.22727272727273</v>
      </c>
      <c r="L13" s="37">
        <f t="shared" si="0"/>
        <v>237.69257575757575</v>
      </c>
      <c r="M13" s="37">
        <f t="shared" si="1"/>
        <v>207.27175324675324</v>
      </c>
    </row>
    <row r="14" spans="1:15" ht="9.4" customHeight="1" x14ac:dyDescent="0.15">
      <c r="C14" s="18">
        <v>6</v>
      </c>
      <c r="D14" s="37">
        <v>577.969696969697</v>
      </c>
      <c r="E14" s="37">
        <v>618.77499999999998</v>
      </c>
      <c r="F14" s="37">
        <v>611.22575757575748</v>
      </c>
      <c r="G14" s="37">
        <v>615.3045454545454</v>
      </c>
      <c r="H14" s="37">
        <v>604.29242424242432</v>
      </c>
      <c r="I14" s="37">
        <v>261.40151515151513</v>
      </c>
      <c r="J14" s="37">
        <v>177.85606060606059</v>
      </c>
      <c r="L14" s="37">
        <f t="shared" si="0"/>
        <v>605.51348484848484</v>
      </c>
      <c r="M14" s="37">
        <f t="shared" si="1"/>
        <v>495.26071428571424</v>
      </c>
    </row>
    <row r="15" spans="1:15" ht="9.4" customHeight="1" x14ac:dyDescent="0.15">
      <c r="C15" s="18">
        <v>7</v>
      </c>
      <c r="D15" s="37">
        <v>1241.1666666666665</v>
      </c>
      <c r="E15" s="37">
        <v>1260.4749999999999</v>
      </c>
      <c r="F15" s="37">
        <v>1263.8818181818183</v>
      </c>
      <c r="G15" s="37">
        <v>1257.8545454545454</v>
      </c>
      <c r="H15" s="37">
        <v>1214.3136363636365</v>
      </c>
      <c r="I15" s="37">
        <v>418.60606060606062</v>
      </c>
      <c r="J15" s="37">
        <v>240.70454545454547</v>
      </c>
      <c r="L15" s="37">
        <f t="shared" si="0"/>
        <v>1247.5383333333334</v>
      </c>
      <c r="M15" s="37">
        <f t="shared" si="1"/>
        <v>985.28603896103891</v>
      </c>
    </row>
    <row r="16" spans="1:15" ht="9.4" customHeight="1" x14ac:dyDescent="0.15">
      <c r="C16" s="18">
        <v>8</v>
      </c>
      <c r="D16" s="37">
        <v>1335.6363636363637</v>
      </c>
      <c r="E16" s="37">
        <v>1313.5250000000001</v>
      </c>
      <c r="F16" s="37">
        <v>1276.9787878787879</v>
      </c>
      <c r="G16" s="37">
        <v>1291.7318181818182</v>
      </c>
      <c r="H16" s="37">
        <v>1324.848484848485</v>
      </c>
      <c r="I16" s="37">
        <v>620.62878787878788</v>
      </c>
      <c r="J16" s="37">
        <v>327.35606060606062</v>
      </c>
      <c r="L16" s="37">
        <f t="shared" si="0"/>
        <v>1308.5440909090908</v>
      </c>
      <c r="M16" s="37">
        <f t="shared" si="1"/>
        <v>1070.1007575757576</v>
      </c>
    </row>
    <row r="17" spans="3:13" ht="9.4" customHeight="1" x14ac:dyDescent="0.15">
      <c r="C17" s="18">
        <v>9</v>
      </c>
      <c r="D17" s="37">
        <v>1130.462121212121</v>
      </c>
      <c r="E17" s="37">
        <v>1169.5249999999999</v>
      </c>
      <c r="F17" s="37">
        <v>1182.1621212121211</v>
      </c>
      <c r="G17" s="37">
        <v>1160.798484848485</v>
      </c>
      <c r="H17" s="37">
        <v>1136.1015151515151</v>
      </c>
      <c r="I17" s="37">
        <v>839.73484848484838</v>
      </c>
      <c r="J17" s="37">
        <v>520.03030303030312</v>
      </c>
      <c r="L17" s="37">
        <f t="shared" si="0"/>
        <v>1155.8098484848483</v>
      </c>
      <c r="M17" s="37">
        <f t="shared" si="1"/>
        <v>1019.8306277056274</v>
      </c>
    </row>
    <row r="18" spans="3:13" ht="9.4" customHeight="1" x14ac:dyDescent="0.15">
      <c r="C18" s="18">
        <v>10</v>
      </c>
      <c r="D18" s="37">
        <v>1061.7424242424242</v>
      </c>
      <c r="E18" s="37">
        <v>1111.7166666666667</v>
      </c>
      <c r="F18" s="37">
        <v>1106.0954545454545</v>
      </c>
      <c r="G18" s="37">
        <v>1122.9787878787879</v>
      </c>
      <c r="H18" s="37">
        <v>1135.5969696969698</v>
      </c>
      <c r="I18" s="37">
        <v>1072.0151515151515</v>
      </c>
      <c r="J18" s="37">
        <v>822.68939393939388</v>
      </c>
      <c r="L18" s="37">
        <f t="shared" si="0"/>
        <v>1107.6260606060605</v>
      </c>
      <c r="M18" s="37">
        <f t="shared" si="1"/>
        <v>1061.8335497835499</v>
      </c>
    </row>
    <row r="19" spans="3:13" ht="9.4" customHeight="1" x14ac:dyDescent="0.15">
      <c r="C19" s="18">
        <v>11</v>
      </c>
      <c r="D19" s="37">
        <v>1124.1136363636363</v>
      </c>
      <c r="E19" s="37">
        <v>1137.75</v>
      </c>
      <c r="F19" s="37">
        <v>1155.4606060606061</v>
      </c>
      <c r="G19" s="37">
        <v>1154.4666666666667</v>
      </c>
      <c r="H19" s="37">
        <v>1203.780303030303</v>
      </c>
      <c r="I19" s="37">
        <v>1241.6363636363637</v>
      </c>
      <c r="J19" s="37">
        <v>1069.2954545454545</v>
      </c>
      <c r="L19" s="37">
        <f t="shared" si="0"/>
        <v>1155.1142424242423</v>
      </c>
      <c r="M19" s="37">
        <f t="shared" si="1"/>
        <v>1155.2147186147188</v>
      </c>
    </row>
    <row r="20" spans="3:13" ht="9.4" customHeight="1" x14ac:dyDescent="0.15">
      <c r="C20" s="18">
        <v>12</v>
      </c>
      <c r="D20" s="37">
        <v>1218.1363636363637</v>
      </c>
      <c r="E20" s="37">
        <v>1204.3499999999999</v>
      </c>
      <c r="F20" s="37">
        <v>1231.2030303030303</v>
      </c>
      <c r="G20" s="37">
        <v>1230.2969696969697</v>
      </c>
      <c r="H20" s="37">
        <v>1330.5378787878788</v>
      </c>
      <c r="I20" s="37">
        <v>1338.568181818182</v>
      </c>
      <c r="J20" s="37">
        <v>1292.8484848484848</v>
      </c>
      <c r="L20" s="37">
        <f t="shared" si="0"/>
        <v>1242.9048484848486</v>
      </c>
      <c r="M20" s="37">
        <f t="shared" si="1"/>
        <v>1263.705844155844</v>
      </c>
    </row>
    <row r="21" spans="3:13" ht="9.4" customHeight="1" x14ac:dyDescent="0.15">
      <c r="C21" s="18">
        <v>13</v>
      </c>
      <c r="D21" s="37">
        <v>1257.401515151515</v>
      </c>
      <c r="E21" s="37">
        <v>1247.1916666666666</v>
      </c>
      <c r="F21" s="37">
        <v>1270.0742424242426</v>
      </c>
      <c r="G21" s="37">
        <v>1278.3045454545454</v>
      </c>
      <c r="H21" s="37">
        <v>1352.1984848484849</v>
      </c>
      <c r="I21" s="37">
        <v>1327.128787878788</v>
      </c>
      <c r="J21" s="37">
        <v>1322.75</v>
      </c>
      <c r="L21" s="37">
        <f t="shared" si="0"/>
        <v>1281.0340909090908</v>
      </c>
      <c r="M21" s="37">
        <f t="shared" si="1"/>
        <v>1293.5784632034631</v>
      </c>
    </row>
    <row r="22" spans="3:13" ht="9.4" customHeight="1" x14ac:dyDescent="0.15">
      <c r="C22" s="18">
        <v>14</v>
      </c>
      <c r="D22" s="37">
        <v>1346.2878787878788</v>
      </c>
      <c r="E22" s="37">
        <v>1340.5750000000003</v>
      </c>
      <c r="F22" s="37">
        <v>1348.7924242424242</v>
      </c>
      <c r="G22" s="37">
        <v>1358.1833333333334</v>
      </c>
      <c r="H22" s="37">
        <v>1294.3227272727272</v>
      </c>
      <c r="I22" s="37">
        <v>1339.8863636363637</v>
      </c>
      <c r="J22" s="37">
        <v>1280.568181818182</v>
      </c>
      <c r="L22" s="37">
        <f t="shared" si="0"/>
        <v>1337.6322727272727</v>
      </c>
      <c r="M22" s="37">
        <f t="shared" si="1"/>
        <v>1329.8022727272728</v>
      </c>
    </row>
    <row r="23" spans="3:13" ht="9.4" customHeight="1" x14ac:dyDescent="0.15">
      <c r="C23" s="18">
        <v>15</v>
      </c>
      <c r="D23" s="37">
        <v>1456.0530303030303</v>
      </c>
      <c r="E23" s="37">
        <v>1448.0083333333332</v>
      </c>
      <c r="F23" s="37">
        <v>1458.6272727272726</v>
      </c>
      <c r="G23" s="37">
        <v>1445.9181818181821</v>
      </c>
      <c r="H23" s="37">
        <v>1405.8363636363638</v>
      </c>
      <c r="I23" s="37">
        <v>1247.0454545454545</v>
      </c>
      <c r="J23" s="37">
        <v>1249.2954545454543</v>
      </c>
      <c r="L23" s="37">
        <f t="shared" si="0"/>
        <v>1442.8886363636364</v>
      </c>
      <c r="M23" s="37">
        <f t="shared" si="1"/>
        <v>1387.2548701298699</v>
      </c>
    </row>
    <row r="24" spans="3:13" ht="9.4" customHeight="1" x14ac:dyDescent="0.15">
      <c r="C24" s="18">
        <v>16</v>
      </c>
      <c r="D24" s="37">
        <v>1605.621212121212</v>
      </c>
      <c r="E24" s="37">
        <v>1587.8916666666669</v>
      </c>
      <c r="F24" s="37">
        <v>1553.0696969696969</v>
      </c>
      <c r="G24" s="37">
        <v>1589.7045454545455</v>
      </c>
      <c r="H24" s="37">
        <v>1538.5015151515152</v>
      </c>
      <c r="I24" s="37">
        <v>1236.1212121212122</v>
      </c>
      <c r="J24" s="37">
        <v>1138.689393939394</v>
      </c>
      <c r="L24" s="37">
        <f t="shared" si="0"/>
        <v>1574.9577272727272</v>
      </c>
      <c r="M24" s="37">
        <f t="shared" si="1"/>
        <v>1464.2284632034632</v>
      </c>
    </row>
    <row r="25" spans="3:13" ht="9.4" customHeight="1" x14ac:dyDescent="0.15">
      <c r="C25" s="18">
        <v>17</v>
      </c>
      <c r="D25" s="37">
        <v>1548.4545454545455</v>
      </c>
      <c r="E25" s="37">
        <v>1490.2999999999997</v>
      </c>
      <c r="F25" s="37">
        <v>1474.2257575757576</v>
      </c>
      <c r="G25" s="37">
        <v>1439.7439393939394</v>
      </c>
      <c r="H25" s="37">
        <v>1550.3257575757575</v>
      </c>
      <c r="I25" s="37">
        <v>1186.8939393939395</v>
      </c>
      <c r="J25" s="37">
        <v>979.91666666666674</v>
      </c>
      <c r="L25" s="37">
        <f t="shared" si="0"/>
        <v>1500.61</v>
      </c>
      <c r="M25" s="37">
        <f t="shared" si="1"/>
        <v>1381.408658008658</v>
      </c>
    </row>
    <row r="26" spans="3:13" ht="9.4" customHeight="1" x14ac:dyDescent="0.15">
      <c r="C26" s="18">
        <v>18</v>
      </c>
      <c r="D26" s="37">
        <v>1545.9015151515152</v>
      </c>
      <c r="E26" s="37">
        <v>1586.4333333333332</v>
      </c>
      <c r="F26" s="37">
        <v>1555.9924242424242</v>
      </c>
      <c r="G26" s="37">
        <v>1558.5378787878785</v>
      </c>
      <c r="H26" s="37">
        <v>1439.169696969697</v>
      </c>
      <c r="I26" s="37">
        <v>1090.2954545454545</v>
      </c>
      <c r="J26" s="37">
        <v>890.93181818181813</v>
      </c>
      <c r="L26" s="37">
        <f t="shared" si="0"/>
        <v>1537.2069696969695</v>
      </c>
      <c r="M26" s="37">
        <f t="shared" si="1"/>
        <v>1381.0374458874455</v>
      </c>
    </row>
    <row r="27" spans="3:13" ht="9.4" customHeight="1" x14ac:dyDescent="0.15">
      <c r="C27" s="18">
        <v>19</v>
      </c>
      <c r="D27" s="37">
        <v>1036.6363636363637</v>
      </c>
      <c r="E27" s="37">
        <v>1134.9416666666666</v>
      </c>
      <c r="F27" s="37">
        <v>1165.9651515151515</v>
      </c>
      <c r="G27" s="37">
        <v>1187.2151515151515</v>
      </c>
      <c r="H27" s="37">
        <v>1100.9878787878788</v>
      </c>
      <c r="I27" s="37">
        <v>847.4848484848485</v>
      </c>
      <c r="J27" s="37">
        <v>759.98484848484838</v>
      </c>
      <c r="L27" s="37">
        <f t="shared" si="0"/>
        <v>1125.1492424242426</v>
      </c>
      <c r="M27" s="37">
        <f t="shared" si="1"/>
        <v>1033.3165584415585</v>
      </c>
    </row>
    <row r="28" spans="3:13" ht="9.4" customHeight="1" x14ac:dyDescent="0.15">
      <c r="C28" s="18">
        <v>20</v>
      </c>
      <c r="D28" s="37">
        <v>730.29545454545462</v>
      </c>
      <c r="E28" s="37">
        <v>764.35000000000014</v>
      </c>
      <c r="F28" s="37">
        <v>804.35757575757589</v>
      </c>
      <c r="G28" s="37">
        <v>855.81515151515157</v>
      </c>
      <c r="H28" s="37">
        <v>790.05303030303037</v>
      </c>
      <c r="I28" s="37">
        <v>630.53787878787887</v>
      </c>
      <c r="J28" s="37">
        <v>593.2651515151515</v>
      </c>
      <c r="L28" s="37">
        <f t="shared" si="0"/>
        <v>788.97424242424256</v>
      </c>
      <c r="M28" s="37">
        <f t="shared" si="1"/>
        <v>738.38203463203479</v>
      </c>
    </row>
    <row r="29" spans="3:13" ht="9.4" customHeight="1" x14ac:dyDescent="0.15">
      <c r="C29" s="18">
        <v>21</v>
      </c>
      <c r="D29" s="37">
        <v>517.21212121212113</v>
      </c>
      <c r="E29" s="37">
        <v>542.27499999999986</v>
      </c>
      <c r="F29" s="37">
        <v>564.0454545454545</v>
      </c>
      <c r="G29" s="37">
        <v>602.44393939393933</v>
      </c>
      <c r="H29" s="37">
        <v>557.4848484848485</v>
      </c>
      <c r="I29" s="37">
        <v>491.34090909090907</v>
      </c>
      <c r="J29" s="37">
        <v>427.39393939393938</v>
      </c>
      <c r="L29" s="37">
        <f t="shared" si="0"/>
        <v>556.69227272727267</v>
      </c>
      <c r="M29" s="37">
        <f t="shared" si="1"/>
        <v>528.88517316017317</v>
      </c>
    </row>
    <row r="30" spans="3:13" ht="9.4" customHeight="1" x14ac:dyDescent="0.15">
      <c r="C30" s="18">
        <v>22</v>
      </c>
      <c r="D30" s="37">
        <v>392.92424242424238</v>
      </c>
      <c r="E30" s="37">
        <v>460.61666666666662</v>
      </c>
      <c r="F30" s="37">
        <v>486.58030303030301</v>
      </c>
      <c r="G30" s="37">
        <v>487.51666666666665</v>
      </c>
      <c r="H30" s="37">
        <v>495.46515151515155</v>
      </c>
      <c r="I30" s="37">
        <v>442.79545454545456</v>
      </c>
      <c r="J30" s="37">
        <v>312.84848484848487</v>
      </c>
      <c r="L30" s="37">
        <f t="shared" si="0"/>
        <v>464.62060606060606</v>
      </c>
      <c r="M30" s="37">
        <f t="shared" si="1"/>
        <v>439.82099567099567</v>
      </c>
    </row>
    <row r="31" spans="3:13" ht="9.4" customHeight="1" x14ac:dyDescent="0.15">
      <c r="C31" s="18">
        <v>23</v>
      </c>
      <c r="D31" s="37">
        <v>219.91666666666669</v>
      </c>
      <c r="E31" s="37">
        <v>267.76666666666665</v>
      </c>
      <c r="F31" s="37">
        <v>269.61666666666673</v>
      </c>
      <c r="G31" s="37">
        <v>292.27727272727276</v>
      </c>
      <c r="H31" s="37">
        <v>377.02272727272725</v>
      </c>
      <c r="I31" s="37">
        <v>397.00757575757581</v>
      </c>
      <c r="J31" s="37">
        <v>225.32575757575754</v>
      </c>
      <c r="L31" s="37">
        <f t="shared" si="0"/>
        <v>285.32000000000005</v>
      </c>
      <c r="M31" s="37">
        <f t="shared" si="1"/>
        <v>292.70476190476194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15870.977272727272</v>
      </c>
      <c r="E33" s="37">
        <f t="shared" ref="E33:J33" si="2">SUM(E15:E26)</f>
        <v>15897.741666666665</v>
      </c>
      <c r="F33" s="37">
        <f t="shared" si="2"/>
        <v>15876.563636363635</v>
      </c>
      <c r="G33" s="37">
        <f t="shared" si="2"/>
        <v>15888.519696969697</v>
      </c>
      <c r="H33" s="37">
        <f t="shared" si="2"/>
        <v>15925.533333333335</v>
      </c>
      <c r="I33" s="37">
        <f t="shared" si="2"/>
        <v>12958.560606060606</v>
      </c>
      <c r="J33" s="37">
        <f t="shared" si="2"/>
        <v>11135.075757575756</v>
      </c>
      <c r="L33" s="37">
        <f>SUM(L15:L26)</f>
        <v>15891.867121212121</v>
      </c>
      <c r="M33" s="37">
        <f>SUM(M15:M26)</f>
        <v>14793.281709956707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3707.265151515151</v>
      </c>
      <c r="E34" s="37">
        <f t="shared" ref="E34:J34" si="3">SUM(E15:E17)</f>
        <v>3743.5249999999996</v>
      </c>
      <c r="F34" s="37">
        <f t="shared" si="3"/>
        <v>3723.022727272727</v>
      </c>
      <c r="G34" s="37">
        <f t="shared" si="3"/>
        <v>3710.3848484848486</v>
      </c>
      <c r="H34" s="37">
        <f t="shared" si="3"/>
        <v>3675.2636363636366</v>
      </c>
      <c r="I34" s="37">
        <f t="shared" si="3"/>
        <v>1878.969696969697</v>
      </c>
      <c r="J34" s="37">
        <f t="shared" si="3"/>
        <v>1088.0909090909092</v>
      </c>
      <c r="L34" s="37">
        <f>SUM(L15:L17)</f>
        <v>3711.8922727272725</v>
      </c>
      <c r="M34" s="37">
        <f>SUM(M15:M17)</f>
        <v>3075.2174242424235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7463.734848484848</v>
      </c>
      <c r="E35" s="37">
        <f t="shared" ref="E35:J35" si="4">SUM(E18:E23)</f>
        <v>7489.5916666666672</v>
      </c>
      <c r="F35" s="37">
        <f t="shared" si="4"/>
        <v>7570.2530303030308</v>
      </c>
      <c r="G35" s="37">
        <f t="shared" si="4"/>
        <v>7590.1484848484852</v>
      </c>
      <c r="H35" s="37">
        <f t="shared" si="4"/>
        <v>7722.272727272727</v>
      </c>
      <c r="I35" s="37">
        <f t="shared" si="4"/>
        <v>7566.2803030303039</v>
      </c>
      <c r="J35" s="37">
        <f t="shared" si="4"/>
        <v>7037.4469696969691</v>
      </c>
      <c r="L35" s="37">
        <f>SUM(L18:L23)</f>
        <v>7567.2001515151514</v>
      </c>
      <c r="M35" s="37">
        <f>SUM(M18:M23)</f>
        <v>7491.3897186147187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4699.977272727273</v>
      </c>
      <c r="E36" s="37">
        <f t="shared" ref="E36:J36" si="5">SUM(E24:E26)</f>
        <v>4664.625</v>
      </c>
      <c r="F36" s="37">
        <f t="shared" si="5"/>
        <v>4583.287878787879</v>
      </c>
      <c r="G36" s="37">
        <f t="shared" si="5"/>
        <v>4587.9863636363634</v>
      </c>
      <c r="H36" s="37">
        <f t="shared" si="5"/>
        <v>4527.9969696969692</v>
      </c>
      <c r="I36" s="37">
        <f t="shared" si="5"/>
        <v>3513.3106060606065</v>
      </c>
      <c r="J36" s="37">
        <f t="shared" si="5"/>
        <v>3009.537878787879</v>
      </c>
      <c r="L36" s="37">
        <f>SUM(L24:L26)</f>
        <v>4612.7746969696964</v>
      </c>
      <c r="M36" s="37">
        <f>SUM(M24:M26)</f>
        <v>4226.674567099567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19990.969696969696</v>
      </c>
      <c r="E37" s="37">
        <f t="shared" ref="E37:J37" si="6">SUM(E8:E31)</f>
        <v>20353.691666666662</v>
      </c>
      <c r="F37" s="37">
        <f t="shared" si="6"/>
        <v>20455.95</v>
      </c>
      <c r="G37" s="37">
        <f t="shared" si="6"/>
        <v>20628.475757575761</v>
      </c>
      <c r="H37" s="37">
        <f t="shared" si="6"/>
        <v>20589.415151515157</v>
      </c>
      <c r="I37" s="37">
        <f t="shared" si="6"/>
        <v>16963.227272727272</v>
      </c>
      <c r="J37" s="37">
        <f t="shared" si="6"/>
        <v>14636.10606060606</v>
      </c>
      <c r="L37" s="37">
        <f>SUM(L8:L31)</f>
        <v>20403.700454545451</v>
      </c>
      <c r="M37" s="37">
        <f>SUM(M8:M31)</f>
        <v>19088.262229437227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/>
      <c r="D43" s="34">
        <v>15944.75</v>
      </c>
      <c r="E43" s="34">
        <v>16098.316666666668</v>
      </c>
      <c r="F43" s="34">
        <v>16092.066666666668</v>
      </c>
      <c r="G43" s="34">
        <v>16076.799999999997</v>
      </c>
      <c r="H43" s="34">
        <v>15857.266666666665</v>
      </c>
      <c r="I43" s="34">
        <v>15637.266666666666</v>
      </c>
      <c r="J43" s="34">
        <v>15478.090000000002</v>
      </c>
      <c r="K43" s="34">
        <v>15840.900000000001</v>
      </c>
      <c r="L43" s="34">
        <v>15877.200000000003</v>
      </c>
      <c r="M43" s="34">
        <v>15952.349999999999</v>
      </c>
      <c r="N43" s="34">
        <v>15964.933333333334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/>
      <c r="D44" s="34">
        <v>20199</v>
      </c>
      <c r="E44" s="34">
        <v>20565.083333333339</v>
      </c>
      <c r="F44" s="34">
        <v>20694.499999999996</v>
      </c>
      <c r="G44" s="34">
        <v>20642.099999999999</v>
      </c>
      <c r="H44" s="34">
        <v>20541.266666666666</v>
      </c>
      <c r="I44" s="34">
        <v>20180.033333333333</v>
      </c>
      <c r="J44" s="34">
        <v>19835.5</v>
      </c>
      <c r="K44" s="34">
        <v>20346.150000000001</v>
      </c>
      <c r="L44" s="34">
        <v>20441.349999999999</v>
      </c>
      <c r="M44" s="34">
        <v>20398.25</v>
      </c>
      <c r="N44" s="34">
        <v>20566.533333333333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/>
      <c r="D47" s="34">
        <v>13270</v>
      </c>
      <c r="E47" s="34">
        <v>12853.25</v>
      </c>
      <c r="F47" s="34">
        <v>13600</v>
      </c>
      <c r="G47" s="34">
        <v>12890.666666666664</v>
      </c>
      <c r="H47" s="34">
        <v>13036.000000000002</v>
      </c>
      <c r="I47" s="34">
        <v>12217</v>
      </c>
      <c r="J47" s="34">
        <v>12021.25</v>
      </c>
      <c r="K47" s="34">
        <v>13067</v>
      </c>
      <c r="L47" s="34">
        <v>13068.666666666668</v>
      </c>
      <c r="M47" s="34">
        <v>13590.999999999998</v>
      </c>
      <c r="N47" s="34">
        <v>12929.333333333334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/>
      <c r="D48" s="34">
        <v>17104</v>
      </c>
      <c r="E48" s="34">
        <v>16612.25</v>
      </c>
      <c r="F48" s="34">
        <v>17729.5</v>
      </c>
      <c r="G48" s="34">
        <v>16790.333333333332</v>
      </c>
      <c r="H48" s="34">
        <v>17246.666666666668</v>
      </c>
      <c r="I48" s="34">
        <v>16361.5</v>
      </c>
      <c r="J48" s="34">
        <v>15864.25</v>
      </c>
      <c r="K48" s="34">
        <v>17063</v>
      </c>
      <c r="L48" s="34">
        <v>17145</v>
      </c>
      <c r="M48" s="34">
        <v>17487.333333333332</v>
      </c>
      <c r="N48" s="34">
        <v>17191.666666666668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/>
      <c r="D51" s="34">
        <v>11403</v>
      </c>
      <c r="E51" s="34">
        <v>10998.5</v>
      </c>
      <c r="F51" s="34">
        <v>11607.5</v>
      </c>
      <c r="G51" s="34">
        <v>11193</v>
      </c>
      <c r="H51" s="34">
        <v>11023.5</v>
      </c>
      <c r="I51" s="34">
        <v>11095.333333333334</v>
      </c>
      <c r="J51" s="34">
        <v>9875.5</v>
      </c>
      <c r="K51" s="34">
        <v>11557.5</v>
      </c>
      <c r="L51" s="34">
        <v>11153.333333333334</v>
      </c>
      <c r="M51" s="34">
        <v>11327.333333333332</v>
      </c>
      <c r="N51" s="34">
        <v>11251.333333333332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/>
      <c r="D52" s="34">
        <v>14684</v>
      </c>
      <c r="E52" s="34">
        <v>14294.5</v>
      </c>
      <c r="F52" s="34">
        <v>15249.5</v>
      </c>
      <c r="G52" s="34">
        <v>14751.666666666664</v>
      </c>
      <c r="H52" s="34">
        <v>14614.5</v>
      </c>
      <c r="I52" s="34">
        <v>14986.666666666664</v>
      </c>
      <c r="J52" s="34">
        <v>13275.75</v>
      </c>
      <c r="K52" s="34">
        <v>15030.25</v>
      </c>
      <c r="L52" s="34">
        <v>14589.333333333334</v>
      </c>
      <c r="M52" s="34">
        <v>14740.33333333333</v>
      </c>
      <c r="N52" s="34">
        <v>14780.666666666666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11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73</v>
      </c>
      <c r="E3" s="39"/>
      <c r="F3" s="39"/>
      <c r="G3" s="6"/>
      <c r="H3" s="41" t="s">
        <v>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12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112.07575757575756</v>
      </c>
      <c r="E8" s="37">
        <v>114.63333333333333</v>
      </c>
      <c r="F8" s="37">
        <v>114.92272727272726</v>
      </c>
      <c r="G8" s="37">
        <v>125.51212121212122</v>
      </c>
      <c r="H8" s="37">
        <v>141.38333333333333</v>
      </c>
      <c r="I8" s="37">
        <v>240.18181818181819</v>
      </c>
      <c r="J8" s="37">
        <v>283.87121212121212</v>
      </c>
      <c r="L8" s="37">
        <f>AVERAGE(D8:H8)</f>
        <v>121.70545454545454</v>
      </c>
      <c r="M8" s="37">
        <f>AVERAGE(D8:J8)</f>
        <v>161.79718614718618</v>
      </c>
      <c r="O8" s="28"/>
    </row>
    <row r="9" spans="1:15" ht="9.4" customHeight="1" x14ac:dyDescent="0.15">
      <c r="C9" s="18">
        <v>1</v>
      </c>
      <c r="D9" s="37">
        <v>71.651515151515156</v>
      </c>
      <c r="E9" s="37">
        <v>70.75</v>
      </c>
      <c r="F9" s="37">
        <v>72.040909090909082</v>
      </c>
      <c r="G9" s="37">
        <v>79.024242424242416</v>
      </c>
      <c r="H9" s="37">
        <v>89.207575757575754</v>
      </c>
      <c r="I9" s="37">
        <v>166.71969696969697</v>
      </c>
      <c r="J9" s="37">
        <v>198.62878787878788</v>
      </c>
      <c r="L9" s="37">
        <f t="shared" ref="L9:L31" si="0">AVERAGE(D9:H9)</f>
        <v>76.534848484848482</v>
      </c>
      <c r="M9" s="37">
        <f t="shared" ref="M9:M31" si="1">AVERAGE(D9:J9)</f>
        <v>106.8603896103896</v>
      </c>
      <c r="O9" s="28"/>
    </row>
    <row r="10" spans="1:15" ht="9.4" customHeight="1" x14ac:dyDescent="0.15">
      <c r="C10" s="18">
        <v>2</v>
      </c>
      <c r="D10" s="37">
        <v>67.174242424242422</v>
      </c>
      <c r="E10" s="37">
        <v>69.533333333333331</v>
      </c>
      <c r="F10" s="37">
        <v>69.742424242424235</v>
      </c>
      <c r="G10" s="37">
        <v>70.968181818181819</v>
      </c>
      <c r="H10" s="37">
        <v>80.622727272727275</v>
      </c>
      <c r="I10" s="37">
        <v>132.33333333333331</v>
      </c>
      <c r="J10" s="37">
        <v>159.38636363636363</v>
      </c>
      <c r="L10" s="37">
        <f t="shared" si="0"/>
        <v>71.608181818181805</v>
      </c>
      <c r="M10" s="37">
        <f t="shared" si="1"/>
        <v>92.82294372294372</v>
      </c>
      <c r="O10" s="28"/>
    </row>
    <row r="11" spans="1:15" ht="9.4" customHeight="1" x14ac:dyDescent="0.15">
      <c r="C11" s="18">
        <v>3</v>
      </c>
      <c r="D11" s="37">
        <v>111.75</v>
      </c>
      <c r="E11" s="37">
        <v>104.05833333333335</v>
      </c>
      <c r="F11" s="37">
        <v>103.00909090909092</v>
      </c>
      <c r="G11" s="37">
        <v>101.93636363636364</v>
      </c>
      <c r="H11" s="37">
        <v>108.66818181818181</v>
      </c>
      <c r="I11" s="37">
        <v>142.86363636363637</v>
      </c>
      <c r="J11" s="37">
        <v>158.46969696969697</v>
      </c>
      <c r="L11" s="37">
        <f t="shared" si="0"/>
        <v>105.88439393939393</v>
      </c>
      <c r="M11" s="37">
        <f t="shared" si="1"/>
        <v>118.67932900432901</v>
      </c>
      <c r="O11" s="28"/>
    </row>
    <row r="12" spans="1:15" ht="9.4" customHeight="1" x14ac:dyDescent="0.15">
      <c r="C12" s="18">
        <v>4</v>
      </c>
      <c r="D12" s="37">
        <v>210.32575757575759</v>
      </c>
      <c r="E12" s="37">
        <v>193.09999999999997</v>
      </c>
      <c r="F12" s="37">
        <v>186.78484848484848</v>
      </c>
      <c r="G12" s="37">
        <v>191.57272727272729</v>
      </c>
      <c r="H12" s="37">
        <v>187.30757575757573</v>
      </c>
      <c r="I12" s="37">
        <v>155.88636363636363</v>
      </c>
      <c r="J12" s="37">
        <v>142.20454545454547</v>
      </c>
      <c r="L12" s="37">
        <f t="shared" si="0"/>
        <v>193.81818181818181</v>
      </c>
      <c r="M12" s="37">
        <f t="shared" si="1"/>
        <v>181.02597402597399</v>
      </c>
    </row>
    <row r="13" spans="1:15" ht="9.4" customHeight="1" x14ac:dyDescent="0.15">
      <c r="C13" s="18">
        <v>5</v>
      </c>
      <c r="D13" s="37">
        <v>615.87878787878788</v>
      </c>
      <c r="E13" s="37">
        <v>606.07500000000005</v>
      </c>
      <c r="F13" s="37">
        <v>596.2257575757576</v>
      </c>
      <c r="G13" s="37">
        <v>595.67121212121208</v>
      </c>
      <c r="H13" s="37">
        <v>564.86212121212134</v>
      </c>
      <c r="I13" s="37">
        <v>286.77272727272731</v>
      </c>
      <c r="J13" s="37">
        <v>196.75</v>
      </c>
      <c r="L13" s="37">
        <f t="shared" si="0"/>
        <v>595.74257575757588</v>
      </c>
      <c r="M13" s="37">
        <f t="shared" si="1"/>
        <v>494.60508658008666</v>
      </c>
    </row>
    <row r="14" spans="1:15" ht="9.4" customHeight="1" x14ac:dyDescent="0.15">
      <c r="C14" s="18">
        <v>6</v>
      </c>
      <c r="D14" s="37">
        <v>1800.6515151515152</v>
      </c>
      <c r="E14" s="37">
        <v>1847.5583333333332</v>
      </c>
      <c r="F14" s="37">
        <v>1821.8742424242423</v>
      </c>
      <c r="G14" s="37">
        <v>1795.2833333333331</v>
      </c>
      <c r="H14" s="37">
        <v>1649.3424242424242</v>
      </c>
      <c r="I14" s="37">
        <v>466.14393939393938</v>
      </c>
      <c r="J14" s="37">
        <v>290.93181818181824</v>
      </c>
      <c r="L14" s="37">
        <f t="shared" si="0"/>
        <v>1782.9419696969696</v>
      </c>
      <c r="M14" s="37">
        <f t="shared" si="1"/>
        <v>1381.6836580086581</v>
      </c>
    </row>
    <row r="15" spans="1:15" ht="9.4" customHeight="1" x14ac:dyDescent="0.15">
      <c r="C15" s="18">
        <v>7</v>
      </c>
      <c r="D15" s="37">
        <v>2087.55303030303</v>
      </c>
      <c r="E15" s="37">
        <v>2105.8750000000005</v>
      </c>
      <c r="F15" s="37">
        <v>2086.6272727272726</v>
      </c>
      <c r="G15" s="37">
        <v>2066.2984848484853</v>
      </c>
      <c r="H15" s="37">
        <v>1976.8363636363638</v>
      </c>
      <c r="I15" s="37">
        <v>676.2954545454545</v>
      </c>
      <c r="J15" s="37">
        <v>394.31818181818181</v>
      </c>
      <c r="L15" s="37">
        <f t="shared" si="0"/>
        <v>2064.6380303030301</v>
      </c>
      <c r="M15" s="37">
        <f t="shared" si="1"/>
        <v>1627.6862554112554</v>
      </c>
    </row>
    <row r="16" spans="1:15" ht="9.4" customHeight="1" x14ac:dyDescent="0.15">
      <c r="C16" s="18">
        <v>8</v>
      </c>
      <c r="D16" s="37">
        <v>1801.6893939393938</v>
      </c>
      <c r="E16" s="37">
        <v>1834.8833333333332</v>
      </c>
      <c r="F16" s="37">
        <v>1842.0863636363638</v>
      </c>
      <c r="G16" s="37">
        <v>1841.2393939393942</v>
      </c>
      <c r="H16" s="37">
        <v>1766.371212121212</v>
      </c>
      <c r="I16" s="37">
        <v>998.82575757575751</v>
      </c>
      <c r="J16" s="37">
        <v>524.80303030303037</v>
      </c>
      <c r="L16" s="37">
        <f t="shared" si="0"/>
        <v>1817.2539393939394</v>
      </c>
      <c r="M16" s="37">
        <f t="shared" si="1"/>
        <v>1515.6997835497837</v>
      </c>
    </row>
    <row r="17" spans="3:13" ht="9.4" customHeight="1" x14ac:dyDescent="0.15">
      <c r="C17" s="18">
        <v>9</v>
      </c>
      <c r="D17" s="37">
        <v>1635.7272727272727</v>
      </c>
      <c r="E17" s="37">
        <v>1643.7166666666667</v>
      </c>
      <c r="F17" s="37">
        <v>1673.8257575757577</v>
      </c>
      <c r="G17" s="37">
        <v>1666.6560606060607</v>
      </c>
      <c r="H17" s="37">
        <v>1628.8045454545456</v>
      </c>
      <c r="I17" s="37">
        <v>1309.8257575757575</v>
      </c>
      <c r="J17" s="37">
        <v>857.32575757575762</v>
      </c>
      <c r="L17" s="37">
        <f t="shared" si="0"/>
        <v>1649.7460606060608</v>
      </c>
      <c r="M17" s="37">
        <f t="shared" si="1"/>
        <v>1487.9831168831172</v>
      </c>
    </row>
    <row r="18" spans="3:13" ht="9.4" customHeight="1" x14ac:dyDescent="0.15">
      <c r="C18" s="18">
        <v>10</v>
      </c>
      <c r="D18" s="37">
        <v>1414.7272727272727</v>
      </c>
      <c r="E18" s="37">
        <v>1396.9833333333333</v>
      </c>
      <c r="F18" s="37">
        <v>1447.8803030303031</v>
      </c>
      <c r="G18" s="37">
        <v>1430.7606060606061</v>
      </c>
      <c r="H18" s="37">
        <v>1493.2939393939394</v>
      </c>
      <c r="I18" s="37">
        <v>1469.3257575757577</v>
      </c>
      <c r="J18" s="37">
        <v>1265.6287878787878</v>
      </c>
      <c r="L18" s="37">
        <f t="shared" si="0"/>
        <v>1436.7290909090909</v>
      </c>
      <c r="M18" s="37">
        <f t="shared" si="1"/>
        <v>1416.9428571428573</v>
      </c>
    </row>
    <row r="19" spans="3:13" ht="9.4" customHeight="1" x14ac:dyDescent="0.15">
      <c r="C19" s="18">
        <v>11</v>
      </c>
      <c r="D19" s="37">
        <v>1419.25</v>
      </c>
      <c r="E19" s="37">
        <v>1396.2249999999999</v>
      </c>
      <c r="F19" s="37">
        <v>1451.4166666666667</v>
      </c>
      <c r="G19" s="37">
        <v>1453.5530303030303</v>
      </c>
      <c r="H19" s="37">
        <v>1529.8757575757575</v>
      </c>
      <c r="I19" s="37">
        <v>1581.8181818181818</v>
      </c>
      <c r="J19" s="37">
        <v>1440.590909090909</v>
      </c>
      <c r="L19" s="37">
        <f t="shared" si="0"/>
        <v>1450.0640909090907</v>
      </c>
      <c r="M19" s="37">
        <f t="shared" si="1"/>
        <v>1467.5327922077922</v>
      </c>
    </row>
    <row r="20" spans="3:13" ht="9.4" customHeight="1" x14ac:dyDescent="0.15">
      <c r="C20" s="18">
        <v>12</v>
      </c>
      <c r="D20" s="37">
        <v>1426.7651515151515</v>
      </c>
      <c r="E20" s="37">
        <v>1418.3916666666667</v>
      </c>
      <c r="F20" s="37">
        <v>1460.5666666666666</v>
      </c>
      <c r="G20" s="37">
        <v>1486.2515151515152</v>
      </c>
      <c r="H20" s="37">
        <v>1565.1242424242425</v>
      </c>
      <c r="I20" s="37">
        <v>1613.0227272727273</v>
      </c>
      <c r="J20" s="37">
        <v>1506.6666666666665</v>
      </c>
      <c r="L20" s="37">
        <f t="shared" si="0"/>
        <v>1471.4198484848487</v>
      </c>
      <c r="M20" s="37">
        <f t="shared" si="1"/>
        <v>1496.6840909090911</v>
      </c>
    </row>
    <row r="21" spans="3:13" ht="9.4" customHeight="1" x14ac:dyDescent="0.15">
      <c r="C21" s="18">
        <v>13</v>
      </c>
      <c r="D21" s="37">
        <v>1390.6363636363637</v>
      </c>
      <c r="E21" s="37">
        <v>1401.9083333333333</v>
      </c>
      <c r="F21" s="37">
        <v>1431.5060606060606</v>
      </c>
      <c r="G21" s="37">
        <v>1423.0030303030305</v>
      </c>
      <c r="H21" s="37">
        <v>1531.340909090909</v>
      </c>
      <c r="I21" s="37">
        <v>1558.212121212121</v>
      </c>
      <c r="J21" s="37">
        <v>1444.4545454545455</v>
      </c>
      <c r="L21" s="37">
        <f t="shared" si="0"/>
        <v>1435.6789393939393</v>
      </c>
      <c r="M21" s="37">
        <f t="shared" si="1"/>
        <v>1454.4373376623378</v>
      </c>
    </row>
    <row r="22" spans="3:13" ht="9.4" customHeight="1" x14ac:dyDescent="0.15">
      <c r="C22" s="18">
        <v>14</v>
      </c>
      <c r="D22" s="37">
        <v>1428.0833333333333</v>
      </c>
      <c r="E22" s="37">
        <v>1450.7583333333332</v>
      </c>
      <c r="F22" s="37">
        <v>1467.3181818181818</v>
      </c>
      <c r="G22" s="37">
        <v>1474.0363636363638</v>
      </c>
      <c r="H22" s="37">
        <v>1565.9045454545455</v>
      </c>
      <c r="I22" s="37">
        <v>1410.5</v>
      </c>
      <c r="J22" s="37">
        <v>1272.371212121212</v>
      </c>
      <c r="L22" s="37">
        <f t="shared" si="0"/>
        <v>1477.2201515151514</v>
      </c>
      <c r="M22" s="37">
        <f t="shared" si="1"/>
        <v>1438.4245670995672</v>
      </c>
    </row>
    <row r="23" spans="3:13" ht="9.4" customHeight="1" x14ac:dyDescent="0.15">
      <c r="C23" s="18">
        <v>15</v>
      </c>
      <c r="D23" s="37">
        <v>1500.3939393939393</v>
      </c>
      <c r="E23" s="37">
        <v>1526.9416666666666</v>
      </c>
      <c r="F23" s="37">
        <v>1538.1681818181817</v>
      </c>
      <c r="G23" s="37">
        <v>1558.2560606060606</v>
      </c>
      <c r="H23" s="37">
        <v>1665.2742424242424</v>
      </c>
      <c r="I23" s="37">
        <v>1289.4848484848485</v>
      </c>
      <c r="J23" s="37">
        <v>1185.621212121212</v>
      </c>
      <c r="L23" s="37">
        <f t="shared" si="0"/>
        <v>1557.806818181818</v>
      </c>
      <c r="M23" s="37">
        <f t="shared" si="1"/>
        <v>1466.3057359307356</v>
      </c>
    </row>
    <row r="24" spans="3:13" ht="9.4" customHeight="1" x14ac:dyDescent="0.15">
      <c r="C24" s="18">
        <v>16</v>
      </c>
      <c r="D24" s="37">
        <v>1710.2045454545455</v>
      </c>
      <c r="E24" s="37">
        <v>1694.3333333333333</v>
      </c>
      <c r="F24" s="37">
        <v>1716.3181818181815</v>
      </c>
      <c r="G24" s="37">
        <v>1703.6075757575754</v>
      </c>
      <c r="H24" s="37">
        <v>1660.2287878787879</v>
      </c>
      <c r="I24" s="37">
        <v>1230.1136363636363</v>
      </c>
      <c r="J24" s="37">
        <v>1028.0757575757575</v>
      </c>
      <c r="L24" s="37">
        <f t="shared" si="0"/>
        <v>1696.9384848484847</v>
      </c>
      <c r="M24" s="37">
        <f t="shared" si="1"/>
        <v>1534.6974025974025</v>
      </c>
    </row>
    <row r="25" spans="3:13" ht="9.4" customHeight="1" x14ac:dyDescent="0.15">
      <c r="C25" s="18">
        <v>17</v>
      </c>
      <c r="D25" s="37">
        <v>1500.8560606060607</v>
      </c>
      <c r="E25" s="37">
        <v>1501.1833333333334</v>
      </c>
      <c r="F25" s="37">
        <v>1566.4590909090909</v>
      </c>
      <c r="G25" s="37">
        <v>1532.8878787878787</v>
      </c>
      <c r="H25" s="37">
        <v>1433.8166666666666</v>
      </c>
      <c r="I25" s="37">
        <v>1149.7348484848483</v>
      </c>
      <c r="J25" s="37">
        <v>853.59090909090924</v>
      </c>
      <c r="L25" s="37">
        <f t="shared" si="0"/>
        <v>1507.040606060606</v>
      </c>
      <c r="M25" s="37">
        <f t="shared" si="1"/>
        <v>1362.64696969697</v>
      </c>
    </row>
    <row r="26" spans="3:13" ht="9.4" customHeight="1" x14ac:dyDescent="0.15">
      <c r="C26" s="18">
        <v>18</v>
      </c>
      <c r="D26" s="37">
        <v>1108.0757575757577</v>
      </c>
      <c r="E26" s="37">
        <v>1162.05</v>
      </c>
      <c r="F26" s="37">
        <v>1205.0363636363636</v>
      </c>
      <c r="G26" s="37">
        <v>1193.0257575757576</v>
      </c>
      <c r="H26" s="37">
        <v>1247.6287878787878</v>
      </c>
      <c r="I26" s="37">
        <v>972.2651515151515</v>
      </c>
      <c r="J26" s="37">
        <v>805.93181818181813</v>
      </c>
      <c r="L26" s="37">
        <f t="shared" si="0"/>
        <v>1183.1633333333334</v>
      </c>
      <c r="M26" s="37">
        <f t="shared" si="1"/>
        <v>1099.144805194805</v>
      </c>
    </row>
    <row r="27" spans="3:13" ht="9.4" customHeight="1" x14ac:dyDescent="0.15">
      <c r="C27" s="18">
        <v>19</v>
      </c>
      <c r="D27" s="37">
        <v>842.52272727272748</v>
      </c>
      <c r="E27" s="37">
        <v>888.51666666666665</v>
      </c>
      <c r="F27" s="37">
        <v>905.99848484848485</v>
      </c>
      <c r="G27" s="37">
        <v>972.04090909090894</v>
      </c>
      <c r="H27" s="37">
        <v>1000.5863636363637</v>
      </c>
      <c r="I27" s="37">
        <v>802.08333333333326</v>
      </c>
      <c r="J27" s="37">
        <v>694.75757575757586</v>
      </c>
      <c r="L27" s="37">
        <f t="shared" si="0"/>
        <v>921.93303030303036</v>
      </c>
      <c r="M27" s="37">
        <f t="shared" si="1"/>
        <v>872.35800865800866</v>
      </c>
    </row>
    <row r="28" spans="3:13" ht="9.4" customHeight="1" x14ac:dyDescent="0.15">
      <c r="C28" s="18">
        <v>20</v>
      </c>
      <c r="D28" s="37">
        <v>641.65151515151513</v>
      </c>
      <c r="E28" s="37">
        <v>693.41666666666674</v>
      </c>
      <c r="F28" s="37">
        <v>700.44393939393944</v>
      </c>
      <c r="G28" s="37">
        <v>731.44393939393933</v>
      </c>
      <c r="H28" s="37">
        <v>709.26666666666665</v>
      </c>
      <c r="I28" s="37">
        <v>614.43939393939399</v>
      </c>
      <c r="J28" s="37">
        <v>556.41666666666652</v>
      </c>
      <c r="L28" s="37">
        <f t="shared" si="0"/>
        <v>695.24454545454557</v>
      </c>
      <c r="M28" s="37">
        <f t="shared" si="1"/>
        <v>663.86839826839844</v>
      </c>
    </row>
    <row r="29" spans="3:13" ht="9.4" customHeight="1" x14ac:dyDescent="0.15">
      <c r="C29" s="18">
        <v>21</v>
      </c>
      <c r="D29" s="37">
        <v>497.56060606060606</v>
      </c>
      <c r="E29" s="37">
        <v>546.79166666666674</v>
      </c>
      <c r="F29" s="37">
        <v>534.41212121212129</v>
      </c>
      <c r="G29" s="37">
        <v>594.35909090909092</v>
      </c>
      <c r="H29" s="37">
        <v>550.60454545454547</v>
      </c>
      <c r="I29" s="37">
        <v>473.38636363636363</v>
      </c>
      <c r="J29" s="37">
        <v>408.43181818181819</v>
      </c>
      <c r="L29" s="37">
        <f t="shared" si="0"/>
        <v>544.74560606060618</v>
      </c>
      <c r="M29" s="37">
        <f t="shared" si="1"/>
        <v>515.07803030303035</v>
      </c>
    </row>
    <row r="30" spans="3:13" ht="9.4" customHeight="1" x14ac:dyDescent="0.15">
      <c r="C30" s="18">
        <v>22</v>
      </c>
      <c r="D30" s="37">
        <v>321.12121212121212</v>
      </c>
      <c r="E30" s="37">
        <v>356.96666666666664</v>
      </c>
      <c r="F30" s="37">
        <v>372.06818181818176</v>
      </c>
      <c r="G30" s="37">
        <v>377.32727272727277</v>
      </c>
      <c r="H30" s="37">
        <v>429.76212121212126</v>
      </c>
      <c r="I30" s="37">
        <v>428.80303030303025</v>
      </c>
      <c r="J30" s="37">
        <v>282.30303030303031</v>
      </c>
      <c r="L30" s="37">
        <f t="shared" si="0"/>
        <v>371.44909090909084</v>
      </c>
      <c r="M30" s="37">
        <f t="shared" si="1"/>
        <v>366.90735930735934</v>
      </c>
    </row>
    <row r="31" spans="3:13" ht="9.4" customHeight="1" x14ac:dyDescent="0.15">
      <c r="C31" s="18">
        <v>23</v>
      </c>
      <c r="D31" s="37">
        <v>179.69696969696969</v>
      </c>
      <c r="E31" s="37">
        <v>190.86666666666665</v>
      </c>
      <c r="F31" s="37">
        <v>210.37121212121212</v>
      </c>
      <c r="G31" s="37">
        <v>229.65757575757578</v>
      </c>
      <c r="H31" s="37">
        <v>323.9666666666667</v>
      </c>
      <c r="I31" s="37">
        <v>341.87878787878793</v>
      </c>
      <c r="J31" s="37">
        <v>187.74242424242428</v>
      </c>
      <c r="L31" s="37">
        <f t="shared" si="0"/>
        <v>226.91181818181818</v>
      </c>
      <c r="M31" s="37">
        <f t="shared" si="1"/>
        <v>237.7400432900433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18423.962121212124</v>
      </c>
      <c r="E33" s="37">
        <f t="shared" ref="E33:J33" si="2">SUM(E15:E26)</f>
        <v>18533.25</v>
      </c>
      <c r="F33" s="37">
        <f t="shared" si="2"/>
        <v>18887.209090909091</v>
      </c>
      <c r="G33" s="37">
        <f t="shared" si="2"/>
        <v>18829.575757575756</v>
      </c>
      <c r="H33" s="37">
        <f t="shared" si="2"/>
        <v>19064.5</v>
      </c>
      <c r="I33" s="37">
        <f t="shared" si="2"/>
        <v>15259.42424242424</v>
      </c>
      <c r="J33" s="37">
        <f t="shared" si="2"/>
        <v>12579.37878787879</v>
      </c>
      <c r="L33" s="37">
        <f>SUM(L15:L26)</f>
        <v>18747.699393939398</v>
      </c>
      <c r="M33" s="37">
        <f>SUM(M15:M26)</f>
        <v>17368.185714285715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5524.969696969697</v>
      </c>
      <c r="E34" s="37">
        <f t="shared" ref="E34:J34" si="3">SUM(E15:E17)</f>
        <v>5584.4750000000004</v>
      </c>
      <c r="F34" s="37">
        <f t="shared" si="3"/>
        <v>5602.5393939393944</v>
      </c>
      <c r="G34" s="37">
        <f t="shared" si="3"/>
        <v>5574.1939393939401</v>
      </c>
      <c r="H34" s="37">
        <f t="shared" si="3"/>
        <v>5372.0121212121212</v>
      </c>
      <c r="I34" s="37">
        <f t="shared" si="3"/>
        <v>2984.9469696969695</v>
      </c>
      <c r="J34" s="37">
        <f t="shared" si="3"/>
        <v>1776.44696969697</v>
      </c>
      <c r="L34" s="37">
        <f>SUM(L15:L17)</f>
        <v>5531.638030303031</v>
      </c>
      <c r="M34" s="37">
        <f>SUM(M15:M17)</f>
        <v>4631.369155844156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8579.8560606060601</v>
      </c>
      <c r="E35" s="37">
        <f t="shared" ref="E35:J35" si="4">SUM(E18:E23)</f>
        <v>8591.2083333333321</v>
      </c>
      <c r="F35" s="37">
        <f t="shared" si="4"/>
        <v>8796.8560606060601</v>
      </c>
      <c r="G35" s="37">
        <f t="shared" si="4"/>
        <v>8825.8606060606071</v>
      </c>
      <c r="H35" s="37">
        <f t="shared" si="4"/>
        <v>9350.8136363636368</v>
      </c>
      <c r="I35" s="37">
        <f t="shared" si="4"/>
        <v>8922.363636363636</v>
      </c>
      <c r="J35" s="37">
        <f t="shared" si="4"/>
        <v>8115.3333333333339</v>
      </c>
      <c r="L35" s="37">
        <f>SUM(L18:L23)</f>
        <v>8828.9189393939396</v>
      </c>
      <c r="M35" s="37">
        <f>SUM(M18:M23)</f>
        <v>8740.3273809523798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4319.136363636364</v>
      </c>
      <c r="E36" s="37">
        <f t="shared" ref="E36:J36" si="5">SUM(E24:E26)</f>
        <v>4357.5666666666666</v>
      </c>
      <c r="F36" s="37">
        <f t="shared" si="5"/>
        <v>4487.8136363636359</v>
      </c>
      <c r="G36" s="37">
        <f t="shared" si="5"/>
        <v>4429.5212121212116</v>
      </c>
      <c r="H36" s="37">
        <f t="shared" si="5"/>
        <v>4341.674242424242</v>
      </c>
      <c r="I36" s="37">
        <f t="shared" si="5"/>
        <v>3352.113636363636</v>
      </c>
      <c r="J36" s="37">
        <f t="shared" si="5"/>
        <v>2687.598484848485</v>
      </c>
      <c r="L36" s="37">
        <f>SUM(L24:L26)</f>
        <v>4387.1424242424237</v>
      </c>
      <c r="M36" s="37">
        <f>SUM(M24:M26)</f>
        <v>3996.4891774891776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23896.022727272724</v>
      </c>
      <c r="E37" s="37">
        <f t="shared" ref="E37:J37" si="6">SUM(E8:E31)</f>
        <v>24215.516666666666</v>
      </c>
      <c r="F37" s="37">
        <f t="shared" si="6"/>
        <v>24575.103030303027</v>
      </c>
      <c r="G37" s="37">
        <f t="shared" si="6"/>
        <v>24694.37272727273</v>
      </c>
      <c r="H37" s="37">
        <f t="shared" si="6"/>
        <v>24900.080303030303</v>
      </c>
      <c r="I37" s="37">
        <f t="shared" si="6"/>
        <v>19510.916666666664</v>
      </c>
      <c r="J37" s="37">
        <f t="shared" si="6"/>
        <v>16139.272727272728</v>
      </c>
      <c r="L37" s="37">
        <f>SUM(L8:L31)</f>
        <v>24456.219090909093</v>
      </c>
      <c r="M37" s="37">
        <f>SUM(M8:M31)</f>
        <v>22561.612121212122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/>
      <c r="D43" s="34">
        <v>18564.25</v>
      </c>
      <c r="E43" s="34">
        <v>18891.133333333335</v>
      </c>
      <c r="F43" s="34">
        <v>18909.099999999995</v>
      </c>
      <c r="G43" s="34">
        <v>19004.200000000004</v>
      </c>
      <c r="H43" s="34">
        <v>18899.999999999996</v>
      </c>
      <c r="I43" s="34">
        <v>18711.733333333334</v>
      </c>
      <c r="J43" s="34">
        <v>17877.460000000003</v>
      </c>
      <c r="K43" s="34">
        <v>18534.000000000004</v>
      </c>
      <c r="L43" s="34">
        <v>18824.7</v>
      </c>
      <c r="M43" s="34">
        <v>18865.050000000003</v>
      </c>
      <c r="N43" s="34">
        <v>19149.266666666666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/>
      <c r="D44" s="34">
        <v>23810.25</v>
      </c>
      <c r="E44" s="34">
        <v>24521.866666666669</v>
      </c>
      <c r="F44" s="34">
        <v>24738.066666666662</v>
      </c>
      <c r="G44" s="34">
        <v>24888.550000000007</v>
      </c>
      <c r="H44" s="34">
        <v>24855</v>
      </c>
      <c r="I44" s="34">
        <v>24520.566666666662</v>
      </c>
      <c r="J44" s="34">
        <v>23282.49</v>
      </c>
      <c r="K44" s="34">
        <v>24259</v>
      </c>
      <c r="L44" s="34">
        <v>24626.800000000003</v>
      </c>
      <c r="M44" s="34">
        <v>24550.7</v>
      </c>
      <c r="N44" s="34">
        <v>24884.066666666666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/>
      <c r="D47" s="34">
        <v>15622</v>
      </c>
      <c r="E47" s="34">
        <v>15026</v>
      </c>
      <c r="F47" s="34">
        <v>15671.5</v>
      </c>
      <c r="G47" s="34">
        <v>15486.333333333332</v>
      </c>
      <c r="H47" s="34">
        <v>15378</v>
      </c>
      <c r="I47" s="34">
        <v>14481.5</v>
      </c>
      <c r="J47" s="34">
        <v>13940</v>
      </c>
      <c r="K47" s="34">
        <v>15547</v>
      </c>
      <c r="L47" s="34">
        <v>15560</v>
      </c>
      <c r="M47" s="34">
        <v>15885.999999999998</v>
      </c>
      <c r="N47" s="34">
        <v>15255.333333333332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/>
      <c r="D48" s="34">
        <v>19670</v>
      </c>
      <c r="E48" s="34">
        <v>18973.25</v>
      </c>
      <c r="F48" s="34">
        <v>20105.5</v>
      </c>
      <c r="G48" s="34">
        <v>19749.666666666664</v>
      </c>
      <c r="H48" s="34">
        <v>19907.333333333332</v>
      </c>
      <c r="I48" s="34">
        <v>18877.5</v>
      </c>
      <c r="J48" s="34">
        <v>18103</v>
      </c>
      <c r="K48" s="34">
        <v>19789.5</v>
      </c>
      <c r="L48" s="34">
        <v>19763.333333333328</v>
      </c>
      <c r="M48" s="34">
        <v>20011.666666666672</v>
      </c>
      <c r="N48" s="34">
        <v>19669.333333333332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/>
      <c r="D51" s="34">
        <v>12881</v>
      </c>
      <c r="E51" s="34">
        <v>12354</v>
      </c>
      <c r="F51" s="34">
        <v>13149</v>
      </c>
      <c r="G51" s="34">
        <v>12873</v>
      </c>
      <c r="H51" s="34">
        <v>12452.5</v>
      </c>
      <c r="I51" s="34">
        <v>12427.666666666668</v>
      </c>
      <c r="J51" s="34">
        <v>11344.25</v>
      </c>
      <c r="K51" s="34">
        <v>12857.75</v>
      </c>
      <c r="L51" s="34">
        <v>12522</v>
      </c>
      <c r="M51" s="34">
        <v>12737.333333333332</v>
      </c>
      <c r="N51" s="34">
        <v>12774.666666666666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/>
      <c r="D52" s="34">
        <v>16266</v>
      </c>
      <c r="E52" s="34">
        <v>15688.5</v>
      </c>
      <c r="F52" s="34">
        <v>16714.5</v>
      </c>
      <c r="G52" s="34">
        <v>16569.333333333332</v>
      </c>
      <c r="H52" s="34">
        <v>16213</v>
      </c>
      <c r="I52" s="34">
        <v>16304.666666666666</v>
      </c>
      <c r="J52" s="34">
        <v>14815.5</v>
      </c>
      <c r="K52" s="34">
        <v>16403.5</v>
      </c>
      <c r="L52" s="34">
        <v>16034.666666666668</v>
      </c>
      <c r="M52" s="34">
        <v>16155.33333333333</v>
      </c>
      <c r="N52" s="34">
        <v>16367.000000000002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11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91</v>
      </c>
      <c r="E3" s="39"/>
      <c r="F3" s="39"/>
      <c r="G3" s="6"/>
      <c r="H3" s="41" t="s">
        <v>15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19252.534722222226</v>
      </c>
      <c r="Q6" s="16">
        <v>19637.375</v>
      </c>
      <c r="R6" s="16">
        <v>20099.762499999997</v>
      </c>
      <c r="S6" s="16">
        <v>20023.470833333333</v>
      </c>
      <c r="T6" s="16">
        <v>20649.662499999999</v>
      </c>
      <c r="U6" s="16">
        <v>18301.138888888891</v>
      </c>
      <c r="V6" s="16">
        <v>15700.562500000004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18219.534722222223</v>
      </c>
      <c r="Q7" s="16">
        <v>18618.770833333332</v>
      </c>
      <c r="R7" s="16">
        <v>19029.561111111114</v>
      </c>
      <c r="S7" s="16">
        <v>19130.890277777777</v>
      </c>
      <c r="T7" s="16">
        <v>19441.805555555555</v>
      </c>
      <c r="U7" s="16">
        <v>17832.743055555551</v>
      </c>
      <c r="V7" s="16">
        <v>15713.020833333332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37472.069444444453</v>
      </c>
      <c r="Q8" s="16">
        <f t="shared" ref="Q8:V8" si="0">SUM(Q6:Q7)</f>
        <v>38256.145833333328</v>
      </c>
      <c r="R8" s="16">
        <f t="shared" si="0"/>
        <v>39129.323611111111</v>
      </c>
      <c r="S8" s="16">
        <f t="shared" si="0"/>
        <v>39154.361111111109</v>
      </c>
      <c r="T8" s="16">
        <f t="shared" si="0"/>
        <v>40091.468055555553</v>
      </c>
      <c r="U8" s="16">
        <f t="shared" si="0"/>
        <v>36133.881944444438</v>
      </c>
      <c r="V8" s="16">
        <f t="shared" si="0"/>
        <v>31413.583333333336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19106.966666666671</v>
      </c>
      <c r="Q10" s="16">
        <v>19355.433333333331</v>
      </c>
      <c r="R10" s="16">
        <v>19884.883333333331</v>
      </c>
      <c r="S10" s="16">
        <v>20102.333333333336</v>
      </c>
      <c r="T10" s="16">
        <v>20196.949999999997</v>
      </c>
      <c r="U10" s="16">
        <v>20202.666666666668</v>
      </c>
      <c r="V10" s="16">
        <v>19811.800000000003</v>
      </c>
      <c r="W10" s="16">
        <v>19446.183333333331</v>
      </c>
      <c r="X10" s="16">
        <v>19697.799999999996</v>
      </c>
      <c r="Y10" s="16">
        <v>21001.783333333333</v>
      </c>
      <c r="Z10" s="16">
        <v>20035.999999999996</v>
      </c>
      <c r="AA10" s="16">
        <v>20347.933333333338</v>
      </c>
    </row>
    <row r="11" spans="1:27" ht="9.4" customHeight="1" x14ac:dyDescent="0.15">
      <c r="C11" s="18"/>
      <c r="O11" s="15" t="s">
        <v>66</v>
      </c>
      <c r="P11" s="16">
        <v>18211.166666666664</v>
      </c>
      <c r="Q11" s="16">
        <v>18691.999999999996</v>
      </c>
      <c r="R11" s="16">
        <v>19058.599999999999</v>
      </c>
      <c r="S11" s="16">
        <v>18940.833333333332</v>
      </c>
      <c r="T11" s="16">
        <v>19058.400000000001</v>
      </c>
      <c r="U11" s="16">
        <v>19172.433333333338</v>
      </c>
      <c r="V11" s="16">
        <v>18792.133333333339</v>
      </c>
      <c r="W11" s="16">
        <v>18475.900000000005</v>
      </c>
      <c r="X11" s="16">
        <v>18744.7</v>
      </c>
      <c r="Y11" s="16">
        <v>18763.116666666665</v>
      </c>
      <c r="Z11" s="16">
        <v>19113.2</v>
      </c>
      <c r="AA11" s="16">
        <v>19634.866666666665</v>
      </c>
    </row>
    <row r="12" spans="1:27" ht="9.4" customHeight="1" x14ac:dyDescent="0.15">
      <c r="C12" s="18"/>
      <c r="O12" s="15" t="s">
        <v>67</v>
      </c>
      <c r="P12" s="16">
        <f>SUM(P10:P11)</f>
        <v>37318.133333333331</v>
      </c>
      <c r="Q12" s="16">
        <f t="shared" ref="Q12:AA12" si="1">SUM(Q10:Q11)</f>
        <v>38047.433333333327</v>
      </c>
      <c r="R12" s="16">
        <f t="shared" si="1"/>
        <v>38943.48333333333</v>
      </c>
      <c r="S12" s="16">
        <f t="shared" si="1"/>
        <v>39043.166666666672</v>
      </c>
      <c r="T12" s="16">
        <f t="shared" si="1"/>
        <v>39255.35</v>
      </c>
      <c r="U12" s="16">
        <f t="shared" si="1"/>
        <v>39375.100000000006</v>
      </c>
      <c r="V12" s="16">
        <f t="shared" si="1"/>
        <v>38603.933333333342</v>
      </c>
      <c r="W12" s="16">
        <f t="shared" si="1"/>
        <v>37922.083333333336</v>
      </c>
      <c r="X12" s="16">
        <f t="shared" si="1"/>
        <v>38442.5</v>
      </c>
      <c r="Y12" s="16">
        <f t="shared" si="1"/>
        <v>39764.899999999994</v>
      </c>
      <c r="Z12" s="16">
        <f t="shared" si="1"/>
        <v>39149.199999999997</v>
      </c>
      <c r="AA12" s="16">
        <f t="shared" si="1"/>
        <v>39982.800000000003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>
        <v>19135</v>
      </c>
      <c r="R14" s="21"/>
      <c r="S14" s="21">
        <v>18140.200358800001</v>
      </c>
      <c r="T14" s="22">
        <v>17642.590461400003</v>
      </c>
      <c r="U14" s="22">
        <v>17309.567770000001</v>
      </c>
      <c r="V14" s="22">
        <v>18207.199986</v>
      </c>
      <c r="W14" s="22">
        <v>18464.956097000002</v>
      </c>
      <c r="X14" s="22">
        <v>18620.649985600001</v>
      </c>
      <c r="Y14" s="16">
        <v>19932.56111111111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1">
        <v>19359</v>
      </c>
      <c r="R15" s="22"/>
      <c r="S15" s="22">
        <v>18124.889618000001</v>
      </c>
      <c r="T15" s="22">
        <v>17751.203954599998</v>
      </c>
      <c r="U15" s="22">
        <v>17829.173603399995</v>
      </c>
      <c r="V15" s="22">
        <v>18587.4139244</v>
      </c>
      <c r="W15" s="24">
        <v>18630.0094312</v>
      </c>
      <c r="X15" s="24">
        <v>19398.711652000002</v>
      </c>
      <c r="Y15" s="16">
        <v>18888.112499999999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>
        <f t="shared" ref="Q16:X16" si="3">SUM(Q14:Q15)</f>
        <v>38494</v>
      </c>
      <c r="R16" s="16"/>
      <c r="S16" s="16">
        <f t="shared" si="3"/>
        <v>36265.089976800002</v>
      </c>
      <c r="T16" s="16">
        <f t="shared" si="3"/>
        <v>35393.794416000004</v>
      </c>
      <c r="U16" s="16">
        <f t="shared" si="3"/>
        <v>35138.7413734</v>
      </c>
      <c r="V16" s="16">
        <f t="shared" si="3"/>
        <v>36794.613910400003</v>
      </c>
      <c r="W16" s="16">
        <f t="shared" si="3"/>
        <v>37094.965528200002</v>
      </c>
      <c r="X16" s="16">
        <f t="shared" si="3"/>
        <v>38019.361637599999</v>
      </c>
      <c r="Y16" s="16">
        <f>SUM(Y14:Y15)</f>
        <v>38820.673611111109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12</v>
      </c>
      <c r="I83" s="34" t="s">
        <v>11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095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91</v>
      </c>
      <c r="E3" s="39"/>
      <c r="F3" s="39"/>
      <c r="G3" s="6"/>
      <c r="H3" s="41" t="s">
        <v>15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12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170.72222222222226</v>
      </c>
      <c r="E8" s="37">
        <v>150.35416666666666</v>
      </c>
      <c r="F8" s="37">
        <v>163.85277777777779</v>
      </c>
      <c r="G8" s="37">
        <v>168.27638888888887</v>
      </c>
      <c r="H8" s="37">
        <v>199.14166666666668</v>
      </c>
      <c r="I8" s="37">
        <v>318.73611111111109</v>
      </c>
      <c r="J8" s="37">
        <v>373.48611111111109</v>
      </c>
      <c r="L8" s="37">
        <f>AVERAGE(D8:H8)</f>
        <v>170.46944444444443</v>
      </c>
      <c r="M8" s="37">
        <f>AVERAGE(D8:J8)</f>
        <v>220.65277777777777</v>
      </c>
      <c r="O8" s="28"/>
    </row>
    <row r="9" spans="1:15" ht="9.4" customHeight="1" x14ac:dyDescent="0.15">
      <c r="C9" s="18">
        <v>1</v>
      </c>
      <c r="D9" s="37">
        <v>103.29166666666669</v>
      </c>
      <c r="E9" s="37">
        <v>102.48611111111113</v>
      </c>
      <c r="F9" s="37">
        <v>106.33749999999999</v>
      </c>
      <c r="G9" s="37">
        <v>108.0888888888889</v>
      </c>
      <c r="H9" s="37">
        <v>126.08611111111112</v>
      </c>
      <c r="I9" s="37">
        <v>238.86805555555554</v>
      </c>
      <c r="J9" s="37">
        <v>283.63888888888886</v>
      </c>
      <c r="L9" s="37">
        <f t="shared" ref="L9:L31" si="0">AVERAGE(D9:H9)</f>
        <v>109.25805555555557</v>
      </c>
      <c r="M9" s="37">
        <f t="shared" ref="M9:M31" si="1">AVERAGE(D9:J9)</f>
        <v>152.68531746031746</v>
      </c>
      <c r="O9" s="28"/>
    </row>
    <row r="10" spans="1:15" ht="9.4" customHeight="1" x14ac:dyDescent="0.15">
      <c r="C10" s="18">
        <v>2</v>
      </c>
      <c r="D10" s="37">
        <v>84.340277777777771</v>
      </c>
      <c r="E10" s="37">
        <v>88.055555555555557</v>
      </c>
      <c r="F10" s="37">
        <v>88.230555555555554</v>
      </c>
      <c r="G10" s="37">
        <v>91.643055555555563</v>
      </c>
      <c r="H10" s="37">
        <v>99.365277777777763</v>
      </c>
      <c r="I10" s="37">
        <v>172.58333333333334</v>
      </c>
      <c r="J10" s="37">
        <v>211.56249999999997</v>
      </c>
      <c r="L10" s="37">
        <f t="shared" si="0"/>
        <v>90.326944444444436</v>
      </c>
      <c r="M10" s="37">
        <f t="shared" si="1"/>
        <v>119.39722222222223</v>
      </c>
      <c r="O10" s="28"/>
    </row>
    <row r="11" spans="1:15" ht="9.4" customHeight="1" x14ac:dyDescent="0.15">
      <c r="C11" s="18">
        <v>3</v>
      </c>
      <c r="D11" s="37">
        <v>73.791666666666671</v>
      </c>
      <c r="E11" s="37">
        <v>76.3611111111111</v>
      </c>
      <c r="F11" s="37">
        <v>77.495833333333337</v>
      </c>
      <c r="G11" s="37">
        <v>79.211111111111123</v>
      </c>
      <c r="H11" s="37">
        <v>85.191666666666649</v>
      </c>
      <c r="I11" s="37">
        <v>149.63888888888889</v>
      </c>
      <c r="J11" s="37">
        <v>168.125</v>
      </c>
      <c r="L11" s="37">
        <f t="shared" si="0"/>
        <v>78.410277777777779</v>
      </c>
      <c r="M11" s="37">
        <f t="shared" si="1"/>
        <v>101.40218253968253</v>
      </c>
      <c r="O11" s="28"/>
    </row>
    <row r="12" spans="1:15" ht="9.4" customHeight="1" x14ac:dyDescent="0.15">
      <c r="C12" s="18">
        <v>4</v>
      </c>
      <c r="D12" s="37">
        <v>131.7847222222222</v>
      </c>
      <c r="E12" s="37">
        <v>139.55555555555554</v>
      </c>
      <c r="F12" s="37">
        <v>140.40833333333333</v>
      </c>
      <c r="G12" s="37">
        <v>146.08888888888887</v>
      </c>
      <c r="H12" s="37">
        <v>149.51666666666668</v>
      </c>
      <c r="I12" s="37">
        <v>156.17361111111111</v>
      </c>
      <c r="J12" s="37">
        <v>143.14583333333334</v>
      </c>
      <c r="L12" s="37">
        <f t="shared" si="0"/>
        <v>141.4708333333333</v>
      </c>
      <c r="M12" s="37">
        <f t="shared" si="1"/>
        <v>143.81051587301585</v>
      </c>
    </row>
    <row r="13" spans="1:15" ht="9.4" customHeight="1" x14ac:dyDescent="0.15">
      <c r="C13" s="18">
        <v>5</v>
      </c>
      <c r="D13" s="37">
        <v>451.70138888888891</v>
      </c>
      <c r="E13" s="37">
        <v>470.02083333333343</v>
      </c>
      <c r="F13" s="37">
        <v>465.45833333333343</v>
      </c>
      <c r="G13" s="37">
        <v>460.96527777777783</v>
      </c>
      <c r="H13" s="37">
        <v>451.21944444444443</v>
      </c>
      <c r="I13" s="37">
        <v>263.41666666666669</v>
      </c>
      <c r="J13" s="37">
        <v>173.61111111111109</v>
      </c>
      <c r="L13" s="37">
        <f t="shared" si="0"/>
        <v>459.8730555555556</v>
      </c>
      <c r="M13" s="37">
        <f t="shared" si="1"/>
        <v>390.91329365079361</v>
      </c>
    </row>
    <row r="14" spans="1:15" ht="9.4" customHeight="1" x14ac:dyDescent="0.15">
      <c r="C14" s="18">
        <v>6</v>
      </c>
      <c r="D14" s="37">
        <v>1388.7152777777781</v>
      </c>
      <c r="E14" s="37">
        <v>1440.7986111111111</v>
      </c>
      <c r="F14" s="37">
        <v>1430.1680555555556</v>
      </c>
      <c r="G14" s="37">
        <v>1410.9819444444445</v>
      </c>
      <c r="H14" s="37">
        <v>1359.8680555555557</v>
      </c>
      <c r="I14" s="37">
        <v>408.67361111111114</v>
      </c>
      <c r="J14" s="37">
        <v>256.46527777777777</v>
      </c>
      <c r="L14" s="37">
        <f t="shared" si="0"/>
        <v>1406.1063888888889</v>
      </c>
      <c r="M14" s="37">
        <f t="shared" si="1"/>
        <v>1099.3815476190478</v>
      </c>
    </row>
    <row r="15" spans="1:15" ht="9.4" customHeight="1" x14ac:dyDescent="0.15">
      <c r="C15" s="18">
        <v>7</v>
      </c>
      <c r="D15" s="37">
        <v>1681.1666666666663</v>
      </c>
      <c r="E15" s="37">
        <v>1644.2777777777776</v>
      </c>
      <c r="F15" s="37">
        <v>1678.9888888888891</v>
      </c>
      <c r="G15" s="37">
        <v>1674.2944444444447</v>
      </c>
      <c r="H15" s="37">
        <v>1685.3194444444443</v>
      </c>
      <c r="I15" s="37">
        <v>581.87499999999989</v>
      </c>
      <c r="J15" s="37">
        <v>351.98611111111114</v>
      </c>
      <c r="L15" s="37">
        <f t="shared" si="0"/>
        <v>1672.8094444444444</v>
      </c>
      <c r="M15" s="37">
        <f t="shared" si="1"/>
        <v>1328.2726190476189</v>
      </c>
    </row>
    <row r="16" spans="1:15" ht="9.4" customHeight="1" x14ac:dyDescent="0.15">
      <c r="C16" s="18">
        <v>8</v>
      </c>
      <c r="D16" s="37">
        <v>1378.0416666666667</v>
      </c>
      <c r="E16" s="37">
        <v>1386.0833333333333</v>
      </c>
      <c r="F16" s="37">
        <v>1401.0472222222222</v>
      </c>
      <c r="G16" s="37">
        <v>1409.2027777777778</v>
      </c>
      <c r="H16" s="37">
        <v>1391.9847222222222</v>
      </c>
      <c r="I16" s="37">
        <v>918.48611111111097</v>
      </c>
      <c r="J16" s="37">
        <v>584.59722222222229</v>
      </c>
      <c r="L16" s="37">
        <f t="shared" si="0"/>
        <v>1393.2719444444444</v>
      </c>
      <c r="M16" s="37">
        <f t="shared" si="1"/>
        <v>1209.9204365079365</v>
      </c>
    </row>
    <row r="17" spans="3:13" ht="9.4" customHeight="1" x14ac:dyDescent="0.15">
      <c r="C17" s="18">
        <v>9</v>
      </c>
      <c r="D17" s="37">
        <v>1399.2152777777781</v>
      </c>
      <c r="E17" s="37">
        <v>1443.1736111111113</v>
      </c>
      <c r="F17" s="37">
        <v>1466.0069444444443</v>
      </c>
      <c r="G17" s="37">
        <v>1424.6972222222223</v>
      </c>
      <c r="H17" s="37">
        <v>1343.0666666666666</v>
      </c>
      <c r="I17" s="37">
        <v>1098.1805555555554</v>
      </c>
      <c r="J17" s="37">
        <v>830.2986111111112</v>
      </c>
      <c r="L17" s="37">
        <f t="shared" si="0"/>
        <v>1415.2319444444445</v>
      </c>
      <c r="M17" s="37">
        <f t="shared" si="1"/>
        <v>1286.3769841269841</v>
      </c>
    </row>
    <row r="18" spans="3:13" ht="9.4" customHeight="1" x14ac:dyDescent="0.15">
      <c r="C18" s="18">
        <v>10</v>
      </c>
      <c r="D18" s="37">
        <v>1123.5347222222224</v>
      </c>
      <c r="E18" s="37">
        <v>1152.0208333333333</v>
      </c>
      <c r="F18" s="37">
        <v>1160.9069444444444</v>
      </c>
      <c r="G18" s="37">
        <v>1165.5736111111112</v>
      </c>
      <c r="H18" s="37">
        <v>1137.4638888888887</v>
      </c>
      <c r="I18" s="37">
        <v>1156.1736111111111</v>
      </c>
      <c r="J18" s="37">
        <v>1019.638888888889</v>
      </c>
      <c r="L18" s="37">
        <f t="shared" si="0"/>
        <v>1147.9000000000001</v>
      </c>
      <c r="M18" s="37">
        <f t="shared" si="1"/>
        <v>1130.7589285714287</v>
      </c>
    </row>
    <row r="19" spans="3:13" ht="9.4" customHeight="1" x14ac:dyDescent="0.15">
      <c r="C19" s="18">
        <v>11</v>
      </c>
      <c r="D19" s="37">
        <v>1054.4027777777778</v>
      </c>
      <c r="E19" s="37">
        <v>1071.0277777777781</v>
      </c>
      <c r="F19" s="37">
        <v>1098.7875000000001</v>
      </c>
      <c r="G19" s="37">
        <v>1076.4569444444444</v>
      </c>
      <c r="H19" s="37">
        <v>1101.3791666666666</v>
      </c>
      <c r="I19" s="37">
        <v>1263.6805555555554</v>
      </c>
      <c r="J19" s="37">
        <v>1138.3541666666667</v>
      </c>
      <c r="L19" s="37">
        <f t="shared" si="0"/>
        <v>1080.4108333333334</v>
      </c>
      <c r="M19" s="37">
        <f t="shared" si="1"/>
        <v>1114.8698412698413</v>
      </c>
    </row>
    <row r="20" spans="3:13" ht="9.4" customHeight="1" x14ac:dyDescent="0.15">
      <c r="C20" s="18">
        <v>12</v>
      </c>
      <c r="D20" s="37">
        <v>1083.7916666666667</v>
      </c>
      <c r="E20" s="37">
        <v>1079.3819444444443</v>
      </c>
      <c r="F20" s="37">
        <v>1127.3902777777778</v>
      </c>
      <c r="G20" s="37">
        <v>1086.4222222222222</v>
      </c>
      <c r="H20" s="37">
        <v>1128.3625</v>
      </c>
      <c r="I20" s="37">
        <v>1316.8055555555557</v>
      </c>
      <c r="J20" s="37">
        <v>1221.5694444444443</v>
      </c>
      <c r="L20" s="37">
        <f t="shared" si="0"/>
        <v>1101.0697222222223</v>
      </c>
      <c r="M20" s="37">
        <f t="shared" si="1"/>
        <v>1149.1033730158731</v>
      </c>
    </row>
    <row r="21" spans="3:13" ht="9.4" customHeight="1" x14ac:dyDescent="0.15">
      <c r="C21" s="18">
        <v>13</v>
      </c>
      <c r="D21" s="37">
        <v>1070.3819444444443</v>
      </c>
      <c r="E21" s="37">
        <v>1071.7986111111111</v>
      </c>
      <c r="F21" s="37">
        <v>1118.0986111111113</v>
      </c>
      <c r="G21" s="37">
        <v>1096.6777777777777</v>
      </c>
      <c r="H21" s="37">
        <v>1120.3972222222221</v>
      </c>
      <c r="I21" s="37">
        <v>1310.3472222222222</v>
      </c>
      <c r="J21" s="37">
        <v>1233.1597222222224</v>
      </c>
      <c r="L21" s="37">
        <f t="shared" si="0"/>
        <v>1095.4708333333333</v>
      </c>
      <c r="M21" s="37">
        <f t="shared" si="1"/>
        <v>1145.8373015873017</v>
      </c>
    </row>
    <row r="22" spans="3:13" ht="9.4" customHeight="1" x14ac:dyDescent="0.15">
      <c r="C22" s="18">
        <v>14</v>
      </c>
      <c r="D22" s="37">
        <v>1037.3541666666667</v>
      </c>
      <c r="E22" s="37">
        <v>1041.8888888888889</v>
      </c>
      <c r="F22" s="37">
        <v>1084.9027777777776</v>
      </c>
      <c r="G22" s="37">
        <v>1051.1499999999999</v>
      </c>
      <c r="H22" s="37">
        <v>1099.711111111111</v>
      </c>
      <c r="I22" s="37">
        <v>1186.9027777777778</v>
      </c>
      <c r="J22" s="37">
        <v>1146.5</v>
      </c>
      <c r="L22" s="37">
        <f t="shared" si="0"/>
        <v>1063.0013888888886</v>
      </c>
      <c r="M22" s="37">
        <f t="shared" si="1"/>
        <v>1092.62996031746</v>
      </c>
    </row>
    <row r="23" spans="3:13" ht="9.4" customHeight="1" x14ac:dyDescent="0.15">
      <c r="C23" s="18">
        <v>15</v>
      </c>
      <c r="D23" s="37">
        <v>1037.7916666666667</v>
      </c>
      <c r="E23" s="37">
        <v>1037.5277777777776</v>
      </c>
      <c r="F23" s="37">
        <v>1085.1736111111111</v>
      </c>
      <c r="G23" s="37">
        <v>1064.5444444444445</v>
      </c>
      <c r="H23" s="37">
        <v>1135.8277777777778</v>
      </c>
      <c r="I23" s="37">
        <v>1123.8055555555554</v>
      </c>
      <c r="J23" s="37">
        <v>1036.4791666666665</v>
      </c>
      <c r="L23" s="37">
        <f t="shared" si="0"/>
        <v>1072.1730555555555</v>
      </c>
      <c r="M23" s="37">
        <f t="shared" si="1"/>
        <v>1074.45</v>
      </c>
    </row>
    <row r="24" spans="3:13" ht="9.4" customHeight="1" x14ac:dyDescent="0.15">
      <c r="C24" s="18">
        <v>16</v>
      </c>
      <c r="D24" s="37">
        <v>1092.9513888888889</v>
      </c>
      <c r="E24" s="37">
        <v>1113.1111111111111</v>
      </c>
      <c r="F24" s="37">
        <v>1124.1166666666666</v>
      </c>
      <c r="G24" s="37">
        <v>1110.2</v>
      </c>
      <c r="H24" s="37">
        <v>1184.2152777777776</v>
      </c>
      <c r="I24" s="37">
        <v>1118.2638888888889</v>
      </c>
      <c r="J24" s="37">
        <v>987.14583333333337</v>
      </c>
      <c r="L24" s="37">
        <f t="shared" si="0"/>
        <v>1124.9188888888889</v>
      </c>
      <c r="M24" s="37">
        <f t="shared" si="1"/>
        <v>1104.2863095238095</v>
      </c>
    </row>
    <row r="25" spans="3:13" ht="9.4" customHeight="1" x14ac:dyDescent="0.15">
      <c r="C25" s="18">
        <v>17</v>
      </c>
      <c r="D25" s="37">
        <v>1168.6458333333333</v>
      </c>
      <c r="E25" s="37">
        <v>1192.5555555555557</v>
      </c>
      <c r="F25" s="37">
        <v>1216.8819444444446</v>
      </c>
      <c r="G25" s="37">
        <v>1196.9430555555555</v>
      </c>
      <c r="H25" s="37">
        <v>1248.6611111111113</v>
      </c>
      <c r="I25" s="37">
        <v>1093.8611111111111</v>
      </c>
      <c r="J25" s="37">
        <v>937.47222222222217</v>
      </c>
      <c r="L25" s="37">
        <f t="shared" si="0"/>
        <v>1204.7375</v>
      </c>
      <c r="M25" s="37">
        <f t="shared" si="1"/>
        <v>1150.7172619047619</v>
      </c>
    </row>
    <row r="26" spans="3:13" ht="9.4" customHeight="1" x14ac:dyDescent="0.15">
      <c r="C26" s="18">
        <v>18</v>
      </c>
      <c r="D26" s="37">
        <v>1105.7638888888889</v>
      </c>
      <c r="E26" s="37">
        <v>1156.0833333333333</v>
      </c>
      <c r="F26" s="37">
        <v>1182.0111111111112</v>
      </c>
      <c r="G26" s="37">
        <v>1177.8527777777779</v>
      </c>
      <c r="H26" s="37">
        <v>1230.4666666666667</v>
      </c>
      <c r="I26" s="37">
        <v>1163.4305555555557</v>
      </c>
      <c r="J26" s="37">
        <v>958.2013888888888</v>
      </c>
      <c r="L26" s="37">
        <f t="shared" si="0"/>
        <v>1170.4355555555558</v>
      </c>
      <c r="M26" s="37">
        <f t="shared" si="1"/>
        <v>1139.1156746031747</v>
      </c>
    </row>
    <row r="27" spans="3:13" ht="9.4" customHeight="1" x14ac:dyDescent="0.15">
      <c r="C27" s="18">
        <v>19</v>
      </c>
      <c r="D27" s="37">
        <v>878.09722222222217</v>
      </c>
      <c r="E27" s="37">
        <v>929.6875</v>
      </c>
      <c r="F27" s="37">
        <v>963.83333333333337</v>
      </c>
      <c r="G27" s="37">
        <v>989.30416666666667</v>
      </c>
      <c r="H27" s="37">
        <v>1059.0041666666666</v>
      </c>
      <c r="I27" s="37">
        <v>944.53472222222229</v>
      </c>
      <c r="J27" s="37">
        <v>817.7361111111112</v>
      </c>
      <c r="L27" s="37">
        <f t="shared" si="0"/>
        <v>963.98527777777781</v>
      </c>
      <c r="M27" s="37">
        <f t="shared" si="1"/>
        <v>940.31388888888898</v>
      </c>
    </row>
    <row r="28" spans="3:13" ht="9.4" customHeight="1" x14ac:dyDescent="0.15">
      <c r="C28" s="18">
        <v>20</v>
      </c>
      <c r="D28" s="37">
        <v>654.12499999999989</v>
      </c>
      <c r="E28" s="37">
        <v>681.25694444444446</v>
      </c>
      <c r="F28" s="37">
        <v>710.12916666666661</v>
      </c>
      <c r="G28" s="37">
        <v>737.44027777777774</v>
      </c>
      <c r="H28" s="37">
        <v>768.65972222222217</v>
      </c>
      <c r="I28" s="37">
        <v>705.6875</v>
      </c>
      <c r="J28" s="37">
        <v>661.40972222222229</v>
      </c>
      <c r="L28" s="37">
        <f t="shared" si="0"/>
        <v>710.32222222222219</v>
      </c>
      <c r="M28" s="37">
        <f t="shared" si="1"/>
        <v>702.67261904761915</v>
      </c>
    </row>
    <row r="29" spans="3:13" ht="9.4" customHeight="1" x14ac:dyDescent="0.15">
      <c r="C29" s="18">
        <v>21</v>
      </c>
      <c r="D29" s="37">
        <v>482.35416666666674</v>
      </c>
      <c r="E29" s="37">
        <v>513.89583333333326</v>
      </c>
      <c r="F29" s="37">
        <v>519.58888888888885</v>
      </c>
      <c r="G29" s="37">
        <v>559.25138888888898</v>
      </c>
      <c r="H29" s="37">
        <v>600.40694444444455</v>
      </c>
      <c r="I29" s="37">
        <v>583.90277777777771</v>
      </c>
      <c r="J29" s="37">
        <v>495.81249999999994</v>
      </c>
      <c r="L29" s="37">
        <f t="shared" si="0"/>
        <v>535.09944444444443</v>
      </c>
      <c r="M29" s="37">
        <f t="shared" si="1"/>
        <v>536.4589285714286</v>
      </c>
    </row>
    <row r="30" spans="3:13" ht="9.4" customHeight="1" x14ac:dyDescent="0.15">
      <c r="C30" s="18">
        <v>22</v>
      </c>
      <c r="D30" s="37">
        <v>369.90972222222217</v>
      </c>
      <c r="E30" s="37">
        <v>404.53472222222217</v>
      </c>
      <c r="F30" s="37">
        <v>425.60555555555561</v>
      </c>
      <c r="G30" s="37">
        <v>442.09166666666664</v>
      </c>
      <c r="H30" s="37">
        <v>522.34166666666658</v>
      </c>
      <c r="I30" s="37">
        <v>561.04166666666663</v>
      </c>
      <c r="J30" s="37">
        <v>399.8194444444444</v>
      </c>
      <c r="L30" s="37">
        <f t="shared" si="0"/>
        <v>432.89666666666665</v>
      </c>
      <c r="M30" s="37">
        <f t="shared" si="1"/>
        <v>446.4777777777777</v>
      </c>
    </row>
    <row r="31" spans="3:13" ht="9.4" customHeight="1" x14ac:dyDescent="0.15">
      <c r="C31" s="18">
        <v>23</v>
      </c>
      <c r="D31" s="37">
        <v>230.6597222222222</v>
      </c>
      <c r="E31" s="37">
        <v>251.4375</v>
      </c>
      <c r="F31" s="37">
        <v>264.3416666666667</v>
      </c>
      <c r="G31" s="37">
        <v>296.11250000000001</v>
      </c>
      <c r="H31" s="37">
        <v>422.00555555555553</v>
      </c>
      <c r="I31" s="37">
        <v>466.06944444444434</v>
      </c>
      <c r="J31" s="37">
        <v>270.34722222222223</v>
      </c>
      <c r="L31" s="37">
        <f t="shared" si="0"/>
        <v>292.91138888888884</v>
      </c>
      <c r="M31" s="37">
        <f t="shared" si="1"/>
        <v>314.4248015873016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14233.041666666666</v>
      </c>
      <c r="E33" s="37">
        <f t="shared" ref="E33:J33" si="2">SUM(E15:E26)</f>
        <v>14388.930555555557</v>
      </c>
      <c r="F33" s="37">
        <f t="shared" si="2"/>
        <v>14744.312500000002</v>
      </c>
      <c r="G33" s="37">
        <f t="shared" si="2"/>
        <v>14534.015277777777</v>
      </c>
      <c r="H33" s="37">
        <f t="shared" si="2"/>
        <v>14806.855555555556</v>
      </c>
      <c r="I33" s="37">
        <f t="shared" si="2"/>
        <v>13331.8125</v>
      </c>
      <c r="J33" s="37">
        <f t="shared" si="2"/>
        <v>11445.402777777779</v>
      </c>
      <c r="L33" s="37">
        <f>SUM(L15:L26)</f>
        <v>14541.431111111109</v>
      </c>
      <c r="M33" s="37">
        <f>SUM(M15:M26)</f>
        <v>13926.33869047619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4458.4236111111113</v>
      </c>
      <c r="E34" s="37">
        <f t="shared" ref="E34:J34" si="3">SUM(E15:E17)</f>
        <v>4473.5347222222226</v>
      </c>
      <c r="F34" s="37">
        <f t="shared" si="3"/>
        <v>4546.0430555555558</v>
      </c>
      <c r="G34" s="37">
        <f t="shared" si="3"/>
        <v>4508.1944444444443</v>
      </c>
      <c r="H34" s="37">
        <f t="shared" si="3"/>
        <v>4420.3708333333334</v>
      </c>
      <c r="I34" s="37">
        <f t="shared" si="3"/>
        <v>2598.5416666666661</v>
      </c>
      <c r="J34" s="37">
        <f t="shared" si="3"/>
        <v>1766.8819444444448</v>
      </c>
      <c r="L34" s="37">
        <f>SUM(L15:L17)</f>
        <v>4481.3133333333335</v>
      </c>
      <c r="M34" s="37">
        <f>SUM(M15:M17)</f>
        <v>3824.5700396825396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6407.2569444444453</v>
      </c>
      <c r="E35" s="37">
        <f t="shared" ref="E35:J35" si="4">SUM(E18:E23)</f>
        <v>6453.645833333333</v>
      </c>
      <c r="F35" s="37">
        <f t="shared" si="4"/>
        <v>6675.2597222222221</v>
      </c>
      <c r="G35" s="37">
        <f t="shared" si="4"/>
        <v>6540.8249999999998</v>
      </c>
      <c r="H35" s="37">
        <f t="shared" si="4"/>
        <v>6723.1416666666655</v>
      </c>
      <c r="I35" s="37">
        <f t="shared" si="4"/>
        <v>7357.7152777777783</v>
      </c>
      <c r="J35" s="37">
        <f t="shared" si="4"/>
        <v>6795.7013888888887</v>
      </c>
      <c r="L35" s="37">
        <f>SUM(L18:L23)</f>
        <v>6560.0258333333331</v>
      </c>
      <c r="M35" s="37">
        <f>SUM(M18:M23)</f>
        <v>6707.6494047619053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3367.3611111111113</v>
      </c>
      <c r="E36" s="37">
        <f t="shared" ref="E36:J36" si="5">SUM(E24:E26)</f>
        <v>3461.75</v>
      </c>
      <c r="F36" s="37">
        <f t="shared" si="5"/>
        <v>3523.0097222222221</v>
      </c>
      <c r="G36" s="37">
        <f t="shared" si="5"/>
        <v>3484.9958333333334</v>
      </c>
      <c r="H36" s="37">
        <f t="shared" si="5"/>
        <v>3663.3430555555556</v>
      </c>
      <c r="I36" s="37">
        <f t="shared" si="5"/>
        <v>3375.5555555555557</v>
      </c>
      <c r="J36" s="37">
        <f t="shared" si="5"/>
        <v>2882.8194444444443</v>
      </c>
      <c r="L36" s="37">
        <f>SUM(L24:L26)</f>
        <v>3500.0919444444444</v>
      </c>
      <c r="M36" s="37">
        <f>SUM(M24:M26)</f>
        <v>3394.1192460317461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19252.534722222226</v>
      </c>
      <c r="E37" s="37">
        <f t="shared" ref="E37:J37" si="6">SUM(E8:E31)</f>
        <v>19637.375</v>
      </c>
      <c r="F37" s="37">
        <f t="shared" si="6"/>
        <v>20099.762499999997</v>
      </c>
      <c r="G37" s="37">
        <f t="shared" si="6"/>
        <v>20023.470833333333</v>
      </c>
      <c r="H37" s="37">
        <f t="shared" si="6"/>
        <v>20649.662499999999</v>
      </c>
      <c r="I37" s="37">
        <f t="shared" si="6"/>
        <v>18301.138888888891</v>
      </c>
      <c r="J37" s="37">
        <f t="shared" si="6"/>
        <v>15700.562500000004</v>
      </c>
      <c r="L37" s="37">
        <f>SUM(L8:L31)</f>
        <v>19932.56111111111</v>
      </c>
      <c r="M37" s="37">
        <f>SUM(M8:M31)</f>
        <v>19094.929563492064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14167.499999999998</v>
      </c>
      <c r="D43" s="34">
        <v>14288.766666666666</v>
      </c>
      <c r="E43" s="34">
        <v>14571.249999999998</v>
      </c>
      <c r="F43" s="34">
        <v>14419.9</v>
      </c>
      <c r="G43" s="34">
        <v>14607.449999999999</v>
      </c>
      <c r="H43" s="34">
        <v>14577.266666666666</v>
      </c>
      <c r="I43" s="34">
        <v>14356.400000000001</v>
      </c>
      <c r="J43" s="34">
        <v>14022.056666666665</v>
      </c>
      <c r="K43" s="34">
        <v>14397.449999999999</v>
      </c>
      <c r="L43" s="34">
        <v>15455.45</v>
      </c>
      <c r="M43" s="34">
        <v>14782.949999999997</v>
      </c>
      <c r="N43" s="34">
        <v>14850.733333333334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19106.966666666671</v>
      </c>
      <c r="D44" s="34">
        <v>19355.433333333331</v>
      </c>
      <c r="E44" s="34">
        <v>19884.883333333331</v>
      </c>
      <c r="F44" s="34">
        <v>20102.333333333336</v>
      </c>
      <c r="G44" s="34">
        <v>20196.949999999997</v>
      </c>
      <c r="H44" s="34">
        <v>20202.666666666668</v>
      </c>
      <c r="I44" s="34">
        <v>19811.800000000003</v>
      </c>
      <c r="J44" s="34">
        <v>19446.183333333331</v>
      </c>
      <c r="K44" s="34">
        <v>19697.799999999996</v>
      </c>
      <c r="L44" s="34">
        <v>21001.783333333333</v>
      </c>
      <c r="M44" s="34">
        <v>20035.999999999996</v>
      </c>
      <c r="N44" s="34">
        <v>20347.933333333338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13020.25</v>
      </c>
      <c r="D47" s="34">
        <v>13267.5</v>
      </c>
      <c r="E47" s="34">
        <v>12606</v>
      </c>
      <c r="F47" s="34">
        <v>13122.5</v>
      </c>
      <c r="G47" s="34">
        <v>12707.666666666666</v>
      </c>
      <c r="H47" s="34">
        <v>13138.666666666668</v>
      </c>
      <c r="I47" s="34">
        <v>12350.5</v>
      </c>
      <c r="J47" s="34">
        <v>12086.25</v>
      </c>
      <c r="K47" s="34">
        <v>13854.75</v>
      </c>
      <c r="L47" s="34">
        <v>15031</v>
      </c>
      <c r="M47" s="34">
        <v>14628.999999999998</v>
      </c>
      <c r="N47" s="34">
        <v>14167.666666666668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17384.5</v>
      </c>
      <c r="D48" s="34">
        <v>17926</v>
      </c>
      <c r="E48" s="34">
        <v>16962.666666666668</v>
      </c>
      <c r="F48" s="34">
        <v>18281.5</v>
      </c>
      <c r="G48" s="34">
        <v>17635</v>
      </c>
      <c r="H48" s="34">
        <v>18463</v>
      </c>
      <c r="I48" s="34">
        <v>17297</v>
      </c>
      <c r="J48" s="34">
        <v>17048.5</v>
      </c>
      <c r="K48" s="34">
        <v>18999.5</v>
      </c>
      <c r="L48" s="34">
        <v>20365.666666666664</v>
      </c>
      <c r="M48" s="34">
        <v>19574.999999999993</v>
      </c>
      <c r="N48" s="34">
        <v>19675.333333333336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10583.75</v>
      </c>
      <c r="D51" s="34">
        <v>11478.5</v>
      </c>
      <c r="E51" s="34">
        <v>11635</v>
      </c>
      <c r="F51" s="34">
        <v>11881</v>
      </c>
      <c r="G51" s="34">
        <v>11401.666666666668</v>
      </c>
      <c r="H51" s="34">
        <v>10982.5</v>
      </c>
      <c r="I51" s="34">
        <v>10881.666666666668</v>
      </c>
      <c r="J51" s="34">
        <v>10104.5</v>
      </c>
      <c r="K51" s="34">
        <v>11682.25</v>
      </c>
      <c r="L51" s="34">
        <v>12208.666666666668</v>
      </c>
      <c r="M51" s="34">
        <v>12315.333333333332</v>
      </c>
      <c r="N51" s="34">
        <v>12190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14174</v>
      </c>
      <c r="D52" s="34">
        <v>15464</v>
      </c>
      <c r="E52" s="34">
        <v>15649.5</v>
      </c>
      <c r="F52" s="34">
        <v>16148</v>
      </c>
      <c r="G52" s="34">
        <v>15844.333333333334</v>
      </c>
      <c r="H52" s="34">
        <v>15618.5</v>
      </c>
      <c r="I52" s="34">
        <v>15395.666666666666</v>
      </c>
      <c r="J52" s="34">
        <v>14419</v>
      </c>
      <c r="K52" s="34">
        <v>15993.75</v>
      </c>
      <c r="L52" s="34">
        <v>16608.333333333336</v>
      </c>
      <c r="M52" s="34">
        <v>16516.333333333332</v>
      </c>
      <c r="N52" s="34">
        <v>16575.333333333332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95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7109375" style="5" customWidth="1"/>
    <col min="3" max="13" width="7.28515625" style="5" customWidth="1"/>
    <col min="14" max="15" width="6.7109375" style="5" customWidth="1"/>
    <col min="16" max="16384" width="9.140625" style="5"/>
  </cols>
  <sheetData>
    <row r="1" spans="1:15" ht="15" x14ac:dyDescent="0.25">
      <c r="A1" s="35" t="s">
        <v>74</v>
      </c>
      <c r="E1" s="6"/>
      <c r="F1" s="38" t="s">
        <v>75</v>
      </c>
      <c r="G1" s="39"/>
      <c r="H1" s="39"/>
      <c r="I1" s="39"/>
      <c r="J1" s="39"/>
    </row>
    <row r="2" spans="1:15" ht="12.75" x14ac:dyDescent="0.2">
      <c r="E2" s="6"/>
      <c r="F2" s="38" t="s">
        <v>41</v>
      </c>
      <c r="G2" s="39"/>
      <c r="H2" s="39"/>
      <c r="I2" s="39"/>
      <c r="J2" s="39"/>
    </row>
    <row r="3" spans="1:15" ht="12.75" x14ac:dyDescent="0.2">
      <c r="D3" s="40" t="s">
        <v>91</v>
      </c>
      <c r="E3" s="39"/>
      <c r="F3" s="39"/>
      <c r="G3" s="6"/>
      <c r="H3" s="41" t="s">
        <v>15</v>
      </c>
      <c r="I3" s="39"/>
      <c r="J3" s="39"/>
      <c r="K3" s="39"/>
      <c r="L3" s="39"/>
      <c r="M3" s="39"/>
      <c r="N3" s="39"/>
    </row>
    <row r="4" spans="1:15" ht="24" customHeight="1" x14ac:dyDescent="0.15"/>
    <row r="5" spans="1:15" ht="9.4" customHeight="1" x14ac:dyDescent="0.15">
      <c r="B5" s="44" t="s">
        <v>11</v>
      </c>
      <c r="C5" s="45"/>
      <c r="D5" s="12"/>
      <c r="O5" s="28"/>
    </row>
    <row r="6" spans="1:15" ht="9.4" customHeight="1" x14ac:dyDescent="0.2">
      <c r="C6" s="42" t="s">
        <v>76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28"/>
    </row>
    <row r="7" spans="1:15" ht="9.4" customHeight="1" x14ac:dyDescent="0.2">
      <c r="B7" s="43" t="s">
        <v>77</v>
      </c>
      <c r="C7" s="39"/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/>
      <c r="L7" s="17" t="s">
        <v>78</v>
      </c>
      <c r="M7" s="17" t="s">
        <v>79</v>
      </c>
      <c r="O7" s="28"/>
    </row>
    <row r="8" spans="1:15" ht="9.4" customHeight="1" x14ac:dyDescent="0.15">
      <c r="C8" s="18">
        <v>0</v>
      </c>
      <c r="D8" s="37">
        <v>197.81944444444446</v>
      </c>
      <c r="E8" s="37">
        <v>179.48611111111111</v>
      </c>
      <c r="F8" s="37">
        <v>208.54027777777776</v>
      </c>
      <c r="G8" s="37">
        <v>220.23333333333335</v>
      </c>
      <c r="H8" s="37">
        <v>238.27500000000006</v>
      </c>
      <c r="I8" s="37">
        <v>380.47222222222223</v>
      </c>
      <c r="J8" s="37">
        <v>468.62500000000006</v>
      </c>
      <c r="L8" s="37">
        <f>AVERAGE(D8:H8)</f>
        <v>208.87083333333334</v>
      </c>
      <c r="M8" s="37">
        <f>AVERAGE(D8:J8)</f>
        <v>270.49305555555554</v>
      </c>
      <c r="O8" s="28"/>
    </row>
    <row r="9" spans="1:15" ht="9.4" customHeight="1" x14ac:dyDescent="0.15">
      <c r="C9" s="18">
        <v>1</v>
      </c>
      <c r="D9" s="37">
        <v>114.01388888888887</v>
      </c>
      <c r="E9" s="37">
        <v>109.24305555555554</v>
      </c>
      <c r="F9" s="37">
        <v>113.77638888888889</v>
      </c>
      <c r="G9" s="37">
        <v>117.01527777777778</v>
      </c>
      <c r="H9" s="37">
        <v>141.77777777777777</v>
      </c>
      <c r="I9" s="37">
        <v>265.67361111111114</v>
      </c>
      <c r="J9" s="37">
        <v>329.06250000000006</v>
      </c>
      <c r="L9" s="37">
        <f t="shared" ref="L9:L31" si="0">AVERAGE(D9:H9)</f>
        <v>119.16527777777779</v>
      </c>
      <c r="M9" s="37">
        <f t="shared" ref="M9:M31" si="1">AVERAGE(D9:J9)</f>
        <v>170.08035714285714</v>
      </c>
      <c r="O9" s="28"/>
    </row>
    <row r="10" spans="1:15" ht="9.4" customHeight="1" x14ac:dyDescent="0.15">
      <c r="C10" s="18">
        <v>2</v>
      </c>
      <c r="D10" s="37">
        <v>92.0486111111111</v>
      </c>
      <c r="E10" s="37">
        <v>89.291666666666671</v>
      </c>
      <c r="F10" s="37">
        <v>98.811111111111117</v>
      </c>
      <c r="G10" s="37">
        <v>104.09722222222221</v>
      </c>
      <c r="H10" s="37">
        <v>115.32777777777777</v>
      </c>
      <c r="I10" s="37">
        <v>209.8402777777778</v>
      </c>
      <c r="J10" s="37">
        <v>264.79166666666669</v>
      </c>
      <c r="L10" s="37">
        <f t="shared" si="0"/>
        <v>99.915277777777789</v>
      </c>
      <c r="M10" s="37">
        <f t="shared" si="1"/>
        <v>139.17261904761907</v>
      </c>
      <c r="O10" s="28"/>
    </row>
    <row r="11" spans="1:15" ht="9.4" customHeight="1" x14ac:dyDescent="0.15">
      <c r="C11" s="18">
        <v>3</v>
      </c>
      <c r="D11" s="37">
        <v>90.354166666666671</v>
      </c>
      <c r="E11" s="37">
        <v>97.006944444444443</v>
      </c>
      <c r="F11" s="37">
        <v>98.634722222222209</v>
      </c>
      <c r="G11" s="37">
        <v>100.31666666666666</v>
      </c>
      <c r="H11" s="37">
        <v>113.32222222222224</v>
      </c>
      <c r="I11" s="37">
        <v>191.65277777777774</v>
      </c>
      <c r="J11" s="37">
        <v>233.08333333333329</v>
      </c>
      <c r="L11" s="37">
        <f t="shared" si="0"/>
        <v>99.926944444444445</v>
      </c>
      <c r="M11" s="37">
        <f t="shared" si="1"/>
        <v>132.05297619047619</v>
      </c>
      <c r="O11" s="28"/>
    </row>
    <row r="12" spans="1:15" ht="9.4" customHeight="1" x14ac:dyDescent="0.15">
      <c r="C12" s="18">
        <v>4</v>
      </c>
      <c r="D12" s="37">
        <v>117.53472222222223</v>
      </c>
      <c r="E12" s="37">
        <v>123.20833333333331</v>
      </c>
      <c r="F12" s="37">
        <v>121.0138888888889</v>
      </c>
      <c r="G12" s="37">
        <v>124.00694444444444</v>
      </c>
      <c r="H12" s="37">
        <v>129.51250000000002</v>
      </c>
      <c r="I12" s="37">
        <v>169.38194444444443</v>
      </c>
      <c r="J12" s="37">
        <v>184.2222222222222</v>
      </c>
      <c r="L12" s="37">
        <f t="shared" si="0"/>
        <v>123.05527777777779</v>
      </c>
      <c r="M12" s="37">
        <f t="shared" si="1"/>
        <v>138.41150793650795</v>
      </c>
    </row>
    <row r="13" spans="1:15" ht="9.4" customHeight="1" x14ac:dyDescent="0.15">
      <c r="C13" s="18">
        <v>5</v>
      </c>
      <c r="D13" s="37">
        <v>287.31249999999994</v>
      </c>
      <c r="E13" s="37">
        <v>281.08333333333331</v>
      </c>
      <c r="F13" s="37">
        <v>287.30138888888888</v>
      </c>
      <c r="G13" s="37">
        <v>291.01388888888886</v>
      </c>
      <c r="H13" s="37">
        <v>276.02361111111105</v>
      </c>
      <c r="I13" s="37">
        <v>197.70138888888889</v>
      </c>
      <c r="J13" s="37">
        <v>161.80555555555557</v>
      </c>
      <c r="L13" s="37">
        <f t="shared" si="0"/>
        <v>284.54694444444442</v>
      </c>
      <c r="M13" s="37">
        <f t="shared" si="1"/>
        <v>254.60595238095237</v>
      </c>
    </row>
    <row r="14" spans="1:15" ht="9.4" customHeight="1" x14ac:dyDescent="0.15">
      <c r="C14" s="18">
        <v>6</v>
      </c>
      <c r="D14" s="37">
        <v>548.51388888888891</v>
      </c>
      <c r="E14" s="37">
        <v>567.72916666666663</v>
      </c>
      <c r="F14" s="37">
        <v>573.57777777777778</v>
      </c>
      <c r="G14" s="37">
        <v>573.86944444444441</v>
      </c>
      <c r="H14" s="37">
        <v>556.26249999999993</v>
      </c>
      <c r="I14" s="37">
        <v>296.00694444444446</v>
      </c>
      <c r="J14" s="37">
        <v>211.35416666666671</v>
      </c>
      <c r="L14" s="37">
        <f t="shared" si="0"/>
        <v>563.99055555555549</v>
      </c>
      <c r="M14" s="37">
        <f t="shared" si="1"/>
        <v>475.33055555555546</v>
      </c>
    </row>
    <row r="15" spans="1:15" ht="9.4" customHeight="1" x14ac:dyDescent="0.15">
      <c r="C15" s="18">
        <v>7</v>
      </c>
      <c r="D15" s="37">
        <v>769.90277777777783</v>
      </c>
      <c r="E15" s="37">
        <v>764.80555555555554</v>
      </c>
      <c r="F15" s="37">
        <v>778.83472222222235</v>
      </c>
      <c r="G15" s="37">
        <v>796.09027777777783</v>
      </c>
      <c r="H15" s="37">
        <v>767.20694444444428</v>
      </c>
      <c r="I15" s="37">
        <v>411.40972222222217</v>
      </c>
      <c r="J15" s="37">
        <v>257.92361111111109</v>
      </c>
      <c r="L15" s="37">
        <f t="shared" si="0"/>
        <v>775.36805555555554</v>
      </c>
      <c r="M15" s="37">
        <f t="shared" si="1"/>
        <v>649.45337301587301</v>
      </c>
    </row>
    <row r="16" spans="1:15" ht="9.4" customHeight="1" x14ac:dyDescent="0.15">
      <c r="C16" s="18">
        <v>8</v>
      </c>
      <c r="D16" s="37">
        <v>818.93055555555554</v>
      </c>
      <c r="E16" s="37">
        <v>815.70833333333337</v>
      </c>
      <c r="F16" s="37">
        <v>835.92916666666667</v>
      </c>
      <c r="G16" s="37">
        <v>849.98611111111097</v>
      </c>
      <c r="H16" s="37">
        <v>851.2638888888888</v>
      </c>
      <c r="I16" s="37">
        <v>622.19444444444446</v>
      </c>
      <c r="J16" s="37">
        <v>361.0694444444444</v>
      </c>
      <c r="L16" s="37">
        <f t="shared" si="0"/>
        <v>834.36361111111114</v>
      </c>
      <c r="M16" s="37">
        <f t="shared" si="1"/>
        <v>736.44027777777774</v>
      </c>
    </row>
    <row r="17" spans="3:13" ht="9.4" customHeight="1" x14ac:dyDescent="0.15">
      <c r="C17" s="18">
        <v>9</v>
      </c>
      <c r="D17" s="37">
        <v>775.75694444444446</v>
      </c>
      <c r="E17" s="37">
        <v>787.39583333333348</v>
      </c>
      <c r="F17" s="37">
        <v>816.8277777777779</v>
      </c>
      <c r="G17" s="37">
        <v>816.07499999999993</v>
      </c>
      <c r="H17" s="37">
        <v>857.24722222222226</v>
      </c>
      <c r="I17" s="37">
        <v>800.03472222222217</v>
      </c>
      <c r="J17" s="37">
        <v>578.30555555555554</v>
      </c>
      <c r="L17" s="37">
        <f t="shared" si="0"/>
        <v>810.66055555555556</v>
      </c>
      <c r="M17" s="37">
        <f t="shared" si="1"/>
        <v>775.94900793650788</v>
      </c>
    </row>
    <row r="18" spans="3:13" ht="9.4" customHeight="1" x14ac:dyDescent="0.15">
      <c r="C18" s="18">
        <v>10</v>
      </c>
      <c r="D18" s="37">
        <v>852.77777777777783</v>
      </c>
      <c r="E18" s="37">
        <v>864.46527777777783</v>
      </c>
      <c r="F18" s="37">
        <v>900.73750000000007</v>
      </c>
      <c r="G18" s="37">
        <v>885.16388888888889</v>
      </c>
      <c r="H18" s="37">
        <v>946.97222222222229</v>
      </c>
      <c r="I18" s="37">
        <v>1014.9930555555555</v>
      </c>
      <c r="J18" s="37">
        <v>828.38194444444446</v>
      </c>
      <c r="L18" s="37">
        <f t="shared" si="0"/>
        <v>890.02333333333331</v>
      </c>
      <c r="M18" s="37">
        <f t="shared" si="1"/>
        <v>899.0702380952381</v>
      </c>
    </row>
    <row r="19" spans="3:13" ht="9.4" customHeight="1" x14ac:dyDescent="0.15">
      <c r="C19" s="18">
        <v>11</v>
      </c>
      <c r="D19" s="37">
        <v>951.8611111111112</v>
      </c>
      <c r="E19" s="37">
        <v>988.21527777777783</v>
      </c>
      <c r="F19" s="37">
        <v>1005.5833333333331</v>
      </c>
      <c r="G19" s="37">
        <v>999.53611111111115</v>
      </c>
      <c r="H19" s="37">
        <v>1089.5138888888889</v>
      </c>
      <c r="I19" s="37">
        <v>1163.7916666666667</v>
      </c>
      <c r="J19" s="37">
        <v>1041.7152777777778</v>
      </c>
      <c r="L19" s="37">
        <f t="shared" si="0"/>
        <v>1006.9419444444444</v>
      </c>
      <c r="M19" s="37">
        <f t="shared" si="1"/>
        <v>1034.3166666666668</v>
      </c>
    </row>
    <row r="20" spans="3:13" ht="9.4" customHeight="1" x14ac:dyDescent="0.15">
      <c r="C20" s="18">
        <v>12</v>
      </c>
      <c r="D20" s="37">
        <v>1042.4930555555557</v>
      </c>
      <c r="E20" s="37">
        <v>1072.8472222222222</v>
      </c>
      <c r="F20" s="37">
        <v>1100.2416666666666</v>
      </c>
      <c r="G20" s="37">
        <v>1078.7055555555555</v>
      </c>
      <c r="H20" s="37">
        <v>1186.1208333333334</v>
      </c>
      <c r="I20" s="37">
        <v>1273.2291666666665</v>
      </c>
      <c r="J20" s="37">
        <v>1181.2638888888889</v>
      </c>
      <c r="L20" s="37">
        <f t="shared" si="0"/>
        <v>1096.0816666666665</v>
      </c>
      <c r="M20" s="37">
        <f t="shared" si="1"/>
        <v>1133.5573412698411</v>
      </c>
    </row>
    <row r="21" spans="3:13" ht="9.4" customHeight="1" x14ac:dyDescent="0.15">
      <c r="C21" s="18">
        <v>13</v>
      </c>
      <c r="D21" s="37">
        <v>1098.9722222222224</v>
      </c>
      <c r="E21" s="37">
        <v>1135.3680555555554</v>
      </c>
      <c r="F21" s="37">
        <v>1166.7166666666667</v>
      </c>
      <c r="G21" s="37">
        <v>1142.375</v>
      </c>
      <c r="H21" s="37">
        <v>1221.7194444444442</v>
      </c>
      <c r="I21" s="37">
        <v>1221.5277777777778</v>
      </c>
      <c r="J21" s="37">
        <v>1200.7361111111111</v>
      </c>
      <c r="L21" s="37">
        <f t="shared" si="0"/>
        <v>1153.0302777777777</v>
      </c>
      <c r="M21" s="37">
        <f t="shared" si="1"/>
        <v>1169.6307539682541</v>
      </c>
    </row>
    <row r="22" spans="3:13" ht="9.4" customHeight="1" x14ac:dyDescent="0.15">
      <c r="C22" s="18">
        <v>14</v>
      </c>
      <c r="D22" s="37">
        <v>1230.7013888888889</v>
      </c>
      <c r="E22" s="37">
        <v>1281.2916666666667</v>
      </c>
      <c r="F22" s="37">
        <v>1277.4986111111111</v>
      </c>
      <c r="G22" s="37">
        <v>1284.3930555555555</v>
      </c>
      <c r="H22" s="37">
        <v>1363.2625</v>
      </c>
      <c r="I22" s="37">
        <v>1174.5138888888889</v>
      </c>
      <c r="J22" s="37">
        <v>1153.9444444444443</v>
      </c>
      <c r="L22" s="37">
        <f t="shared" si="0"/>
        <v>1287.4294444444445</v>
      </c>
      <c r="M22" s="37">
        <f t="shared" si="1"/>
        <v>1252.2293650793649</v>
      </c>
    </row>
    <row r="23" spans="3:13" ht="9.4" customHeight="1" x14ac:dyDescent="0.15">
      <c r="C23" s="18">
        <v>15</v>
      </c>
      <c r="D23" s="37">
        <v>1451.6319444444443</v>
      </c>
      <c r="E23" s="37">
        <v>1477.625</v>
      </c>
      <c r="F23" s="37">
        <v>1481.2222222222219</v>
      </c>
      <c r="G23" s="37">
        <v>1499.7361111111111</v>
      </c>
      <c r="H23" s="37">
        <v>1504.7319444444445</v>
      </c>
      <c r="I23" s="37">
        <v>1170.5833333333333</v>
      </c>
      <c r="J23" s="37">
        <v>1142.6180555555557</v>
      </c>
      <c r="L23" s="37">
        <f t="shared" si="0"/>
        <v>1482.9894444444444</v>
      </c>
      <c r="M23" s="37">
        <f t="shared" si="1"/>
        <v>1389.7355158730159</v>
      </c>
    </row>
    <row r="24" spans="3:13" ht="9.4" customHeight="1" x14ac:dyDescent="0.15">
      <c r="C24" s="18">
        <v>16</v>
      </c>
      <c r="D24" s="37">
        <v>1577.25</v>
      </c>
      <c r="E24" s="37">
        <v>1583.1874999999998</v>
      </c>
      <c r="F24" s="37">
        <v>1575.4430555555555</v>
      </c>
      <c r="G24" s="37">
        <v>1569.8819444444443</v>
      </c>
      <c r="H24" s="37">
        <v>1511.2680555555553</v>
      </c>
      <c r="I24" s="37">
        <v>1197.1041666666667</v>
      </c>
      <c r="J24" s="37">
        <v>1155.9375000000002</v>
      </c>
      <c r="L24" s="37">
        <f t="shared" si="0"/>
        <v>1563.4061111111109</v>
      </c>
      <c r="M24" s="37">
        <f t="shared" si="1"/>
        <v>1452.8674603174602</v>
      </c>
    </row>
    <row r="25" spans="3:13" ht="9.4" customHeight="1" x14ac:dyDescent="0.15">
      <c r="C25" s="18">
        <v>17</v>
      </c>
      <c r="D25" s="37">
        <v>1535.9722222222224</v>
      </c>
      <c r="E25" s="37">
        <v>1513.0069444444443</v>
      </c>
      <c r="F25" s="37">
        <v>1501.4875</v>
      </c>
      <c r="G25" s="37">
        <v>1509.5041666666666</v>
      </c>
      <c r="H25" s="37">
        <v>1436.4333333333334</v>
      </c>
      <c r="I25" s="37">
        <v>1234.6180555555554</v>
      </c>
      <c r="J25" s="37">
        <v>1027.5416666666667</v>
      </c>
      <c r="L25" s="37">
        <f t="shared" si="0"/>
        <v>1499.2808333333335</v>
      </c>
      <c r="M25" s="37">
        <f t="shared" si="1"/>
        <v>1394.0805555555555</v>
      </c>
    </row>
    <row r="26" spans="3:13" ht="9.4" customHeight="1" x14ac:dyDescent="0.15">
      <c r="C26" s="18">
        <v>18</v>
      </c>
      <c r="D26" s="37">
        <v>1378.2708333333333</v>
      </c>
      <c r="E26" s="37">
        <v>1405.4513888888889</v>
      </c>
      <c r="F26" s="37">
        <v>1414.288888888889</v>
      </c>
      <c r="G26" s="37">
        <v>1434.3500000000001</v>
      </c>
      <c r="H26" s="37">
        <v>1286.2124999999999</v>
      </c>
      <c r="I26" s="37">
        <v>1058.8888888888889</v>
      </c>
      <c r="J26" s="37">
        <v>981.85416666666652</v>
      </c>
      <c r="L26" s="37">
        <f t="shared" si="0"/>
        <v>1383.7147222222222</v>
      </c>
      <c r="M26" s="37">
        <f t="shared" si="1"/>
        <v>1279.9023809523808</v>
      </c>
    </row>
    <row r="27" spans="3:13" ht="9.4" customHeight="1" x14ac:dyDescent="0.15">
      <c r="C27" s="18">
        <v>19</v>
      </c>
      <c r="D27" s="37">
        <v>989.24305555555566</v>
      </c>
      <c r="E27" s="37">
        <v>1022.5277777777777</v>
      </c>
      <c r="F27" s="37">
        <v>1029.4027777777778</v>
      </c>
      <c r="G27" s="37">
        <v>1065.1263888888889</v>
      </c>
      <c r="H27" s="37">
        <v>1044.026388888889</v>
      </c>
      <c r="I27" s="37">
        <v>923.0763888888888</v>
      </c>
      <c r="J27" s="37">
        <v>875.11805555555554</v>
      </c>
      <c r="L27" s="37">
        <f t="shared" si="0"/>
        <v>1030.0652777777777</v>
      </c>
      <c r="M27" s="37">
        <f t="shared" si="1"/>
        <v>992.64583333333326</v>
      </c>
    </row>
    <row r="28" spans="3:13" ht="9.4" customHeight="1" x14ac:dyDescent="0.15">
      <c r="C28" s="18">
        <v>20</v>
      </c>
      <c r="D28" s="37">
        <v>786.375</v>
      </c>
      <c r="E28" s="37">
        <v>795.99305555555566</v>
      </c>
      <c r="F28" s="37">
        <v>844.38194444444446</v>
      </c>
      <c r="G28" s="37">
        <v>883.23194444444459</v>
      </c>
      <c r="H28" s="37">
        <v>847.82916666666654</v>
      </c>
      <c r="I28" s="37">
        <v>756.56249999999989</v>
      </c>
      <c r="J28" s="37">
        <v>692.46527777777771</v>
      </c>
      <c r="L28" s="37">
        <f t="shared" si="0"/>
        <v>831.5622222222222</v>
      </c>
      <c r="M28" s="37">
        <f t="shared" si="1"/>
        <v>800.97698412698412</v>
      </c>
    </row>
    <row r="29" spans="3:13" ht="9.4" customHeight="1" x14ac:dyDescent="0.15">
      <c r="C29" s="18">
        <v>21</v>
      </c>
      <c r="D29" s="37">
        <v>680.06944444444446</v>
      </c>
      <c r="E29" s="37">
        <v>673.40277777777783</v>
      </c>
      <c r="F29" s="37">
        <v>687.27777777777783</v>
      </c>
      <c r="G29" s="37">
        <v>731.49722222222226</v>
      </c>
      <c r="H29" s="37">
        <v>688.1736111111112</v>
      </c>
      <c r="I29" s="37">
        <v>679.75</v>
      </c>
      <c r="J29" s="37">
        <v>559.00694444444446</v>
      </c>
      <c r="L29" s="37">
        <f t="shared" si="0"/>
        <v>692.08416666666676</v>
      </c>
      <c r="M29" s="37">
        <f t="shared" si="1"/>
        <v>671.31111111111113</v>
      </c>
    </row>
    <row r="30" spans="3:13" ht="9.4" customHeight="1" x14ac:dyDescent="0.15">
      <c r="C30" s="18">
        <v>22</v>
      </c>
      <c r="D30" s="37">
        <v>519.99305555555554</v>
      </c>
      <c r="E30" s="37">
        <v>596.55555555555554</v>
      </c>
      <c r="F30" s="37">
        <v>688.82499999999993</v>
      </c>
      <c r="G30" s="37">
        <v>610.50416666666672</v>
      </c>
      <c r="H30" s="37">
        <v>683.96388888888885</v>
      </c>
      <c r="I30" s="37">
        <v>732.9375</v>
      </c>
      <c r="J30" s="37">
        <v>475.34722222222223</v>
      </c>
      <c r="L30" s="37">
        <f t="shared" si="0"/>
        <v>619.96833333333336</v>
      </c>
      <c r="M30" s="37">
        <f t="shared" si="1"/>
        <v>615.44662698412696</v>
      </c>
    </row>
    <row r="31" spans="3:13" ht="9.4" customHeight="1" x14ac:dyDescent="0.15">
      <c r="C31" s="18">
        <v>23</v>
      </c>
      <c r="D31" s="37">
        <v>311.73611111111114</v>
      </c>
      <c r="E31" s="37">
        <v>393.875</v>
      </c>
      <c r="F31" s="37">
        <v>423.20694444444445</v>
      </c>
      <c r="G31" s="37">
        <v>444.18055555555549</v>
      </c>
      <c r="H31" s="37">
        <v>585.35833333333335</v>
      </c>
      <c r="I31" s="37">
        <v>686.79861111111097</v>
      </c>
      <c r="J31" s="37">
        <v>346.84722222222223</v>
      </c>
      <c r="L31" s="37">
        <f t="shared" si="0"/>
        <v>431.67138888888883</v>
      </c>
      <c r="M31" s="37">
        <f t="shared" si="1"/>
        <v>456.00039682539676</v>
      </c>
    </row>
    <row r="32" spans="3:13" ht="9.4" customHeight="1" x14ac:dyDescent="0.15">
      <c r="C32" s="32" t="s">
        <v>80</v>
      </c>
    </row>
    <row r="33" spans="2:30" ht="9.4" customHeight="1" x14ac:dyDescent="0.2">
      <c r="B33" s="43" t="s">
        <v>81</v>
      </c>
      <c r="C33" s="39"/>
      <c r="D33" s="37">
        <f>SUM(D15:D26)</f>
        <v>13484.520833333334</v>
      </c>
      <c r="E33" s="37">
        <f t="shared" ref="E33:J33" si="2">SUM(E15:E26)</f>
        <v>13689.368055555557</v>
      </c>
      <c r="F33" s="37">
        <f t="shared" si="2"/>
        <v>13854.81111111111</v>
      </c>
      <c r="G33" s="37">
        <f t="shared" si="2"/>
        <v>13865.797222222222</v>
      </c>
      <c r="H33" s="37">
        <f t="shared" si="2"/>
        <v>14021.952777777778</v>
      </c>
      <c r="I33" s="37">
        <f t="shared" si="2"/>
        <v>12342.888888888887</v>
      </c>
      <c r="J33" s="37">
        <f t="shared" si="2"/>
        <v>10911.291666666666</v>
      </c>
      <c r="L33" s="37">
        <f>SUM(L15:L26)</f>
        <v>13783.29</v>
      </c>
      <c r="M33" s="37">
        <f>SUM(M15:M26)</f>
        <v>13167.232936507937</v>
      </c>
      <c r="O33" s="37"/>
      <c r="P33" s="37"/>
    </row>
    <row r="34" spans="2:30" ht="9.4" customHeight="1" x14ac:dyDescent="0.2">
      <c r="B34" s="43" t="s">
        <v>82</v>
      </c>
      <c r="C34" s="39"/>
      <c r="D34" s="37">
        <f>SUM(D15:D17)</f>
        <v>2364.5902777777778</v>
      </c>
      <c r="E34" s="37">
        <f t="shared" ref="E34:J34" si="3">SUM(E15:E17)</f>
        <v>2367.9097222222226</v>
      </c>
      <c r="F34" s="37">
        <f t="shared" si="3"/>
        <v>2431.5916666666672</v>
      </c>
      <c r="G34" s="37">
        <f t="shared" si="3"/>
        <v>2462.1513888888885</v>
      </c>
      <c r="H34" s="37">
        <f t="shared" si="3"/>
        <v>2475.7180555555551</v>
      </c>
      <c r="I34" s="37">
        <f t="shared" si="3"/>
        <v>1833.6388888888887</v>
      </c>
      <c r="J34" s="37">
        <f t="shared" si="3"/>
        <v>1197.2986111111109</v>
      </c>
      <c r="L34" s="37">
        <f>SUM(L15:L17)</f>
        <v>2420.3922222222222</v>
      </c>
      <c r="M34" s="37">
        <f>SUM(M15:M17)</f>
        <v>2161.8426587301587</v>
      </c>
      <c r="O34" s="37"/>
      <c r="P34" s="37"/>
    </row>
    <row r="35" spans="2:30" ht="9.4" customHeight="1" x14ac:dyDescent="0.2">
      <c r="B35" s="43" t="s">
        <v>83</v>
      </c>
      <c r="C35" s="39"/>
      <c r="D35" s="37">
        <f>SUM(D18:D23)</f>
        <v>6628.4375</v>
      </c>
      <c r="E35" s="37">
        <f t="shared" ref="E35:J35" si="4">SUM(E18:E23)</f>
        <v>6819.8125</v>
      </c>
      <c r="F35" s="37">
        <f t="shared" si="4"/>
        <v>6932</v>
      </c>
      <c r="G35" s="37">
        <f t="shared" si="4"/>
        <v>6889.9097222222217</v>
      </c>
      <c r="H35" s="37">
        <f t="shared" si="4"/>
        <v>7312.3208333333332</v>
      </c>
      <c r="I35" s="37">
        <f t="shared" si="4"/>
        <v>7018.6388888888878</v>
      </c>
      <c r="J35" s="37">
        <f t="shared" si="4"/>
        <v>6548.6597222222226</v>
      </c>
      <c r="L35" s="37">
        <f>SUM(L18:L23)</f>
        <v>6916.4961111111106</v>
      </c>
      <c r="M35" s="37">
        <f>SUM(M18:M23)</f>
        <v>6878.5398809523804</v>
      </c>
      <c r="O35" s="37"/>
      <c r="P35" s="37"/>
    </row>
    <row r="36" spans="2:30" ht="9.4" customHeight="1" x14ac:dyDescent="0.2">
      <c r="B36" s="43" t="s">
        <v>84</v>
      </c>
      <c r="C36" s="39"/>
      <c r="D36" s="37">
        <f>SUM(D24:D26)</f>
        <v>4491.4930555555557</v>
      </c>
      <c r="E36" s="37">
        <f t="shared" ref="E36:J36" si="5">SUM(E24:E26)</f>
        <v>4501.645833333333</v>
      </c>
      <c r="F36" s="37">
        <f t="shared" si="5"/>
        <v>4491.2194444444449</v>
      </c>
      <c r="G36" s="37">
        <f t="shared" si="5"/>
        <v>4513.7361111111113</v>
      </c>
      <c r="H36" s="37">
        <f t="shared" si="5"/>
        <v>4233.9138888888883</v>
      </c>
      <c r="I36" s="37">
        <f t="shared" si="5"/>
        <v>3490.6111111111113</v>
      </c>
      <c r="J36" s="37">
        <f t="shared" si="5"/>
        <v>3165.3333333333335</v>
      </c>
      <c r="L36" s="37">
        <f>SUM(L24:L26)</f>
        <v>4446.4016666666666</v>
      </c>
      <c r="M36" s="37">
        <f>SUM(M24:M26)</f>
        <v>4126.8503968253963</v>
      </c>
      <c r="O36" s="37"/>
      <c r="P36" s="37"/>
    </row>
    <row r="37" spans="2:30" ht="9.4" customHeight="1" x14ac:dyDescent="0.2">
      <c r="B37" s="43" t="s">
        <v>85</v>
      </c>
      <c r="C37" s="39"/>
      <c r="D37" s="37">
        <f>SUM(D8:D31)</f>
        <v>18219.534722222223</v>
      </c>
      <c r="E37" s="37">
        <f t="shared" ref="E37:J37" si="6">SUM(E8:E31)</f>
        <v>18618.770833333332</v>
      </c>
      <c r="F37" s="37">
        <f t="shared" si="6"/>
        <v>19029.561111111114</v>
      </c>
      <c r="G37" s="37">
        <f t="shared" si="6"/>
        <v>19130.890277777777</v>
      </c>
      <c r="H37" s="37">
        <f t="shared" si="6"/>
        <v>19441.805555555555</v>
      </c>
      <c r="I37" s="37">
        <f t="shared" si="6"/>
        <v>17832.743055555551</v>
      </c>
      <c r="J37" s="37">
        <f t="shared" si="6"/>
        <v>15713.020833333332</v>
      </c>
      <c r="L37" s="37">
        <f>SUM(L8:L31)</f>
        <v>18888.112499999999</v>
      </c>
      <c r="M37" s="37">
        <f>SUM(M8:M31)</f>
        <v>18283.76091269841</v>
      </c>
      <c r="O37" s="37"/>
      <c r="P37" s="37"/>
    </row>
    <row r="38" spans="2:30" ht="24" customHeight="1" x14ac:dyDescent="0.15">
      <c r="C38" s="9"/>
    </row>
    <row r="39" spans="2:30" ht="9.4" customHeight="1" x14ac:dyDescent="0.2">
      <c r="C39" s="42" t="str">
        <f>C6</f>
        <v>Average traffic flows (excluding Bank Holidays etc)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30" ht="9.4" customHeight="1" x14ac:dyDescent="0.15">
      <c r="C40" s="9"/>
    </row>
    <row r="41" spans="2:30" ht="9.4" customHeight="1" x14ac:dyDescent="0.15">
      <c r="C41" s="32" t="s">
        <v>53</v>
      </c>
      <c r="D41" s="32" t="s">
        <v>54</v>
      </c>
      <c r="E41" s="32" t="s">
        <v>55</v>
      </c>
      <c r="F41" s="32" t="s">
        <v>56</v>
      </c>
      <c r="G41" s="32" t="s">
        <v>57</v>
      </c>
      <c r="H41" s="32" t="s">
        <v>58</v>
      </c>
      <c r="I41" s="32" t="s">
        <v>59</v>
      </c>
      <c r="J41" s="32" t="s">
        <v>60</v>
      </c>
      <c r="K41" s="32" t="s">
        <v>61</v>
      </c>
      <c r="L41" s="32" t="s">
        <v>62</v>
      </c>
      <c r="M41" s="32" t="s">
        <v>63</v>
      </c>
      <c r="N41" s="32" t="s">
        <v>64</v>
      </c>
    </row>
    <row r="42" spans="2:30" ht="9.4" customHeight="1" x14ac:dyDescent="0.15">
      <c r="B42" s="9" t="s">
        <v>86</v>
      </c>
    </row>
    <row r="43" spans="2:30" ht="9.4" customHeight="1" x14ac:dyDescent="0.15">
      <c r="B43" s="17" t="s">
        <v>87</v>
      </c>
      <c r="C43" s="34">
        <v>13464.683333333334</v>
      </c>
      <c r="D43" s="34">
        <v>13817.13333333333</v>
      </c>
      <c r="E43" s="34">
        <v>13889.55</v>
      </c>
      <c r="F43" s="34">
        <v>13828.733333333334</v>
      </c>
      <c r="G43" s="34">
        <v>13868.550000000001</v>
      </c>
      <c r="H43" s="34">
        <v>13879.433333333334</v>
      </c>
      <c r="I43" s="34">
        <v>13803.666666666668</v>
      </c>
      <c r="J43" s="34">
        <v>13451.98</v>
      </c>
      <c r="K43" s="34">
        <v>13735.6</v>
      </c>
      <c r="L43" s="34">
        <v>13516.933333333336</v>
      </c>
      <c r="M43" s="34">
        <v>13957.349999999999</v>
      </c>
      <c r="N43" s="34">
        <v>14185.866666666667</v>
      </c>
      <c r="O43" s="3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ht="9.4" customHeight="1" x14ac:dyDescent="0.15">
      <c r="B44" s="17" t="s">
        <v>88</v>
      </c>
      <c r="C44" s="34">
        <v>18211.166666666664</v>
      </c>
      <c r="D44" s="34">
        <v>18691.999999999996</v>
      </c>
      <c r="E44" s="34">
        <v>19058.599999999999</v>
      </c>
      <c r="F44" s="34">
        <v>18940.833333333332</v>
      </c>
      <c r="G44" s="34">
        <v>19058.400000000001</v>
      </c>
      <c r="H44" s="34">
        <v>19172.433333333338</v>
      </c>
      <c r="I44" s="34">
        <v>18792.133333333339</v>
      </c>
      <c r="J44" s="34">
        <v>18475.900000000005</v>
      </c>
      <c r="K44" s="34">
        <v>18744.7</v>
      </c>
      <c r="L44" s="34">
        <v>18763.116666666665</v>
      </c>
      <c r="M44" s="34">
        <v>19113.2</v>
      </c>
      <c r="N44" s="34">
        <v>19634.866666666665</v>
      </c>
      <c r="P44" s="3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ht="9.4" customHeight="1" x14ac:dyDescent="0.15">
      <c r="B45" s="1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ht="9.4" customHeight="1" x14ac:dyDescent="0.15">
      <c r="B46" s="9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ht="9.4" customHeight="1" x14ac:dyDescent="0.15">
      <c r="B47" s="17" t="s">
        <v>87</v>
      </c>
      <c r="C47" s="34">
        <v>11869.75</v>
      </c>
      <c r="D47" s="34">
        <v>12407</v>
      </c>
      <c r="E47" s="34">
        <v>11547</v>
      </c>
      <c r="F47" s="34">
        <v>12180</v>
      </c>
      <c r="G47" s="34">
        <v>12029.666666666664</v>
      </c>
      <c r="H47" s="34">
        <v>12248</v>
      </c>
      <c r="I47" s="34">
        <v>11787.5</v>
      </c>
      <c r="J47" s="34">
        <v>11311.5</v>
      </c>
      <c r="K47" s="34">
        <v>12999.25</v>
      </c>
      <c r="L47" s="34">
        <v>13423.000000000002</v>
      </c>
      <c r="M47" s="34">
        <v>13227.666666666666</v>
      </c>
      <c r="N47" s="34">
        <v>13084.333333333334</v>
      </c>
      <c r="O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ht="9.4" customHeight="1" x14ac:dyDescent="0.15">
      <c r="B48" s="17" t="s">
        <v>88</v>
      </c>
      <c r="C48" s="34">
        <v>16912.25</v>
      </c>
      <c r="D48" s="34">
        <v>17476</v>
      </c>
      <c r="E48" s="34">
        <v>16527.666666666664</v>
      </c>
      <c r="F48" s="34">
        <v>17422.5</v>
      </c>
      <c r="G48" s="34">
        <v>17315</v>
      </c>
      <c r="H48" s="34">
        <v>18027.333333333336</v>
      </c>
      <c r="I48" s="34">
        <v>17023.5</v>
      </c>
      <c r="J48" s="34">
        <v>16464.5</v>
      </c>
      <c r="K48" s="34">
        <v>18640.5</v>
      </c>
      <c r="L48" s="34">
        <v>19414.333333333336</v>
      </c>
      <c r="M48" s="34">
        <v>19187.666666666672</v>
      </c>
      <c r="N48" s="34">
        <v>19581.666666666668</v>
      </c>
      <c r="P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ht="9.4" customHeight="1" x14ac:dyDescent="0.15">
      <c r="B49" s="1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ht="9.4" customHeight="1" x14ac:dyDescent="0.15">
      <c r="B50" s="9" t="s">
        <v>90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ht="9.4" customHeight="1" x14ac:dyDescent="0.15">
      <c r="B51" s="17" t="s">
        <v>87</v>
      </c>
      <c r="C51" s="34">
        <v>10152.75</v>
      </c>
      <c r="D51" s="34">
        <v>11087</v>
      </c>
      <c r="E51" s="34">
        <v>10931</v>
      </c>
      <c r="F51" s="34">
        <v>10702</v>
      </c>
      <c r="G51" s="34">
        <v>11152.999999999998</v>
      </c>
      <c r="H51" s="34">
        <v>10673</v>
      </c>
      <c r="I51" s="34">
        <v>10427.999999999998</v>
      </c>
      <c r="J51" s="34">
        <v>9810.25</v>
      </c>
      <c r="K51" s="34">
        <v>11139.5</v>
      </c>
      <c r="L51" s="34">
        <v>11646.999999999998</v>
      </c>
      <c r="M51" s="34">
        <v>11427.000000000002</v>
      </c>
      <c r="N51" s="34">
        <v>11785</v>
      </c>
      <c r="O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9.4" customHeight="1" x14ac:dyDescent="0.15">
      <c r="B52" s="17" t="s">
        <v>88</v>
      </c>
      <c r="C52" s="34">
        <v>14186.25</v>
      </c>
      <c r="D52" s="34">
        <v>15438</v>
      </c>
      <c r="E52" s="34">
        <v>15570.5</v>
      </c>
      <c r="F52" s="34">
        <v>16030.5</v>
      </c>
      <c r="G52" s="34">
        <v>15797</v>
      </c>
      <c r="H52" s="34">
        <v>15680.5</v>
      </c>
      <c r="I52" s="34">
        <v>15360.666666666666</v>
      </c>
      <c r="J52" s="34">
        <v>14376.5</v>
      </c>
      <c r="K52" s="34">
        <v>15893</v>
      </c>
      <c r="L52" s="34">
        <v>16515.666666666668</v>
      </c>
      <c r="M52" s="34">
        <v>16817</v>
      </c>
      <c r="N52" s="34">
        <v>16890.666666666668</v>
      </c>
      <c r="P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ht="9.4" customHeight="1" x14ac:dyDescent="0.15"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R53" s="34"/>
      <c r="S53" s="34"/>
      <c r="T53" s="34"/>
      <c r="U53" s="34"/>
      <c r="V53" s="34"/>
      <c r="X53" s="34"/>
      <c r="Y53" s="34"/>
      <c r="Z53" s="34"/>
      <c r="AA53" s="34"/>
      <c r="AB53" s="34"/>
    </row>
    <row r="54" spans="2:30" ht="24" customHeight="1" x14ac:dyDescent="0.15">
      <c r="R54" s="34"/>
      <c r="S54" s="34"/>
      <c r="T54" s="34"/>
      <c r="U54" s="34"/>
      <c r="V54" s="34"/>
      <c r="X54" s="34"/>
      <c r="Y54" s="34"/>
      <c r="Z54" s="34"/>
      <c r="AA54" s="34"/>
      <c r="AB54" s="34"/>
    </row>
    <row r="55" spans="2:30" ht="8.85" customHeight="1" x14ac:dyDescent="0.15">
      <c r="R55" s="34"/>
      <c r="S55" s="34"/>
      <c r="T55" s="34"/>
      <c r="U55" s="34"/>
      <c r="V55" s="34"/>
      <c r="X55" s="34"/>
      <c r="Y55" s="34"/>
      <c r="Z55" s="34"/>
      <c r="AA55" s="34"/>
      <c r="AB55" s="34"/>
    </row>
    <row r="56" spans="2:30" ht="8.85" customHeight="1" x14ac:dyDescent="0.15">
      <c r="R56" s="33"/>
      <c r="S56" s="33"/>
      <c r="T56" s="33"/>
      <c r="U56" s="33"/>
      <c r="V56" s="33"/>
      <c r="X56" s="33"/>
      <c r="Y56" s="33"/>
      <c r="Z56" s="33"/>
      <c r="AA56" s="33"/>
      <c r="AB56" s="33"/>
    </row>
    <row r="57" spans="2:30" ht="8.85" customHeight="1" x14ac:dyDescent="0.15">
      <c r="R57" s="34"/>
      <c r="S57" s="34"/>
      <c r="T57" s="34"/>
      <c r="U57" s="34"/>
      <c r="V57" s="34"/>
      <c r="X57" s="34"/>
      <c r="Y57" s="34"/>
      <c r="Z57" s="34"/>
      <c r="AA57" s="34"/>
      <c r="AB57" s="34"/>
    </row>
    <row r="58" spans="2:30" ht="8.85" customHeight="1" x14ac:dyDescent="0.15">
      <c r="R58" s="34"/>
      <c r="S58" s="34"/>
      <c r="T58" s="34"/>
      <c r="U58" s="34"/>
      <c r="V58" s="34"/>
      <c r="X58" s="34"/>
      <c r="Y58" s="34"/>
      <c r="Z58" s="34"/>
      <c r="AA58" s="34"/>
      <c r="AB58" s="34"/>
    </row>
    <row r="59" spans="2:30" ht="8.85" customHeight="1" x14ac:dyDescent="0.15">
      <c r="R59" s="34"/>
      <c r="S59" s="34"/>
      <c r="T59" s="34"/>
      <c r="U59" s="34"/>
      <c r="V59" s="34"/>
      <c r="X59" s="34"/>
      <c r="Y59" s="34"/>
      <c r="Z59" s="34"/>
      <c r="AA59" s="34"/>
      <c r="AB59" s="34"/>
    </row>
    <row r="60" spans="2:30" ht="8.85" customHeight="1" x14ac:dyDescent="0.15">
      <c r="R60" s="33"/>
      <c r="S60" s="33"/>
      <c r="T60" s="33"/>
      <c r="U60" s="33"/>
      <c r="V60" s="33"/>
      <c r="X60" s="33"/>
      <c r="Y60" s="33"/>
      <c r="Z60" s="33"/>
      <c r="AA60" s="33"/>
      <c r="AB60" s="33"/>
    </row>
    <row r="61" spans="2:30" ht="8.85" customHeight="1" x14ac:dyDescent="0.15">
      <c r="R61" s="34"/>
      <c r="S61" s="34"/>
      <c r="T61" s="34"/>
      <c r="U61" s="34"/>
      <c r="V61" s="34"/>
      <c r="X61" s="34"/>
      <c r="Y61" s="34"/>
      <c r="Z61" s="34"/>
      <c r="AA61" s="34"/>
      <c r="AB61" s="34"/>
    </row>
    <row r="62" spans="2:30" ht="8.85" customHeight="1" x14ac:dyDescent="0.15">
      <c r="R62" s="34"/>
      <c r="S62" s="34"/>
      <c r="T62" s="34"/>
      <c r="U62" s="34"/>
      <c r="V62" s="34"/>
      <c r="X62" s="34"/>
      <c r="Y62" s="34"/>
      <c r="Z62" s="34"/>
      <c r="AA62" s="34"/>
      <c r="AB62" s="34"/>
    </row>
    <row r="63" spans="2:30" ht="8.85" customHeight="1" x14ac:dyDescent="0.15">
      <c r="R63" s="34"/>
      <c r="S63" s="34"/>
      <c r="T63" s="34"/>
      <c r="U63" s="34"/>
      <c r="V63" s="34"/>
      <c r="X63" s="34"/>
      <c r="Y63" s="34"/>
      <c r="Z63" s="34"/>
      <c r="AA63" s="34"/>
    </row>
    <row r="64" spans="2:30" ht="8.85" customHeight="1" x14ac:dyDescent="0.15">
      <c r="R64" s="34"/>
      <c r="S64" s="34"/>
      <c r="T64" s="34"/>
      <c r="U64" s="34"/>
      <c r="V64" s="34"/>
      <c r="X64" s="34"/>
      <c r="Y64" s="34"/>
      <c r="Z64" s="34"/>
      <c r="AA64" s="34"/>
    </row>
    <row r="65" spans="18:27" ht="8.85" customHeight="1" x14ac:dyDescent="0.15">
      <c r="R65" s="34"/>
      <c r="S65" s="34"/>
      <c r="T65" s="34"/>
      <c r="U65" s="34"/>
      <c r="V65" s="34"/>
      <c r="X65" s="34"/>
      <c r="Y65" s="34"/>
      <c r="Z65" s="34"/>
      <c r="AA65" s="34"/>
    </row>
    <row r="66" spans="18:27" ht="8.85" customHeight="1" x14ac:dyDescent="0.15">
      <c r="R66" s="33"/>
      <c r="S66" s="33"/>
      <c r="T66" s="33"/>
      <c r="U66" s="33"/>
      <c r="V66" s="33"/>
      <c r="X66" s="33"/>
      <c r="Y66" s="33"/>
      <c r="Z66" s="33"/>
      <c r="AA66" s="33"/>
    </row>
    <row r="67" spans="18:27" ht="8.85" customHeight="1" x14ac:dyDescent="0.15">
      <c r="R67" s="34"/>
      <c r="S67" s="34"/>
      <c r="T67" s="34"/>
      <c r="U67" s="34"/>
      <c r="V67" s="34"/>
      <c r="X67" s="34"/>
      <c r="Y67" s="34"/>
      <c r="Z67" s="34"/>
      <c r="AA67" s="34"/>
    </row>
    <row r="68" spans="18:27" ht="8.85" customHeight="1" x14ac:dyDescent="0.15">
      <c r="R68" s="34"/>
      <c r="S68" s="34"/>
      <c r="T68" s="34"/>
      <c r="U68" s="34"/>
      <c r="V68" s="34"/>
      <c r="X68" s="34"/>
      <c r="Y68" s="34"/>
      <c r="Z68" s="34"/>
      <c r="AA68" s="34"/>
    </row>
    <row r="69" spans="18:27" ht="8.85" customHeight="1" x14ac:dyDescent="0.15">
      <c r="R69" s="34"/>
      <c r="S69" s="34"/>
      <c r="T69" s="34"/>
      <c r="U69" s="34"/>
      <c r="V69" s="34"/>
      <c r="X69" s="34"/>
      <c r="Y69" s="34"/>
      <c r="Z69" s="34"/>
      <c r="AA69" s="34"/>
    </row>
    <row r="70" spans="18:27" ht="8.85" customHeight="1" x14ac:dyDescent="0.15">
      <c r="R70" s="33"/>
      <c r="S70" s="33"/>
      <c r="T70" s="33"/>
      <c r="U70" s="33"/>
      <c r="V70" s="33"/>
      <c r="X70" s="33"/>
      <c r="Y70" s="33"/>
      <c r="Z70" s="33"/>
      <c r="AA70" s="33"/>
    </row>
    <row r="71" spans="18:27" ht="8.85" customHeight="1" x14ac:dyDescent="0.15">
      <c r="R71" s="34"/>
      <c r="S71" s="34"/>
      <c r="T71" s="34"/>
      <c r="U71" s="34"/>
      <c r="V71" s="34"/>
      <c r="X71" s="34"/>
      <c r="Y71" s="34"/>
      <c r="Z71" s="34"/>
      <c r="AA71" s="34"/>
    </row>
    <row r="72" spans="18:27" ht="8.85" customHeight="1" x14ac:dyDescent="0.15">
      <c r="R72" s="34"/>
      <c r="S72" s="34"/>
      <c r="T72" s="34"/>
      <c r="U72" s="34"/>
      <c r="V72" s="34"/>
      <c r="X72" s="34"/>
      <c r="Y72" s="34"/>
      <c r="Z72" s="34"/>
      <c r="AA72" s="34"/>
    </row>
    <row r="73" spans="18:27" ht="8.85" customHeight="1" x14ac:dyDescent="0.15">
      <c r="R73" s="34"/>
      <c r="S73" s="34"/>
      <c r="T73" s="34"/>
      <c r="U73" s="34"/>
      <c r="V73" s="34"/>
      <c r="X73" s="34"/>
      <c r="Y73" s="34"/>
      <c r="Z73" s="34"/>
    </row>
    <row r="74" spans="18:27" ht="8.85" customHeight="1" x14ac:dyDescent="0.15">
      <c r="R74" s="34"/>
      <c r="S74" s="34"/>
      <c r="T74" s="34"/>
      <c r="U74" s="34"/>
      <c r="V74" s="34"/>
      <c r="X74" s="34"/>
      <c r="Y74" s="34"/>
      <c r="Z74" s="34"/>
    </row>
    <row r="75" spans="18:27" ht="8.85" customHeight="1" x14ac:dyDescent="0.15">
      <c r="R75" s="34"/>
      <c r="S75" s="34"/>
      <c r="T75" s="34"/>
      <c r="U75" s="34"/>
      <c r="V75" s="34"/>
      <c r="X75" s="34"/>
      <c r="Y75" s="34"/>
      <c r="Z75" s="34"/>
    </row>
    <row r="76" spans="18:27" ht="8.85" customHeight="1" x14ac:dyDescent="0.15">
      <c r="R76" s="33"/>
      <c r="S76" s="33"/>
      <c r="T76" s="33"/>
      <c r="U76" s="33"/>
      <c r="V76" s="33"/>
      <c r="X76" s="33"/>
      <c r="Y76" s="33"/>
      <c r="Z76" s="33"/>
    </row>
    <row r="77" spans="18:27" ht="8.85" customHeight="1" x14ac:dyDescent="0.15">
      <c r="R77" s="34"/>
      <c r="S77" s="34"/>
      <c r="T77" s="34"/>
      <c r="U77" s="34"/>
      <c r="V77" s="34"/>
      <c r="X77" s="34"/>
      <c r="Y77" s="34"/>
      <c r="Z77" s="34"/>
    </row>
    <row r="78" spans="18:27" ht="8.85" customHeight="1" x14ac:dyDescent="0.15">
      <c r="R78" s="34"/>
      <c r="S78" s="34"/>
      <c r="T78" s="34"/>
      <c r="U78" s="34"/>
      <c r="V78" s="34"/>
      <c r="X78" s="34"/>
      <c r="Y78" s="34"/>
      <c r="Z78" s="34"/>
    </row>
    <row r="79" spans="18:27" ht="8.85" customHeight="1" x14ac:dyDescent="0.15">
      <c r="R79" s="34"/>
      <c r="S79" s="34"/>
      <c r="T79" s="34"/>
      <c r="U79" s="34"/>
      <c r="V79" s="34"/>
      <c r="X79" s="34"/>
      <c r="Y79" s="34"/>
      <c r="Z79" s="34"/>
    </row>
    <row r="80" spans="18:27" ht="8.85" customHeight="1" x14ac:dyDescent="0.15">
      <c r="R80" s="33"/>
      <c r="S80" s="33"/>
      <c r="T80" s="33"/>
      <c r="U80" s="33"/>
      <c r="V80" s="33"/>
      <c r="X80" s="33"/>
      <c r="Y80" s="33"/>
      <c r="Z80" s="33"/>
    </row>
    <row r="81" spans="3:26" ht="8.85" customHeight="1" x14ac:dyDescent="0.15">
      <c r="R81" s="34"/>
      <c r="S81" s="34"/>
      <c r="T81" s="34"/>
      <c r="U81" s="34"/>
      <c r="V81" s="34"/>
      <c r="X81" s="34"/>
      <c r="Y81" s="34"/>
      <c r="Z81" s="34"/>
    </row>
    <row r="82" spans="3:26" ht="8.85" customHeight="1" x14ac:dyDescent="0.15">
      <c r="R82" s="34"/>
      <c r="S82" s="34"/>
      <c r="T82" s="34"/>
      <c r="U82" s="34"/>
      <c r="V82" s="34"/>
      <c r="X82" s="34"/>
      <c r="Y82" s="34"/>
      <c r="Z82" s="34"/>
    </row>
    <row r="83" spans="3:26" ht="8.85" customHeight="1" x14ac:dyDescent="0.15">
      <c r="R83" s="34"/>
      <c r="S83" s="34"/>
      <c r="T83" s="34"/>
      <c r="U83" s="34"/>
      <c r="V83" s="34"/>
      <c r="X83" s="34"/>
      <c r="Y83" s="34"/>
    </row>
    <row r="84" spans="3:26" ht="8.85" customHeight="1" x14ac:dyDescent="0.15">
      <c r="R84" s="34"/>
      <c r="S84" s="34"/>
      <c r="T84" s="34"/>
      <c r="U84" s="34"/>
      <c r="V84" s="34"/>
      <c r="X84" s="34"/>
      <c r="Y84" s="34"/>
    </row>
    <row r="85" spans="3:26" ht="8.85" customHeight="1" x14ac:dyDescent="0.15">
      <c r="M85" s="5" t="s">
        <v>72</v>
      </c>
      <c r="R85" s="34"/>
      <c r="S85" s="34"/>
      <c r="T85" s="34"/>
      <c r="U85" s="34"/>
      <c r="V85" s="34"/>
      <c r="X85" s="34"/>
      <c r="Y85" s="34"/>
    </row>
    <row r="86" spans="3:26" ht="5.45" customHeight="1" x14ac:dyDescent="0.15">
      <c r="R86" s="33"/>
      <c r="S86" s="33"/>
      <c r="T86" s="33"/>
      <c r="U86" s="33"/>
      <c r="V86" s="33"/>
      <c r="X86" s="33"/>
      <c r="Y86" s="33"/>
    </row>
    <row r="87" spans="3:26" ht="9.4" customHeight="1" x14ac:dyDescent="0.15">
      <c r="R87" s="34"/>
      <c r="S87" s="34"/>
      <c r="T87" s="34"/>
      <c r="U87" s="34"/>
      <c r="V87" s="34"/>
      <c r="X87" s="34"/>
      <c r="Y87" s="34"/>
    </row>
    <row r="88" spans="3:26" ht="9.4" customHeight="1" x14ac:dyDescent="0.15">
      <c r="R88" s="34"/>
      <c r="S88" s="34"/>
      <c r="T88" s="34"/>
      <c r="U88" s="34"/>
      <c r="V88" s="34"/>
      <c r="X88" s="34"/>
      <c r="Y88" s="34"/>
    </row>
    <row r="89" spans="3:26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X89" s="34"/>
      <c r="Y89" s="34"/>
    </row>
    <row r="90" spans="3:26" x14ac:dyDescent="0.15">
      <c r="R90" s="33"/>
      <c r="S90" s="33"/>
      <c r="T90" s="33"/>
      <c r="U90" s="33"/>
      <c r="V90" s="33"/>
      <c r="X90" s="33"/>
      <c r="Y90" s="33"/>
    </row>
    <row r="91" spans="3:26" x14ac:dyDescent="0.15">
      <c r="R91" s="34"/>
      <c r="S91" s="34"/>
      <c r="T91" s="34"/>
      <c r="U91" s="34"/>
      <c r="V91" s="34"/>
      <c r="X91" s="34"/>
      <c r="Y91" s="34"/>
    </row>
    <row r="92" spans="3:26" x14ac:dyDescent="0.15">
      <c r="R92" s="34"/>
      <c r="S92" s="34"/>
      <c r="T92" s="34"/>
      <c r="U92" s="34"/>
      <c r="V92" s="34"/>
      <c r="X92" s="34"/>
      <c r="Y92" s="34"/>
    </row>
    <row r="93" spans="3:26" x14ac:dyDescent="0.15">
      <c r="R93" s="34"/>
      <c r="S93" s="34"/>
      <c r="T93" s="34"/>
      <c r="U93" s="34"/>
      <c r="V93" s="34"/>
      <c r="X93" s="34"/>
    </row>
    <row r="94" spans="3:26" x14ac:dyDescent="0.15">
      <c r="R94" s="34"/>
      <c r="S94" s="34"/>
      <c r="T94" s="34"/>
      <c r="U94" s="34"/>
      <c r="V94" s="34"/>
      <c r="X94" s="34"/>
    </row>
    <row r="95" spans="3:26" x14ac:dyDescent="0.15">
      <c r="R95" s="34"/>
      <c r="S95" s="34"/>
      <c r="T95" s="34"/>
      <c r="U95" s="34"/>
      <c r="V95" s="34"/>
      <c r="X95" s="34"/>
    </row>
    <row r="96" spans="3:26" x14ac:dyDescent="0.15">
      <c r="R96" s="33"/>
      <c r="S96" s="33"/>
      <c r="T96" s="33"/>
      <c r="U96" s="33"/>
      <c r="V96" s="33"/>
      <c r="X96" s="33"/>
    </row>
    <row r="97" spans="18:24" x14ac:dyDescent="0.15">
      <c r="R97" s="34"/>
      <c r="S97" s="34"/>
      <c r="T97" s="34"/>
      <c r="U97" s="34"/>
      <c r="V97" s="34"/>
      <c r="X97" s="34"/>
    </row>
    <row r="98" spans="18:24" x14ac:dyDescent="0.15">
      <c r="R98" s="34"/>
      <c r="S98" s="34"/>
      <c r="T98" s="34"/>
      <c r="U98" s="34"/>
      <c r="V98" s="34"/>
      <c r="X98" s="34"/>
    </row>
    <row r="99" spans="18:24" x14ac:dyDescent="0.15">
      <c r="R99" s="34"/>
      <c r="S99" s="34"/>
      <c r="T99" s="34"/>
      <c r="U99" s="34"/>
      <c r="V99" s="34"/>
      <c r="X99" s="34"/>
    </row>
    <row r="100" spans="18:24" x14ac:dyDescent="0.15">
      <c r="R100" s="33"/>
      <c r="S100" s="33"/>
      <c r="T100" s="33"/>
      <c r="U100" s="33"/>
      <c r="V100" s="33"/>
      <c r="X100" s="33"/>
    </row>
    <row r="101" spans="18:24" x14ac:dyDescent="0.15">
      <c r="R101" s="34"/>
      <c r="S101" s="34"/>
      <c r="T101" s="34"/>
      <c r="U101" s="34"/>
      <c r="V101" s="34"/>
      <c r="X101" s="34"/>
    </row>
    <row r="102" spans="18:24" x14ac:dyDescent="0.15">
      <c r="R102" s="34"/>
      <c r="S102" s="34"/>
      <c r="T102" s="34"/>
      <c r="U102" s="34"/>
      <c r="V102" s="34"/>
      <c r="X102" s="34"/>
    </row>
    <row r="103" spans="18:24" x14ac:dyDescent="0.15">
      <c r="R103" s="34"/>
      <c r="S103" s="34"/>
      <c r="T103" s="34"/>
      <c r="U103" s="34"/>
      <c r="V103" s="34"/>
    </row>
    <row r="104" spans="18:24" x14ac:dyDescent="0.15">
      <c r="R104" s="34"/>
      <c r="S104" s="34"/>
      <c r="T104" s="34"/>
      <c r="U104" s="34"/>
      <c r="V104" s="34"/>
    </row>
    <row r="105" spans="18:24" x14ac:dyDescent="0.15">
      <c r="R105" s="34"/>
      <c r="S105" s="34"/>
      <c r="T105" s="34"/>
      <c r="U105" s="34"/>
      <c r="V105" s="34"/>
    </row>
    <row r="106" spans="18:24" x14ac:dyDescent="0.15">
      <c r="R106" s="33"/>
      <c r="S106" s="33"/>
      <c r="T106" s="33"/>
      <c r="U106" s="33"/>
      <c r="V106" s="33"/>
    </row>
    <row r="107" spans="18:24" x14ac:dyDescent="0.15">
      <c r="R107" s="34"/>
      <c r="S107" s="34"/>
      <c r="T107" s="34"/>
      <c r="U107" s="34"/>
      <c r="V107" s="34"/>
    </row>
    <row r="108" spans="18:24" x14ac:dyDescent="0.15">
      <c r="R108" s="34"/>
      <c r="S108" s="34"/>
      <c r="T108" s="34"/>
      <c r="U108" s="34"/>
      <c r="V108" s="34"/>
    </row>
    <row r="109" spans="18:24" x14ac:dyDescent="0.15">
      <c r="R109" s="34"/>
      <c r="S109" s="34"/>
      <c r="T109" s="34"/>
      <c r="U109" s="34"/>
      <c r="V109" s="34"/>
    </row>
    <row r="110" spans="18:24" x14ac:dyDescent="0.15">
      <c r="R110" s="33"/>
      <c r="S110" s="33"/>
      <c r="T110" s="33"/>
      <c r="U110" s="33"/>
      <c r="V110" s="33"/>
    </row>
    <row r="111" spans="18:24" x14ac:dyDescent="0.15">
      <c r="R111" s="34"/>
      <c r="S111" s="34"/>
      <c r="T111" s="34"/>
      <c r="U111" s="34"/>
      <c r="V111" s="34"/>
    </row>
    <row r="112" spans="18:24" x14ac:dyDescent="0.15">
      <c r="R112" s="34"/>
      <c r="S112" s="34"/>
      <c r="T112" s="34"/>
      <c r="U112" s="34"/>
      <c r="V112" s="34"/>
    </row>
    <row r="113" spans="18:22" x14ac:dyDescent="0.15">
      <c r="R113" s="34"/>
      <c r="S113" s="34"/>
      <c r="T113" s="34"/>
      <c r="U113" s="34"/>
      <c r="V113" s="34"/>
    </row>
    <row r="114" spans="18:22" x14ac:dyDescent="0.15">
      <c r="R114" s="34"/>
      <c r="S114" s="34"/>
      <c r="T114" s="34"/>
      <c r="U114" s="34"/>
      <c r="V114" s="34"/>
    </row>
    <row r="115" spans="18:22" x14ac:dyDescent="0.15">
      <c r="R115" s="34"/>
      <c r="S115" s="34"/>
      <c r="T115" s="34"/>
      <c r="U115" s="34"/>
      <c r="V115" s="34"/>
    </row>
    <row r="116" spans="18:22" x14ac:dyDescent="0.15">
      <c r="R116" s="33"/>
      <c r="S116" s="33"/>
      <c r="T116" s="33"/>
      <c r="U116" s="33"/>
      <c r="V116" s="33"/>
    </row>
    <row r="117" spans="18:22" x14ac:dyDescent="0.15">
      <c r="R117" s="34"/>
      <c r="S117" s="34"/>
      <c r="T117" s="34"/>
      <c r="U117" s="34"/>
      <c r="V117" s="34"/>
    </row>
    <row r="118" spans="18:22" x14ac:dyDescent="0.15">
      <c r="R118" s="34"/>
      <c r="S118" s="34"/>
      <c r="T118" s="34"/>
      <c r="U118" s="34"/>
      <c r="V118" s="34"/>
    </row>
    <row r="119" spans="18:22" x14ac:dyDescent="0.15">
      <c r="R119" s="34"/>
      <c r="S119" s="34"/>
      <c r="T119" s="34"/>
      <c r="U119" s="34"/>
      <c r="V119" s="34"/>
    </row>
    <row r="120" spans="18:22" x14ac:dyDescent="0.15">
      <c r="R120" s="33"/>
      <c r="S120" s="33"/>
      <c r="T120" s="33"/>
      <c r="U120" s="33"/>
      <c r="V120" s="33"/>
    </row>
    <row r="121" spans="18:22" x14ac:dyDescent="0.15">
      <c r="R121" s="34"/>
      <c r="S121" s="34"/>
      <c r="T121" s="34"/>
      <c r="U121" s="34"/>
      <c r="V121" s="34"/>
    </row>
    <row r="122" spans="18:22" x14ac:dyDescent="0.15">
      <c r="R122" s="34"/>
      <c r="S122" s="34"/>
      <c r="T122" s="34"/>
      <c r="U122" s="34"/>
      <c r="V122" s="34"/>
    </row>
    <row r="123" spans="18:22" x14ac:dyDescent="0.15">
      <c r="R123" s="34"/>
      <c r="S123" s="34"/>
      <c r="T123" s="34"/>
      <c r="U123" s="34"/>
    </row>
    <row r="124" spans="18:22" x14ac:dyDescent="0.15">
      <c r="R124" s="34"/>
      <c r="S124" s="34"/>
      <c r="T124" s="34"/>
      <c r="U124" s="34"/>
    </row>
    <row r="125" spans="18:22" x14ac:dyDescent="0.15">
      <c r="R125" s="34"/>
      <c r="S125" s="34"/>
      <c r="T125" s="34"/>
      <c r="U125" s="34"/>
    </row>
    <row r="126" spans="18:22" x14ac:dyDescent="0.15">
      <c r="R126" s="33"/>
      <c r="S126" s="33"/>
      <c r="T126" s="33"/>
      <c r="U126" s="33"/>
    </row>
    <row r="127" spans="18:22" x14ac:dyDescent="0.15">
      <c r="R127" s="34"/>
      <c r="S127" s="34"/>
      <c r="T127" s="34"/>
      <c r="U127" s="34"/>
    </row>
    <row r="128" spans="18:22" x14ac:dyDescent="0.15">
      <c r="R128" s="34"/>
      <c r="S128" s="34"/>
      <c r="T128" s="34"/>
      <c r="U128" s="34"/>
    </row>
    <row r="129" spans="18:29" x14ac:dyDescent="0.15">
      <c r="R129" s="34"/>
      <c r="S129" s="34"/>
      <c r="T129" s="34"/>
      <c r="U129" s="34"/>
    </row>
    <row r="130" spans="18:29" x14ac:dyDescent="0.15">
      <c r="R130" s="33"/>
      <c r="S130" s="33"/>
      <c r="T130" s="33"/>
      <c r="U130" s="33"/>
    </row>
    <row r="131" spans="18:29" x14ac:dyDescent="0.15">
      <c r="R131" s="34"/>
      <c r="S131" s="34"/>
      <c r="T131" s="34"/>
      <c r="U131" s="34"/>
    </row>
    <row r="132" spans="18:29" x14ac:dyDescent="0.15">
      <c r="R132" s="34"/>
      <c r="S132" s="34"/>
      <c r="T132" s="34"/>
      <c r="U132" s="34"/>
    </row>
    <row r="133" spans="18:29" x14ac:dyDescent="0.15">
      <c r="R133" s="34"/>
      <c r="S133" s="34"/>
      <c r="T133" s="34"/>
    </row>
    <row r="134" spans="18:29" x14ac:dyDescent="0.15">
      <c r="R134" s="34"/>
      <c r="S134" s="34"/>
      <c r="T134" s="34"/>
    </row>
    <row r="135" spans="18:29" x14ac:dyDescent="0.15">
      <c r="R135" s="34"/>
      <c r="S135" s="34"/>
      <c r="T135" s="34"/>
    </row>
    <row r="136" spans="18:29" x14ac:dyDescent="0.15">
      <c r="R136" s="33"/>
      <c r="S136" s="33"/>
      <c r="T136" s="33"/>
    </row>
    <row r="137" spans="18:29" x14ac:dyDescent="0.15">
      <c r="R137" s="34"/>
      <c r="S137" s="34"/>
      <c r="T137" s="34"/>
    </row>
    <row r="138" spans="18:29" x14ac:dyDescent="0.15">
      <c r="R138" s="34"/>
      <c r="S138" s="34"/>
      <c r="T138" s="34"/>
    </row>
    <row r="139" spans="18:29" x14ac:dyDescent="0.15">
      <c r="R139" s="34"/>
      <c r="S139" s="34"/>
      <c r="T139" s="34"/>
    </row>
    <row r="140" spans="18:29" x14ac:dyDescent="0.15">
      <c r="R140" s="33"/>
      <c r="S140" s="33"/>
      <c r="T140" s="33"/>
    </row>
    <row r="141" spans="18:29" x14ac:dyDescent="0.15">
      <c r="R141" s="34"/>
      <c r="S141" s="34"/>
      <c r="T141" s="34"/>
    </row>
    <row r="142" spans="18:29" x14ac:dyDescent="0.15">
      <c r="R142" s="34"/>
      <c r="S142" s="34"/>
      <c r="T142" s="34"/>
    </row>
    <row r="143" spans="18:29" x14ac:dyDescent="0.15">
      <c r="R143" s="34"/>
      <c r="S143" s="34"/>
      <c r="W143" s="34"/>
      <c r="X143" s="34"/>
      <c r="Y143" s="34"/>
      <c r="Z143" s="34"/>
      <c r="AA143" s="34"/>
      <c r="AB143" s="34"/>
      <c r="AC143" s="34"/>
    </row>
    <row r="144" spans="18:29" x14ac:dyDescent="0.15">
      <c r="R144" s="34"/>
      <c r="S144" s="34"/>
      <c r="W144" s="34"/>
      <c r="X144" s="34"/>
      <c r="Y144" s="34"/>
      <c r="Z144" s="34"/>
      <c r="AA144" s="34"/>
      <c r="AB144" s="34"/>
      <c r="AC144" s="34"/>
    </row>
    <row r="145" spans="18:28" x14ac:dyDescent="0.15">
      <c r="R145" s="34"/>
      <c r="S145" s="34"/>
    </row>
    <row r="146" spans="18:28" x14ac:dyDescent="0.15">
      <c r="R146" s="33"/>
      <c r="S146" s="33"/>
    </row>
    <row r="147" spans="18:28" x14ac:dyDescent="0.15">
      <c r="R147" s="34"/>
      <c r="S147" s="34"/>
    </row>
    <row r="148" spans="18:28" x14ac:dyDescent="0.15">
      <c r="R148" s="34"/>
      <c r="S148" s="34"/>
    </row>
    <row r="149" spans="18:28" x14ac:dyDescent="0.15">
      <c r="R149" s="34"/>
      <c r="S149" s="34"/>
    </row>
    <row r="150" spans="18:28" x14ac:dyDescent="0.15">
      <c r="R150" s="33"/>
      <c r="S150" s="33"/>
    </row>
    <row r="151" spans="18:28" x14ac:dyDescent="0.15">
      <c r="R151" s="34"/>
      <c r="S151" s="34"/>
    </row>
    <row r="152" spans="18:28" x14ac:dyDescent="0.15">
      <c r="R152" s="34"/>
      <c r="S152" s="34"/>
    </row>
    <row r="153" spans="18:28" x14ac:dyDescent="0.15">
      <c r="R153" s="34"/>
      <c r="V153" s="34"/>
    </row>
    <row r="154" spans="18:28" x14ac:dyDescent="0.15">
      <c r="R154" s="34"/>
      <c r="V154" s="34"/>
    </row>
    <row r="155" spans="18:28" x14ac:dyDescent="0.15">
      <c r="R155" s="34"/>
      <c r="V155" s="34"/>
      <c r="W155" s="34"/>
      <c r="X155" s="34"/>
      <c r="Y155" s="34"/>
      <c r="Z155" s="34"/>
      <c r="AA155" s="34"/>
      <c r="AB155" s="34"/>
    </row>
    <row r="156" spans="18:28" x14ac:dyDescent="0.15">
      <c r="R156" s="33"/>
      <c r="V156" s="33"/>
      <c r="W156" s="33"/>
      <c r="X156" s="33"/>
      <c r="Y156" s="33"/>
      <c r="Z156" s="33"/>
      <c r="AA156" s="33"/>
      <c r="AB156" s="33"/>
    </row>
    <row r="157" spans="18:28" x14ac:dyDescent="0.15">
      <c r="R157" s="34"/>
      <c r="V157" s="34"/>
      <c r="W157" s="34"/>
      <c r="X157" s="34"/>
      <c r="Y157" s="34"/>
      <c r="Z157" s="34"/>
      <c r="AA157" s="34"/>
      <c r="AB157" s="34"/>
    </row>
    <row r="158" spans="18:28" x14ac:dyDescent="0.15">
      <c r="R158" s="34"/>
      <c r="V158" s="34"/>
      <c r="W158" s="34"/>
      <c r="X158" s="34"/>
      <c r="Y158" s="34"/>
      <c r="Z158" s="34"/>
      <c r="AA158" s="34"/>
      <c r="AB158" s="34"/>
    </row>
    <row r="159" spans="18:28" x14ac:dyDescent="0.15">
      <c r="R159" s="34"/>
      <c r="V159" s="34"/>
      <c r="W159" s="34"/>
      <c r="X159" s="34"/>
      <c r="Y159" s="34"/>
      <c r="Z159" s="34"/>
      <c r="AA159" s="34"/>
      <c r="AB159" s="34"/>
    </row>
    <row r="160" spans="18:28" x14ac:dyDescent="0.15">
      <c r="R160" s="33"/>
      <c r="V160" s="33"/>
      <c r="W160" s="33"/>
      <c r="X160" s="33"/>
      <c r="Y160" s="33"/>
      <c r="Z160" s="33"/>
      <c r="AA160" s="33"/>
      <c r="AB160" s="33"/>
    </row>
    <row r="161" spans="18:28" x14ac:dyDescent="0.15">
      <c r="R161" s="34"/>
      <c r="V161" s="34"/>
      <c r="W161" s="34"/>
      <c r="X161" s="34"/>
      <c r="Y161" s="34"/>
      <c r="Z161" s="34"/>
      <c r="AA161" s="34"/>
      <c r="AB161" s="34"/>
    </row>
    <row r="162" spans="18:28" x14ac:dyDescent="0.15">
      <c r="R162" s="34"/>
      <c r="V162" s="34"/>
      <c r="W162" s="34"/>
      <c r="X162" s="34"/>
      <c r="Y162" s="34"/>
      <c r="Z162" s="34"/>
      <c r="AA162" s="34"/>
      <c r="AB162" s="34"/>
    </row>
    <row r="163" spans="18:28" x14ac:dyDescent="0.15">
      <c r="R163" s="34"/>
      <c r="S163" s="34"/>
      <c r="T163" s="34"/>
      <c r="U163" s="34"/>
    </row>
    <row r="164" spans="18:28" x14ac:dyDescent="0.15">
      <c r="R164" s="34"/>
      <c r="S164" s="34"/>
      <c r="T164" s="34"/>
      <c r="U164" s="34"/>
    </row>
    <row r="165" spans="18:28" x14ac:dyDescent="0.15">
      <c r="R165" s="34"/>
      <c r="S165" s="34"/>
      <c r="T165" s="34"/>
      <c r="U165" s="34"/>
    </row>
    <row r="166" spans="18:28" x14ac:dyDescent="0.15">
      <c r="R166" s="33"/>
      <c r="S166" s="33"/>
      <c r="T166" s="33"/>
      <c r="U166" s="33"/>
    </row>
    <row r="167" spans="18:28" x14ac:dyDescent="0.15">
      <c r="R167" s="34"/>
      <c r="S167" s="34"/>
      <c r="T167" s="34"/>
      <c r="U167" s="34"/>
    </row>
    <row r="168" spans="18:28" x14ac:dyDescent="0.15">
      <c r="R168" s="34"/>
      <c r="S168" s="34"/>
      <c r="T168" s="34"/>
      <c r="U168" s="34"/>
    </row>
    <row r="169" spans="18:28" x14ac:dyDescent="0.15">
      <c r="R169" s="34"/>
      <c r="S169" s="34"/>
      <c r="T169" s="34"/>
      <c r="U169" s="34"/>
    </row>
    <row r="170" spans="18:28" x14ac:dyDescent="0.15">
      <c r="R170" s="33"/>
      <c r="S170" s="33"/>
      <c r="T170" s="33"/>
      <c r="U170" s="33"/>
    </row>
    <row r="171" spans="18:28" x14ac:dyDescent="0.15">
      <c r="R171" s="34"/>
      <c r="S171" s="34"/>
      <c r="T171" s="34"/>
      <c r="U171" s="34"/>
    </row>
    <row r="172" spans="18:28" x14ac:dyDescent="0.15">
      <c r="R172" s="34"/>
      <c r="S172" s="34"/>
      <c r="T172" s="34"/>
      <c r="U172" s="34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95" display="Index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="90" workbookViewId="0">
      <selection activeCell="A2" sqref="A2"/>
    </sheetView>
  </sheetViews>
  <sheetFormatPr defaultRowHeight="9" x14ac:dyDescent="0.15"/>
  <cols>
    <col min="1" max="1" width="5.85546875" style="5" customWidth="1"/>
    <col min="2" max="2" width="10.140625" style="5" customWidth="1"/>
    <col min="3" max="12" width="7.28515625" style="5" customWidth="1"/>
    <col min="13" max="13" width="9.85546875" style="5" customWidth="1"/>
    <col min="14" max="14" width="7.28515625" style="5" customWidth="1"/>
    <col min="15" max="15" width="9.140625" style="5"/>
    <col min="16" max="27" width="5.7109375" style="5" customWidth="1"/>
    <col min="28" max="16384" width="9.140625" style="5"/>
  </cols>
  <sheetData>
    <row r="1" spans="1:27" ht="15" x14ac:dyDescent="0.25">
      <c r="A1" s="35" t="s">
        <v>74</v>
      </c>
      <c r="E1" s="6"/>
      <c r="F1" s="38" t="s">
        <v>40</v>
      </c>
      <c r="G1" s="39"/>
      <c r="H1" s="39"/>
      <c r="I1" s="39"/>
      <c r="J1" s="39"/>
      <c r="P1" s="7"/>
    </row>
    <row r="2" spans="1:27" ht="12.75" x14ac:dyDescent="0.2">
      <c r="E2" s="6"/>
      <c r="F2" s="38" t="s">
        <v>41</v>
      </c>
      <c r="G2" s="39"/>
      <c r="H2" s="39"/>
      <c r="I2" s="39"/>
      <c r="J2" s="39"/>
      <c r="P2" s="8"/>
    </row>
    <row r="3" spans="1:27" ht="12.75" x14ac:dyDescent="0.2">
      <c r="D3" s="40" t="s">
        <v>92</v>
      </c>
      <c r="E3" s="39"/>
      <c r="F3" s="39"/>
      <c r="G3" s="6"/>
      <c r="H3" s="41" t="s">
        <v>19</v>
      </c>
      <c r="I3" s="39"/>
      <c r="J3" s="39"/>
      <c r="K3" s="39"/>
      <c r="L3" s="39"/>
      <c r="M3" s="39"/>
      <c r="N3" s="39"/>
      <c r="P3" s="7"/>
      <c r="Q3" s="9"/>
      <c r="R3" s="10" t="s">
        <v>42</v>
      </c>
    </row>
    <row r="4" spans="1:27" ht="24" customHeight="1" x14ac:dyDescent="0.15">
      <c r="Q4" s="9"/>
    </row>
    <row r="5" spans="1:27" ht="9.4" customHeight="1" x14ac:dyDescent="0.15">
      <c r="A5" s="11"/>
      <c r="C5" s="11"/>
      <c r="D5" s="12"/>
      <c r="O5" s="13"/>
      <c r="P5" s="14" t="s">
        <v>43</v>
      </c>
      <c r="Q5" s="14" t="s">
        <v>44</v>
      </c>
      <c r="R5" s="14" t="s">
        <v>45</v>
      </c>
      <c r="S5" s="14" t="s">
        <v>46</v>
      </c>
      <c r="T5" s="14" t="s">
        <v>47</v>
      </c>
      <c r="U5" s="14" t="s">
        <v>48</v>
      </c>
      <c r="V5" s="14" t="s">
        <v>49</v>
      </c>
      <c r="W5" s="13"/>
      <c r="X5" s="13"/>
      <c r="Y5" s="13"/>
      <c r="Z5" s="13"/>
      <c r="AA5" s="13"/>
    </row>
    <row r="6" spans="1:27" ht="9.4" customHeight="1" x14ac:dyDescent="0.15">
      <c r="C6" s="9"/>
      <c r="D6" s="9"/>
      <c r="E6" s="9"/>
      <c r="F6" s="9"/>
      <c r="G6" s="9"/>
      <c r="H6" s="9"/>
      <c r="O6" s="15" t="s">
        <v>50</v>
      </c>
      <c r="P6" s="16">
        <v>12281.41666666667</v>
      </c>
      <c r="Q6" s="16">
        <v>12509.263888888889</v>
      </c>
      <c r="R6" s="16">
        <v>12834.590277777779</v>
      </c>
      <c r="S6" s="16">
        <v>12779.194444444445</v>
      </c>
      <c r="T6" s="16">
        <v>13541.423611111111</v>
      </c>
      <c r="U6" s="16">
        <v>13150.805555555557</v>
      </c>
      <c r="V6" s="16">
        <v>11222.465277777779</v>
      </c>
      <c r="W6" s="13"/>
      <c r="X6" s="13"/>
      <c r="Y6" s="13"/>
      <c r="Z6" s="13"/>
      <c r="AA6" s="13"/>
    </row>
    <row r="7" spans="1:27" ht="9.4" customHeight="1" x14ac:dyDescent="0.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5" t="s">
        <v>51</v>
      </c>
      <c r="P7" s="16">
        <v>11743.256944444443</v>
      </c>
      <c r="Q7" s="16">
        <v>11941.701388888887</v>
      </c>
      <c r="R7" s="16">
        <v>12144.361111111113</v>
      </c>
      <c r="S7" s="16">
        <v>12135.604166666666</v>
      </c>
      <c r="T7" s="16">
        <v>12991.095833333331</v>
      </c>
      <c r="U7" s="16">
        <v>13036.541666666666</v>
      </c>
      <c r="V7" s="16">
        <v>10861.701388888889</v>
      </c>
      <c r="W7" s="13"/>
      <c r="X7" s="13"/>
      <c r="Y7" s="13"/>
      <c r="Z7" s="13"/>
      <c r="AA7" s="13"/>
    </row>
    <row r="8" spans="1:27" ht="9.4" customHeight="1" x14ac:dyDescent="0.15">
      <c r="C8" s="18"/>
      <c r="O8" s="15" t="s">
        <v>52</v>
      </c>
      <c r="P8" s="16">
        <f>SUM(P6:P7)</f>
        <v>24024.673611111113</v>
      </c>
      <c r="Q8" s="16">
        <f t="shared" ref="Q8:V8" si="0">SUM(Q6:Q7)</f>
        <v>24450.965277777774</v>
      </c>
      <c r="R8" s="16">
        <f t="shared" si="0"/>
        <v>24978.951388888891</v>
      </c>
      <c r="S8" s="16">
        <f t="shared" si="0"/>
        <v>24914.798611111109</v>
      </c>
      <c r="T8" s="16">
        <f t="shared" si="0"/>
        <v>26532.519444444442</v>
      </c>
      <c r="U8" s="16">
        <f t="shared" si="0"/>
        <v>26187.347222222223</v>
      </c>
      <c r="V8" s="16">
        <f t="shared" si="0"/>
        <v>22084.166666666668</v>
      </c>
      <c r="W8" s="13"/>
      <c r="X8" s="13"/>
      <c r="Y8" s="13"/>
      <c r="Z8" s="13"/>
      <c r="AA8" s="13"/>
    </row>
    <row r="9" spans="1:27" ht="9.4" customHeight="1" x14ac:dyDescent="0.15">
      <c r="C9" s="18"/>
      <c r="O9" s="19"/>
      <c r="P9" s="14" t="s">
        <v>53</v>
      </c>
      <c r="Q9" s="14" t="s">
        <v>54</v>
      </c>
      <c r="R9" s="14" t="s">
        <v>55</v>
      </c>
      <c r="S9" s="14" t="s">
        <v>56</v>
      </c>
      <c r="T9" s="14" t="s">
        <v>57</v>
      </c>
      <c r="U9" s="14" t="s">
        <v>58</v>
      </c>
      <c r="V9" s="14" t="s">
        <v>59</v>
      </c>
      <c r="W9" s="14" t="s">
        <v>60</v>
      </c>
      <c r="X9" s="14" t="s">
        <v>61</v>
      </c>
      <c r="Y9" s="14" t="s">
        <v>62</v>
      </c>
      <c r="Z9" s="14" t="s">
        <v>63</v>
      </c>
      <c r="AA9" s="14" t="s">
        <v>64</v>
      </c>
    </row>
    <row r="10" spans="1:27" ht="9.4" customHeight="1" x14ac:dyDescent="0.15">
      <c r="C10" s="18"/>
      <c r="O10" s="15" t="s">
        <v>65</v>
      </c>
      <c r="P10" s="16">
        <v>12085.933333333331</v>
      </c>
      <c r="Q10" s="16">
        <v>12543.799999999997</v>
      </c>
      <c r="R10" s="16">
        <v>12728.283333333331</v>
      </c>
      <c r="S10" s="16">
        <v>12942.8</v>
      </c>
      <c r="T10" s="16">
        <v>12856.8</v>
      </c>
      <c r="U10" s="16">
        <v>12536.666666666664</v>
      </c>
      <c r="V10" s="16">
        <v>12834.133333333335</v>
      </c>
      <c r="W10" s="16">
        <v>13155.150000000001</v>
      </c>
      <c r="X10" s="16">
        <v>12904.566666666664</v>
      </c>
      <c r="Y10" s="16">
        <v>12727.166666666668</v>
      </c>
      <c r="Z10" s="16">
        <v>12869.733333333335</v>
      </c>
      <c r="AA10" s="16">
        <v>13285.1</v>
      </c>
    </row>
    <row r="11" spans="1:27" ht="9.4" customHeight="1" x14ac:dyDescent="0.15">
      <c r="C11" s="18"/>
      <c r="O11" s="15" t="s">
        <v>66</v>
      </c>
      <c r="P11" s="16">
        <v>11747.983333333332</v>
      </c>
      <c r="Q11" s="16">
        <v>12235.833333333338</v>
      </c>
      <c r="R11" s="16">
        <v>12246.033333333335</v>
      </c>
      <c r="S11" s="16">
        <v>12321.5</v>
      </c>
      <c r="T11" s="16">
        <v>12484.800000000001</v>
      </c>
      <c r="U11" s="16">
        <v>11927.399999999998</v>
      </c>
      <c r="V11" s="16">
        <v>11910.466666666667</v>
      </c>
      <c r="W11" s="16">
        <v>12527.446666666667</v>
      </c>
      <c r="X11" s="16">
        <v>12146.133333333331</v>
      </c>
      <c r="Y11" s="16">
        <v>12063.416666666668</v>
      </c>
      <c r="Z11" s="16">
        <v>12275.433333333331</v>
      </c>
      <c r="AA11" s="16">
        <v>12408.000000000002</v>
      </c>
    </row>
    <row r="12" spans="1:27" ht="9.4" customHeight="1" x14ac:dyDescent="0.15">
      <c r="C12" s="18"/>
      <c r="O12" s="15" t="s">
        <v>67</v>
      </c>
      <c r="P12" s="16">
        <f>SUM(P10:P11)</f>
        <v>23833.916666666664</v>
      </c>
      <c r="Q12" s="16">
        <f t="shared" ref="Q12:AA12" si="1">SUM(Q10:Q11)</f>
        <v>24779.633333333335</v>
      </c>
      <c r="R12" s="16">
        <f t="shared" si="1"/>
        <v>24974.316666666666</v>
      </c>
      <c r="S12" s="16">
        <f t="shared" si="1"/>
        <v>25264.3</v>
      </c>
      <c r="T12" s="16">
        <f t="shared" si="1"/>
        <v>25341.599999999999</v>
      </c>
      <c r="U12" s="16">
        <f t="shared" si="1"/>
        <v>24464.066666666662</v>
      </c>
      <c r="V12" s="16">
        <f t="shared" si="1"/>
        <v>24744.600000000002</v>
      </c>
      <c r="W12" s="16">
        <f t="shared" si="1"/>
        <v>25682.596666666668</v>
      </c>
      <c r="X12" s="16">
        <f t="shared" si="1"/>
        <v>25050.699999999997</v>
      </c>
      <c r="Y12" s="16">
        <f t="shared" si="1"/>
        <v>24790.583333333336</v>
      </c>
      <c r="Z12" s="16">
        <f t="shared" si="1"/>
        <v>25145.166666666664</v>
      </c>
      <c r="AA12" s="16">
        <f t="shared" si="1"/>
        <v>25693.100000000002</v>
      </c>
    </row>
    <row r="13" spans="1:27" ht="9.4" customHeight="1" x14ac:dyDescent="0.15">
      <c r="C13" s="18"/>
      <c r="O13" s="19"/>
      <c r="P13" s="19">
        <f t="shared" ref="P13:W13" si="2">Q13-1</f>
        <v>2009</v>
      </c>
      <c r="Q13" s="19">
        <f t="shared" si="2"/>
        <v>2010</v>
      </c>
      <c r="R13" s="19">
        <f t="shared" si="2"/>
        <v>2011</v>
      </c>
      <c r="S13" s="19">
        <f t="shared" si="2"/>
        <v>2012</v>
      </c>
      <c r="T13" s="19">
        <f t="shared" si="2"/>
        <v>2013</v>
      </c>
      <c r="U13" s="19">
        <f t="shared" si="2"/>
        <v>2014</v>
      </c>
      <c r="V13" s="19">
        <f t="shared" si="2"/>
        <v>2015</v>
      </c>
      <c r="W13" s="19">
        <f t="shared" si="2"/>
        <v>2016</v>
      </c>
      <c r="X13" s="19">
        <f>Y13-1</f>
        <v>2017</v>
      </c>
      <c r="Y13" s="20">
        <v>2018</v>
      </c>
      <c r="Z13" s="19"/>
      <c r="AA13" s="13"/>
    </row>
    <row r="14" spans="1:27" ht="9.4" customHeight="1" x14ac:dyDescent="0.15">
      <c r="C14" s="18"/>
      <c r="O14" s="15" t="s">
        <v>68</v>
      </c>
      <c r="P14" s="21"/>
      <c r="Q14" s="21"/>
      <c r="R14" s="21"/>
      <c r="S14" s="21"/>
      <c r="T14" s="22">
        <v>9878.3324589999993</v>
      </c>
      <c r="U14" s="22">
        <v>10717.035820400002</v>
      </c>
      <c r="V14" s="22">
        <v>12137.416450599998</v>
      </c>
      <c r="W14" s="22">
        <v>12391.556552399999</v>
      </c>
      <c r="X14" s="22">
        <v>12645.659152400001</v>
      </c>
      <c r="Y14" s="16">
        <v>12789.177777777781</v>
      </c>
      <c r="Z14" s="13"/>
      <c r="AA14" s="13"/>
    </row>
    <row r="15" spans="1:27" ht="9.4" customHeight="1" x14ac:dyDescent="0.15">
      <c r="C15" s="18"/>
      <c r="O15" s="15" t="s">
        <v>69</v>
      </c>
      <c r="P15" s="23"/>
      <c r="Q15" s="21"/>
      <c r="R15" s="22"/>
      <c r="S15" s="22"/>
      <c r="T15" s="22">
        <v>10134.356704400003</v>
      </c>
      <c r="U15" s="22">
        <v>11055.217487600001</v>
      </c>
      <c r="V15" s="22">
        <v>12400.722561800003</v>
      </c>
      <c r="W15" s="24">
        <v>12143.250365599999</v>
      </c>
      <c r="X15" s="24">
        <v>12279.169430400003</v>
      </c>
      <c r="Y15" s="16">
        <v>12191.203888888886</v>
      </c>
      <c r="Z15" s="13"/>
      <c r="AA15" s="13"/>
    </row>
    <row r="16" spans="1:27" ht="9.4" customHeight="1" x14ac:dyDescent="0.15">
      <c r="C16" s="18"/>
      <c r="O16" s="15" t="s">
        <v>70</v>
      </c>
      <c r="P16" s="13"/>
      <c r="Q16" s="13"/>
      <c r="R16" s="16"/>
      <c r="S16" s="16"/>
      <c r="T16" s="16">
        <f t="shared" ref="T16:X16" si="3">SUM(T14:T15)</f>
        <v>20012.689163400002</v>
      </c>
      <c r="U16" s="16">
        <f t="shared" si="3"/>
        <v>21772.253308000003</v>
      </c>
      <c r="V16" s="16">
        <f t="shared" si="3"/>
        <v>24538.139012400003</v>
      </c>
      <c r="W16" s="16">
        <f t="shared" si="3"/>
        <v>24534.806917999998</v>
      </c>
      <c r="X16" s="16">
        <f t="shared" si="3"/>
        <v>24924.828582800004</v>
      </c>
      <c r="Y16" s="16">
        <f>SUM(Y14:Y15)</f>
        <v>24980.381666666668</v>
      </c>
      <c r="Z16" s="13"/>
      <c r="AA16" s="13"/>
    </row>
    <row r="17" spans="3:21" ht="9.4" customHeight="1" x14ac:dyDescent="0.15">
      <c r="C17" s="18"/>
    </row>
    <row r="18" spans="3:21" ht="9.4" customHeight="1" x14ac:dyDescent="0.15">
      <c r="C18" s="18"/>
      <c r="P18" s="25"/>
      <c r="Q18" s="26"/>
    </row>
    <row r="19" spans="3:21" ht="9.4" customHeight="1" x14ac:dyDescent="0.15">
      <c r="C19" s="18"/>
      <c r="P19" s="25"/>
      <c r="Q19" s="26"/>
    </row>
    <row r="20" spans="3:21" ht="9.4" customHeight="1" x14ac:dyDescent="0.15">
      <c r="C20" s="18"/>
      <c r="P20" s="25"/>
      <c r="Q20" s="26"/>
    </row>
    <row r="21" spans="3:21" ht="9.4" customHeight="1" x14ac:dyDescent="0.15">
      <c r="C21" s="18"/>
      <c r="P21" s="25"/>
      <c r="Q21" s="26"/>
      <c r="T21" s="25"/>
      <c r="U21" s="27"/>
    </row>
    <row r="22" spans="3:21" ht="9.4" customHeight="1" x14ac:dyDescent="0.15">
      <c r="C22" s="18"/>
      <c r="P22" s="25"/>
      <c r="Q22" s="26"/>
      <c r="T22" s="25"/>
      <c r="U22" s="27"/>
    </row>
    <row r="23" spans="3:21" ht="9.4" customHeight="1" x14ac:dyDescent="0.15">
      <c r="C23" s="18"/>
      <c r="P23" s="28"/>
      <c r="Q23" s="26"/>
      <c r="T23" s="28"/>
      <c r="U23" s="29"/>
    </row>
    <row r="24" spans="3:21" ht="9.4" customHeight="1" x14ac:dyDescent="0.15">
      <c r="C24" s="18"/>
      <c r="P24" s="25"/>
      <c r="Q24" s="26"/>
      <c r="T24" s="25"/>
      <c r="U24" s="27"/>
    </row>
    <row r="25" spans="3:21" ht="9.4" customHeight="1" x14ac:dyDescent="0.15">
      <c r="C25" s="18"/>
      <c r="P25" s="25"/>
      <c r="Q25" s="26"/>
      <c r="T25" s="25"/>
      <c r="U25" s="27"/>
    </row>
    <row r="26" spans="3:21" ht="9.4" customHeight="1" x14ac:dyDescent="0.15">
      <c r="C26" s="18"/>
      <c r="P26" s="28"/>
    </row>
    <row r="27" spans="3:21" ht="9.4" customHeight="1" x14ac:dyDescent="0.15">
      <c r="C27" s="18"/>
      <c r="P27" s="25"/>
      <c r="Q27" s="30"/>
    </row>
    <row r="28" spans="3:21" ht="9.4" customHeight="1" x14ac:dyDescent="0.15">
      <c r="C28" s="18"/>
      <c r="P28" s="25"/>
      <c r="Q28" s="30"/>
    </row>
    <row r="29" spans="3:21" ht="19.149999999999999" customHeight="1" x14ac:dyDescent="0.15">
      <c r="C29" s="18"/>
    </row>
    <row r="30" spans="3:21" ht="9.4" customHeight="1" x14ac:dyDescent="0.15">
      <c r="C30" s="18"/>
      <c r="P30" s="31"/>
      <c r="S30" s="30"/>
    </row>
    <row r="31" spans="3:21" ht="9.4" customHeight="1" x14ac:dyDescent="0.15">
      <c r="C31" s="18"/>
      <c r="P31" s="31"/>
      <c r="S31" s="30"/>
    </row>
    <row r="32" spans="3:21" ht="9.4" customHeight="1" x14ac:dyDescent="0.15">
      <c r="C32" s="32"/>
    </row>
    <row r="33" spans="2:20" ht="9.4" customHeight="1" x14ac:dyDescent="0.15">
      <c r="C33" s="17"/>
    </row>
    <row r="34" spans="2:20" ht="9.4" customHeight="1" x14ac:dyDescent="0.15">
      <c r="C34" s="17"/>
    </row>
    <row r="35" spans="2:20" ht="9.4" customHeight="1" x14ac:dyDescent="0.15">
      <c r="C35" s="17"/>
    </row>
    <row r="36" spans="2:20" ht="9.4" customHeight="1" x14ac:dyDescent="0.15">
      <c r="C36" s="17"/>
      <c r="T36" s="10"/>
    </row>
    <row r="37" spans="2:20" ht="9.4" customHeight="1" x14ac:dyDescent="0.15">
      <c r="C37" s="17"/>
    </row>
    <row r="38" spans="2:20" ht="9.4" customHeight="1" x14ac:dyDescent="0.15">
      <c r="C38" s="9"/>
    </row>
    <row r="39" spans="2:20" ht="9.4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0" ht="9.4" customHeight="1" x14ac:dyDescent="0.15">
      <c r="B40" s="1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20" ht="9.4" customHeight="1" x14ac:dyDescent="0.15">
      <c r="B41" s="1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20" ht="9.4" customHeight="1" x14ac:dyDescent="0.15">
      <c r="B42" s="1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20" ht="9.4" customHeight="1" x14ac:dyDescent="0.15">
      <c r="B43" s="1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20" ht="9.4" customHeight="1" x14ac:dyDescent="0.15">
      <c r="B44" s="28"/>
    </row>
    <row r="45" spans="2:20" ht="9.4" customHeight="1" x14ac:dyDescent="0.15">
      <c r="B45" s="28"/>
      <c r="C45" s="9"/>
    </row>
    <row r="46" spans="2:20" ht="9.4" customHeight="1" x14ac:dyDescent="0.15">
      <c r="B46" s="2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20" ht="9.4" customHeight="1" x14ac:dyDescent="0.15">
      <c r="B47" s="1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20" ht="9.4" customHeight="1" x14ac:dyDescent="0.15"/>
    <row r="49" ht="9.4" customHeight="1" x14ac:dyDescent="0.15"/>
    <row r="50" ht="9.4" customHeight="1" x14ac:dyDescent="0.15"/>
    <row r="51" ht="9.4" customHeight="1" x14ac:dyDescent="0.15"/>
    <row r="52" ht="9.4" customHeight="1" x14ac:dyDescent="0.15"/>
    <row r="53" ht="9.4" customHeight="1" x14ac:dyDescent="0.15"/>
    <row r="54" ht="19.149999999999999" customHeight="1" x14ac:dyDescent="0.15"/>
    <row r="55" ht="9.4" customHeight="1" x14ac:dyDescent="0.15"/>
    <row r="56" ht="9.4" customHeight="1" x14ac:dyDescent="0.15"/>
    <row r="57" ht="9.4" customHeight="1" x14ac:dyDescent="0.15"/>
    <row r="58" ht="9.4" customHeight="1" x14ac:dyDescent="0.15"/>
    <row r="59" ht="9.4" customHeight="1" x14ac:dyDescent="0.15"/>
    <row r="60" ht="9.4" customHeight="1" x14ac:dyDescent="0.15"/>
    <row r="61" ht="9.4" customHeight="1" x14ac:dyDescent="0.15"/>
    <row r="62" ht="9.4" customHeight="1" x14ac:dyDescent="0.15"/>
    <row r="63" ht="9.4" customHeight="1" x14ac:dyDescent="0.15"/>
    <row r="64" ht="9.4" customHeight="1" x14ac:dyDescent="0.15"/>
    <row r="65" ht="9.4" customHeight="1" x14ac:dyDescent="0.15"/>
    <row r="66" ht="9.4" customHeight="1" x14ac:dyDescent="0.15"/>
    <row r="67" ht="9.4" customHeight="1" x14ac:dyDescent="0.15"/>
    <row r="68" ht="9.4" customHeight="1" x14ac:dyDescent="0.15"/>
    <row r="69" ht="9.4" customHeight="1" x14ac:dyDescent="0.15"/>
    <row r="70" ht="9.4" customHeight="1" x14ac:dyDescent="0.15"/>
    <row r="71" ht="9.4" customHeight="1" x14ac:dyDescent="0.15"/>
    <row r="72" ht="9.4" customHeight="1" x14ac:dyDescent="0.15"/>
    <row r="73" ht="9.4" customHeight="1" x14ac:dyDescent="0.15"/>
    <row r="74" ht="9.4" customHeight="1" x14ac:dyDescent="0.15"/>
    <row r="75" ht="9.4" customHeight="1" x14ac:dyDescent="0.15"/>
    <row r="76" ht="9.4" customHeight="1" x14ac:dyDescent="0.15"/>
    <row r="77" ht="9.4" customHeight="1" x14ac:dyDescent="0.15"/>
    <row r="78" ht="9.4" customHeight="1" x14ac:dyDescent="0.15"/>
    <row r="79" ht="9.4" customHeight="1" x14ac:dyDescent="0.15"/>
    <row r="80" ht="9.4" customHeight="1" x14ac:dyDescent="0.15"/>
    <row r="81" spans="4:13" ht="9.4" customHeight="1" x14ac:dyDescent="0.15"/>
    <row r="82" spans="4:13" ht="9.4" customHeight="1" x14ac:dyDescent="0.15"/>
    <row r="83" spans="4:13" ht="9.4" customHeight="1" x14ac:dyDescent="0.15">
      <c r="D83" s="28"/>
      <c r="F83" s="33"/>
      <c r="G83" s="34" t="s">
        <v>7</v>
      </c>
      <c r="I83" s="34" t="s">
        <v>8</v>
      </c>
      <c r="K83" s="33" t="s">
        <v>71</v>
      </c>
    </row>
    <row r="84" spans="4:13" ht="9.4" customHeight="1" x14ac:dyDescent="0.15"/>
    <row r="85" spans="4:13" ht="9.4" customHeight="1" x14ac:dyDescent="0.15">
      <c r="M85" s="5" t="s">
        <v>72</v>
      </c>
    </row>
    <row r="86" spans="4:13" ht="9.4" customHeight="1" x14ac:dyDescent="0.15"/>
    <row r="87" spans="4:13" ht="9.4" customHeight="1" x14ac:dyDescent="0.15"/>
    <row r="88" spans="4:13" ht="9.4" customHeight="1" x14ac:dyDescent="0.15"/>
  </sheetData>
  <mergeCells count="4">
    <mergeCell ref="F1:J1"/>
    <mergeCell ref="F2:J2"/>
    <mergeCell ref="D3:F3"/>
    <mergeCell ref="H3:N3"/>
  </mergeCells>
  <hyperlinks>
    <hyperlink ref="A1" location="bkIndexATC1238" display="Index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78</vt:i4>
      </vt:variant>
    </vt:vector>
  </HeadingPairs>
  <TitlesOfParts>
    <vt:vector size="112" baseType="lpstr">
      <vt:lpstr>Index</vt:lpstr>
      <vt:lpstr>Map</vt:lpstr>
      <vt:lpstr>ATC1011_graphs</vt:lpstr>
      <vt:lpstr>ATC1011_Eastbound</vt:lpstr>
      <vt:lpstr>ATC1011_Westbound</vt:lpstr>
      <vt:lpstr>ATC1095_graphs</vt:lpstr>
      <vt:lpstr>ATC1095_Eastbound</vt:lpstr>
      <vt:lpstr>ATC1095_Westbound</vt:lpstr>
      <vt:lpstr>ATC1238_graphs</vt:lpstr>
      <vt:lpstr>ATC1238_NorthEastbound</vt:lpstr>
      <vt:lpstr>ATC1238_SouthWestbound</vt:lpstr>
      <vt:lpstr>ATC1276_graphs</vt:lpstr>
      <vt:lpstr>ATC1276_Eastbound</vt:lpstr>
      <vt:lpstr>ATC1276_Westbound</vt:lpstr>
      <vt:lpstr>ATC1309_graphs</vt:lpstr>
      <vt:lpstr>ATC1309_NorthWestbound</vt:lpstr>
      <vt:lpstr>ATC1309_SouthEastbound</vt:lpstr>
      <vt:lpstr>ATC1310_graphs</vt:lpstr>
      <vt:lpstr>ATC1310_Eastbound</vt:lpstr>
      <vt:lpstr>ATC1310_Westbound</vt:lpstr>
      <vt:lpstr>ATC1311_graphs</vt:lpstr>
      <vt:lpstr>ATC1311_Eastbound</vt:lpstr>
      <vt:lpstr>ATC1311_Westbound</vt:lpstr>
      <vt:lpstr>ATC1323_graphs</vt:lpstr>
      <vt:lpstr>ATC1323_NorthEastbound</vt:lpstr>
      <vt:lpstr>ATC1323_SouthWestbound</vt:lpstr>
      <vt:lpstr>ACC2187_graphs</vt:lpstr>
      <vt:lpstr>ACC2187_Bothdirections</vt:lpstr>
      <vt:lpstr>ACC2417_graphs</vt:lpstr>
      <vt:lpstr>ACC2417_NorthEastbound</vt:lpstr>
      <vt:lpstr>ACC2423_graphs</vt:lpstr>
      <vt:lpstr>ACC2423_Bothdirections</vt:lpstr>
      <vt:lpstr>ACC2431_graphs</vt:lpstr>
      <vt:lpstr>ACC2431_Bothdirections</vt:lpstr>
      <vt:lpstr>bkACC2187_Bothdirections</vt:lpstr>
      <vt:lpstr>bkACC2187_graphs</vt:lpstr>
      <vt:lpstr>bkACC2417_graphs</vt:lpstr>
      <vt:lpstr>bkACC2417_NorthEastbound</vt:lpstr>
      <vt:lpstr>bkACC2423_Bothdirections</vt:lpstr>
      <vt:lpstr>bkACC2423_graphs</vt:lpstr>
      <vt:lpstr>bkACC2431_Bothdirections</vt:lpstr>
      <vt:lpstr>bkACC2431_graphs</vt:lpstr>
      <vt:lpstr>bkATC1011_Eastbound</vt:lpstr>
      <vt:lpstr>bkATC1011_graphs</vt:lpstr>
      <vt:lpstr>bkATC1011_Westbound</vt:lpstr>
      <vt:lpstr>bkATC1095_Eastbound</vt:lpstr>
      <vt:lpstr>bkATC1095_graphs</vt:lpstr>
      <vt:lpstr>bkATC1095_Westbound</vt:lpstr>
      <vt:lpstr>bkATC1238_graphs</vt:lpstr>
      <vt:lpstr>bkATC1238_NorthEastbound</vt:lpstr>
      <vt:lpstr>bkATC1238_SouthWestbound</vt:lpstr>
      <vt:lpstr>bkATC1276_Eastbound</vt:lpstr>
      <vt:lpstr>bkATC1276_graphs</vt:lpstr>
      <vt:lpstr>bkATC1276_Westbound</vt:lpstr>
      <vt:lpstr>bkATC1309_graphs</vt:lpstr>
      <vt:lpstr>bkATC1309_NorthWestbound</vt:lpstr>
      <vt:lpstr>bkATC1309_SouthEastbound</vt:lpstr>
      <vt:lpstr>bkATC1310_Eastbound</vt:lpstr>
      <vt:lpstr>bkATC1310_graphs</vt:lpstr>
      <vt:lpstr>bkATC1310_Westbound</vt:lpstr>
      <vt:lpstr>bkATC1311_Eastbound</vt:lpstr>
      <vt:lpstr>bkATC1311_graphs</vt:lpstr>
      <vt:lpstr>bkATC1311_Westbound</vt:lpstr>
      <vt:lpstr>bkATC1323_graphs</vt:lpstr>
      <vt:lpstr>bkATC1323_NorthEastbound</vt:lpstr>
      <vt:lpstr>bkATC1323_SouthWestbound</vt:lpstr>
      <vt:lpstr>bkIndex</vt:lpstr>
      <vt:lpstr>bkIndexACC2187</vt:lpstr>
      <vt:lpstr>bkIndexACC2417</vt:lpstr>
      <vt:lpstr>bkIndexACC2423</vt:lpstr>
      <vt:lpstr>bkIndexACC2431</vt:lpstr>
      <vt:lpstr>bkIndexATC1011</vt:lpstr>
      <vt:lpstr>bkIndexATC1095</vt:lpstr>
      <vt:lpstr>bkIndexATC1238</vt:lpstr>
      <vt:lpstr>bkIndexATC1276</vt:lpstr>
      <vt:lpstr>bkIndexATC1309</vt:lpstr>
      <vt:lpstr>bkIndexATC1310</vt:lpstr>
      <vt:lpstr>bkIndexATC1311</vt:lpstr>
      <vt:lpstr>bkIndexATC1323</vt:lpstr>
      <vt:lpstr>ACC2187_Bothdirections!Print_Area</vt:lpstr>
      <vt:lpstr>ACC2187_graphs!Print_Area</vt:lpstr>
      <vt:lpstr>ACC2417_graphs!Print_Area</vt:lpstr>
      <vt:lpstr>ACC2417_NorthEastbound!Print_Area</vt:lpstr>
      <vt:lpstr>ACC2423_Bothdirections!Print_Area</vt:lpstr>
      <vt:lpstr>ACC2423_graphs!Print_Area</vt:lpstr>
      <vt:lpstr>ACC2431_Bothdirections!Print_Area</vt:lpstr>
      <vt:lpstr>ACC2431_graphs!Print_Area</vt:lpstr>
      <vt:lpstr>ATC1011_Eastbound!Print_Area</vt:lpstr>
      <vt:lpstr>ATC1011_graphs!Print_Area</vt:lpstr>
      <vt:lpstr>ATC1011_Westbound!Print_Area</vt:lpstr>
      <vt:lpstr>ATC1095_Eastbound!Print_Area</vt:lpstr>
      <vt:lpstr>ATC1095_graphs!Print_Area</vt:lpstr>
      <vt:lpstr>ATC1095_Westbound!Print_Area</vt:lpstr>
      <vt:lpstr>ATC1238_graphs!Print_Area</vt:lpstr>
      <vt:lpstr>ATC1238_NorthEastbound!Print_Area</vt:lpstr>
      <vt:lpstr>ATC1238_SouthWestbound!Print_Area</vt:lpstr>
      <vt:lpstr>ATC1276_Eastbound!Print_Area</vt:lpstr>
      <vt:lpstr>ATC1276_graphs!Print_Area</vt:lpstr>
      <vt:lpstr>ATC1276_Westbound!Print_Area</vt:lpstr>
      <vt:lpstr>ATC1309_graphs!Print_Area</vt:lpstr>
      <vt:lpstr>ATC1309_NorthWestbound!Print_Area</vt:lpstr>
      <vt:lpstr>ATC1309_SouthEastbound!Print_Area</vt:lpstr>
      <vt:lpstr>ATC1310_Eastbound!Print_Area</vt:lpstr>
      <vt:lpstr>ATC1310_graphs!Print_Area</vt:lpstr>
      <vt:lpstr>ATC1310_Westbound!Print_Area</vt:lpstr>
      <vt:lpstr>ATC1311_Eastbound!Print_Area</vt:lpstr>
      <vt:lpstr>ATC1311_graphs!Print_Area</vt:lpstr>
      <vt:lpstr>ATC1311_Westbound!Print_Area</vt:lpstr>
      <vt:lpstr>ATC1323_graphs!Print_Area</vt:lpstr>
      <vt:lpstr>ATC1323_NorthEastbound!Print_Area</vt:lpstr>
      <vt:lpstr>ATC1323_SouthWestbound!Print_Area</vt:lpstr>
      <vt:lpstr>Map!Print_Area</vt:lpstr>
    </vt:vector>
  </TitlesOfParts>
  <Company>TfGM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Hawkins</dc:creator>
  <cp:lastModifiedBy>David Hawkins</cp:lastModifiedBy>
  <cp:lastPrinted>2019-12-10T14:22:37Z</cp:lastPrinted>
  <dcterms:created xsi:type="dcterms:W3CDTF">2012-12-14T09:54:29Z</dcterms:created>
  <dcterms:modified xsi:type="dcterms:W3CDTF">2019-12-10T14:24:34Z</dcterms:modified>
</cp:coreProperties>
</file>