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G:\IS\HFAS\Projects\0123-00 District Reports\DistRep2021\Bury\Report\"/>
    </mc:Choice>
  </mc:AlternateContent>
  <xr:revisionPtr revIDLastSave="0" documentId="13_ncr:1_{72F90657-C912-4F36-B8D8-E1C7823E7731}" xr6:coauthVersionLast="47" xr6:coauthVersionMax="47" xr10:uidLastSave="{00000000-0000-0000-0000-000000000000}"/>
  <bookViews>
    <workbookView xWindow="-110" yWindow="-110" windowWidth="19420" windowHeight="10420" xr2:uid="{3E275630-29A4-4A47-BFD5-BD5DEA7874D3}"/>
  </bookViews>
  <sheets>
    <sheet name="Key Centre Notes" sheetId="12" r:id="rId1"/>
    <sheet name="Cordon Map" sheetId="2" r:id="rId2"/>
    <sheet name="Table 9 Key Centre Surveys AM" sheetId="3" r:id="rId3"/>
    <sheet name="Table 10 Key Centre Surveys OP" sheetId="4" r:id="rId4"/>
    <sheet name="Table 11 Key Centre Survey PM" sheetId="5" r:id="rId5"/>
    <sheet name="Tab 12 KC Traffic Trend" sheetId="6" r:id="rId6"/>
    <sheet name="Tabs 13 14 KC Car Occupancy" sheetId="7" r:id="rId7"/>
    <sheet name="Table 15 Metrolink to KC" sheetId="8" r:id="rId8"/>
    <sheet name="Tabs 16 Walk to KC" sheetId="9" r:id="rId9"/>
    <sheet name="Table 17 KC Car&amp;Non-carTrip" sheetId="10" r:id="rId10"/>
  </sheets>
  <externalReferences>
    <externalReference r:id="rId11"/>
    <externalReference r:id="rId12"/>
    <externalReference r:id="rId13"/>
    <externalReference r:id="rId14"/>
    <externalReference r:id="rId15"/>
  </externalReferences>
  <definedNames>
    <definedName name="_Toc174354940" localSheetId="0">'Key Centre Notes'!#REF!</definedName>
    <definedName name="_Toc243370739" localSheetId="9">'Table 17 KC Car&amp;Non-carTrip'!#REF!</definedName>
    <definedName name="_Toc243370740" localSheetId="5">'Tab 12 KC Traffic Trend'!#REF!</definedName>
    <definedName name="a">'[1]Lookup tables'!$A$3:$B$156</definedName>
    <definedName name="b">'[1]Lookup tables'!$C$3:$D$15</definedName>
    <definedName name="CORRIDOR_NAME">'[2]Lookup tables'!$C$3:$D$15</definedName>
    <definedName name="corridor_names">'[3]Lookup tables'!$C$3:$D$19</definedName>
    <definedName name="cp_names">[4]lookups!$A$2:$C$13</definedName>
    <definedName name="d">'[1]Lookup tables'!$P$3:$Q$8</definedName>
    <definedName name="day_names">'[3]Lookup tables'!$M$3:$N$9</definedName>
    <definedName name="direction_names">'[3]Lookup tables'!$P$3:$Q$8</definedName>
    <definedName name="e">'[1]Lookup tables'!$M$3:$N$9</definedName>
    <definedName name="f">'[1]Lookup tables'!$P$13:$Q$19</definedName>
    <definedName name="OLE_LINK15" localSheetId="0">'Key Centre Notes'!$A$2</definedName>
    <definedName name="Period" localSheetId="0">#REF!</definedName>
    <definedName name="Period">#REF!</definedName>
    <definedName name="plussum" localSheetId="0">'[5]2'!#REF!</definedName>
    <definedName name="plussum">'[5]2'!#REF!</definedName>
    <definedName name="_xlnm.Print_Area" localSheetId="1">'Cordon Map'!$A$1:$R$42</definedName>
    <definedName name="_xlnm.Print_Area" localSheetId="0">'Key Centre Notes'!$A$1:$O$67</definedName>
    <definedName name="_xlnm.Print_Area" localSheetId="5">'Tab 12 KC Traffic Trend'!$A$1:$W$64</definedName>
    <definedName name="_xlnm.Print_Area" localSheetId="3">'Table 10 Key Centre Surveys OP'!$A$1:$P$52</definedName>
    <definedName name="_xlnm.Print_Area" localSheetId="4">'Table 11 Key Centre Survey PM'!$A$1:$N$48</definedName>
    <definedName name="_xlnm.Print_Area" localSheetId="7">'Table 15 Metrolink to KC'!$A$1:$H$48</definedName>
    <definedName name="_xlnm.Print_Area" localSheetId="9">'Table 17 KC Car&amp;Non-carTrip'!$A$1:$S$107</definedName>
    <definedName name="_xlnm.Print_Area" localSheetId="2">'Table 9 Key Centre Surveys AM'!$A$1:$O$51</definedName>
    <definedName name="_xlnm.Print_Area" localSheetId="6">'Tabs 13 14 KC Car Occupancy'!$A$1:$G$54</definedName>
    <definedName name="_xlnm.Print_Area" localSheetId="8">'Tabs 16 Walk to KC'!$A$1:$G$50</definedName>
    <definedName name="station_names">'[3]Lookup tables'!$A$3:$B$242</definedName>
    <definedName name="table" localSheetId="0">#REF!</definedName>
    <definedName name="table">#REF!</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4" i="10" l="1"/>
  <c r="D56" i="6"/>
  <c r="E56" i="6"/>
  <c r="F56" i="6"/>
  <c r="G56" i="6"/>
  <c r="H56" i="6"/>
  <c r="I56" i="6"/>
  <c r="C56" i="6"/>
  <c r="M29" i="6"/>
  <c r="N29" i="6"/>
  <c r="O29" i="6"/>
  <c r="P29" i="6"/>
  <c r="Q29" i="6"/>
  <c r="R29" i="6"/>
  <c r="L29" i="6"/>
  <c r="D29" i="6"/>
  <c r="E29" i="6"/>
  <c r="F29" i="6"/>
  <c r="G29" i="6"/>
  <c r="H29" i="6"/>
  <c r="I29" i="6"/>
  <c r="C29" i="6"/>
  <c r="H43" i="10" l="1"/>
  <c r="H22" i="10"/>
  <c r="D44" i="10" l="1"/>
  <c r="E44" i="10"/>
  <c r="F44" i="10"/>
  <c r="G44" i="10"/>
  <c r="H44" i="10"/>
  <c r="C44" i="10"/>
  <c r="I54" i="6" l="1"/>
  <c r="I28" i="6"/>
  <c r="R28" i="6"/>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C30" i="7"/>
  <c r="D30" i="7"/>
  <c r="E30" i="7"/>
  <c r="F30" i="7"/>
  <c r="G30" i="7"/>
  <c r="B30" i="7"/>
  <c r="I55" i="6"/>
  <c r="H65" i="10" l="1"/>
  <c r="G65" i="10"/>
  <c r="F65" i="10"/>
  <c r="E65" i="10"/>
  <c r="D65" i="10"/>
  <c r="C65" i="10"/>
  <c r="J56" i="10"/>
  <c r="I56" i="10"/>
  <c r="J55" i="10"/>
  <c r="I55" i="10"/>
  <c r="J54" i="10"/>
  <c r="I54" i="10"/>
  <c r="J53" i="10"/>
  <c r="I53" i="10"/>
  <c r="J52" i="10"/>
  <c r="I52" i="10"/>
  <c r="J51" i="10"/>
  <c r="I51" i="10"/>
  <c r="J48" i="10"/>
  <c r="I48" i="10"/>
  <c r="J45" i="10"/>
  <c r="I45" i="10"/>
  <c r="J35" i="10"/>
  <c r="I35" i="10"/>
  <c r="J34" i="10"/>
  <c r="I34" i="10"/>
  <c r="J33" i="10"/>
  <c r="I33" i="10"/>
  <c r="J32" i="10"/>
  <c r="I32" i="10"/>
  <c r="J31" i="10"/>
  <c r="I31" i="10"/>
  <c r="J30" i="10"/>
  <c r="I30" i="10"/>
  <c r="J27" i="10"/>
  <c r="I27" i="10"/>
  <c r="J24" i="10"/>
  <c r="I24" i="10"/>
  <c r="H23" i="10"/>
  <c r="G23" i="10"/>
  <c r="F23" i="10"/>
  <c r="E23" i="10"/>
  <c r="D23" i="10"/>
  <c r="C23" i="10"/>
  <c r="J14" i="10"/>
  <c r="I14" i="10"/>
  <c r="J13" i="10"/>
  <c r="I13" i="10"/>
  <c r="J12" i="10"/>
  <c r="I12" i="10"/>
  <c r="J11" i="10"/>
  <c r="I11" i="10"/>
  <c r="J10" i="10"/>
  <c r="I10" i="10"/>
  <c r="J9" i="10"/>
  <c r="I9" i="10"/>
  <c r="J6" i="10"/>
  <c r="I6" i="10"/>
  <c r="J3" i="10"/>
  <c r="I3" i="10"/>
  <c r="D21" i="9"/>
  <c r="C21" i="9"/>
  <c r="B21" i="9"/>
  <c r="I53" i="6"/>
  <c r="I52" i="6"/>
  <c r="I51" i="6"/>
  <c r="I50" i="6"/>
  <c r="I49" i="6"/>
  <c r="I48" i="6"/>
  <c r="I47" i="6"/>
  <c r="I46" i="6"/>
  <c r="I45" i="6"/>
  <c r="I44" i="6"/>
  <c r="I43" i="6"/>
  <c r="I41" i="6"/>
  <c r="I38" i="6"/>
  <c r="I35" i="6"/>
  <c r="I32" i="6"/>
  <c r="I30" i="6"/>
  <c r="R26" i="6"/>
  <c r="I26" i="6"/>
  <c r="R25" i="6"/>
  <c r="I25" i="6"/>
  <c r="R24" i="6"/>
  <c r="I24" i="6"/>
  <c r="R23" i="6"/>
  <c r="I23" i="6"/>
  <c r="R22" i="6"/>
  <c r="I22" i="6"/>
  <c r="R21" i="6"/>
  <c r="I21" i="6"/>
  <c r="R20" i="6"/>
  <c r="I20" i="6"/>
  <c r="R19" i="6"/>
  <c r="I19" i="6"/>
  <c r="R18" i="6"/>
  <c r="I18" i="6"/>
  <c r="R17" i="6"/>
  <c r="I17" i="6"/>
  <c r="R16" i="6"/>
  <c r="I16" i="6"/>
  <c r="R14" i="6"/>
  <c r="I14" i="6"/>
  <c r="R11" i="6"/>
  <c r="I11" i="6"/>
  <c r="R8" i="6"/>
  <c r="I8" i="6"/>
  <c r="R5" i="6"/>
  <c r="I5" i="6"/>
  <c r="R3" i="6"/>
  <c r="I3" i="6"/>
  <c r="M34" i="5"/>
  <c r="L34" i="5"/>
  <c r="K34" i="5"/>
  <c r="J34" i="5"/>
  <c r="I34" i="5"/>
  <c r="G34" i="5"/>
  <c r="F34" i="5"/>
  <c r="E34" i="5"/>
  <c r="D34" i="5"/>
  <c r="C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N5" i="5"/>
  <c r="N4" i="5"/>
  <c r="N3" i="5"/>
  <c r="M34" i="4"/>
  <c r="M34" i="3"/>
  <c r="L34" i="3"/>
  <c r="K34" i="3"/>
  <c r="J34" i="3"/>
  <c r="I34" i="3"/>
  <c r="G34" i="3"/>
  <c r="F34" i="3"/>
  <c r="E34" i="3"/>
  <c r="D34" i="3"/>
  <c r="C34" i="3"/>
  <c r="N34" i="3" l="1"/>
  <c r="N34" i="5"/>
  <c r="N3" i="4" l="1"/>
  <c r="J34" i="4"/>
  <c r="F34" i="4"/>
  <c r="L34" i="4"/>
  <c r="K34" i="4"/>
  <c r="G34" i="4"/>
  <c r="D34" i="4"/>
  <c r="E34" i="4"/>
  <c r="N17" i="4"/>
  <c r="N26" i="4"/>
  <c r="N18" i="4"/>
  <c r="N10" i="4"/>
  <c r="N25" i="4"/>
  <c r="N8" i="4"/>
  <c r="N33" i="4"/>
  <c r="N9" i="4"/>
  <c r="N24" i="4"/>
  <c r="N30" i="4"/>
  <c r="N22" i="4"/>
  <c r="N14" i="4"/>
  <c r="N6" i="4"/>
  <c r="N32" i="4"/>
  <c r="N31" i="4"/>
  <c r="N15" i="4"/>
  <c r="N7" i="4"/>
  <c r="N29" i="4"/>
  <c r="N21" i="4"/>
  <c r="N13" i="4"/>
  <c r="N5" i="4"/>
  <c r="N28" i="4"/>
  <c r="N20" i="4"/>
  <c r="N12" i="4"/>
  <c r="N4" i="4"/>
  <c r="N16" i="4"/>
  <c r="N23" i="4"/>
  <c r="N27" i="4"/>
  <c r="N19" i="4"/>
  <c r="N11" i="4"/>
  <c r="I34" i="4"/>
  <c r="C34" i="4"/>
  <c r="N34" i="4" l="1"/>
</calcChain>
</file>

<file path=xl/sharedStrings.xml><?xml version="1.0" encoding="utf-8"?>
<sst xmlns="http://schemas.openxmlformats.org/spreadsheetml/2006/main" count="582" uniqueCount="128">
  <si>
    <t>Key Centre Monitoring</t>
  </si>
  <si>
    <t xml:space="preserve">Traffic and rail counts were first conducted on a cordon around Bury in 1997. After that, Bury was surveyed in 1999, 2002, 2005, 2008, February 2010, November 2010 and then every year from 2010 onwards to monitor progress towards key objectives in the Greater Manchester Local Transport Plan (GMLTP) and its successor GMLTP2. Pedestrian surveys were added to the programme in 2002. </t>
  </si>
  <si>
    <t>Before 2008, CPS (Continuous Passenger Sampling) data had been used to estimate bus trips. However this data was not designed to give an accurate picture of bus passengers at a local level and from 2008, counts of bus passengers crossing the cordon have been conducted.</t>
  </si>
  <si>
    <t>The 'Cordon Map' worksheet shows the location of survey sites and the key centre boundary.</t>
  </si>
  <si>
    <t>Notes:</t>
  </si>
  <si>
    <t>Site No</t>
  </si>
  <si>
    <t>Location</t>
  </si>
  <si>
    <t>Cars</t>
  </si>
  <si>
    <t>LGVs</t>
  </si>
  <si>
    <t>OGVs</t>
  </si>
  <si>
    <t>Buses</t>
  </si>
  <si>
    <t>Motor Cycles</t>
  </si>
  <si>
    <t>Car Occupancy</t>
  </si>
  <si>
    <t>Car Trips</t>
  </si>
  <si>
    <t>Pedal Cycles</t>
  </si>
  <si>
    <t>Bus Trips</t>
  </si>
  <si>
    <t>Walk</t>
  </si>
  <si>
    <t>Metrolink</t>
  </si>
  <si>
    <t>All Trips (excl m/c &amp; goods)</t>
  </si>
  <si>
    <t>U Bolton St</t>
  </si>
  <si>
    <t>U Market Parade</t>
  </si>
  <si>
    <t/>
  </si>
  <si>
    <t>U Murray Rd</t>
  </si>
  <si>
    <t>U Manchester Rd</t>
  </si>
  <si>
    <t>U George St</t>
  </si>
  <si>
    <t>U Foundry St</t>
  </si>
  <si>
    <t>U Lord St</t>
  </si>
  <si>
    <t>U Trinity St</t>
  </si>
  <si>
    <t>U Spring St</t>
  </si>
  <si>
    <t>Bury Metrolink Station (Out of)</t>
  </si>
  <si>
    <t>A58 Jubilee Way</t>
  </si>
  <si>
    <t>A58 Angouleme Way</t>
  </si>
  <si>
    <t>U Cecil St</t>
  </si>
  <si>
    <t>A58 Rochdale Road</t>
  </si>
  <si>
    <t>A56 Peel Way</t>
  </si>
  <si>
    <t>A58 The Rock</t>
  </si>
  <si>
    <t>Bus Stop NC2051 - Count alighters only</t>
  </si>
  <si>
    <t>Bus Stop NC2017 - Count alighters only</t>
  </si>
  <si>
    <t>Bus Stop NC2005 - Count alighters only</t>
  </si>
  <si>
    <t>U Rochdale Road</t>
  </si>
  <si>
    <t>U Derby Way</t>
  </si>
  <si>
    <t>Bus Stop NC2046 - Count alighters only</t>
  </si>
  <si>
    <t>Bus Stop NC0954 - Count alighters only</t>
  </si>
  <si>
    <t>U The Rock-Derby Way</t>
  </si>
  <si>
    <t>Total</t>
  </si>
  <si>
    <t>Average Car Occupancy=</t>
  </si>
  <si>
    <r>
      <rPr>
        <b/>
        <sz val="11"/>
        <rFont val="Calibri"/>
        <family val="2"/>
        <scheme val="minor"/>
      </rPr>
      <t>Car Occupancy Surveys</t>
    </r>
    <r>
      <rPr>
        <sz val="11"/>
        <rFont val="Calibri"/>
        <family val="2"/>
        <scheme val="minor"/>
      </rPr>
      <t>: Sites where car occupancy rates were not surveyed have been alloted the average occupancy rate (highlighted) for surveyed sites.</t>
    </r>
  </si>
  <si>
    <t>*Bus Trips</t>
  </si>
  <si>
    <t>U Haymarket St</t>
  </si>
  <si>
    <t>Time Period</t>
  </si>
  <si>
    <t>Year</t>
  </si>
  <si>
    <t>LGV</t>
  </si>
  <si>
    <t>OGV</t>
  </si>
  <si>
    <t>M/C</t>
  </si>
  <si>
    <t>P/C</t>
  </si>
  <si>
    <t>All</t>
  </si>
  <si>
    <t>0730-0930</t>
  </si>
  <si>
    <t>1000-1200</t>
  </si>
  <si>
    <t>1600-1800</t>
  </si>
  <si>
    <t>07:30-09:30</t>
  </si>
  <si>
    <t>10:00-12:00</t>
  </si>
  <si>
    <t>16:00 - 18:00</t>
  </si>
  <si>
    <t>Site</t>
  </si>
  <si>
    <t>% Driver Only</t>
  </si>
  <si>
    <t>Ave Occupancy</t>
  </si>
  <si>
    <t>85201 - Bolton St</t>
  </si>
  <si>
    <t>85207 - Haymarket St</t>
  </si>
  <si>
    <t>85213 - Spring St</t>
  </si>
  <si>
    <t>All Sites</t>
  </si>
  <si>
    <t xml:space="preserve">Table 14 Trend in Bury Key Centre Car Occupancy Rates </t>
  </si>
  <si>
    <t>16:00-18:00</t>
  </si>
  <si>
    <t>Metrolink Passengers</t>
  </si>
  <si>
    <t>Feb-2010</t>
  </si>
  <si>
    <t>Nov-2010</t>
  </si>
  <si>
    <t>Pedestrians</t>
  </si>
  <si>
    <t xml:space="preserve">Table 16 Trend in Pedestrians Entering Bury Key Centre </t>
  </si>
  <si>
    <t xml:space="preserve"> Table 17 Car and Non-Car Trips into Bury Key Centre</t>
  </si>
  <si>
    <t>Car</t>
  </si>
  <si>
    <t>Bus</t>
  </si>
  <si>
    <t>Metro</t>
  </si>
  <si>
    <t>Cycle</t>
  </si>
  <si>
    <t>% Car</t>
  </si>
  <si>
    <t>% Non-Car</t>
  </si>
  <si>
    <t>COVID-19 PANDEMIC</t>
  </si>
  <si>
    <t>OTHER NOTES</t>
  </si>
  <si>
    <t>Bus Survey</t>
  </si>
  <si>
    <t>2020*</t>
  </si>
  <si>
    <t>*2020</t>
  </si>
  <si>
    <t>2020 (March 2021)</t>
  </si>
  <si>
    <t>2019*</t>
  </si>
  <si>
    <t>2020**</t>
  </si>
  <si>
    <r>
      <rPr>
        <b/>
        <sz val="11"/>
        <rFont val="Calibri"/>
        <family val="2"/>
      </rPr>
      <t>*2019</t>
    </r>
    <r>
      <rPr>
        <sz val="11"/>
        <rFont val="Calibri"/>
        <family val="2"/>
      </rPr>
      <t xml:space="preserve">  - The surveys were affected by heavy rain in all time periods - it is thought this will have significantly reduced pedestrian flows.</t>
    </r>
  </si>
  <si>
    <r>
      <rPr>
        <b/>
        <sz val="11"/>
        <rFont val="Calibri"/>
        <family val="2"/>
      </rPr>
      <t>**2020</t>
    </r>
    <r>
      <rPr>
        <sz val="11"/>
        <rFont val="Calibri"/>
        <family val="2"/>
      </rPr>
      <t xml:space="preserve">  - the surveys were postponed until March 2021 due to Covid-19 pandemic.</t>
    </r>
  </si>
  <si>
    <t>*2019</t>
  </si>
  <si>
    <t>**2020</t>
  </si>
  <si>
    <r>
      <rPr>
        <b/>
        <sz val="11"/>
        <rFont val="Calibri"/>
        <family val="2"/>
        <scheme val="minor"/>
      </rPr>
      <t>Bury Christmas Illuminations Ceremony:</t>
    </r>
    <r>
      <rPr>
        <sz val="11"/>
        <rFont val="Calibri"/>
        <family val="2"/>
        <scheme val="minor"/>
      </rPr>
      <t xml:space="preserve"> Whilst not affecting the 2020 figures (derived from surveys conducted in March 2021), it's worth noting that due to scheduling difficulties, with the exception of 2016, Key Centre cordon surveys have coincided in recent years with the switching on ceremony of the town's Christmas illuminations. In 2019, the time of the ceremony was moved forward from 19:30 (with the build up starting from 17:30) to 17:00-19:00 (with the build up starting from 16:00). It is likely that this will have affected flows in the evening peak period.</t>
    </r>
  </si>
  <si>
    <t xml:space="preserve">Table 9 Key Centre Cordon Survey Summary by Site in November 2021 (07:30-09:30) </t>
  </si>
  <si>
    <r>
      <t xml:space="preserve">COVID-19 PANDEMIC - </t>
    </r>
    <r>
      <rPr>
        <sz val="11"/>
        <rFont val="Calibri"/>
        <family val="2"/>
        <scheme val="minor"/>
      </rPr>
      <t>All surveys were conducted while homeworking was advised where possible which will have affected count data.</t>
    </r>
    <r>
      <rPr>
        <b/>
        <sz val="11"/>
        <rFont val="Calibri"/>
        <family val="2"/>
        <scheme val="minor"/>
      </rPr>
      <t xml:space="preserve"> See 'Key Centre Notes' for more information.</t>
    </r>
  </si>
  <si>
    <r>
      <rPr>
        <b/>
        <sz val="11"/>
        <rFont val="Calibri"/>
        <family val="2"/>
        <scheme val="minor"/>
      </rPr>
      <t>Bury Christmas Illuminations Ceremony:</t>
    </r>
    <r>
      <rPr>
        <sz val="11"/>
        <rFont val="Calibri"/>
        <family val="2"/>
        <scheme val="minor"/>
      </rPr>
      <t xml:space="preserve"> Whilst not affecting the 2020 surveys (conducted in March 2021 due to the pandemic), it's worth noting that due to scheduling difficulties, with the exception of 2016, Key Centre cordon surveys have coincided in recent years with the switching on ceremony  of the town's Christmas illuminations. In 2019, the time of the ceremony was moved forward from 19:30 (with the build up starting from 17:30) to 17:00-19:00 (with the build up starting from 16:00). It is likely that this will have affected flows in the evening peak period.</t>
    </r>
  </si>
  <si>
    <r>
      <rPr>
        <b/>
        <sz val="11"/>
        <rFont val="Calibri"/>
        <family val="2"/>
        <scheme val="minor"/>
      </rPr>
      <t>*Site 85221 (U Lord St)</t>
    </r>
    <r>
      <rPr>
        <sz val="11"/>
        <rFont val="Calibri"/>
        <family val="2"/>
        <scheme val="minor"/>
      </rPr>
      <t xml:space="preserve"> - Pedestrian and pedal cycle count - suspect count by surveyor as flows much lower for all time periods than in previous years (i.e. under-counted)</t>
    </r>
  </si>
  <si>
    <t xml:space="preserve">Table 10 Key Centre Cordon Survey Summary by Site in November 2021 (10:00-12:00) </t>
  </si>
  <si>
    <t>U Lord St*</t>
  </si>
  <si>
    <t xml:space="preserve">Table 11 Key Centre Cordon Survey Summary by Site in November 2021 (16:00-18:00) </t>
  </si>
  <si>
    <t>**All 2021 figures affected by Covid-19 pandemic (see 'Key Centre Notes')</t>
  </si>
  <si>
    <t>**2021</t>
  </si>
  <si>
    <r>
      <rPr>
        <b/>
        <sz val="11"/>
        <rFont val="Calibri"/>
        <family val="2"/>
        <scheme val="minor"/>
      </rPr>
      <t>Bury Christmas Illuminations Ceremony:</t>
    </r>
    <r>
      <rPr>
        <sz val="11"/>
        <rFont val="Calibri"/>
        <family val="2"/>
        <scheme val="minor"/>
      </rPr>
      <t xml:space="preserve"> Whilst not affecting the 2020 figures (derived from surveys conducted in March), it's worth noting that due to scheduling difficulties, with the exception of 2016, Key Centre cordon surveys have coincided in recent years with the switching on ceremony  of the town's Christmas illuminations. In 2019, the time of the ceremony was moved forward from 19:30 (with the build up starting from 17:30) to 17:00-19:00 (with the build up starting from 16:00). It is likely that this will have affected flows in the evening peak period.</t>
    </r>
  </si>
  <si>
    <t xml:space="preserve">Tables providing details of road traffic and modal share trends are presented in this report. </t>
  </si>
  <si>
    <r>
      <rPr>
        <b/>
        <i/>
        <sz val="11"/>
        <rFont val="Calibri"/>
        <family val="2"/>
        <scheme val="minor"/>
      </rPr>
      <t>Bury Christmas Illuminations Ceremony:</t>
    </r>
    <r>
      <rPr>
        <i/>
        <sz val="11"/>
        <rFont val="Calibri"/>
        <family val="2"/>
        <scheme val="minor"/>
      </rPr>
      <t xml:space="preserve"> With the exception of the 2016 and 2020 surveys (the latter conducted in March 2021 due to the Covid-19 pandemic), it's worth noting that due to scheduling difficulties, Key Centre cordon surveys have coincided in recent years with the switching on ceremony  of the town's Christmas illuminations. In 2019, the time of the ceremony was moved forward from 19:30 (with the build up starting from 17:30) to 17:00-19:00 (with the build up starting from 16:00). It is likely that this will have affected flows in the evening peak period.</t>
    </r>
  </si>
  <si>
    <r>
      <t xml:space="preserve">The key centre surveys for Bury were conducted on Thursday 4th November and Thursday 18th November 2021 ( </t>
    </r>
    <r>
      <rPr>
        <b/>
        <i/>
        <sz val="11"/>
        <rFont val="Calibri"/>
        <family val="2"/>
        <scheme val="minor"/>
      </rPr>
      <t>NB</t>
    </r>
    <r>
      <rPr>
        <i/>
        <sz val="11"/>
        <rFont val="Calibri"/>
        <family val="2"/>
        <scheme val="minor"/>
      </rPr>
      <t xml:space="preserve">: the planned November 2020 surveys were postponed until March 2021 due to the pandemic.) Homeworking was advised where possible. Schools and other educational establishments were open with instruction online except for practical courses. There were no restrictions to using public transport. Entertainment, hospitality venues and non-essential retail outlets were open. There were no restrictions to mass events or travel. While it's impossible to gauge the exact effect, it's likely that the surveys, </t>
    </r>
    <r>
      <rPr>
        <b/>
        <i/>
        <u/>
        <sz val="11"/>
        <rFont val="Calibri"/>
        <family val="2"/>
        <scheme val="minor"/>
      </rPr>
      <t>compared to the 2016-2019 period</t>
    </r>
    <r>
      <rPr>
        <i/>
        <sz val="11"/>
        <rFont val="Calibri"/>
        <family val="2"/>
        <scheme val="minor"/>
      </rPr>
      <t xml:space="preserve"> were thus affected;</t>
    </r>
  </si>
  <si>
    <r>
      <rPr>
        <b/>
        <i/>
        <sz val="11"/>
        <rFont val="Calibri"/>
        <family val="2"/>
      </rPr>
      <t>Site 85214 (U Lord St) -</t>
    </r>
    <r>
      <rPr>
        <i/>
        <sz val="11"/>
        <rFont val="Calibri"/>
        <family val="2"/>
      </rPr>
      <t xml:space="preserve"> Pedestrian and pedal cycle count - suspect count by surveyor as flows much lower for all time periods than in previous years (i.e. under-counted)</t>
    </r>
  </si>
  <si>
    <r>
      <rPr>
        <b/>
        <i/>
        <sz val="11"/>
        <rFont val="Calibri"/>
        <family val="2"/>
      </rPr>
      <t>Sites 85205, 85206, 85207, 85208, 85212, 85217, 85219 and 85213 -</t>
    </r>
    <r>
      <rPr>
        <i/>
        <sz val="11"/>
        <rFont val="Calibri"/>
        <family val="2"/>
      </rPr>
      <t xml:space="preserve"> Link Counts &amp; Pedestrian or Pedestrian/Pedal Cycle Counts - Flows affected in all time periods by long-term roadworks to create a CYCLOPS junction at Angouleme Way/Market Street (i.e. from 12-Jul-21 to Late November 2021).</t>
    </r>
  </si>
  <si>
    <r>
      <rPr>
        <b/>
        <i/>
        <sz val="11"/>
        <rFont val="Calibri"/>
        <family val="2"/>
        <scheme val="minor"/>
      </rPr>
      <t>Site 85201 (U Bolton St)</t>
    </r>
    <r>
      <rPr>
        <i/>
        <sz val="11"/>
        <rFont val="Calibri"/>
        <family val="2"/>
        <scheme val="minor"/>
      </rPr>
      <t xml:space="preserve"> - The quality of the video footage was too poor at times to enable an accurate count of both lower and upper deck bus occupants in PM period - darkness/shadows on the bus windows from poor light conditions (i.e. twilight/nighttime) making viewing the occupancy of both the lower and upper deck difficult/impossible at times
Therefore as the lower and upper deck bus occupancy was missing for 18% and 44% of bus services recorded respectively, an estimation of lower and upper deck bus occupants has been applied to each bus based on the best available data. However, the accuracy of the data is questionable, i.e. the actual numbers of lower and upper deck bus occupants are likely to be higher than the flows recorded.</t>
    </r>
  </si>
  <si>
    <r>
      <t xml:space="preserve">Site 85207 (C Haymarket Street) - </t>
    </r>
    <r>
      <rPr>
        <i/>
        <sz val="11"/>
        <rFont val="Calibri"/>
        <family val="2"/>
        <scheme val="minor"/>
      </rPr>
      <t>The quality of the video footage is too poor at times to enable an accurate count of both lower and upper deck bus occupants:
(1) in AM &amp; OP periods - both sun glare and reflections on the bus windows making viewing the occupancy of both the lower and upper deck difficult/impossible at times
(2) in PM period - darkness/shadows on the bus windows from poor light conditions (i.e. twilight/nighttime) making viewing the occupancy of both the lower and upper deck difficult/impossible at times
Therefore although the lower and upper deck bus occupancy has been observed for most of the bus services recorded, the accuracy of the data is questionable, i.e. the actual numbers of lower and upper deck bus occupants are likely to be higher than the flows recorded</t>
    </r>
    <r>
      <rPr>
        <b/>
        <i/>
        <sz val="11"/>
        <rFont val="Calibri"/>
        <family val="2"/>
        <scheme val="minor"/>
      </rPr>
      <t>.</t>
    </r>
  </si>
  <si>
    <t>• Link counts - much higher flows than in 2020 (in all time periods), but still slightly lower flows than in all years previous to 2020* (in all time periods)
• Car occupancies - much higher flows than in 2020 (in all time periods), but still slightly lower flows than in all years previous to 2020* (in all time periods)
• Pedestrian counts - much higher flows than in 2020 (in all time periods), but still much lower flows than in all years previous to 2020* (in all time periods)
• Pedal cycle counts - higher flows than in 2020 (in all time periods), and also higher flows than in most years previous to 2020* (in all time periods)
   Note: surveys in 2019 affected by extremely poor weather conditions (i.e. continuous heavy rain all day)
• Metrolink passengers - much higher flows than in 2020 (in all time periods), but still much lower flows than in all years previous to 2020* (in all time periods)
• Bus alighters/occupants - much higher flows than in 2020 (in all time periods), but still much lower flows than in all years previous to 2020* (in all time periods)
*Note: surveys in 2020 (i.e. March 2021) were also affected by the Covid-19 pandemic (see SRAD Report 2089 for full details.)</t>
  </si>
  <si>
    <t>Table 12 Bury Key Centre Inbound Vehicles 1997, 1999, 2002, 2005, 2008, Feb 2010, Nov 2010,  &amp; 2011 - 2021</t>
  </si>
  <si>
    <t>*2020 Surveys (originally scheduled for November 2020) were postponed until March 2021 due to the Covid-19 pandemic. (see SRAD Report 2089 for details.)</t>
  </si>
  <si>
    <t>Car Occupancy at Key Centre Cordon Sites (towards Key Centre) November 2021</t>
  </si>
  <si>
    <t>Table 13 Bury Key Centre Car Occupancy Rates November 2021</t>
  </si>
  <si>
    <t>2021 (November 2021)</t>
  </si>
  <si>
    <t>* The 2020 surveys were postponed until March 2021 due to Covid-19 pandemic (see SRAD Report 2089)</t>
  </si>
  <si>
    <t>2021/1997</t>
  </si>
  <si>
    <r>
      <rPr>
        <b/>
        <sz val="11"/>
        <rFont val="Calibri"/>
        <family val="2"/>
        <scheme val="minor"/>
      </rPr>
      <t>Bury Christmas Illuminations Ceremony:</t>
    </r>
    <r>
      <rPr>
        <sz val="11"/>
        <rFont val="Calibri"/>
        <family val="2"/>
        <scheme val="minor"/>
      </rPr>
      <t xml:space="preserve"> Due to scheduling difficulties, with the exceptions of 2016 and 2020 (see note above) , Key Centre cordon surveys have coincided in recent years with the switching on ceremony  of the town's Christmas illuminations. In 2019, the time of the ceremony was moved forward from 19:30 (with the build up starting from 17:30) to 17:00-19:00 (with the build up starting from 16:00). It is likely that this will have affected flows in the evening peak period.</t>
    </r>
  </si>
  <si>
    <t>2021***</t>
  </si>
  <si>
    <r>
      <rPr>
        <b/>
        <sz val="11"/>
        <color theme="1"/>
        <rFont val="Calibri"/>
        <family val="2"/>
        <scheme val="minor"/>
      </rPr>
      <t>***2021</t>
    </r>
    <r>
      <rPr>
        <sz val="11"/>
        <color theme="1"/>
        <rFont val="Calibri"/>
        <family val="2"/>
        <scheme val="minor"/>
      </rPr>
      <t xml:space="preserve"> - Surveys affected by Covid-19 pandemic (see 'Key Centre Notes')</t>
    </r>
  </si>
  <si>
    <t>2021/2002</t>
  </si>
  <si>
    <t>All 2020 and 2021 figures affected by Covid-19 pandemic (see 'Key Centre Notes')</t>
  </si>
  <si>
    <t>Table 15 Metrolink Passengers Entering Bury Key Centre 1997, 1999, 2002, 2005, 2008, 2010 (Feb &amp; Nov) and 2011 - 2021</t>
  </si>
  <si>
    <t xml:space="preserve"> 2021/2002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</si>
</sst>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theme="1"/>
      <name val="Calibri"/>
      <family val="2"/>
      <scheme val="minor"/>
    </font>
    <font>
      <sz val="11"/>
      <color theme="1"/>
      <name val="Calibri"/>
      <family val="2"/>
      <scheme val="minor"/>
    </font>
    <font>
      <sz val="10"/>
      <name val="Arial"/>
      <family val="2"/>
    </font>
    <font>
      <b/>
      <sz val="10"/>
      <name val="Arial"/>
      <family val="2"/>
    </font>
    <font>
      <sz val="11"/>
      <name val="Calibri"/>
      <family val="2"/>
    </font>
    <font>
      <b/>
      <sz val="11"/>
      <name val="Calibri"/>
      <family val="2"/>
    </font>
    <font>
      <sz val="11"/>
      <name val="Calibri"/>
      <family val="2"/>
      <scheme val="minor"/>
    </font>
    <font>
      <b/>
      <sz val="11"/>
      <name val="Calibri"/>
      <family val="2"/>
      <scheme val="minor"/>
    </font>
    <font>
      <sz val="8"/>
      <name val="Times New Roman"/>
      <family val="1"/>
    </font>
    <font>
      <b/>
      <sz val="12"/>
      <name val="Calibri"/>
      <family val="2"/>
      <scheme val="minor"/>
    </font>
    <font>
      <sz val="9"/>
      <name val="Arial"/>
      <family val="2"/>
    </font>
    <font>
      <sz val="13"/>
      <color theme="1"/>
      <name val="Calibri"/>
      <family val="2"/>
    </font>
    <font>
      <sz val="10"/>
      <name val="Arial"/>
      <family val="2"/>
    </font>
    <font>
      <sz val="11"/>
      <color rgb="FFFF0000"/>
      <name val="Calibri"/>
      <family val="2"/>
      <scheme val="minor"/>
    </font>
    <font>
      <b/>
      <sz val="14"/>
      <name val="Calibri"/>
      <family val="2"/>
    </font>
    <font>
      <i/>
      <sz val="11"/>
      <name val="Calibri"/>
      <family val="2"/>
      <scheme val="minor"/>
    </font>
    <font>
      <b/>
      <i/>
      <u/>
      <sz val="11"/>
      <name val="Calibri"/>
      <family val="2"/>
      <scheme val="minor"/>
    </font>
    <font>
      <b/>
      <i/>
      <sz val="11"/>
      <name val="Calibri"/>
      <family val="2"/>
      <scheme val="minor"/>
    </font>
    <font>
      <b/>
      <sz val="8"/>
      <name val="Calibri"/>
      <family val="2"/>
    </font>
    <font>
      <sz val="10"/>
      <name val="Calibri"/>
      <family val="2"/>
      <scheme val="minor"/>
    </font>
    <font>
      <sz val="10"/>
      <color rgb="FFFF0000"/>
      <name val="Arial"/>
      <family val="2"/>
    </font>
    <font>
      <b/>
      <sz val="11"/>
      <color theme="1"/>
      <name val="Calibri"/>
      <family val="2"/>
      <scheme val="minor"/>
    </font>
    <font>
      <sz val="10"/>
      <name val="Arial"/>
      <family val="2"/>
    </font>
    <font>
      <i/>
      <sz val="11"/>
      <name val="Arial"/>
      <family val="2"/>
    </font>
    <font>
      <i/>
      <sz val="11"/>
      <name val="Times New Roman"/>
      <family val="1"/>
    </font>
    <font>
      <i/>
      <sz val="11"/>
      <name val="Calibri"/>
      <family val="2"/>
    </font>
    <font>
      <b/>
      <i/>
      <sz val="11"/>
      <name val="Calibri"/>
      <family val="2"/>
    </font>
    <font>
      <sz val="11"/>
      <color rgb="FFFF0000"/>
      <name val="Calibr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2"/>
        <bgColor indexed="64"/>
      </patternFill>
    </fill>
  </fills>
  <borders count="77">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bottom/>
      <diagonal/>
    </border>
    <border>
      <left/>
      <right style="double">
        <color indexed="64"/>
      </right>
      <top/>
      <bottom/>
      <diagonal/>
    </border>
    <border>
      <left style="double">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top style="thin">
        <color indexed="64"/>
      </top>
      <bottom/>
      <diagonal/>
    </border>
    <border>
      <left style="double">
        <color indexed="64"/>
      </left>
      <right style="medium">
        <color indexed="64"/>
      </right>
      <top style="thin">
        <color indexed="64"/>
      </top>
      <bottom/>
      <diagonal/>
    </border>
    <border>
      <left/>
      <right style="double">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double">
        <color indexed="64"/>
      </left>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diagonal/>
    </border>
    <border>
      <left style="double">
        <color indexed="64"/>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thin">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xf numFmtId="0" fontId="2" fillId="0" borderId="0"/>
    <xf numFmtId="0" fontId="2" fillId="0" borderId="0"/>
    <xf numFmtId="0" fontId="1" fillId="0" borderId="0"/>
    <xf numFmtId="0" fontId="8" fillId="0" borderId="0"/>
    <xf numFmtId="0" fontId="2" fillId="0" borderId="0"/>
    <xf numFmtId="0" fontId="2" fillId="0" borderId="0"/>
    <xf numFmtId="0" fontId="11" fillId="0" borderId="0"/>
    <xf numFmtId="9" fontId="2" fillId="0" borderId="0" applyFont="0" applyFill="0" applyBorder="0" applyAlignment="0" applyProtection="0"/>
    <xf numFmtId="0" fontId="12" fillId="0" borderId="0"/>
    <xf numFmtId="0" fontId="2" fillId="0" borderId="0"/>
    <xf numFmtId="0" fontId="2" fillId="0" borderId="0"/>
    <xf numFmtId="0" fontId="22" fillId="0" borderId="0"/>
  </cellStyleXfs>
  <cellXfs count="257">
    <xf numFmtId="0" fontId="0" fillId="0" borderId="0" xfId="0"/>
    <xf numFmtId="0" fontId="2" fillId="0" borderId="0" xfId="1"/>
    <xf numFmtId="0" fontId="6" fillId="2" borderId="0" xfId="3" applyFont="1" applyFill="1"/>
    <xf numFmtId="0" fontId="1" fillId="2" borderId="0" xfId="3" applyFill="1"/>
    <xf numFmtId="0" fontId="6" fillId="0" borderId="0" xfId="2" applyFont="1"/>
    <xf numFmtId="0" fontId="7" fillId="0" borderId="4" xfId="2" applyFont="1" applyBorder="1" applyAlignment="1">
      <alignment horizontal="left"/>
    </xf>
    <xf numFmtId="0" fontId="7" fillId="0" borderId="5" xfId="2" applyFont="1" applyBorder="1"/>
    <xf numFmtId="0" fontId="7" fillId="0" borderId="5" xfId="2" applyFont="1" applyBorder="1" applyAlignment="1">
      <alignment horizontal="center"/>
    </xf>
    <xf numFmtId="0" fontId="7" fillId="0" borderId="5" xfId="2" applyFont="1" applyBorder="1" applyAlignment="1">
      <alignment horizontal="center" wrapText="1"/>
    </xf>
    <xf numFmtId="0" fontId="7" fillId="0" borderId="6" xfId="2" applyFont="1" applyBorder="1" applyAlignment="1">
      <alignment horizontal="center" wrapText="1"/>
    </xf>
    <xf numFmtId="0" fontId="6" fillId="0" borderId="4" xfId="2" applyFont="1" applyBorder="1" applyAlignment="1">
      <alignment horizontal="left"/>
    </xf>
    <xf numFmtId="0" fontId="6" fillId="0" borderId="5" xfId="2" applyFont="1" applyBorder="1"/>
    <xf numFmtId="1" fontId="6" fillId="0" borderId="5" xfId="2" applyNumberFormat="1" applyFont="1" applyBorder="1"/>
    <xf numFmtId="2" fontId="6" fillId="0" borderId="5" xfId="2" applyNumberFormat="1" applyFont="1" applyBorder="1"/>
    <xf numFmtId="1" fontId="7" fillId="0" borderId="6" xfId="2" applyNumberFormat="1" applyFont="1" applyBorder="1"/>
    <xf numFmtId="2" fontId="6" fillId="4" borderId="5" xfId="2" applyNumberFormat="1" applyFont="1" applyFill="1" applyBorder="1"/>
    <xf numFmtId="0" fontId="6" fillId="0" borderId="5" xfId="4" applyFont="1" applyBorder="1" applyAlignment="1">
      <alignment horizontal="right"/>
    </xf>
    <xf numFmtId="0" fontId="6" fillId="0" borderId="5" xfId="2" applyFont="1" applyBorder="1" applyAlignment="1">
      <alignment wrapText="1"/>
    </xf>
    <xf numFmtId="2" fontId="6" fillId="0" borderId="5" xfId="2" applyNumberFormat="1" applyFont="1" applyBorder="1" applyAlignment="1">
      <alignment wrapText="1"/>
    </xf>
    <xf numFmtId="1" fontId="7" fillId="0" borderId="5" xfId="2" applyNumberFormat="1" applyFont="1" applyBorder="1"/>
    <xf numFmtId="1" fontId="6" fillId="0" borderId="0" xfId="2" applyNumberFormat="1" applyFont="1"/>
    <xf numFmtId="0" fontId="6" fillId="0" borderId="7" xfId="2" applyFont="1" applyBorder="1" applyAlignment="1">
      <alignment horizontal="left"/>
    </xf>
    <xf numFmtId="0" fontId="6" fillId="0" borderId="8" xfId="2" applyFont="1" applyBorder="1"/>
    <xf numFmtId="1" fontId="6" fillId="0" borderId="8" xfId="2" applyNumberFormat="1" applyFont="1" applyBorder="1"/>
    <xf numFmtId="2" fontId="7" fillId="4" borderId="8" xfId="2" applyNumberFormat="1" applyFont="1" applyFill="1" applyBorder="1"/>
    <xf numFmtId="164" fontId="7" fillId="0" borderId="8" xfId="2" applyNumberFormat="1" applyFont="1" applyBorder="1"/>
    <xf numFmtId="164" fontId="7" fillId="0" borderId="12" xfId="2" applyNumberFormat="1" applyFont="1" applyBorder="1"/>
    <xf numFmtId="164" fontId="6" fillId="0" borderId="0" xfId="2" applyNumberFormat="1" applyFont="1"/>
    <xf numFmtId="0" fontId="7" fillId="0" borderId="0" xfId="2" applyFont="1" applyAlignment="1">
      <alignment horizontal="left"/>
    </xf>
    <xf numFmtId="0" fontId="6" fillId="0" borderId="0" xfId="2" applyFont="1" applyAlignment="1">
      <alignment horizontal="left"/>
    </xf>
    <xf numFmtId="0" fontId="4" fillId="0" borderId="0" xfId="1" applyFont="1"/>
    <xf numFmtId="0" fontId="5" fillId="0" borderId="16"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0" xfId="5" applyFont="1" applyAlignment="1">
      <alignment horizontal="center" vertical="center" wrapText="1"/>
    </xf>
    <xf numFmtId="0" fontId="5" fillId="0" borderId="17" xfId="5" applyFont="1" applyBorder="1" applyAlignment="1">
      <alignment horizontal="center" vertical="center" wrapText="1"/>
    </xf>
    <xf numFmtId="0" fontId="5" fillId="0" borderId="18" xfId="5" applyFont="1" applyBorder="1" applyAlignment="1">
      <alignment horizontal="center" vertical="center" wrapText="1"/>
    </xf>
    <xf numFmtId="0" fontId="5" fillId="0" borderId="19" xfId="1" applyFont="1" applyBorder="1" applyAlignment="1">
      <alignment horizontal="center" vertical="center" wrapText="1"/>
    </xf>
    <xf numFmtId="0" fontId="5" fillId="0" borderId="20" xfId="5" applyFont="1" applyBorder="1" applyAlignment="1">
      <alignment horizontal="center" vertical="center" wrapText="1"/>
    </xf>
    <xf numFmtId="0" fontId="5" fillId="0" borderId="21" xfId="5" applyFont="1" applyBorder="1" applyAlignment="1">
      <alignment horizontal="center" vertical="center" wrapText="1"/>
    </xf>
    <xf numFmtId="0" fontId="5" fillId="0" borderId="22" xfId="5" applyFont="1" applyBorder="1" applyAlignment="1">
      <alignment horizontal="center" vertical="center" wrapText="1"/>
    </xf>
    <xf numFmtId="0" fontId="5" fillId="0" borderId="23" xfId="5" applyFont="1" applyBorder="1" applyAlignment="1">
      <alignment horizontal="center" vertical="center" wrapText="1"/>
    </xf>
    <xf numFmtId="0" fontId="4" fillId="0" borderId="25" xfId="1" applyFont="1" applyBorder="1" applyAlignment="1">
      <alignment horizontal="center" vertical="center" wrapText="1"/>
    </xf>
    <xf numFmtId="0" fontId="4" fillId="0" borderId="26" xfId="1" applyFont="1" applyBorder="1" applyAlignment="1">
      <alignment horizontal="right" vertical="center" wrapText="1"/>
    </xf>
    <xf numFmtId="0" fontId="4" fillId="0" borderId="25" xfId="1" applyFont="1" applyBorder="1" applyAlignment="1">
      <alignment horizontal="right" vertical="center" wrapText="1"/>
    </xf>
    <xf numFmtId="0" fontId="4" fillId="0" borderId="27" xfId="1" applyFont="1" applyBorder="1" applyAlignment="1">
      <alignment horizontal="right" vertical="center" wrapText="1"/>
    </xf>
    <xf numFmtId="0" fontId="4" fillId="0" borderId="29" xfId="1" applyFont="1" applyBorder="1" applyAlignment="1">
      <alignment horizontal="right" vertical="center" wrapText="1"/>
    </xf>
    <xf numFmtId="0" fontId="4" fillId="0" borderId="30" xfId="1" applyFont="1" applyBorder="1" applyAlignment="1">
      <alignment horizontal="right" vertical="center" wrapText="1"/>
    </xf>
    <xf numFmtId="0" fontId="4" fillId="0" borderId="31" xfId="1" applyFont="1" applyBorder="1" applyAlignment="1">
      <alignment horizontal="right" vertical="center" wrapText="1"/>
    </xf>
    <xf numFmtId="0" fontId="4" fillId="0" borderId="30" xfId="1" applyFont="1" applyBorder="1" applyAlignment="1">
      <alignment horizontal="center" vertical="center" wrapText="1"/>
    </xf>
    <xf numFmtId="0" fontId="4" fillId="0" borderId="34" xfId="1" applyFont="1" applyBorder="1" applyAlignment="1">
      <alignment horizontal="center" vertical="center" wrapText="1"/>
    </xf>
    <xf numFmtId="0" fontId="4" fillId="0" borderId="35" xfId="1" applyFont="1" applyBorder="1" applyAlignment="1">
      <alignment horizontal="right" vertical="center" wrapText="1"/>
    </xf>
    <xf numFmtId="0" fontId="4" fillId="0" borderId="34" xfId="1" applyFont="1" applyBorder="1" applyAlignment="1">
      <alignment horizontal="right" vertical="center" wrapText="1"/>
    </xf>
    <xf numFmtId="0" fontId="4" fillId="0" borderId="36" xfId="1" applyFont="1" applyBorder="1" applyAlignment="1">
      <alignment horizontal="right" vertical="center" wrapText="1"/>
    </xf>
    <xf numFmtId="17" fontId="4" fillId="0" borderId="34" xfId="1" applyNumberFormat="1" applyFont="1" applyBorder="1" applyAlignment="1">
      <alignment horizontal="center" vertical="center" wrapText="1"/>
    </xf>
    <xf numFmtId="1" fontId="4" fillId="0" borderId="35" xfId="1" applyNumberFormat="1" applyFont="1" applyBorder="1" applyAlignment="1">
      <alignment horizontal="right" vertical="center" wrapText="1"/>
    </xf>
    <xf numFmtId="1" fontId="4" fillId="0" borderId="34" xfId="1" applyNumberFormat="1" applyFont="1" applyBorder="1" applyAlignment="1">
      <alignment horizontal="right" vertical="center" wrapText="1"/>
    </xf>
    <xf numFmtId="17" fontId="4" fillId="0" borderId="17" xfId="1" applyNumberFormat="1" applyFont="1" applyBorder="1" applyAlignment="1">
      <alignment horizontal="center" vertical="center" wrapText="1"/>
    </xf>
    <xf numFmtId="0" fontId="4" fillId="0" borderId="40" xfId="1" applyFont="1" applyBorder="1" applyAlignment="1">
      <alignment horizontal="right" vertical="center" wrapText="1"/>
    </xf>
    <xf numFmtId="1" fontId="4" fillId="0" borderId="0" xfId="1" applyNumberFormat="1" applyFont="1" applyAlignment="1">
      <alignment horizontal="right" vertical="center" wrapText="1"/>
    </xf>
    <xf numFmtId="1" fontId="4" fillId="0" borderId="17" xfId="1" applyNumberFormat="1" applyFont="1" applyBorder="1" applyAlignment="1">
      <alignment horizontal="right" vertical="center" wrapText="1"/>
    </xf>
    <xf numFmtId="0" fontId="4" fillId="0" borderId="41" xfId="1" applyFont="1" applyBorder="1" applyAlignment="1">
      <alignment horizontal="center" vertical="center" wrapText="1"/>
    </xf>
    <xf numFmtId="1" fontId="4" fillId="0" borderId="42" xfId="1" applyNumberFormat="1" applyFont="1" applyBorder="1" applyAlignment="1">
      <alignment horizontal="right" vertical="center" wrapText="1"/>
    </xf>
    <xf numFmtId="1" fontId="4" fillId="0" borderId="41" xfId="1" applyNumberFormat="1" applyFont="1" applyBorder="1" applyAlignment="1">
      <alignment horizontal="right" vertical="center" wrapText="1"/>
    </xf>
    <xf numFmtId="1" fontId="4" fillId="0" borderId="29" xfId="1" applyNumberFormat="1" applyFont="1" applyBorder="1" applyAlignment="1">
      <alignment horizontal="right" vertical="center" wrapText="1"/>
    </xf>
    <xf numFmtId="1" fontId="4" fillId="0" borderId="30" xfId="1" applyNumberFormat="1" applyFont="1" applyBorder="1" applyAlignment="1">
      <alignment horizontal="right" vertical="center" wrapText="1"/>
    </xf>
    <xf numFmtId="0" fontId="4" fillId="0" borderId="18" xfId="1" applyFont="1" applyBorder="1" applyAlignment="1">
      <alignment horizontal="right" vertical="center" wrapText="1"/>
    </xf>
    <xf numFmtId="1" fontId="4" fillId="0" borderId="42" xfId="5" applyNumberFormat="1" applyFont="1" applyBorder="1" applyAlignment="1">
      <alignment horizontal="right" wrapText="1"/>
    </xf>
    <xf numFmtId="1" fontId="4" fillId="0" borderId="41" xfId="5" applyNumberFormat="1" applyFont="1" applyBorder="1" applyAlignment="1">
      <alignment horizontal="right" wrapText="1"/>
    </xf>
    <xf numFmtId="0" fontId="5" fillId="0" borderId="21" xfId="5" applyFont="1" applyBorder="1" applyAlignment="1">
      <alignment horizontal="center" wrapText="1"/>
    </xf>
    <xf numFmtId="0" fontId="4" fillId="0" borderId="30" xfId="6" applyFont="1" applyBorder="1" applyAlignment="1">
      <alignment horizontal="right" vertical="center"/>
    </xf>
    <xf numFmtId="0" fontId="4" fillId="0" borderId="29" xfId="6" applyFont="1" applyBorder="1" applyAlignment="1">
      <alignment horizontal="right" vertical="center"/>
    </xf>
    <xf numFmtId="0" fontId="4" fillId="0" borderId="34" xfId="6" applyFont="1" applyBorder="1" applyAlignment="1">
      <alignment horizontal="right" vertical="center"/>
    </xf>
    <xf numFmtId="0" fontId="4" fillId="0" borderId="35" xfId="6" applyFont="1" applyBorder="1" applyAlignment="1">
      <alignment horizontal="right" vertical="center"/>
    </xf>
    <xf numFmtId="1" fontId="4" fillId="0" borderId="45" xfId="1" applyNumberFormat="1" applyFont="1" applyBorder="1" applyAlignment="1">
      <alignment horizontal="right" vertical="center" wrapText="1"/>
    </xf>
    <xf numFmtId="0" fontId="4" fillId="0" borderId="17" xfId="1" applyFont="1" applyBorder="1" applyAlignment="1">
      <alignment horizontal="center" vertical="center" wrapText="1"/>
    </xf>
    <xf numFmtId="0" fontId="5" fillId="0" borderId="47" xfId="5" applyFont="1" applyBorder="1" applyAlignment="1">
      <alignment horizontal="center" wrapText="1"/>
    </xf>
    <xf numFmtId="0" fontId="7" fillId="0" borderId="0" xfId="1" applyFont="1"/>
    <xf numFmtId="0" fontId="6" fillId="0" borderId="0" xfId="1" applyFont="1"/>
    <xf numFmtId="0" fontId="6" fillId="0" borderId="4" xfId="1" applyFont="1" applyBorder="1"/>
    <xf numFmtId="0" fontId="6" fillId="0" borderId="5" xfId="1" applyFont="1" applyBorder="1" applyAlignment="1">
      <alignment wrapText="1"/>
    </xf>
    <xf numFmtId="0" fontId="6" fillId="0" borderId="53" xfId="1" applyFont="1" applyBorder="1" applyAlignment="1">
      <alignment wrapText="1"/>
    </xf>
    <xf numFmtId="0" fontId="6" fillId="0" borderId="6" xfId="1" applyFont="1" applyBorder="1" applyAlignment="1">
      <alignment wrapText="1"/>
    </xf>
    <xf numFmtId="1" fontId="6" fillId="0" borderId="5" xfId="1" applyNumberFormat="1" applyFont="1" applyBorder="1"/>
    <xf numFmtId="2" fontId="6" fillId="0" borderId="5" xfId="1" applyNumberFormat="1" applyFont="1" applyBorder="1"/>
    <xf numFmtId="2" fontId="6" fillId="0" borderId="6" xfId="1" applyNumberFormat="1" applyFont="1" applyBorder="1"/>
    <xf numFmtId="0" fontId="6" fillId="0" borderId="7" xfId="1" applyFont="1" applyBorder="1"/>
    <xf numFmtId="1" fontId="6" fillId="0" borderId="8" xfId="1" applyNumberFormat="1" applyFont="1" applyBorder="1"/>
    <xf numFmtId="2" fontId="6" fillId="0" borderId="8" xfId="1" applyNumberFormat="1" applyFont="1" applyBorder="1"/>
    <xf numFmtId="2" fontId="6" fillId="0" borderId="12" xfId="1" applyNumberFormat="1" applyFont="1" applyBorder="1"/>
    <xf numFmtId="17" fontId="6" fillId="0" borderId="4" xfId="1" applyNumberFormat="1" applyFont="1" applyBorder="1" applyAlignment="1">
      <alignment horizontal="left"/>
    </xf>
    <xf numFmtId="0" fontId="6" fillId="0" borderId="54" xfId="1" applyFont="1" applyBorder="1" applyAlignment="1">
      <alignment horizontal="left"/>
    </xf>
    <xf numFmtId="1" fontId="6" fillId="0" borderId="55" xfId="1" applyNumberFormat="1" applyFont="1" applyBorder="1"/>
    <xf numFmtId="2" fontId="6" fillId="0" borderId="55" xfId="1" applyNumberFormat="1" applyFont="1" applyBorder="1"/>
    <xf numFmtId="2" fontId="6" fillId="0" borderId="56" xfId="1" applyNumberFormat="1" applyFont="1" applyBorder="1"/>
    <xf numFmtId="0" fontId="6" fillId="0" borderId="7" xfId="1" applyFont="1" applyBorder="1" applyAlignment="1">
      <alignment horizontal="left"/>
    </xf>
    <xf numFmtId="0" fontId="7" fillId="0" borderId="4" xfId="1" applyFont="1" applyBorder="1"/>
    <xf numFmtId="0" fontId="7" fillId="0" borderId="5" xfId="1" applyFont="1" applyBorder="1" applyAlignment="1">
      <alignment horizontal="center"/>
    </xf>
    <xf numFmtId="0" fontId="7" fillId="0" borderId="6" xfId="1" applyFont="1" applyBorder="1" applyAlignment="1">
      <alignment horizontal="center"/>
    </xf>
    <xf numFmtId="0" fontId="7" fillId="0" borderId="4" xfId="1" applyFont="1" applyBorder="1" applyAlignment="1">
      <alignment horizontal="left"/>
    </xf>
    <xf numFmtId="0" fontId="6" fillId="0" borderId="5" xfId="1" applyFont="1" applyBorder="1" applyAlignment="1">
      <alignment horizontal="right" indent="1"/>
    </xf>
    <xf numFmtId="0" fontId="6" fillId="0" borderId="6" xfId="1" applyFont="1" applyBorder="1" applyAlignment="1">
      <alignment horizontal="right" indent="1"/>
    </xf>
    <xf numFmtId="49" fontId="7" fillId="0" borderId="4" xfId="1" quotePrefix="1" applyNumberFormat="1" applyFont="1" applyBorder="1" applyAlignment="1">
      <alignment horizontal="left"/>
    </xf>
    <xf numFmtId="0" fontId="7" fillId="0" borderId="5" xfId="1" applyFont="1" applyBorder="1" applyAlignment="1">
      <alignment horizontal="right" indent="1"/>
    </xf>
    <xf numFmtId="0" fontId="7" fillId="0" borderId="6" xfId="1" applyFont="1" applyBorder="1" applyAlignment="1">
      <alignment horizontal="right" indent="1"/>
    </xf>
    <xf numFmtId="0" fontId="7" fillId="0" borderId="7" xfId="1" applyFont="1" applyBorder="1" applyAlignment="1">
      <alignment horizontal="left"/>
    </xf>
    <xf numFmtId="2" fontId="7" fillId="0" borderId="8" xfId="1" applyNumberFormat="1" applyFont="1" applyBorder="1" applyAlignment="1">
      <alignment horizontal="right" indent="1"/>
    </xf>
    <xf numFmtId="2" fontId="7" fillId="0" borderId="12" xfId="1" applyNumberFormat="1" applyFont="1" applyBorder="1" applyAlignment="1">
      <alignment horizontal="right" indent="1"/>
    </xf>
    <xf numFmtId="0" fontId="9" fillId="0" borderId="0" xfId="1" applyFont="1"/>
    <xf numFmtId="0" fontId="7" fillId="0" borderId="5" xfId="1" applyFont="1" applyBorder="1" applyAlignment="1">
      <alignment horizontal="right"/>
    </xf>
    <xf numFmtId="0" fontId="7" fillId="0" borderId="6" xfId="1" applyFont="1" applyBorder="1" applyAlignment="1">
      <alignment horizontal="right"/>
    </xf>
    <xf numFmtId="1" fontId="6" fillId="0" borderId="6" xfId="1" applyNumberFormat="1" applyFont="1" applyBorder="1"/>
    <xf numFmtId="2" fontId="7" fillId="0" borderId="8" xfId="1" applyNumberFormat="1" applyFont="1" applyBorder="1"/>
    <xf numFmtId="2" fontId="7" fillId="0" borderId="12" xfId="1" applyNumberFormat="1" applyFont="1" applyBorder="1"/>
    <xf numFmtId="0" fontId="10" fillId="0" borderId="0" xfId="1" applyFont="1"/>
    <xf numFmtId="0" fontId="5" fillId="0" borderId="57" xfId="1" applyFont="1" applyBorder="1" applyAlignment="1">
      <alignment horizontal="center" vertical="center" wrapText="1"/>
    </xf>
    <xf numFmtId="0" fontId="5" fillId="0" borderId="0" xfId="1" applyFont="1" applyAlignment="1">
      <alignment horizontal="center" vertical="center" wrapText="1"/>
    </xf>
    <xf numFmtId="0" fontId="5" fillId="0" borderId="58" xfId="1" applyFont="1" applyBorder="1" applyAlignment="1">
      <alignment horizontal="center" vertical="center" wrapText="1"/>
    </xf>
    <xf numFmtId="0" fontId="5" fillId="0" borderId="59" xfId="1" applyFont="1" applyBorder="1" applyAlignment="1">
      <alignment horizontal="center" vertical="center" wrapText="1"/>
    </xf>
    <xf numFmtId="0" fontId="6" fillId="0" borderId="61" xfId="1" applyFont="1" applyBorder="1" applyAlignment="1">
      <alignment horizontal="center"/>
    </xf>
    <xf numFmtId="1" fontId="4" fillId="0" borderId="25" xfId="1" applyNumberFormat="1" applyFont="1" applyBorder="1" applyAlignment="1">
      <alignment horizontal="right" vertical="center" wrapText="1"/>
    </xf>
    <xf numFmtId="9" fontId="5" fillId="0" borderId="26" xfId="8" applyFont="1" applyBorder="1"/>
    <xf numFmtId="9" fontId="5" fillId="0" borderId="62" xfId="8" applyFont="1" applyBorder="1"/>
    <xf numFmtId="9" fontId="4" fillId="0" borderId="0" xfId="1" applyNumberFormat="1" applyFont="1"/>
    <xf numFmtId="0" fontId="6" fillId="0" borderId="63" xfId="1" applyFont="1" applyBorder="1" applyAlignment="1">
      <alignment horizontal="center"/>
    </xf>
    <xf numFmtId="9" fontId="5" fillId="0" borderId="29" xfId="8" applyFont="1" applyBorder="1"/>
    <xf numFmtId="9" fontId="5" fillId="0" borderId="64" xfId="8" applyFont="1" applyBorder="1"/>
    <xf numFmtId="0" fontId="6" fillId="0" borderId="65" xfId="1" applyFont="1" applyBorder="1" applyAlignment="1">
      <alignment horizontal="center"/>
    </xf>
    <xf numFmtId="9" fontId="5" fillId="0" borderId="35" xfId="8" applyFont="1" applyBorder="1"/>
    <xf numFmtId="9" fontId="5" fillId="0" borderId="66" xfId="8" applyFont="1" applyBorder="1"/>
    <xf numFmtId="0" fontId="6" fillId="0" borderId="67" xfId="1" applyFont="1" applyBorder="1" applyAlignment="1">
      <alignment horizontal="center"/>
    </xf>
    <xf numFmtId="0" fontId="5" fillId="0" borderId="20" xfId="5" applyFont="1" applyBorder="1" applyAlignment="1">
      <alignment horizontal="center" wrapText="1"/>
    </xf>
    <xf numFmtId="2" fontId="5" fillId="0" borderId="21" xfId="1" applyNumberFormat="1" applyFont="1" applyBorder="1" applyAlignment="1">
      <alignment horizontal="right" vertical="center" wrapText="1"/>
    </xf>
    <xf numFmtId="9" fontId="5" fillId="0" borderId="22" xfId="8" applyFont="1" applyBorder="1"/>
    <xf numFmtId="9" fontId="5" fillId="0" borderId="68" xfId="8" applyFont="1" applyBorder="1"/>
    <xf numFmtId="0" fontId="4" fillId="0" borderId="41" xfId="1" applyFont="1" applyBorder="1" applyAlignment="1">
      <alignment horizontal="right" vertical="center" wrapText="1"/>
    </xf>
    <xf numFmtId="0" fontId="4" fillId="0" borderId="42" xfId="1" applyFont="1" applyBorder="1" applyAlignment="1">
      <alignment horizontal="right" vertical="center" wrapText="1"/>
    </xf>
    <xf numFmtId="0" fontId="5" fillId="0" borderId="48" xfId="5" applyFont="1" applyBorder="1" applyAlignment="1">
      <alignment horizontal="center" wrapText="1"/>
    </xf>
    <xf numFmtId="2" fontId="5" fillId="0" borderId="47" xfId="1" applyNumberFormat="1" applyFont="1" applyBorder="1" applyAlignment="1">
      <alignment horizontal="right" vertical="center" wrapText="1"/>
    </xf>
    <xf numFmtId="1" fontId="5" fillId="0" borderId="70" xfId="1" applyNumberFormat="1" applyFont="1" applyBorder="1"/>
    <xf numFmtId="1" fontId="5" fillId="0" borderId="49" xfId="1" applyNumberFormat="1" applyFont="1" applyBorder="1"/>
    <xf numFmtId="0" fontId="5" fillId="0" borderId="0" xfId="5" applyFont="1" applyAlignment="1">
      <alignment horizontal="center" wrapText="1"/>
    </xf>
    <xf numFmtId="2" fontId="5" fillId="0" borderId="0" xfId="1" applyNumberFormat="1" applyFont="1" applyAlignment="1">
      <alignment horizontal="right" vertical="center" wrapText="1"/>
    </xf>
    <xf numFmtId="1" fontId="5" fillId="0" borderId="0" xfId="1" applyNumberFormat="1" applyFont="1"/>
    <xf numFmtId="0" fontId="4" fillId="0" borderId="0" xfId="1" applyFont="1" applyAlignment="1">
      <alignment horizontal="right" vertical="center" wrapText="1"/>
    </xf>
    <xf numFmtId="1" fontId="4" fillId="0" borderId="0" xfId="1" applyNumberFormat="1" applyFont="1"/>
    <xf numFmtId="2" fontId="4" fillId="0" borderId="0" xfId="1" applyNumberFormat="1" applyFont="1"/>
    <xf numFmtId="0" fontId="3" fillId="0" borderId="0" xfId="1" applyFont="1"/>
    <xf numFmtId="0" fontId="2" fillId="0" borderId="0" xfId="1" applyFont="1"/>
    <xf numFmtId="0" fontId="14" fillId="0" borderId="71" xfId="7" applyFont="1" applyBorder="1"/>
    <xf numFmtId="0" fontId="2" fillId="0" borderId="58" xfId="1" applyFont="1" applyBorder="1"/>
    <xf numFmtId="0" fontId="2" fillId="0" borderId="72" xfId="1" applyFont="1" applyBorder="1"/>
    <xf numFmtId="0" fontId="13" fillId="0" borderId="0" xfId="2" applyFont="1"/>
    <xf numFmtId="164" fontId="13" fillId="0" borderId="0" xfId="2" applyNumberFormat="1" applyFont="1"/>
    <xf numFmtId="0" fontId="13" fillId="0" borderId="0" xfId="2" applyFont="1" applyAlignment="1">
      <alignment horizontal="left"/>
    </xf>
    <xf numFmtId="17" fontId="4" fillId="0" borderId="41" xfId="1" applyNumberFormat="1" applyFont="1" applyBorder="1" applyAlignment="1">
      <alignment horizontal="center" vertical="center" wrapText="1"/>
    </xf>
    <xf numFmtId="0" fontId="0" fillId="0" borderId="0" xfId="0" applyAlignment="1"/>
    <xf numFmtId="0" fontId="5" fillId="0" borderId="0" xfId="1" applyFont="1"/>
    <xf numFmtId="2" fontId="4" fillId="0" borderId="12" xfId="1" applyNumberFormat="1" applyFont="1" applyBorder="1"/>
    <xf numFmtId="0" fontId="18" fillId="0" borderId="0" xfId="0" applyFont="1"/>
    <xf numFmtId="0" fontId="6" fillId="0" borderId="0" xfId="2" applyFont="1" applyAlignment="1">
      <alignment horizontal="left" vertical="top"/>
    </xf>
    <xf numFmtId="0" fontId="0" fillId="0" borderId="0" xfId="0" applyAlignment="1">
      <alignment horizontal="left" vertical="top"/>
    </xf>
    <xf numFmtId="0" fontId="7" fillId="0" borderId="0" xfId="1" applyFont="1" applyBorder="1" applyAlignment="1">
      <alignment horizontal="left"/>
    </xf>
    <xf numFmtId="2" fontId="7" fillId="0" borderId="0" xfId="1" applyNumberFormat="1" applyFont="1" applyBorder="1"/>
    <xf numFmtId="0" fontId="4" fillId="0" borderId="0" xfId="1" applyFont="1" applyAlignment="1"/>
    <xf numFmtId="0" fontId="7" fillId="0" borderId="0" xfId="10" applyFont="1" applyAlignment="1">
      <alignment horizontal="left"/>
    </xf>
    <xf numFmtId="0" fontId="6" fillId="0" borderId="0" xfId="10" applyFont="1"/>
    <xf numFmtId="0" fontId="6" fillId="0" borderId="0" xfId="10" applyFont="1" applyAlignment="1">
      <alignment horizontal="left"/>
    </xf>
    <xf numFmtId="0" fontId="6" fillId="0" borderId="0" xfId="0" applyFont="1"/>
    <xf numFmtId="0" fontId="19" fillId="0" borderId="0" xfId="0" applyFont="1" applyAlignment="1">
      <alignment wrapText="1"/>
    </xf>
    <xf numFmtId="0" fontId="4" fillId="0" borderId="0" xfId="1" applyFont="1" applyAlignment="1">
      <alignment horizontal="justify" vertical="center" wrapText="1"/>
    </xf>
    <xf numFmtId="0" fontId="6" fillId="0" borderId="4" xfId="1" applyFont="1" applyBorder="1" applyAlignment="1">
      <alignment horizontal="left"/>
    </xf>
    <xf numFmtId="0" fontId="13" fillId="0" borderId="0" xfId="1" applyFont="1"/>
    <xf numFmtId="0" fontId="20" fillId="0" borderId="0" xfId="1" applyFont="1"/>
    <xf numFmtId="2" fontId="20" fillId="0" borderId="0" xfId="1" applyNumberFormat="1" applyFont="1"/>
    <xf numFmtId="0" fontId="27" fillId="0" borderId="0" xfId="1" applyFont="1"/>
    <xf numFmtId="0" fontId="15" fillId="0" borderId="0" xfId="10" applyFont="1" applyAlignment="1">
      <alignment horizontal="left" wrapText="1"/>
    </xf>
    <xf numFmtId="0" fontId="6" fillId="0" borderId="0" xfId="0" applyFont="1" applyAlignment="1">
      <alignment wrapText="1"/>
    </xf>
    <xf numFmtId="0" fontId="4" fillId="0" borderId="0" xfId="1" applyFont="1" applyAlignment="1">
      <alignment horizontal="justify" vertical="center" wrapText="1"/>
    </xf>
    <xf numFmtId="0" fontId="4" fillId="0" borderId="0" xfId="1" applyFont="1" applyAlignment="1">
      <alignment horizontal="left" vertical="top" wrapText="1"/>
    </xf>
    <xf numFmtId="0" fontId="6" fillId="0" borderId="0" xfId="1" applyFont="1" applyAlignment="1">
      <alignment horizontal="justify" vertical="center" wrapText="1"/>
    </xf>
    <xf numFmtId="0" fontId="15" fillId="0" borderId="67" xfId="7" applyFont="1" applyBorder="1" applyAlignment="1">
      <alignment vertical="top" wrapText="1"/>
    </xf>
    <xf numFmtId="0" fontId="15" fillId="0" borderId="0" xfId="7" applyFont="1" applyAlignment="1">
      <alignment vertical="top" wrapText="1"/>
    </xf>
    <xf numFmtId="0" fontId="15" fillId="0" borderId="73" xfId="7" applyFont="1" applyBorder="1" applyAlignment="1">
      <alignment vertical="top" wrapText="1"/>
    </xf>
    <xf numFmtId="0" fontId="23" fillId="0" borderId="67" xfId="7" applyFont="1" applyBorder="1" applyAlignment="1">
      <alignment wrapText="1"/>
    </xf>
    <xf numFmtId="0" fontId="23" fillId="0" borderId="0" xfId="7" applyFont="1" applyAlignment="1">
      <alignment wrapText="1"/>
    </xf>
    <xf numFmtId="0" fontId="23" fillId="0" borderId="73" xfId="7" applyFont="1" applyBorder="1" applyAlignment="1">
      <alignment wrapText="1"/>
    </xf>
    <xf numFmtId="0" fontId="24" fillId="0" borderId="67" xfId="12" applyFont="1" applyBorder="1" applyAlignment="1">
      <alignment wrapText="1"/>
    </xf>
    <xf numFmtId="0" fontId="24" fillId="0" borderId="0" xfId="12" applyFont="1" applyAlignment="1">
      <alignment wrapText="1"/>
    </xf>
    <xf numFmtId="0" fontId="24" fillId="0" borderId="73" xfId="12" applyFont="1" applyBorder="1" applyAlignment="1">
      <alignment wrapText="1"/>
    </xf>
    <xf numFmtId="0" fontId="2" fillId="0" borderId="67" xfId="12" applyFont="1" applyBorder="1" applyAlignment="1">
      <alignment wrapText="1"/>
    </xf>
    <xf numFmtId="0" fontId="2" fillId="0" borderId="0" xfId="12" applyFont="1" applyAlignment="1">
      <alignment wrapText="1"/>
    </xf>
    <xf numFmtId="0" fontId="2" fillId="0" borderId="73" xfId="12" applyFont="1" applyBorder="1" applyAlignment="1">
      <alignment wrapText="1"/>
    </xf>
    <xf numFmtId="0" fontId="15" fillId="0" borderId="67" xfId="7" applyFont="1" applyBorder="1" applyAlignment="1">
      <alignment horizontal="left" vertical="top" wrapText="1"/>
    </xf>
    <xf numFmtId="0" fontId="15" fillId="0" borderId="0" xfId="7" applyFont="1" applyAlignment="1">
      <alignment horizontal="left" vertical="top" wrapText="1"/>
    </xf>
    <xf numFmtId="0" fontId="15" fillId="0" borderId="73" xfId="7" applyFont="1" applyBorder="1" applyAlignment="1">
      <alignment horizontal="left" vertical="top" wrapText="1"/>
    </xf>
    <xf numFmtId="0" fontId="2" fillId="0" borderId="74" xfId="12" applyFont="1" applyBorder="1" applyAlignment="1">
      <alignment wrapText="1"/>
    </xf>
    <xf numFmtId="0" fontId="2" fillId="0" borderId="75" xfId="12" applyFont="1" applyBorder="1" applyAlignment="1">
      <alignment wrapText="1"/>
    </xf>
    <xf numFmtId="0" fontId="2" fillId="0" borderId="76" xfId="12" applyFont="1" applyBorder="1" applyAlignment="1">
      <alignment wrapText="1"/>
    </xf>
    <xf numFmtId="0" fontId="25" fillId="0" borderId="0" xfId="1" applyFont="1" applyAlignment="1">
      <alignment horizontal="left" wrapText="1"/>
    </xf>
    <xf numFmtId="0" fontId="16" fillId="0" borderId="0" xfId="1" applyFont="1" applyAlignment="1">
      <alignment vertical="top" wrapText="1"/>
    </xf>
    <xf numFmtId="0" fontId="15" fillId="0" borderId="0" xfId="1" applyFont="1" applyAlignment="1">
      <alignment horizontal="left" vertical="top" wrapText="1"/>
    </xf>
    <xf numFmtId="0" fontId="17" fillId="0" borderId="0" xfId="1" applyFont="1" applyAlignment="1">
      <alignment horizontal="left" vertical="top" wrapText="1"/>
    </xf>
    <xf numFmtId="0" fontId="5" fillId="3" borderId="1" xfId="2" applyFont="1" applyFill="1" applyBorder="1" applyAlignment="1">
      <alignment horizontal="left"/>
    </xf>
    <xf numFmtId="0" fontId="5" fillId="3" borderId="2" xfId="2" applyFont="1" applyFill="1" applyBorder="1" applyAlignment="1">
      <alignment horizontal="left"/>
    </xf>
    <xf numFmtId="0" fontId="5" fillId="3" borderId="3" xfId="2" applyFont="1" applyFill="1" applyBorder="1" applyAlignment="1">
      <alignment horizontal="left"/>
    </xf>
    <xf numFmtId="2" fontId="7" fillId="4" borderId="9" xfId="2" applyNumberFormat="1" applyFont="1" applyFill="1" applyBorder="1" applyAlignment="1">
      <alignment horizontal="right" wrapText="1"/>
    </xf>
    <xf numFmtId="0" fontId="3" fillId="4" borderId="10" xfId="1" applyFont="1" applyFill="1" applyBorder="1" applyAlignment="1">
      <alignment horizontal="right" wrapText="1"/>
    </xf>
    <xf numFmtId="0" fontId="3" fillId="4" borderId="11" xfId="1" applyFont="1" applyFill="1" applyBorder="1" applyAlignment="1">
      <alignment horizontal="right" wrapText="1"/>
    </xf>
    <xf numFmtId="0" fontId="6" fillId="0" borderId="0" xfId="10" applyFont="1" applyAlignment="1">
      <alignment horizontal="left" wrapText="1"/>
    </xf>
    <xf numFmtId="0" fontId="2" fillId="0" borderId="0" xfId="0" applyFont="1" applyAlignment="1">
      <alignment wrapText="1"/>
    </xf>
    <xf numFmtId="0" fontId="6" fillId="0" borderId="0" xfId="2" applyFont="1" applyAlignment="1">
      <alignment horizontal="left" wrapText="1"/>
    </xf>
    <xf numFmtId="0" fontId="0" fillId="0" borderId="0" xfId="0" applyAlignment="1">
      <alignment wrapText="1"/>
    </xf>
    <xf numFmtId="0" fontId="5" fillId="5" borderId="13" xfId="1" applyFont="1" applyFill="1" applyBorder="1" applyAlignment="1">
      <alignment horizontal="justify" vertical="center" wrapText="1"/>
    </xf>
    <xf numFmtId="0" fontId="5" fillId="5" borderId="14" xfId="1" applyFont="1" applyFill="1" applyBorder="1" applyAlignment="1">
      <alignment horizontal="justify" vertical="center" wrapText="1"/>
    </xf>
    <xf numFmtId="0" fontId="5" fillId="5" borderId="15" xfId="1" applyFont="1" applyFill="1" applyBorder="1" applyAlignment="1">
      <alignment horizontal="justify" vertical="center" wrapText="1"/>
    </xf>
    <xf numFmtId="0" fontId="5" fillId="0" borderId="24"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38" xfId="1" applyFont="1" applyBorder="1" applyAlignment="1">
      <alignment horizontal="center" vertical="center" wrapText="1"/>
    </xf>
    <xf numFmtId="0" fontId="5" fillId="0" borderId="43" xfId="1" applyFont="1" applyBorder="1" applyAlignment="1">
      <alignment horizontal="center" vertical="center" wrapText="1"/>
    </xf>
    <xf numFmtId="0" fontId="5" fillId="0" borderId="28" xfId="1" applyFont="1" applyBorder="1" applyAlignment="1">
      <alignment horizontal="center" vertical="center" wrapText="1"/>
    </xf>
    <xf numFmtId="0" fontId="5" fillId="0" borderId="37"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44" xfId="1" applyFont="1" applyBorder="1" applyAlignment="1">
      <alignment horizontal="center" vertical="center" wrapText="1"/>
    </xf>
    <xf numFmtId="0" fontId="5" fillId="0" borderId="46" xfId="1" applyFont="1" applyBorder="1" applyAlignment="1">
      <alignment horizontal="center" vertical="center" wrapText="1"/>
    </xf>
    <xf numFmtId="0" fontId="6" fillId="0" borderId="4" xfId="1" applyFont="1" applyBorder="1" applyAlignment="1">
      <alignment horizontal="left"/>
    </xf>
    <xf numFmtId="0" fontId="6" fillId="0" borderId="5" xfId="1" applyFont="1" applyBorder="1" applyAlignment="1">
      <alignment horizontal="center"/>
    </xf>
    <xf numFmtId="0" fontId="6" fillId="0" borderId="6" xfId="1" applyFont="1" applyBorder="1" applyAlignment="1">
      <alignment horizontal="center"/>
    </xf>
    <xf numFmtId="0" fontId="7" fillId="3" borderId="50" xfId="1" applyFont="1" applyFill="1" applyBorder="1" applyAlignment="1">
      <alignment horizontal="left" wrapText="1"/>
    </xf>
    <xf numFmtId="0" fontId="7" fillId="3" borderId="51" xfId="1" applyFont="1" applyFill="1" applyBorder="1" applyAlignment="1">
      <alignment horizontal="left" wrapText="1"/>
    </xf>
    <xf numFmtId="0" fontId="7" fillId="3" borderId="52" xfId="1" applyFont="1" applyFill="1" applyBorder="1" applyAlignment="1">
      <alignment horizontal="left" wrapText="1"/>
    </xf>
    <xf numFmtId="0" fontId="6" fillId="0" borderId="5" xfId="1" applyFont="1" applyBorder="1"/>
    <xf numFmtId="0" fontId="6" fillId="0" borderId="53" xfId="1" applyFont="1" applyBorder="1" applyAlignment="1">
      <alignment horizontal="center"/>
    </xf>
    <xf numFmtId="0" fontId="6" fillId="0" borderId="35" xfId="1" applyFont="1" applyBorder="1" applyAlignment="1">
      <alignment horizontal="center"/>
    </xf>
    <xf numFmtId="0" fontId="6" fillId="0" borderId="36" xfId="1" applyFont="1" applyBorder="1" applyAlignment="1">
      <alignment horizontal="center"/>
    </xf>
    <xf numFmtId="0" fontId="7" fillId="3" borderId="1" xfId="1" applyFont="1" applyFill="1" applyBorder="1" applyAlignment="1">
      <alignment wrapText="1"/>
    </xf>
    <xf numFmtId="0" fontId="7" fillId="3" borderId="2" xfId="1" applyFont="1" applyFill="1" applyBorder="1" applyAlignment="1">
      <alignment wrapText="1"/>
    </xf>
    <xf numFmtId="0" fontId="2" fillId="0" borderId="2" xfId="1" applyFont="1" applyBorder="1"/>
    <xf numFmtId="0" fontId="2" fillId="0" borderId="3" xfId="1" applyFont="1" applyBorder="1"/>
    <xf numFmtId="0" fontId="5" fillId="3" borderId="1" xfId="1" applyFont="1" applyFill="1" applyBorder="1" applyAlignment="1">
      <alignment horizontal="left" vertical="center" wrapText="1"/>
    </xf>
    <xf numFmtId="0" fontId="5" fillId="3" borderId="2" xfId="1" applyFont="1" applyFill="1" applyBorder="1" applyAlignment="1">
      <alignment horizontal="left" vertical="center" wrapText="1"/>
    </xf>
    <xf numFmtId="0" fontId="5" fillId="3" borderId="3" xfId="1" applyFont="1" applyFill="1" applyBorder="1" applyAlignment="1">
      <alignment horizontal="left" vertical="center" wrapText="1"/>
    </xf>
    <xf numFmtId="0" fontId="7" fillId="3" borderId="1" xfId="1" applyFont="1" applyFill="1" applyBorder="1" applyAlignment="1">
      <alignment horizontal="left" vertical="center" wrapText="1"/>
    </xf>
    <xf numFmtId="0" fontId="7" fillId="3" borderId="2" xfId="1" applyFont="1" applyFill="1" applyBorder="1" applyAlignment="1">
      <alignment horizontal="left" vertical="center" wrapText="1"/>
    </xf>
    <xf numFmtId="0" fontId="7" fillId="3" borderId="3" xfId="1" applyFont="1" applyFill="1" applyBorder="1" applyAlignment="1">
      <alignment horizontal="left" vertical="center" wrapText="1"/>
    </xf>
    <xf numFmtId="0" fontId="4" fillId="0" borderId="0" xfId="1" applyFont="1" applyAlignment="1">
      <alignment wrapText="1"/>
    </xf>
    <xf numFmtId="0" fontId="6" fillId="0" borderId="0" xfId="2" applyFont="1" applyAlignment="1">
      <alignment horizontal="left" vertical="top" wrapText="1"/>
    </xf>
    <xf numFmtId="0" fontId="5" fillId="5" borderId="13" xfId="1" applyFont="1" applyFill="1" applyBorder="1" applyAlignment="1">
      <alignment horizontal="left" vertical="top" wrapText="1"/>
    </xf>
    <xf numFmtId="0" fontId="5" fillId="5" borderId="14" xfId="1" applyFont="1" applyFill="1" applyBorder="1" applyAlignment="1">
      <alignment horizontal="left" vertical="top" wrapText="1"/>
    </xf>
    <xf numFmtId="0" fontId="5" fillId="5" borderId="15" xfId="1" applyFont="1" applyFill="1" applyBorder="1" applyAlignment="1">
      <alignment horizontal="left" vertical="top" wrapText="1"/>
    </xf>
    <xf numFmtId="0" fontId="5" fillId="0" borderId="60" xfId="1" applyFont="1" applyBorder="1" applyAlignment="1">
      <alignment horizontal="center" vertical="center" wrapText="1"/>
    </xf>
    <xf numFmtId="0" fontId="5" fillId="0" borderId="69" xfId="1" applyFont="1" applyBorder="1" applyAlignment="1">
      <alignment horizontal="center" vertical="center" wrapText="1"/>
    </xf>
    <xf numFmtId="2" fontId="5" fillId="0" borderId="22" xfId="5" applyNumberFormat="1" applyFont="1" applyFill="1" applyBorder="1" applyAlignment="1">
      <alignment horizontal="right" wrapText="1"/>
    </xf>
    <xf numFmtId="2" fontId="5" fillId="0" borderId="21" xfId="5" applyNumberFormat="1" applyFont="1" applyFill="1" applyBorder="1" applyAlignment="1">
      <alignment horizontal="right" wrapText="1"/>
    </xf>
    <xf numFmtId="2" fontId="5" fillId="0" borderId="68" xfId="5" applyNumberFormat="1" applyFont="1" applyFill="1" applyBorder="1" applyAlignment="1">
      <alignment horizontal="right" wrapText="1"/>
    </xf>
    <xf numFmtId="2" fontId="5" fillId="0" borderId="48" xfId="1" applyNumberFormat="1" applyFont="1" applyFill="1" applyBorder="1" applyAlignment="1">
      <alignment horizontal="right" vertical="center" wrapText="1"/>
    </xf>
    <xf numFmtId="2" fontId="5" fillId="0" borderId="49" xfId="1" applyNumberFormat="1" applyFont="1" applyFill="1" applyBorder="1" applyAlignment="1">
      <alignment horizontal="right" vertical="center" wrapText="1"/>
    </xf>
  </cellXfs>
  <cellStyles count="13">
    <cellStyle name="Normal" xfId="0" builtinId="0"/>
    <cellStyle name="Normal 2" xfId="4" xr:uid="{928D606C-7B90-481D-B8A2-08946376E63A}"/>
    <cellStyle name="Normal 2 4" xfId="7" xr:uid="{801283D0-F9CD-41C8-A762-19E2C870CA91}"/>
    <cellStyle name="Normal 3" xfId="9" xr:uid="{34545349-64CC-4DCF-83B3-28D079A5262B}"/>
    <cellStyle name="Normal 3 3" xfId="3" xr:uid="{A6F5F4FB-CBDA-4808-B4ED-5F8CC7BBB005}"/>
    <cellStyle name="Normal 4" xfId="1" xr:uid="{3C5E2F2E-0F88-4F96-990B-21F55A4C5FF5}"/>
    <cellStyle name="Normal 5" xfId="11" xr:uid="{93ABA76C-4143-4D93-B02F-D0CF466A1B86}"/>
    <cellStyle name="Normal 6" xfId="2" xr:uid="{FA597476-B2E9-4422-959F-101AD86445C2}"/>
    <cellStyle name="Normal 6 2" xfId="10" xr:uid="{259D1E64-7B9B-4269-B162-79CB85FBD52A}"/>
    <cellStyle name="Normal 7" xfId="12" xr:uid="{3468AB9D-9EB1-46B5-A5B3-2DB5833A3F88}"/>
    <cellStyle name="Normal_car pt good pedal cycle and ped trips key centres 2005revised" xfId="6" xr:uid="{33B22EE0-DEB1-4098-8AAF-7346928617A5}"/>
    <cellStyle name="Normal_KeyCentreCalcs" xfId="5" xr:uid="{FFF38C97-5B9E-46CA-B582-9C798EB72044}"/>
    <cellStyle name="Percent 2" xfId="8" xr:uid="{5A4F2B9D-2DD4-480E-B004-368117FF7EB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Bury Key Centre Inbound Vehicle Counts</a:t>
            </a:r>
          </a:p>
        </c:rich>
      </c:tx>
      <c:layout>
        <c:manualLayout>
          <c:xMode val="edge"/>
          <c:yMode val="edge"/>
          <c:x val="0.28916656571774679"/>
          <c:y val="1.1530455244818535E-2"/>
        </c:manualLayout>
      </c:layout>
      <c:overlay val="0"/>
    </c:title>
    <c:autoTitleDeleted val="0"/>
    <c:plotArea>
      <c:layout>
        <c:manualLayout>
          <c:layoutTarget val="inner"/>
          <c:xMode val="edge"/>
          <c:yMode val="edge"/>
          <c:x val="9.1385026276101705E-2"/>
          <c:y val="9.9177288771450531E-2"/>
          <c:w val="0.87002540536212991"/>
          <c:h val="0.75935680436212039"/>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strRef>
              <c:f>'Tab 12 KC Traffic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Feb-10</c:v>
                </c:pt>
                <c:pt idx="14">
                  <c:v>Nov-10</c:v>
                </c:pt>
                <c:pt idx="15">
                  <c:v>2011</c:v>
                </c:pt>
                <c:pt idx="16">
                  <c:v>2012</c:v>
                </c:pt>
                <c:pt idx="17">
                  <c:v>2013</c:v>
                </c:pt>
                <c:pt idx="18">
                  <c:v>2014</c:v>
                </c:pt>
                <c:pt idx="19">
                  <c:v>2015</c:v>
                </c:pt>
                <c:pt idx="20">
                  <c:v>2016</c:v>
                </c:pt>
                <c:pt idx="21">
                  <c:v>2017</c:v>
                </c:pt>
                <c:pt idx="22">
                  <c:v>2018</c:v>
                </c:pt>
                <c:pt idx="23">
                  <c:v>2019</c:v>
                </c:pt>
                <c:pt idx="24">
                  <c:v>*2020</c:v>
                </c:pt>
                <c:pt idx="25">
                  <c:v>**2021</c:v>
                </c:pt>
              </c:strCache>
            </c:strRef>
          </c:cat>
          <c:val>
            <c:numRef>
              <c:f>'Tab 12 KC Traffic Trend'!$I$3:$I$28</c:f>
              <c:numCache>
                <c:formatCode>General</c:formatCode>
                <c:ptCount val="26"/>
                <c:pt idx="0">
                  <c:v>4724</c:v>
                </c:pt>
                <c:pt idx="2">
                  <c:v>4430</c:v>
                </c:pt>
                <c:pt idx="5">
                  <c:v>4373</c:v>
                </c:pt>
                <c:pt idx="8">
                  <c:v>4196</c:v>
                </c:pt>
                <c:pt idx="11">
                  <c:v>4446</c:v>
                </c:pt>
                <c:pt idx="13">
                  <c:v>3931</c:v>
                </c:pt>
                <c:pt idx="14">
                  <c:v>3868</c:v>
                </c:pt>
                <c:pt idx="15">
                  <c:v>3955</c:v>
                </c:pt>
                <c:pt idx="16">
                  <c:v>3874</c:v>
                </c:pt>
                <c:pt idx="17">
                  <c:v>3764</c:v>
                </c:pt>
                <c:pt idx="18">
                  <c:v>3678</c:v>
                </c:pt>
                <c:pt idx="19">
                  <c:v>3706</c:v>
                </c:pt>
                <c:pt idx="20">
                  <c:v>3753</c:v>
                </c:pt>
                <c:pt idx="21">
                  <c:v>4015</c:v>
                </c:pt>
                <c:pt idx="22">
                  <c:v>3951</c:v>
                </c:pt>
                <c:pt idx="23">
                  <c:v>3807</c:v>
                </c:pt>
                <c:pt idx="24">
                  <c:v>2762</c:v>
                </c:pt>
                <c:pt idx="25">
                  <c:v>3626</c:v>
                </c:pt>
              </c:numCache>
            </c:numRef>
          </c:val>
          <c:extLst>
            <c:ext xmlns:c16="http://schemas.microsoft.com/office/drawing/2014/chart" uri="{C3380CC4-5D6E-409C-BE32-E72D297353CC}">
              <c16:uniqueId val="{00000000-8871-421F-9E40-D4E0CE8B160A}"/>
            </c:ext>
          </c:extLst>
        </c:ser>
        <c:ser>
          <c:idx val="1"/>
          <c:order val="1"/>
          <c:tx>
            <c:v>1000-1200</c:v>
          </c:tx>
          <c:spPr>
            <a:solidFill>
              <a:schemeClr val="tx1"/>
            </a:solidFill>
            <a:ln w="25400" cap="flat" cmpd="sng" algn="ctr">
              <a:noFill/>
              <a:prstDash val="solid"/>
            </a:ln>
            <a:effectLst/>
          </c:spPr>
          <c:invertIfNegative val="0"/>
          <c:cat>
            <c:strRef>
              <c:f>'Tab 12 KC Traffic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Feb-10</c:v>
                </c:pt>
                <c:pt idx="14">
                  <c:v>Nov-10</c:v>
                </c:pt>
                <c:pt idx="15">
                  <c:v>2011</c:v>
                </c:pt>
                <c:pt idx="16">
                  <c:v>2012</c:v>
                </c:pt>
                <c:pt idx="17">
                  <c:v>2013</c:v>
                </c:pt>
                <c:pt idx="18">
                  <c:v>2014</c:v>
                </c:pt>
                <c:pt idx="19">
                  <c:v>2015</c:v>
                </c:pt>
                <c:pt idx="20">
                  <c:v>2016</c:v>
                </c:pt>
                <c:pt idx="21">
                  <c:v>2017</c:v>
                </c:pt>
                <c:pt idx="22">
                  <c:v>2018</c:v>
                </c:pt>
                <c:pt idx="23">
                  <c:v>2019</c:v>
                </c:pt>
                <c:pt idx="24">
                  <c:v>*2020</c:v>
                </c:pt>
                <c:pt idx="25">
                  <c:v>**2021</c:v>
                </c:pt>
              </c:strCache>
            </c:strRef>
          </c:cat>
          <c:val>
            <c:numRef>
              <c:f>'Tab 12 KC Traffic Trend'!$R$3:$R$28</c:f>
              <c:numCache>
                <c:formatCode>General</c:formatCode>
                <c:ptCount val="26"/>
                <c:pt idx="0">
                  <c:v>4325</c:v>
                </c:pt>
                <c:pt idx="2">
                  <c:v>4226</c:v>
                </c:pt>
                <c:pt idx="5">
                  <c:v>4672</c:v>
                </c:pt>
                <c:pt idx="8">
                  <c:v>4283</c:v>
                </c:pt>
                <c:pt idx="11">
                  <c:v>4225</c:v>
                </c:pt>
                <c:pt idx="13">
                  <c:v>3955</c:v>
                </c:pt>
                <c:pt idx="14">
                  <c:v>4242</c:v>
                </c:pt>
                <c:pt idx="15">
                  <c:v>4317</c:v>
                </c:pt>
                <c:pt idx="16">
                  <c:v>4316</c:v>
                </c:pt>
                <c:pt idx="17">
                  <c:v>4142</c:v>
                </c:pt>
                <c:pt idx="18">
                  <c:v>4344</c:v>
                </c:pt>
                <c:pt idx="19">
                  <c:v>4416</c:v>
                </c:pt>
                <c:pt idx="20">
                  <c:v>4260</c:v>
                </c:pt>
                <c:pt idx="21">
                  <c:v>4317</c:v>
                </c:pt>
                <c:pt idx="22">
                  <c:v>4547</c:v>
                </c:pt>
                <c:pt idx="23">
                  <c:v>4178</c:v>
                </c:pt>
                <c:pt idx="24">
                  <c:v>2176</c:v>
                </c:pt>
                <c:pt idx="25">
                  <c:v>3824</c:v>
                </c:pt>
              </c:numCache>
            </c:numRef>
          </c:val>
          <c:extLst>
            <c:ext xmlns:c16="http://schemas.microsoft.com/office/drawing/2014/chart" uri="{C3380CC4-5D6E-409C-BE32-E72D297353CC}">
              <c16:uniqueId val="{00000001-8871-421F-9E40-D4E0CE8B160A}"/>
            </c:ext>
          </c:extLst>
        </c:ser>
        <c:ser>
          <c:idx val="2"/>
          <c:order val="2"/>
          <c:tx>
            <c:v>1600-1800</c:v>
          </c:tx>
          <c:spPr>
            <a:solidFill>
              <a:srgbClr val="FFC000"/>
            </a:solidFill>
            <a:ln w="25400" cap="flat" cmpd="sng" algn="ctr">
              <a:noFill/>
              <a:prstDash val="solid"/>
            </a:ln>
            <a:effectLst/>
          </c:spPr>
          <c:invertIfNegative val="0"/>
          <c:cat>
            <c:strRef>
              <c:f>'Tab 12 KC Traffic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Feb-10</c:v>
                </c:pt>
                <c:pt idx="14">
                  <c:v>Nov-10</c:v>
                </c:pt>
                <c:pt idx="15">
                  <c:v>2011</c:v>
                </c:pt>
                <c:pt idx="16">
                  <c:v>2012</c:v>
                </c:pt>
                <c:pt idx="17">
                  <c:v>2013</c:v>
                </c:pt>
                <c:pt idx="18">
                  <c:v>2014</c:v>
                </c:pt>
                <c:pt idx="19">
                  <c:v>2015</c:v>
                </c:pt>
                <c:pt idx="20">
                  <c:v>2016</c:v>
                </c:pt>
                <c:pt idx="21">
                  <c:v>2017</c:v>
                </c:pt>
                <c:pt idx="22">
                  <c:v>2018</c:v>
                </c:pt>
                <c:pt idx="23">
                  <c:v>2019</c:v>
                </c:pt>
                <c:pt idx="24">
                  <c:v>*2020</c:v>
                </c:pt>
                <c:pt idx="25">
                  <c:v>**2021</c:v>
                </c:pt>
              </c:strCache>
            </c:strRef>
          </c:cat>
          <c:val>
            <c:numRef>
              <c:f>'Tab 12 KC Traffic Trend'!$I$30:$I$55</c:f>
              <c:numCache>
                <c:formatCode>General</c:formatCode>
                <c:ptCount val="26"/>
                <c:pt idx="0">
                  <c:v>3978</c:v>
                </c:pt>
                <c:pt idx="2">
                  <c:v>3626</c:v>
                </c:pt>
                <c:pt idx="5">
                  <c:v>3780</c:v>
                </c:pt>
                <c:pt idx="8">
                  <c:v>3442</c:v>
                </c:pt>
                <c:pt idx="11">
                  <c:v>3596</c:v>
                </c:pt>
                <c:pt idx="13">
                  <c:v>3370</c:v>
                </c:pt>
                <c:pt idx="14">
                  <c:v>3909</c:v>
                </c:pt>
                <c:pt idx="15">
                  <c:v>3858</c:v>
                </c:pt>
                <c:pt idx="16">
                  <c:v>3928</c:v>
                </c:pt>
                <c:pt idx="17">
                  <c:v>4053</c:v>
                </c:pt>
                <c:pt idx="18">
                  <c:v>3905</c:v>
                </c:pt>
                <c:pt idx="19">
                  <c:v>4186</c:v>
                </c:pt>
                <c:pt idx="20">
                  <c:v>3804</c:v>
                </c:pt>
                <c:pt idx="21">
                  <c:v>4282</c:v>
                </c:pt>
                <c:pt idx="22">
                  <c:v>4221</c:v>
                </c:pt>
                <c:pt idx="23">
                  <c:v>3830</c:v>
                </c:pt>
                <c:pt idx="24">
                  <c:v>2141</c:v>
                </c:pt>
                <c:pt idx="25">
                  <c:v>3642</c:v>
                </c:pt>
              </c:numCache>
            </c:numRef>
          </c:val>
          <c:extLst>
            <c:ext xmlns:c16="http://schemas.microsoft.com/office/drawing/2014/chart" uri="{C3380CC4-5D6E-409C-BE32-E72D297353CC}">
              <c16:uniqueId val="{00000002-8871-421F-9E40-D4E0CE8B160A}"/>
            </c:ext>
          </c:extLst>
        </c:ser>
        <c:dLbls>
          <c:showLegendKey val="0"/>
          <c:showVal val="0"/>
          <c:showCatName val="0"/>
          <c:showSerName val="0"/>
          <c:showPercent val="0"/>
          <c:showBubbleSize val="0"/>
        </c:dLbls>
        <c:gapWidth val="150"/>
        <c:axId val="410774664"/>
        <c:axId val="410775056"/>
      </c:barChart>
      <c:catAx>
        <c:axId val="4107746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5056"/>
        <c:crosses val="autoZero"/>
        <c:auto val="1"/>
        <c:lblAlgn val="ctr"/>
        <c:lblOffset val="100"/>
        <c:noMultiLvlLbl val="0"/>
      </c:catAx>
      <c:valAx>
        <c:axId val="410775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8423808135094226E-3"/>
              <c:y val="0.44204326183365011"/>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4664"/>
        <c:crosses val="autoZero"/>
        <c:crossBetween val="between"/>
      </c:valAx>
    </c:plotArea>
    <c:legend>
      <c:legendPos val="b"/>
      <c:overlay val="0"/>
      <c:spPr>
        <a:noFill/>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200"/>
              <a:t>Car and Non-Car Trips into Bury Key Centre  1000-1200</a:t>
            </a:r>
          </a:p>
        </c:rich>
      </c:tx>
      <c:overlay val="0"/>
    </c:title>
    <c:autoTitleDeleted val="0"/>
    <c:plotArea>
      <c:layout/>
      <c:barChart>
        <c:barDir val="col"/>
        <c:grouping val="clustered"/>
        <c:varyColors val="0"/>
        <c:ser>
          <c:idx val="2"/>
          <c:order val="0"/>
          <c:tx>
            <c:strRef>
              <c:f>'Table 17 KC Car&amp;Non-carTrip'!$C$2</c:f>
              <c:strCache>
                <c:ptCount val="1"/>
                <c:pt idx="0">
                  <c:v>Car</c:v>
                </c:pt>
              </c:strCache>
            </c:strRef>
          </c:tx>
          <c:spPr>
            <a:solidFill>
              <a:srgbClr val="00B0F0"/>
            </a:solidFill>
            <a:ln>
              <a:solidFill>
                <a:schemeClr val="tx1"/>
              </a:solidFill>
            </a:ln>
          </c:spPr>
          <c:invertIfNegative val="0"/>
          <c:cat>
            <c:strRef>
              <c:f>'Table 17 KC Car&amp;Non-carTrip'!$B$24:$B$43</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Car&amp;Non-carTrip'!$C$24:$C$43</c:f>
              <c:numCache>
                <c:formatCode>0</c:formatCode>
                <c:ptCount val="20"/>
                <c:pt idx="0">
                  <c:v>5675</c:v>
                </c:pt>
                <c:pt idx="3">
                  <c:v>4794</c:v>
                </c:pt>
                <c:pt idx="6">
                  <c:v>4726</c:v>
                </c:pt>
                <c:pt idx="7">
                  <c:v>4698</c:v>
                </c:pt>
                <c:pt idx="8">
                  <c:v>5189</c:v>
                </c:pt>
                <c:pt idx="9">
                  <c:v>5304</c:v>
                </c:pt>
                <c:pt idx="10">
                  <c:v>5442</c:v>
                </c:pt>
                <c:pt idx="11">
                  <c:v>5217</c:v>
                </c:pt>
                <c:pt idx="12">
                  <c:v>5503</c:v>
                </c:pt>
                <c:pt idx="13">
                  <c:v>5479</c:v>
                </c:pt>
                <c:pt idx="14">
                  <c:v>5251.8933179029291</c:v>
                </c:pt>
                <c:pt idx="15">
                  <c:v>5318.2775533897038</c:v>
                </c:pt>
                <c:pt idx="16">
                  <c:v>5809.4559439061668</c:v>
                </c:pt>
                <c:pt idx="17">
                  <c:v>5240.1132061940725</c:v>
                </c:pt>
                <c:pt idx="18">
                  <c:v>2357.2536405275341</c:v>
                </c:pt>
                <c:pt idx="19">
                  <c:v>4461.2918093242542</c:v>
                </c:pt>
              </c:numCache>
            </c:numRef>
          </c:val>
          <c:extLst>
            <c:ext xmlns:c16="http://schemas.microsoft.com/office/drawing/2014/chart" uri="{C3380CC4-5D6E-409C-BE32-E72D297353CC}">
              <c16:uniqueId val="{00000037-80A2-4B6B-BBC7-07D8D5630D1E}"/>
            </c:ext>
          </c:extLst>
        </c:ser>
        <c:ser>
          <c:idx val="6"/>
          <c:order val="1"/>
          <c:tx>
            <c:v>Bus</c:v>
          </c:tx>
          <c:spPr>
            <a:solidFill>
              <a:srgbClr val="FFFF00">
                <a:alpha val="91000"/>
              </a:srgbClr>
            </a:solidFill>
            <a:ln>
              <a:solidFill>
                <a:schemeClr val="tx1"/>
              </a:solidFill>
            </a:ln>
          </c:spPr>
          <c:invertIfNegative val="0"/>
          <c:cat>
            <c:strRef>
              <c:f>'Table 17 KC Car&amp;Non-carTrip'!$B$24:$B$43</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Car&amp;Non-carTrip'!$D$24:$D$43</c:f>
              <c:numCache>
                <c:formatCode>0</c:formatCode>
                <c:ptCount val="20"/>
                <c:pt idx="0">
                  <c:v>2283</c:v>
                </c:pt>
                <c:pt idx="3">
                  <c:v>2677</c:v>
                </c:pt>
                <c:pt idx="6">
                  <c:v>3077</c:v>
                </c:pt>
                <c:pt idx="7">
                  <c:v>2291.5853658536585</c:v>
                </c:pt>
                <c:pt idx="8">
                  <c:v>2651.5121951219512</c:v>
                </c:pt>
                <c:pt idx="9">
                  <c:v>3535.0243902439024</c:v>
                </c:pt>
                <c:pt idx="10">
                  <c:v>2567.25</c:v>
                </c:pt>
                <c:pt idx="11">
                  <c:v>2886.3829787234044</c:v>
                </c:pt>
                <c:pt idx="12">
                  <c:v>2611.6751269035535</c:v>
                </c:pt>
                <c:pt idx="13">
                  <c:v>2562.3826530612246</c:v>
                </c:pt>
                <c:pt idx="14">
                  <c:v>2510.5775401069523</c:v>
                </c:pt>
                <c:pt idx="15">
                  <c:v>2450.0947368421057</c:v>
                </c:pt>
                <c:pt idx="16">
                  <c:v>1960.3192771084339</c:v>
                </c:pt>
                <c:pt idx="17">
                  <c:v>2086.1464968152868</c:v>
                </c:pt>
                <c:pt idx="18">
                  <c:v>836.74796747967468</c:v>
                </c:pt>
                <c:pt idx="19">
                  <c:v>1568.3200000000002</c:v>
                </c:pt>
              </c:numCache>
            </c:numRef>
          </c:val>
          <c:extLst>
            <c:ext xmlns:c16="http://schemas.microsoft.com/office/drawing/2014/chart" uri="{C3380CC4-5D6E-409C-BE32-E72D297353CC}">
              <c16:uniqueId val="{00000038-80A2-4B6B-BBC7-07D8D5630D1E}"/>
            </c:ext>
          </c:extLst>
        </c:ser>
        <c:ser>
          <c:idx val="7"/>
          <c:order val="2"/>
          <c:tx>
            <c:v>Walk</c:v>
          </c:tx>
          <c:spPr>
            <a:solidFill>
              <a:srgbClr val="FFC000"/>
            </a:solidFill>
            <a:ln>
              <a:solidFill>
                <a:schemeClr val="tx1"/>
              </a:solidFill>
            </a:ln>
          </c:spPr>
          <c:invertIfNegative val="0"/>
          <c:cat>
            <c:strRef>
              <c:f>'Table 17 KC Car&amp;Non-carTrip'!$B$24:$B$43</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Car&amp;Non-carTrip'!$G$24:$G$43</c:f>
              <c:numCache>
                <c:formatCode>General</c:formatCode>
                <c:ptCount val="20"/>
                <c:pt idx="0">
                  <c:v>2642</c:v>
                </c:pt>
                <c:pt idx="3" formatCode="0">
                  <c:v>2676</c:v>
                </c:pt>
                <c:pt idx="6" formatCode="0">
                  <c:v>3801</c:v>
                </c:pt>
                <c:pt idx="7">
                  <c:v>3704</c:v>
                </c:pt>
                <c:pt idx="8">
                  <c:v>3876</c:v>
                </c:pt>
                <c:pt idx="9">
                  <c:v>4300</c:v>
                </c:pt>
                <c:pt idx="10">
                  <c:v>3535</c:v>
                </c:pt>
                <c:pt idx="11">
                  <c:v>3935</c:v>
                </c:pt>
                <c:pt idx="12">
                  <c:v>3811</c:v>
                </c:pt>
                <c:pt idx="13">
                  <c:v>3717</c:v>
                </c:pt>
                <c:pt idx="14">
                  <c:v>3703</c:v>
                </c:pt>
                <c:pt idx="15">
                  <c:v>3423</c:v>
                </c:pt>
                <c:pt idx="16">
                  <c:v>3507</c:v>
                </c:pt>
                <c:pt idx="17">
                  <c:v>2651</c:v>
                </c:pt>
                <c:pt idx="18">
                  <c:v>448</c:v>
                </c:pt>
                <c:pt idx="19">
                  <c:v>3062</c:v>
                </c:pt>
              </c:numCache>
            </c:numRef>
          </c:val>
          <c:extLst>
            <c:ext xmlns:c16="http://schemas.microsoft.com/office/drawing/2014/chart" uri="{C3380CC4-5D6E-409C-BE32-E72D297353CC}">
              <c16:uniqueId val="{00000039-80A2-4B6B-BBC7-07D8D5630D1E}"/>
            </c:ext>
          </c:extLst>
        </c:ser>
        <c:ser>
          <c:idx val="8"/>
          <c:order val="3"/>
          <c:tx>
            <c:strRef>
              <c:f>'Table 17 KC Car&amp;Non-carTrip'!$E$2</c:f>
              <c:strCache>
                <c:ptCount val="1"/>
                <c:pt idx="0">
                  <c:v>Metro</c:v>
                </c:pt>
              </c:strCache>
            </c:strRef>
          </c:tx>
          <c:spPr>
            <a:ln>
              <a:solidFill>
                <a:schemeClr val="tx1"/>
              </a:solidFill>
            </a:ln>
          </c:spPr>
          <c:invertIfNegative val="0"/>
          <c:cat>
            <c:strRef>
              <c:f>'Table 17 KC Car&amp;Non-carTrip'!$B$24:$B$43</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Car&amp;Non-carTrip'!$E$24:$E$43</c:f>
              <c:numCache>
                <c:formatCode>General</c:formatCode>
                <c:ptCount val="20"/>
                <c:pt idx="0">
                  <c:v>493</c:v>
                </c:pt>
                <c:pt idx="3">
                  <c:v>513</c:v>
                </c:pt>
                <c:pt idx="6" formatCode="0">
                  <c:v>672</c:v>
                </c:pt>
                <c:pt idx="7">
                  <c:v>671</c:v>
                </c:pt>
                <c:pt idx="8">
                  <c:v>764</c:v>
                </c:pt>
                <c:pt idx="9">
                  <c:v>959</c:v>
                </c:pt>
                <c:pt idx="10">
                  <c:v>876</c:v>
                </c:pt>
                <c:pt idx="11">
                  <c:v>929</c:v>
                </c:pt>
                <c:pt idx="12">
                  <c:v>747</c:v>
                </c:pt>
                <c:pt idx="13">
                  <c:v>860</c:v>
                </c:pt>
                <c:pt idx="14">
                  <c:v>891</c:v>
                </c:pt>
                <c:pt idx="15">
                  <c:v>849</c:v>
                </c:pt>
                <c:pt idx="16">
                  <c:v>735</c:v>
                </c:pt>
                <c:pt idx="17">
                  <c:v>614</c:v>
                </c:pt>
                <c:pt idx="18">
                  <c:v>229</c:v>
                </c:pt>
                <c:pt idx="19">
                  <c:v>571</c:v>
                </c:pt>
              </c:numCache>
            </c:numRef>
          </c:val>
          <c:extLst>
            <c:ext xmlns:c16="http://schemas.microsoft.com/office/drawing/2014/chart" uri="{C3380CC4-5D6E-409C-BE32-E72D297353CC}">
              <c16:uniqueId val="{0000003A-80A2-4B6B-BBC7-07D8D5630D1E}"/>
            </c:ext>
          </c:extLst>
        </c:ser>
        <c:ser>
          <c:idx val="9"/>
          <c:order val="4"/>
          <c:tx>
            <c:v>Cycle</c:v>
          </c:tx>
          <c:spPr>
            <a:solidFill>
              <a:schemeClr val="tx1"/>
            </a:solidFill>
            <a:ln>
              <a:solidFill>
                <a:schemeClr val="tx1"/>
              </a:solidFill>
            </a:ln>
          </c:spPr>
          <c:invertIfNegative val="0"/>
          <c:cat>
            <c:strRef>
              <c:f>'Table 17 KC Car&amp;Non-carTrip'!$B$24:$B$43</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Car&amp;Non-carTrip'!$F$24:$F$43</c:f>
              <c:numCache>
                <c:formatCode>0</c:formatCode>
                <c:ptCount val="20"/>
                <c:pt idx="0">
                  <c:v>7</c:v>
                </c:pt>
                <c:pt idx="3">
                  <c:v>21</c:v>
                </c:pt>
                <c:pt idx="6">
                  <c:v>34</c:v>
                </c:pt>
                <c:pt idx="7">
                  <c:v>22</c:v>
                </c:pt>
                <c:pt idx="8">
                  <c:v>33</c:v>
                </c:pt>
                <c:pt idx="9">
                  <c:v>38</c:v>
                </c:pt>
                <c:pt idx="10">
                  <c:v>37</c:v>
                </c:pt>
                <c:pt idx="11">
                  <c:v>34</c:v>
                </c:pt>
                <c:pt idx="12">
                  <c:v>51</c:v>
                </c:pt>
                <c:pt idx="13">
                  <c:v>55</c:v>
                </c:pt>
                <c:pt idx="14">
                  <c:v>41</c:v>
                </c:pt>
                <c:pt idx="15">
                  <c:v>27</c:v>
                </c:pt>
                <c:pt idx="16">
                  <c:v>30</c:v>
                </c:pt>
                <c:pt idx="17">
                  <c:v>18</c:v>
                </c:pt>
                <c:pt idx="18">
                  <c:v>33</c:v>
                </c:pt>
                <c:pt idx="19">
                  <c:v>36</c:v>
                </c:pt>
              </c:numCache>
            </c:numRef>
          </c:val>
          <c:extLst>
            <c:ext xmlns:c16="http://schemas.microsoft.com/office/drawing/2014/chart" uri="{C3380CC4-5D6E-409C-BE32-E72D297353CC}">
              <c16:uniqueId val="{0000003B-80A2-4B6B-BBC7-07D8D5630D1E}"/>
            </c:ext>
          </c:extLst>
        </c:ser>
        <c:dLbls>
          <c:showLegendKey val="0"/>
          <c:showVal val="0"/>
          <c:showCatName val="0"/>
          <c:showSerName val="0"/>
          <c:showPercent val="0"/>
          <c:showBubbleSize val="0"/>
        </c:dLbls>
        <c:gapWidth val="150"/>
        <c:axId val="410781720"/>
        <c:axId val="410778584"/>
      </c:barChart>
      <c:catAx>
        <c:axId val="4107817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0778584"/>
        <c:crosses val="autoZero"/>
        <c:auto val="1"/>
        <c:lblAlgn val="ctr"/>
        <c:lblOffset val="100"/>
        <c:tickLblSkip val="2"/>
        <c:noMultiLvlLbl val="0"/>
      </c:catAx>
      <c:valAx>
        <c:axId val="410778584"/>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Trips-1000s</a:t>
                </a:r>
              </a:p>
            </c:rich>
          </c:tx>
          <c:layout>
            <c:manualLayout>
              <c:xMode val="edge"/>
              <c:yMode val="edge"/>
              <c:x val="1.5848386436227727E-2"/>
              <c:y val="0.4431062659473709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81720"/>
        <c:crosses val="autoZero"/>
        <c:crossBetween val="between"/>
      </c:valAx>
    </c:plotArea>
    <c:legend>
      <c:legendPos val="r"/>
      <c:layout>
        <c:manualLayout>
          <c:xMode val="edge"/>
          <c:yMode val="edge"/>
          <c:x val="0.90377253013604353"/>
          <c:y val="0.41104127258679662"/>
          <c:w val="8.2247185733945655E-2"/>
          <c:h val="0.42403719840721704"/>
        </c:manualLayout>
      </c:layout>
      <c:overlay val="0"/>
      <c:spPr>
        <a:ln>
          <a:solidFill>
            <a:schemeClr val="tx1"/>
          </a:solidFill>
        </a:ln>
      </c:spPr>
      <c:txPr>
        <a:bodyPr/>
        <a:lstStyle/>
        <a:p>
          <a:pPr>
            <a:defRPr lang="en-US" sz="800" b="0" i="0" u="none" strike="noStrike" kern="1200" baseline="0">
              <a:solidFill>
                <a:srgbClr val="000000"/>
              </a:solidFill>
              <a:latin typeface="Calibri"/>
              <a:ea typeface="Calibri"/>
              <a:cs typeface="Calibri"/>
            </a:defRPr>
          </a:pPr>
          <a:endParaRPr lang="en-US"/>
        </a:p>
      </c:txPr>
    </c:legend>
    <c:plotVisOnly val="1"/>
    <c:dispBlanksAs val="gap"/>
    <c:showDLblsOverMax val="0"/>
  </c:chart>
  <c:spPr>
    <a:ln>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200"/>
              <a:t>Car and Non-Car Trips into Bury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17 KC Car&amp;Non-carTrip'!$B$3:$B$22</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Car&amp;Non-carTrip'!$C$3:$C$22</c:f>
              <c:numCache>
                <c:formatCode>0</c:formatCode>
                <c:ptCount val="20"/>
                <c:pt idx="0">
                  <c:v>5189</c:v>
                </c:pt>
                <c:pt idx="3">
                  <c:v>4681</c:v>
                </c:pt>
                <c:pt idx="6">
                  <c:v>4690</c:v>
                </c:pt>
                <c:pt idx="7">
                  <c:v>4535</c:v>
                </c:pt>
                <c:pt idx="8">
                  <c:v>4528</c:v>
                </c:pt>
                <c:pt idx="9">
                  <c:v>4680</c:v>
                </c:pt>
                <c:pt idx="10">
                  <c:v>4526</c:v>
                </c:pt>
                <c:pt idx="11">
                  <c:v>4530</c:v>
                </c:pt>
                <c:pt idx="12">
                  <c:v>4371</c:v>
                </c:pt>
                <c:pt idx="13">
                  <c:v>4462</c:v>
                </c:pt>
                <c:pt idx="14">
                  <c:v>4448.2767907555935</c:v>
                </c:pt>
                <c:pt idx="15">
                  <c:v>4803.0717778387971</c:v>
                </c:pt>
                <c:pt idx="16">
                  <c:v>4788.1077563064509</c:v>
                </c:pt>
                <c:pt idx="17">
                  <c:v>4667.1147394855061</c:v>
                </c:pt>
                <c:pt idx="18">
                  <c:v>3271.4315791331496</c:v>
                </c:pt>
                <c:pt idx="19">
                  <c:v>4272.8391704876049</c:v>
                </c:pt>
              </c:numCache>
            </c:numRef>
          </c:val>
          <c:extLst>
            <c:ext xmlns:c16="http://schemas.microsoft.com/office/drawing/2014/chart" uri="{C3380CC4-5D6E-409C-BE32-E72D297353CC}">
              <c16:uniqueId val="{00000000-1E93-47FC-B56E-6781F4F5C430}"/>
            </c:ext>
          </c:extLst>
        </c:ser>
        <c:ser>
          <c:idx val="1"/>
          <c:order val="1"/>
          <c:tx>
            <c:v>Bus</c:v>
          </c:tx>
          <c:spPr>
            <a:solidFill>
              <a:srgbClr val="FFFF00"/>
            </a:solidFill>
            <a:ln>
              <a:solidFill>
                <a:schemeClr val="tx1"/>
              </a:solidFill>
            </a:ln>
          </c:spPr>
          <c:invertIfNegative val="0"/>
          <c:cat>
            <c:strRef>
              <c:f>'Table 17 KC Car&amp;Non-carTrip'!$B$3:$B$22</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Car&amp;Non-carTrip'!$D$3:$D$22</c:f>
              <c:numCache>
                <c:formatCode>0</c:formatCode>
                <c:ptCount val="20"/>
                <c:pt idx="0">
                  <c:v>2684</c:v>
                </c:pt>
                <c:pt idx="3">
                  <c:v>3917</c:v>
                </c:pt>
                <c:pt idx="6">
                  <c:v>3631</c:v>
                </c:pt>
                <c:pt idx="7">
                  <c:v>2758.6813186813188</c:v>
                </c:pt>
                <c:pt idx="8">
                  <c:v>2703.3157894736846</c:v>
                </c:pt>
                <c:pt idx="9">
                  <c:v>2706.2113402061855</c:v>
                </c:pt>
                <c:pt idx="10">
                  <c:v>2427.3812154696134</c:v>
                </c:pt>
                <c:pt idx="11">
                  <c:v>2788.2134831460671</c:v>
                </c:pt>
                <c:pt idx="12">
                  <c:v>2630.9202127659573</c:v>
                </c:pt>
                <c:pt idx="13">
                  <c:v>2269.0540540540542</c:v>
                </c:pt>
                <c:pt idx="14">
                  <c:v>2752.3885714285716</c:v>
                </c:pt>
                <c:pt idx="15">
                  <c:v>2809.5714285714298</c:v>
                </c:pt>
                <c:pt idx="16">
                  <c:v>1863.1645569620252</c:v>
                </c:pt>
                <c:pt idx="17">
                  <c:v>2199.1044776119402</c:v>
                </c:pt>
                <c:pt idx="18">
                  <c:v>1616.8656716417911</c:v>
                </c:pt>
                <c:pt idx="19">
                  <c:v>1885.2459016393441</c:v>
                </c:pt>
              </c:numCache>
            </c:numRef>
          </c:val>
          <c:extLst>
            <c:ext xmlns:c16="http://schemas.microsoft.com/office/drawing/2014/chart" uri="{C3380CC4-5D6E-409C-BE32-E72D297353CC}">
              <c16:uniqueId val="{00000001-1E93-47FC-B56E-6781F4F5C430}"/>
            </c:ext>
          </c:extLst>
        </c:ser>
        <c:ser>
          <c:idx val="4"/>
          <c:order val="2"/>
          <c:tx>
            <c:v>Walk</c:v>
          </c:tx>
          <c:spPr>
            <a:solidFill>
              <a:srgbClr val="FFC000"/>
            </a:solidFill>
            <a:ln>
              <a:solidFill>
                <a:schemeClr val="tx1"/>
              </a:solidFill>
            </a:ln>
          </c:spPr>
          <c:invertIfNegative val="0"/>
          <c:cat>
            <c:strRef>
              <c:f>'Table 17 KC Car&amp;Non-carTrip'!$B$3:$B$22</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Car&amp;Non-carTrip'!$G$3:$G$22</c:f>
              <c:numCache>
                <c:formatCode>General</c:formatCode>
                <c:ptCount val="20"/>
                <c:pt idx="0">
                  <c:v>1849</c:v>
                </c:pt>
                <c:pt idx="3">
                  <c:v>1726</c:v>
                </c:pt>
                <c:pt idx="6" formatCode="0">
                  <c:v>2262</c:v>
                </c:pt>
                <c:pt idx="7" formatCode="0">
                  <c:v>3756</c:v>
                </c:pt>
                <c:pt idx="8">
                  <c:v>2109</c:v>
                </c:pt>
                <c:pt idx="9">
                  <c:v>2507</c:v>
                </c:pt>
                <c:pt idx="10">
                  <c:v>2276</c:v>
                </c:pt>
                <c:pt idx="11">
                  <c:v>2341</c:v>
                </c:pt>
                <c:pt idx="12">
                  <c:v>2269</c:v>
                </c:pt>
                <c:pt idx="13">
                  <c:v>2105</c:v>
                </c:pt>
                <c:pt idx="14">
                  <c:v>2226</c:v>
                </c:pt>
                <c:pt idx="15">
                  <c:v>2663</c:v>
                </c:pt>
                <c:pt idx="16">
                  <c:v>2305</c:v>
                </c:pt>
                <c:pt idx="17">
                  <c:v>1794</c:v>
                </c:pt>
                <c:pt idx="18">
                  <c:v>488</c:v>
                </c:pt>
                <c:pt idx="19">
                  <c:v>1608</c:v>
                </c:pt>
              </c:numCache>
            </c:numRef>
          </c:val>
          <c:extLst>
            <c:ext xmlns:c16="http://schemas.microsoft.com/office/drawing/2014/chart" uri="{C3380CC4-5D6E-409C-BE32-E72D297353CC}">
              <c16:uniqueId val="{00000002-1E93-47FC-B56E-6781F4F5C430}"/>
            </c:ext>
          </c:extLst>
        </c:ser>
        <c:ser>
          <c:idx val="5"/>
          <c:order val="3"/>
          <c:tx>
            <c:strRef>
              <c:f>'Table 17 KC Car&amp;Non-carTrip'!$E$2</c:f>
              <c:strCache>
                <c:ptCount val="1"/>
                <c:pt idx="0">
                  <c:v>Metro</c:v>
                </c:pt>
              </c:strCache>
            </c:strRef>
          </c:tx>
          <c:spPr>
            <a:ln>
              <a:solidFill>
                <a:schemeClr val="tx1"/>
              </a:solidFill>
            </a:ln>
          </c:spPr>
          <c:invertIfNegative val="0"/>
          <c:cat>
            <c:strRef>
              <c:f>'Table 17 KC Car&amp;Non-carTrip'!$B$3:$B$22</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Car&amp;Non-carTrip'!$E$3:$E$22</c:f>
              <c:numCache>
                <c:formatCode>General</c:formatCode>
                <c:ptCount val="20"/>
                <c:pt idx="0">
                  <c:v>746</c:v>
                </c:pt>
                <c:pt idx="3">
                  <c:v>858</c:v>
                </c:pt>
                <c:pt idx="6">
                  <c:v>953</c:v>
                </c:pt>
                <c:pt idx="7" formatCode="0">
                  <c:v>1069</c:v>
                </c:pt>
                <c:pt idx="8">
                  <c:v>1172</c:v>
                </c:pt>
                <c:pt idx="9">
                  <c:v>1292</c:v>
                </c:pt>
                <c:pt idx="10">
                  <c:v>1253</c:v>
                </c:pt>
                <c:pt idx="11">
                  <c:v>1236</c:v>
                </c:pt>
                <c:pt idx="12">
                  <c:v>1511</c:v>
                </c:pt>
                <c:pt idx="13">
                  <c:v>1189</c:v>
                </c:pt>
                <c:pt idx="14">
                  <c:v>1375</c:v>
                </c:pt>
                <c:pt idx="15">
                  <c:v>1310</c:v>
                </c:pt>
                <c:pt idx="16">
                  <c:v>1480</c:v>
                </c:pt>
                <c:pt idx="17">
                  <c:v>1112</c:v>
                </c:pt>
                <c:pt idx="18">
                  <c:v>592</c:v>
                </c:pt>
                <c:pt idx="19">
                  <c:v>967</c:v>
                </c:pt>
              </c:numCache>
            </c:numRef>
          </c:val>
          <c:extLst>
            <c:ext xmlns:c16="http://schemas.microsoft.com/office/drawing/2014/chart" uri="{C3380CC4-5D6E-409C-BE32-E72D297353CC}">
              <c16:uniqueId val="{00000003-1E93-47FC-B56E-6781F4F5C430}"/>
            </c:ext>
          </c:extLst>
        </c:ser>
        <c:ser>
          <c:idx val="3"/>
          <c:order val="4"/>
          <c:tx>
            <c:v>Cycle</c:v>
          </c:tx>
          <c:spPr>
            <a:solidFill>
              <a:schemeClr val="tx1"/>
            </a:solidFill>
            <a:ln>
              <a:solidFill>
                <a:schemeClr val="tx1"/>
              </a:solidFill>
            </a:ln>
          </c:spPr>
          <c:invertIfNegative val="0"/>
          <c:cat>
            <c:strRef>
              <c:f>'Table 17 KC Car&amp;Non-carTrip'!$B$3:$B$22</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Car&amp;Non-carTrip'!$F$3:$F$22</c:f>
              <c:numCache>
                <c:formatCode>0</c:formatCode>
                <c:ptCount val="20"/>
                <c:pt idx="0">
                  <c:v>18</c:v>
                </c:pt>
                <c:pt idx="3">
                  <c:v>43</c:v>
                </c:pt>
                <c:pt idx="6">
                  <c:v>70</c:v>
                </c:pt>
                <c:pt idx="7">
                  <c:v>65</c:v>
                </c:pt>
                <c:pt idx="8">
                  <c:v>59</c:v>
                </c:pt>
                <c:pt idx="9">
                  <c:v>63</c:v>
                </c:pt>
                <c:pt idx="10">
                  <c:v>91</c:v>
                </c:pt>
                <c:pt idx="11">
                  <c:v>90</c:v>
                </c:pt>
                <c:pt idx="12">
                  <c:v>89</c:v>
                </c:pt>
                <c:pt idx="13">
                  <c:v>78</c:v>
                </c:pt>
                <c:pt idx="14">
                  <c:v>77</c:v>
                </c:pt>
                <c:pt idx="15">
                  <c:v>89</c:v>
                </c:pt>
                <c:pt idx="16">
                  <c:v>73</c:v>
                </c:pt>
                <c:pt idx="17">
                  <c:v>35</c:v>
                </c:pt>
                <c:pt idx="18">
                  <c:v>54</c:v>
                </c:pt>
                <c:pt idx="19">
                  <c:v>69</c:v>
                </c:pt>
              </c:numCache>
            </c:numRef>
          </c:val>
          <c:extLst>
            <c:ext xmlns:c16="http://schemas.microsoft.com/office/drawing/2014/chart" uri="{C3380CC4-5D6E-409C-BE32-E72D297353CC}">
              <c16:uniqueId val="{00000004-1E93-47FC-B56E-6781F4F5C430}"/>
            </c:ext>
          </c:extLst>
        </c:ser>
        <c:dLbls>
          <c:showLegendKey val="0"/>
          <c:showVal val="0"/>
          <c:showCatName val="0"/>
          <c:showSerName val="0"/>
          <c:showPercent val="0"/>
          <c:showBubbleSize val="0"/>
        </c:dLbls>
        <c:gapWidth val="150"/>
        <c:axId val="410781720"/>
        <c:axId val="410778584"/>
      </c:barChart>
      <c:catAx>
        <c:axId val="4107817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0778584"/>
        <c:crosses val="autoZero"/>
        <c:auto val="1"/>
        <c:lblAlgn val="ctr"/>
        <c:lblOffset val="100"/>
        <c:tickLblSkip val="2"/>
        <c:noMultiLvlLbl val="0"/>
      </c:catAx>
      <c:valAx>
        <c:axId val="410778584"/>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Trips-1000s</a:t>
                </a:r>
              </a:p>
            </c:rich>
          </c:tx>
          <c:layout>
            <c:manualLayout>
              <c:xMode val="edge"/>
              <c:yMode val="edge"/>
              <c:x val="1.5848386436227727E-2"/>
              <c:y val="0.4431062659473709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81720"/>
        <c:crosses val="autoZero"/>
        <c:crossBetween val="between"/>
      </c:valAx>
    </c:plotArea>
    <c:legend>
      <c:legendPos val="r"/>
      <c:layout>
        <c:manualLayout>
          <c:xMode val="edge"/>
          <c:yMode val="edge"/>
          <c:x val="0.87455204593836655"/>
          <c:y val="0.3771829550717925"/>
          <c:w val="0.10109032921972334"/>
          <c:h val="0.47997405479947536"/>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Bury Key Centre 16:00-18:00</a:t>
            </a:r>
          </a:p>
        </c:rich>
      </c:tx>
      <c:overlay val="0"/>
    </c:title>
    <c:autoTitleDeleted val="0"/>
    <c:plotArea>
      <c:layout/>
      <c:barChart>
        <c:barDir val="col"/>
        <c:grouping val="clustered"/>
        <c:varyColors val="0"/>
        <c:ser>
          <c:idx val="0"/>
          <c:order val="0"/>
          <c:tx>
            <c:strRef>
              <c:f>'Table 17 KC Car&amp;Non-carTrip'!$C$2</c:f>
              <c:strCache>
                <c:ptCount val="1"/>
                <c:pt idx="0">
                  <c:v>Car</c:v>
                </c:pt>
              </c:strCache>
            </c:strRef>
          </c:tx>
          <c:spPr>
            <a:solidFill>
              <a:srgbClr val="00B0F0"/>
            </a:solidFill>
            <a:ln>
              <a:solidFill>
                <a:schemeClr val="tx1"/>
              </a:solidFill>
            </a:ln>
          </c:spPr>
          <c:invertIfNegative val="0"/>
          <c:cat>
            <c:strRef>
              <c:f>'Table 17 KC Car&amp;Non-carTrip'!$B$45:$B$64</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Car&amp;Non-carTrip'!$C$45:$C$64</c:f>
              <c:numCache>
                <c:formatCode>0</c:formatCode>
                <c:ptCount val="20"/>
                <c:pt idx="0">
                  <c:v>4831</c:v>
                </c:pt>
                <c:pt idx="3">
                  <c:v>4256</c:v>
                </c:pt>
                <c:pt idx="6">
                  <c:v>4161</c:v>
                </c:pt>
                <c:pt idx="7">
                  <c:v>4167</c:v>
                </c:pt>
                <c:pt idx="8">
                  <c:v>4681</c:v>
                </c:pt>
                <c:pt idx="9">
                  <c:v>4724</c:v>
                </c:pt>
                <c:pt idx="10">
                  <c:v>4707</c:v>
                </c:pt>
                <c:pt idx="11">
                  <c:v>5282</c:v>
                </c:pt>
                <c:pt idx="12">
                  <c:v>5294</c:v>
                </c:pt>
                <c:pt idx="13">
                  <c:v>5305</c:v>
                </c:pt>
                <c:pt idx="14">
                  <c:v>4620.6450638221877</c:v>
                </c:pt>
                <c:pt idx="15">
                  <c:v>5649.5848489618729</c:v>
                </c:pt>
                <c:pt idx="16">
                  <c:v>5459.4109974795538</c:v>
                </c:pt>
                <c:pt idx="17">
                  <c:v>5004.2132437984692</c:v>
                </c:pt>
                <c:pt idx="18">
                  <c:v>2429.4758619194254</c:v>
                </c:pt>
                <c:pt idx="19">
                  <c:v>4600.1612141158321</c:v>
                </c:pt>
              </c:numCache>
            </c:numRef>
          </c:val>
          <c:extLst>
            <c:ext xmlns:c16="http://schemas.microsoft.com/office/drawing/2014/chart" uri="{C3380CC4-5D6E-409C-BE32-E72D297353CC}">
              <c16:uniqueId val="{00000000-B3F4-4541-A09C-84A0BB2016D6}"/>
            </c:ext>
          </c:extLst>
        </c:ser>
        <c:ser>
          <c:idx val="1"/>
          <c:order val="1"/>
          <c:tx>
            <c:v>Bus</c:v>
          </c:tx>
          <c:spPr>
            <a:solidFill>
              <a:srgbClr val="FFFF00"/>
            </a:solidFill>
            <a:ln>
              <a:solidFill>
                <a:schemeClr val="tx1"/>
              </a:solidFill>
            </a:ln>
          </c:spPr>
          <c:invertIfNegative val="0"/>
          <c:cat>
            <c:strRef>
              <c:f>'Table 17 KC Car&amp;Non-carTrip'!$B$45:$B$64</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Car&amp;Non-carTrip'!$D$45:$D$64</c:f>
              <c:numCache>
                <c:formatCode>0</c:formatCode>
                <c:ptCount val="20"/>
                <c:pt idx="0">
                  <c:v>1187</c:v>
                </c:pt>
                <c:pt idx="3">
                  <c:v>1296</c:v>
                </c:pt>
                <c:pt idx="6">
                  <c:v>1257</c:v>
                </c:pt>
                <c:pt idx="7">
                  <c:v>1234.5549738219895</c:v>
                </c:pt>
                <c:pt idx="8">
                  <c:v>1065.2849162011173</c:v>
                </c:pt>
                <c:pt idx="9">
                  <c:v>1412</c:v>
                </c:pt>
                <c:pt idx="10">
                  <c:v>1236.4772727272727</c:v>
                </c:pt>
                <c:pt idx="11">
                  <c:v>1484.1098901098901</c:v>
                </c:pt>
                <c:pt idx="12">
                  <c:v>1270.9497206703909</c:v>
                </c:pt>
                <c:pt idx="13">
                  <c:v>1363.35</c:v>
                </c:pt>
                <c:pt idx="14">
                  <c:v>1245.4131736526945</c:v>
                </c:pt>
                <c:pt idx="15">
                  <c:v>1338.631868131868</c:v>
                </c:pt>
                <c:pt idx="16">
                  <c:v>1081.433962264151</c:v>
                </c:pt>
                <c:pt idx="17">
                  <c:v>1183.0463576158941</c:v>
                </c:pt>
                <c:pt idx="18">
                  <c:v>760.89629629629633</c:v>
                </c:pt>
                <c:pt idx="19">
                  <c:v>935.70491803278696</c:v>
                </c:pt>
              </c:numCache>
            </c:numRef>
          </c:val>
          <c:extLst>
            <c:ext xmlns:c16="http://schemas.microsoft.com/office/drawing/2014/chart" uri="{C3380CC4-5D6E-409C-BE32-E72D297353CC}">
              <c16:uniqueId val="{00000001-B3F4-4541-A09C-84A0BB2016D6}"/>
            </c:ext>
          </c:extLst>
        </c:ser>
        <c:ser>
          <c:idx val="4"/>
          <c:order val="2"/>
          <c:tx>
            <c:v>Walk</c:v>
          </c:tx>
          <c:spPr>
            <a:solidFill>
              <a:srgbClr val="FFC000"/>
            </a:solidFill>
            <a:ln>
              <a:solidFill>
                <a:schemeClr val="tx1"/>
              </a:solidFill>
            </a:ln>
          </c:spPr>
          <c:invertIfNegative val="0"/>
          <c:cat>
            <c:strRef>
              <c:f>'Table 17 KC Car&amp;Non-carTrip'!$B$45:$B$64</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Car&amp;Non-carTrip'!$G$45:$G$64</c:f>
              <c:numCache>
                <c:formatCode>General</c:formatCode>
                <c:ptCount val="20"/>
                <c:pt idx="0">
                  <c:v>2433</c:v>
                </c:pt>
                <c:pt idx="3">
                  <c:v>2940</c:v>
                </c:pt>
                <c:pt idx="6" formatCode="0">
                  <c:v>3693</c:v>
                </c:pt>
                <c:pt idx="7" formatCode="0">
                  <c:v>3688</c:v>
                </c:pt>
                <c:pt idx="8">
                  <c:v>2846</c:v>
                </c:pt>
                <c:pt idx="9" formatCode="0">
                  <c:v>2683</c:v>
                </c:pt>
                <c:pt idx="10">
                  <c:v>2751</c:v>
                </c:pt>
                <c:pt idx="11">
                  <c:v>4002</c:v>
                </c:pt>
                <c:pt idx="12">
                  <c:v>3543</c:v>
                </c:pt>
                <c:pt idx="13">
                  <c:v>3138</c:v>
                </c:pt>
                <c:pt idx="14">
                  <c:v>2965</c:v>
                </c:pt>
                <c:pt idx="15">
                  <c:v>4180</c:v>
                </c:pt>
                <c:pt idx="16">
                  <c:v>3806</c:v>
                </c:pt>
                <c:pt idx="17">
                  <c:v>2544</c:v>
                </c:pt>
                <c:pt idx="18" formatCode="0">
                  <c:v>526</c:v>
                </c:pt>
                <c:pt idx="19" formatCode="0">
                  <c:v>2045</c:v>
                </c:pt>
              </c:numCache>
            </c:numRef>
          </c:val>
          <c:extLst>
            <c:ext xmlns:c16="http://schemas.microsoft.com/office/drawing/2014/chart" uri="{C3380CC4-5D6E-409C-BE32-E72D297353CC}">
              <c16:uniqueId val="{00000002-B3F4-4541-A09C-84A0BB2016D6}"/>
            </c:ext>
          </c:extLst>
        </c:ser>
        <c:ser>
          <c:idx val="5"/>
          <c:order val="3"/>
          <c:tx>
            <c:strRef>
              <c:f>'Table 17 KC Car&amp;Non-carTrip'!$E$2</c:f>
              <c:strCache>
                <c:ptCount val="1"/>
                <c:pt idx="0">
                  <c:v>Metro</c:v>
                </c:pt>
              </c:strCache>
            </c:strRef>
          </c:tx>
          <c:spPr>
            <a:ln>
              <a:solidFill>
                <a:schemeClr val="tx1"/>
              </a:solidFill>
            </a:ln>
          </c:spPr>
          <c:invertIfNegative val="0"/>
          <c:cat>
            <c:strRef>
              <c:f>'Table 17 KC Car&amp;Non-carTrip'!$B$45:$B$64</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Car&amp;Non-carTrip'!$E$45:$E$64</c:f>
              <c:numCache>
                <c:formatCode>General</c:formatCode>
                <c:ptCount val="20"/>
                <c:pt idx="0">
                  <c:v>772</c:v>
                </c:pt>
                <c:pt idx="3">
                  <c:v>952</c:v>
                </c:pt>
                <c:pt idx="6">
                  <c:v>803</c:v>
                </c:pt>
                <c:pt idx="7" formatCode="0">
                  <c:v>762</c:v>
                </c:pt>
                <c:pt idx="8">
                  <c:v>737</c:v>
                </c:pt>
                <c:pt idx="9" formatCode="0">
                  <c:v>807</c:v>
                </c:pt>
                <c:pt idx="10">
                  <c:v>1071</c:v>
                </c:pt>
                <c:pt idx="11">
                  <c:v>945</c:v>
                </c:pt>
                <c:pt idx="12">
                  <c:v>1038</c:v>
                </c:pt>
                <c:pt idx="13">
                  <c:v>1091</c:v>
                </c:pt>
                <c:pt idx="14">
                  <c:v>911</c:v>
                </c:pt>
                <c:pt idx="15">
                  <c:v>1282</c:v>
                </c:pt>
                <c:pt idx="16">
                  <c:v>1327</c:v>
                </c:pt>
                <c:pt idx="17">
                  <c:v>1035</c:v>
                </c:pt>
                <c:pt idx="18" formatCode="0">
                  <c:v>105</c:v>
                </c:pt>
                <c:pt idx="19" formatCode="0">
                  <c:v>769</c:v>
                </c:pt>
              </c:numCache>
            </c:numRef>
          </c:val>
          <c:extLst>
            <c:ext xmlns:c16="http://schemas.microsoft.com/office/drawing/2014/chart" uri="{C3380CC4-5D6E-409C-BE32-E72D297353CC}">
              <c16:uniqueId val="{00000003-B3F4-4541-A09C-84A0BB2016D6}"/>
            </c:ext>
          </c:extLst>
        </c:ser>
        <c:ser>
          <c:idx val="3"/>
          <c:order val="4"/>
          <c:tx>
            <c:v>Cycle</c:v>
          </c:tx>
          <c:spPr>
            <a:solidFill>
              <a:schemeClr val="tx1"/>
            </a:solidFill>
            <a:ln>
              <a:solidFill>
                <a:schemeClr val="tx1"/>
              </a:solidFill>
            </a:ln>
          </c:spPr>
          <c:invertIfNegative val="0"/>
          <c:cat>
            <c:strRef>
              <c:f>'Table 17 KC Car&amp;Non-carTrip'!$B$45:$B$64</c:f>
              <c:strCache>
                <c:ptCount val="20"/>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pt idx="17">
                  <c:v>*2019</c:v>
                </c:pt>
                <c:pt idx="18">
                  <c:v>**2020</c:v>
                </c:pt>
                <c:pt idx="19">
                  <c:v>2021</c:v>
                </c:pt>
              </c:strCache>
            </c:strRef>
          </c:cat>
          <c:val>
            <c:numRef>
              <c:f>'Table 17 KC Car&amp;Non-carTrip'!$F$45:$F$64</c:f>
              <c:numCache>
                <c:formatCode>0</c:formatCode>
                <c:ptCount val="20"/>
                <c:pt idx="0">
                  <c:v>14</c:v>
                </c:pt>
                <c:pt idx="3">
                  <c:v>19</c:v>
                </c:pt>
                <c:pt idx="6">
                  <c:v>61</c:v>
                </c:pt>
                <c:pt idx="7">
                  <c:v>38</c:v>
                </c:pt>
                <c:pt idx="8">
                  <c:v>49</c:v>
                </c:pt>
                <c:pt idx="9">
                  <c:v>59</c:v>
                </c:pt>
                <c:pt idx="10">
                  <c:v>45</c:v>
                </c:pt>
                <c:pt idx="11">
                  <c:v>82</c:v>
                </c:pt>
                <c:pt idx="12">
                  <c:v>70</c:v>
                </c:pt>
                <c:pt idx="13">
                  <c:v>59</c:v>
                </c:pt>
                <c:pt idx="14">
                  <c:v>68</c:v>
                </c:pt>
                <c:pt idx="15">
                  <c:v>72</c:v>
                </c:pt>
                <c:pt idx="16">
                  <c:v>58</c:v>
                </c:pt>
                <c:pt idx="17">
                  <c:v>44</c:v>
                </c:pt>
                <c:pt idx="18" formatCode="General">
                  <c:v>66</c:v>
                </c:pt>
                <c:pt idx="19" formatCode="General">
                  <c:v>71</c:v>
                </c:pt>
              </c:numCache>
            </c:numRef>
          </c:val>
          <c:extLst>
            <c:ext xmlns:c16="http://schemas.microsoft.com/office/drawing/2014/chart" uri="{C3380CC4-5D6E-409C-BE32-E72D297353CC}">
              <c16:uniqueId val="{00000004-B3F4-4541-A09C-84A0BB2016D6}"/>
            </c:ext>
          </c:extLst>
        </c:ser>
        <c:dLbls>
          <c:showLegendKey val="0"/>
          <c:showVal val="0"/>
          <c:showCatName val="0"/>
          <c:showSerName val="0"/>
          <c:showPercent val="0"/>
          <c:showBubbleSize val="0"/>
        </c:dLbls>
        <c:gapWidth val="150"/>
        <c:axId val="410778976"/>
        <c:axId val="410776232"/>
      </c:barChart>
      <c:catAx>
        <c:axId val="4107789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0776232"/>
        <c:crosses val="autoZero"/>
        <c:auto val="1"/>
        <c:lblAlgn val="ctr"/>
        <c:lblOffset val="100"/>
        <c:tickLblSkip val="2"/>
        <c:noMultiLvlLbl val="0"/>
      </c:catAx>
      <c:valAx>
        <c:axId val="410776232"/>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sz="1000" b="1" i="0" baseline="0">
                    <a:effectLst/>
                  </a:rPr>
                  <a:t>Trips-1000s</a:t>
                </a:r>
                <a:endParaRPr lang="en-GB" sz="1000">
                  <a:effectLst/>
                </a:endParaRP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8976"/>
        <c:crosses val="autoZero"/>
        <c:crossBetween val="between"/>
      </c:valAx>
    </c:plotArea>
    <c:legend>
      <c:legendPos val="r"/>
      <c:layout>
        <c:manualLayout>
          <c:xMode val="edge"/>
          <c:yMode val="edge"/>
          <c:x val="0.88269052540777093"/>
          <c:y val="0.29706598356428154"/>
          <c:w val="9.7525654984509713E-2"/>
          <c:h val="0.4279090877832410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502360</xdr:colOff>
      <xdr:row>41</xdr:row>
      <xdr:rowOff>50800</xdr:rowOff>
    </xdr:to>
    <xdr:pic>
      <xdr:nvPicPr>
        <xdr:cNvPr id="3" name="Picture 2">
          <a:extLst>
            <a:ext uri="{FF2B5EF4-FFF2-40B4-BE49-F238E27FC236}">
              <a16:creationId xmlns:a16="http://schemas.microsoft.com/office/drawing/2014/main" id="{DB1EC303-DE32-3B11-2A6C-2AAECCFF7C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68760" cy="76877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28574</xdr:colOff>
      <xdr:row>29</xdr:row>
      <xdr:rowOff>20107</xdr:rowOff>
    </xdr:from>
    <xdr:to>
      <xdr:col>18</xdr:col>
      <xdr:colOff>16933</xdr:colOff>
      <xdr:row>56</xdr:row>
      <xdr:rowOff>12700</xdr:rowOff>
    </xdr:to>
    <xdr:graphicFrame macro="">
      <xdr:nvGraphicFramePr>
        <xdr:cNvPr id="2" name="Chart 1">
          <a:extLst>
            <a:ext uri="{FF2B5EF4-FFF2-40B4-BE49-F238E27FC236}">
              <a16:creationId xmlns:a16="http://schemas.microsoft.com/office/drawing/2014/main" id="{5150E3AA-8CF2-4D20-B028-6B6E99212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76608</xdr:colOff>
      <xdr:row>22</xdr:row>
      <xdr:rowOff>86715</xdr:rowOff>
    </xdr:from>
    <xdr:to>
      <xdr:col>18</xdr:col>
      <xdr:colOff>582608</xdr:colOff>
      <xdr:row>43</xdr:row>
      <xdr:rowOff>61790</xdr:rowOff>
    </xdr:to>
    <xdr:graphicFrame macro="">
      <xdr:nvGraphicFramePr>
        <xdr:cNvPr id="2" name="Chart 3">
          <a:extLst>
            <a:ext uri="{FF2B5EF4-FFF2-40B4-BE49-F238E27FC236}">
              <a16:creationId xmlns:a16="http://schemas.microsoft.com/office/drawing/2014/main" id="{3C03F1F6-EF1F-4E46-AE38-D037801D3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60985</xdr:colOff>
      <xdr:row>1</xdr:row>
      <xdr:rowOff>412422</xdr:rowOff>
    </xdr:from>
    <xdr:to>
      <xdr:col>18</xdr:col>
      <xdr:colOff>590550</xdr:colOff>
      <xdr:row>21</xdr:row>
      <xdr:rowOff>187325</xdr:rowOff>
    </xdr:to>
    <xdr:graphicFrame macro="">
      <xdr:nvGraphicFramePr>
        <xdr:cNvPr id="3" name="Chart 3">
          <a:extLst>
            <a:ext uri="{FF2B5EF4-FFF2-40B4-BE49-F238E27FC236}">
              <a16:creationId xmlns:a16="http://schemas.microsoft.com/office/drawing/2014/main" id="{5F9457C2-404A-48AD-9537-1AA55B802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81491</xdr:colOff>
      <xdr:row>44</xdr:row>
      <xdr:rowOff>55034</xdr:rowOff>
    </xdr:from>
    <xdr:to>
      <xdr:col>18</xdr:col>
      <xdr:colOff>587491</xdr:colOff>
      <xdr:row>65</xdr:row>
      <xdr:rowOff>35400</xdr:rowOff>
    </xdr:to>
    <xdr:graphicFrame macro="">
      <xdr:nvGraphicFramePr>
        <xdr:cNvPr id="4" name="Chart 3">
          <a:extLst>
            <a:ext uri="{FF2B5EF4-FFF2-40B4-BE49-F238E27FC236}">
              <a16:creationId xmlns:a16="http://schemas.microsoft.com/office/drawing/2014/main" id="{B52C2CA0-E261-496B-96AA-BC3201ACD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rv/jcm/parking/bury/Bury%20TC/disabled_on_cps_july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urv/eddie/Proc/Procnow/proc_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astle Leisure Centre"/>
      <sheetName val="Parsons Ln"/>
      <sheetName val="The Market"/>
      <sheetName val="The Rock"/>
      <sheetName val="Arrival by Duration"/>
      <sheetName val="Arrival by Departure"/>
      <sheetName val="Number Parked by Time of Day"/>
      <sheetName val="Factored £ Lost"/>
      <sheetName val="Actual Lost £"/>
      <sheetName val="datasheet"/>
      <sheetName val="datasheet (2)"/>
    </sheetNames>
    <sheetDataSet>
      <sheetData sheetId="0">
        <row r="2">
          <cell r="A2" t="str">
            <v>casfri</v>
          </cell>
          <cell r="B2" t="str">
            <v>Castle Leisure Centre</v>
          </cell>
          <cell r="C2" t="str">
            <v>Friday 2 July 04</v>
          </cell>
        </row>
        <row r="3">
          <cell r="A3" t="str">
            <v>cassat</v>
          </cell>
          <cell r="B3" t="str">
            <v>Castle Leisure Centre</v>
          </cell>
          <cell r="C3" t="str">
            <v>Saturday 3 July 04</v>
          </cell>
        </row>
        <row r="4">
          <cell r="A4" t="str">
            <v>casthu</v>
          </cell>
          <cell r="B4" t="str">
            <v>Castle Leisure Centre</v>
          </cell>
          <cell r="C4" t="str">
            <v>Thursday 1 July 04</v>
          </cell>
        </row>
        <row r="5">
          <cell r="A5" t="str">
            <v>mfri</v>
          </cell>
          <cell r="B5" t="str">
            <v>The Market</v>
          </cell>
          <cell r="C5" t="str">
            <v>Friday 2 July 04</v>
          </cell>
        </row>
        <row r="6">
          <cell r="A6" t="str">
            <v>msat</v>
          </cell>
          <cell r="B6" t="str">
            <v>The Market</v>
          </cell>
          <cell r="C6" t="str">
            <v>Saturday 3 July 04</v>
          </cell>
        </row>
        <row r="7">
          <cell r="A7" t="str">
            <v>mthu</v>
          </cell>
          <cell r="B7" t="str">
            <v>The Market</v>
          </cell>
          <cell r="C7" t="str">
            <v>Thursday 1 July 04</v>
          </cell>
        </row>
        <row r="8">
          <cell r="A8" t="str">
            <v>parfri</v>
          </cell>
          <cell r="B8" t="str">
            <v>Parsons Lane</v>
          </cell>
          <cell r="C8" t="str">
            <v>Friday 2 July 04</v>
          </cell>
        </row>
        <row r="9">
          <cell r="A9" t="str">
            <v>parsat</v>
          </cell>
          <cell r="B9" t="str">
            <v>Parsons Lane</v>
          </cell>
          <cell r="C9" t="str">
            <v>Saturday 3 July 04</v>
          </cell>
        </row>
        <row r="10">
          <cell r="A10" t="str">
            <v>parthu</v>
          </cell>
          <cell r="B10" t="str">
            <v>Parsons Lane</v>
          </cell>
          <cell r="C10" t="str">
            <v>Thursday 1 July 04</v>
          </cell>
        </row>
        <row r="11">
          <cell r="A11" t="str">
            <v>rocfri</v>
          </cell>
          <cell r="B11" t="str">
            <v>The Rock</v>
          </cell>
          <cell r="C11" t="str">
            <v>Friday 2 July 04</v>
          </cell>
        </row>
        <row r="12">
          <cell r="A12" t="str">
            <v>rocsat</v>
          </cell>
          <cell r="B12" t="str">
            <v>The Rock</v>
          </cell>
          <cell r="C12" t="str">
            <v>Saturday 3 July 04</v>
          </cell>
        </row>
        <row r="13">
          <cell r="A13" t="str">
            <v>rocthu</v>
          </cell>
          <cell r="B13" t="str">
            <v>The Rock</v>
          </cell>
          <cell r="C13" t="str">
            <v>Thursday 1 July 04</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lst "/>
      <sheetName val="b "/>
      <sheetName val="P"/>
      <sheetName val="P Ord"/>
      <sheetName val="L ord"/>
      <sheetName val="T Ord"/>
      <sheetName val="R ord"/>
      <sheetName val="R"/>
      <sheetName val="R (2)"/>
      <sheetName val="Rail data"/>
      <sheetName val="Beat Ord"/>
      <sheetName val="BusHead"/>
      <sheetName val="Bus Pass"/>
      <sheetName val="QL"/>
      <sheetName val="1"/>
      <sheetName val="2"/>
      <sheetName val="3"/>
      <sheetName val="4"/>
      <sheetName val="5"/>
      <sheetName val="6"/>
      <sheetName val="7"/>
      <sheetName val="8"/>
      <sheetName val="9"/>
      <sheetName val="10"/>
      <sheetName val="11"/>
      <sheetName val="12"/>
      <sheetName val="halinv"/>
      <sheetName val="031205"/>
      <sheetName val="apt"/>
      <sheetName val="m"/>
      <sheetName val="w"/>
      <sheetName val="dec"/>
      <sheetName val="Sheet5"/>
      <sheetName val="Sheet1"/>
      <sheetName val="Sheet2"/>
      <sheetName val="Sheet3"/>
      <sheetName val="Sheet4"/>
      <sheetName val="genpur"/>
      <sheetName val="Sheet6"/>
      <sheetName val="bkstst"/>
      <sheetName val="pedestrian_raw_data"/>
      <sheetName val="T Ord (2)"/>
      <sheetName val="Car Occ"/>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B294D-776A-449F-A495-34AAAD8DF515}">
  <sheetPr>
    <pageSetUpPr fitToPage="1"/>
  </sheetPr>
  <dimension ref="A1:L64"/>
  <sheetViews>
    <sheetView tabSelected="1" zoomScaleNormal="100" workbookViewId="0">
      <selection activeCell="M39" sqref="M39"/>
    </sheetView>
  </sheetViews>
  <sheetFormatPr defaultColWidth="9.1796875" defaultRowHeight="12.5" x14ac:dyDescent="0.25"/>
  <cols>
    <col min="1" max="8" width="9.1796875" style="147"/>
    <col min="9" max="9" width="9.54296875" style="147" customWidth="1"/>
    <col min="10" max="11" width="9.1796875" style="147" hidden="1" customWidth="1"/>
    <col min="12" max="16384" width="9.1796875" style="147"/>
  </cols>
  <sheetData>
    <row r="1" spans="1:12" ht="13" x14ac:dyDescent="0.3">
      <c r="A1" s="146" t="s">
        <v>0</v>
      </c>
    </row>
    <row r="2" spans="1:12" ht="91.5" customHeight="1" x14ac:dyDescent="0.25">
      <c r="A2" s="177" t="s">
        <v>1</v>
      </c>
      <c r="B2" s="177"/>
      <c r="C2" s="177"/>
      <c r="D2" s="177"/>
      <c r="E2" s="177"/>
      <c r="F2" s="177"/>
      <c r="G2" s="177"/>
      <c r="H2" s="177"/>
      <c r="I2" s="177"/>
      <c r="J2" s="177"/>
      <c r="K2" s="177"/>
      <c r="L2" s="169"/>
    </row>
    <row r="3" spans="1:12" ht="14.5" x14ac:dyDescent="0.25">
      <c r="A3" s="177" t="s">
        <v>106</v>
      </c>
      <c r="B3" s="177"/>
      <c r="C3" s="177"/>
      <c r="D3" s="177"/>
      <c r="E3" s="177"/>
      <c r="F3" s="177"/>
      <c r="G3" s="177"/>
      <c r="H3" s="177"/>
      <c r="I3" s="177"/>
      <c r="J3" s="177"/>
      <c r="K3" s="177"/>
    </row>
    <row r="4" spans="1:12" ht="49.5" customHeight="1" x14ac:dyDescent="0.25">
      <c r="A4" s="178" t="s">
        <v>2</v>
      </c>
      <c r="B4" s="178"/>
      <c r="C4" s="178"/>
      <c r="D4" s="178"/>
      <c r="E4" s="178"/>
      <c r="F4" s="178"/>
      <c r="G4" s="178"/>
      <c r="H4" s="178"/>
      <c r="I4" s="178"/>
    </row>
    <row r="5" spans="1:12" ht="19.5" customHeight="1" thickBot="1" x14ac:dyDescent="0.3">
      <c r="A5" s="179" t="s">
        <v>3</v>
      </c>
      <c r="B5" s="179"/>
      <c r="C5" s="179"/>
      <c r="D5" s="179"/>
      <c r="E5" s="179"/>
      <c r="F5" s="179"/>
      <c r="G5" s="179"/>
      <c r="H5" s="179"/>
      <c r="I5" s="179"/>
      <c r="J5" s="179"/>
      <c r="K5" s="179"/>
    </row>
    <row r="6" spans="1:12" ht="18.5" x14ac:dyDescent="0.45">
      <c r="A6" s="148" t="s">
        <v>83</v>
      </c>
      <c r="B6" s="149"/>
      <c r="C6" s="149"/>
      <c r="D6" s="149"/>
      <c r="E6" s="149"/>
      <c r="F6" s="149"/>
      <c r="G6" s="149"/>
      <c r="H6" s="149"/>
      <c r="I6" s="150"/>
    </row>
    <row r="7" spans="1:12" x14ac:dyDescent="0.25">
      <c r="A7" s="180" t="s">
        <v>108</v>
      </c>
      <c r="B7" s="181"/>
      <c r="C7" s="181"/>
      <c r="D7" s="181"/>
      <c r="E7" s="181"/>
      <c r="F7" s="181"/>
      <c r="G7" s="181"/>
      <c r="H7" s="181"/>
      <c r="I7" s="182"/>
    </row>
    <row r="8" spans="1:12" x14ac:dyDescent="0.25">
      <c r="A8" s="180"/>
      <c r="B8" s="181"/>
      <c r="C8" s="181"/>
      <c r="D8" s="181"/>
      <c r="E8" s="181"/>
      <c r="F8" s="181"/>
      <c r="G8" s="181"/>
      <c r="H8" s="181"/>
      <c r="I8" s="182"/>
    </row>
    <row r="9" spans="1:12" x14ac:dyDescent="0.25">
      <c r="A9" s="180"/>
      <c r="B9" s="181"/>
      <c r="C9" s="181"/>
      <c r="D9" s="181"/>
      <c r="E9" s="181"/>
      <c r="F9" s="181"/>
      <c r="G9" s="181"/>
      <c r="H9" s="181"/>
      <c r="I9" s="182"/>
    </row>
    <row r="10" spans="1:12" x14ac:dyDescent="0.25">
      <c r="A10" s="180"/>
      <c r="B10" s="181"/>
      <c r="C10" s="181"/>
      <c r="D10" s="181"/>
      <c r="E10" s="181"/>
      <c r="F10" s="181"/>
      <c r="G10" s="181"/>
      <c r="H10" s="181"/>
      <c r="I10" s="182"/>
    </row>
    <row r="11" spans="1:12" x14ac:dyDescent="0.25">
      <c r="A11" s="180"/>
      <c r="B11" s="181"/>
      <c r="C11" s="181"/>
      <c r="D11" s="181"/>
      <c r="E11" s="181"/>
      <c r="F11" s="181"/>
      <c r="G11" s="181"/>
      <c r="H11" s="181"/>
      <c r="I11" s="182"/>
    </row>
    <row r="12" spans="1:12" x14ac:dyDescent="0.25">
      <c r="A12" s="183"/>
      <c r="B12" s="184"/>
      <c r="C12" s="184"/>
      <c r="D12" s="184"/>
      <c r="E12" s="184"/>
      <c r="F12" s="184"/>
      <c r="G12" s="184"/>
      <c r="H12" s="184"/>
      <c r="I12" s="185"/>
    </row>
    <row r="13" spans="1:12" x14ac:dyDescent="0.25">
      <c r="A13" s="186"/>
      <c r="B13" s="187"/>
      <c r="C13" s="187"/>
      <c r="D13" s="187"/>
      <c r="E13" s="187"/>
      <c r="F13" s="187"/>
      <c r="G13" s="187"/>
      <c r="H13" s="187"/>
      <c r="I13" s="188"/>
    </row>
    <row r="14" spans="1:12" x14ac:dyDescent="0.25">
      <c r="A14" s="189"/>
      <c r="B14" s="190"/>
      <c r="C14" s="190"/>
      <c r="D14" s="190"/>
      <c r="E14" s="190"/>
      <c r="F14" s="190"/>
      <c r="G14" s="190"/>
      <c r="H14" s="190"/>
      <c r="I14" s="191"/>
    </row>
    <row r="15" spans="1:12" x14ac:dyDescent="0.25">
      <c r="A15" s="192" t="s">
        <v>113</v>
      </c>
      <c r="B15" s="193"/>
      <c r="C15" s="193"/>
      <c r="D15" s="193"/>
      <c r="E15" s="193"/>
      <c r="F15" s="193"/>
      <c r="G15" s="193"/>
      <c r="H15" s="193"/>
      <c r="I15" s="194"/>
    </row>
    <row r="16" spans="1:12" x14ac:dyDescent="0.25">
      <c r="A16" s="192"/>
      <c r="B16" s="193"/>
      <c r="C16" s="193"/>
      <c r="D16" s="193"/>
      <c r="E16" s="193"/>
      <c r="F16" s="193"/>
      <c r="G16" s="193"/>
      <c r="H16" s="193"/>
      <c r="I16" s="194"/>
    </row>
    <row r="17" spans="1:9" x14ac:dyDescent="0.25">
      <c r="A17" s="192"/>
      <c r="B17" s="193"/>
      <c r="C17" s="193"/>
      <c r="D17" s="193"/>
      <c r="E17" s="193"/>
      <c r="F17" s="193"/>
      <c r="G17" s="193"/>
      <c r="H17" s="193"/>
      <c r="I17" s="194"/>
    </row>
    <row r="18" spans="1:9" x14ac:dyDescent="0.25">
      <c r="A18" s="192"/>
      <c r="B18" s="193"/>
      <c r="C18" s="193"/>
      <c r="D18" s="193"/>
      <c r="E18" s="193"/>
      <c r="F18" s="193"/>
      <c r="G18" s="193"/>
      <c r="H18" s="193"/>
      <c r="I18" s="194"/>
    </row>
    <row r="19" spans="1:9" x14ac:dyDescent="0.25">
      <c r="A19" s="192"/>
      <c r="B19" s="193"/>
      <c r="C19" s="193"/>
      <c r="D19" s="193"/>
      <c r="E19" s="193"/>
      <c r="F19" s="193"/>
      <c r="G19" s="193"/>
      <c r="H19" s="193"/>
      <c r="I19" s="194"/>
    </row>
    <row r="20" spans="1:9" x14ac:dyDescent="0.25">
      <c r="A20" s="192"/>
      <c r="B20" s="193"/>
      <c r="C20" s="193"/>
      <c r="D20" s="193"/>
      <c r="E20" s="193"/>
      <c r="F20" s="193"/>
      <c r="G20" s="193"/>
      <c r="H20" s="193"/>
      <c r="I20" s="194"/>
    </row>
    <row r="21" spans="1:9" x14ac:dyDescent="0.25">
      <c r="A21" s="192"/>
      <c r="B21" s="193"/>
      <c r="C21" s="193"/>
      <c r="D21" s="193"/>
      <c r="E21" s="193"/>
      <c r="F21" s="193"/>
      <c r="G21" s="193"/>
      <c r="H21" s="193"/>
      <c r="I21" s="194"/>
    </row>
    <row r="22" spans="1:9" x14ac:dyDescent="0.25">
      <c r="A22" s="192"/>
      <c r="B22" s="193"/>
      <c r="C22" s="193"/>
      <c r="D22" s="193"/>
      <c r="E22" s="193"/>
      <c r="F22" s="193"/>
      <c r="G22" s="193"/>
      <c r="H22" s="193"/>
      <c r="I22" s="194"/>
    </row>
    <row r="23" spans="1:9" x14ac:dyDescent="0.25">
      <c r="A23" s="192"/>
      <c r="B23" s="193"/>
      <c r="C23" s="193"/>
      <c r="D23" s="193"/>
      <c r="E23" s="193"/>
      <c r="F23" s="193"/>
      <c r="G23" s="193"/>
      <c r="H23" s="193"/>
      <c r="I23" s="194"/>
    </row>
    <row r="24" spans="1:9" x14ac:dyDescent="0.25">
      <c r="A24" s="192"/>
      <c r="B24" s="193"/>
      <c r="C24" s="193"/>
      <c r="D24" s="193"/>
      <c r="E24" s="193"/>
      <c r="F24" s="193"/>
      <c r="G24" s="193"/>
      <c r="H24" s="193"/>
      <c r="I24" s="194"/>
    </row>
    <row r="25" spans="1:9" x14ac:dyDescent="0.25">
      <c r="A25" s="189"/>
      <c r="B25" s="190"/>
      <c r="C25" s="190"/>
      <c r="D25" s="190"/>
      <c r="E25" s="190"/>
      <c r="F25" s="190"/>
      <c r="G25" s="190"/>
      <c r="H25" s="190"/>
      <c r="I25" s="191"/>
    </row>
    <row r="26" spans="1:9" x14ac:dyDescent="0.25">
      <c r="A26" s="189"/>
      <c r="B26" s="190"/>
      <c r="C26" s="190"/>
      <c r="D26" s="190"/>
      <c r="E26" s="190"/>
      <c r="F26" s="190"/>
      <c r="G26" s="190"/>
      <c r="H26" s="190"/>
      <c r="I26" s="191"/>
    </row>
    <row r="27" spans="1:9" x14ac:dyDescent="0.25">
      <c r="A27" s="189"/>
      <c r="B27" s="190"/>
      <c r="C27" s="190"/>
      <c r="D27" s="190"/>
      <c r="E27" s="190"/>
      <c r="F27" s="190"/>
      <c r="G27" s="190"/>
      <c r="H27" s="190"/>
      <c r="I27" s="191"/>
    </row>
    <row r="28" spans="1:9" x14ac:dyDescent="0.25">
      <c r="A28" s="189"/>
      <c r="B28" s="190"/>
      <c r="C28" s="190"/>
      <c r="D28" s="190"/>
      <c r="E28" s="190"/>
      <c r="F28" s="190"/>
      <c r="G28" s="190"/>
      <c r="H28" s="190"/>
      <c r="I28" s="191"/>
    </row>
    <row r="29" spans="1:9" x14ac:dyDescent="0.25">
      <c r="A29" s="189"/>
      <c r="B29" s="190"/>
      <c r="C29" s="190"/>
      <c r="D29" s="190"/>
      <c r="E29" s="190"/>
      <c r="F29" s="190"/>
      <c r="G29" s="190"/>
      <c r="H29" s="190"/>
      <c r="I29" s="191"/>
    </row>
    <row r="30" spans="1:9" x14ac:dyDescent="0.25">
      <c r="A30" s="189"/>
      <c r="B30" s="190"/>
      <c r="C30" s="190"/>
      <c r="D30" s="190"/>
      <c r="E30" s="190"/>
      <c r="F30" s="190"/>
      <c r="G30" s="190"/>
      <c r="H30" s="190"/>
      <c r="I30" s="191"/>
    </row>
    <row r="31" spans="1:9" x14ac:dyDescent="0.25">
      <c r="A31" s="189"/>
      <c r="B31" s="190"/>
      <c r="C31" s="190"/>
      <c r="D31" s="190"/>
      <c r="E31" s="190"/>
      <c r="F31" s="190"/>
      <c r="G31" s="190"/>
      <c r="H31" s="190"/>
      <c r="I31" s="191"/>
    </row>
    <row r="32" spans="1:9" ht="33.5" customHeight="1" thickBot="1" x14ac:dyDescent="0.3">
      <c r="A32" s="195"/>
      <c r="B32" s="196"/>
      <c r="C32" s="196"/>
      <c r="D32" s="196"/>
      <c r="E32" s="196"/>
      <c r="F32" s="196"/>
      <c r="G32" s="196"/>
      <c r="H32" s="196"/>
      <c r="I32" s="197"/>
    </row>
    <row r="33" spans="1:9" ht="18.5" x14ac:dyDescent="0.45">
      <c r="A33" s="148" t="s">
        <v>84</v>
      </c>
    </row>
    <row r="34" spans="1:9" ht="27" customHeight="1" x14ac:dyDescent="0.35">
      <c r="A34" s="198" t="s">
        <v>109</v>
      </c>
      <c r="B34" s="198"/>
      <c r="C34" s="198"/>
      <c r="D34" s="198"/>
      <c r="E34" s="198"/>
      <c r="F34" s="198"/>
      <c r="G34" s="198"/>
      <c r="H34" s="198"/>
      <c r="I34" s="198"/>
    </row>
    <row r="35" spans="1:9" ht="20.5" customHeight="1" x14ac:dyDescent="0.25">
      <c r="A35" s="198" t="s">
        <v>110</v>
      </c>
      <c r="B35" s="198"/>
      <c r="C35" s="198"/>
      <c r="D35" s="198"/>
      <c r="E35" s="198"/>
      <c r="F35" s="198"/>
      <c r="G35" s="198"/>
      <c r="H35" s="198"/>
      <c r="I35" s="198"/>
    </row>
    <row r="36" spans="1:9" ht="24" customHeight="1" x14ac:dyDescent="0.25">
      <c r="A36" s="198"/>
      <c r="B36" s="198"/>
      <c r="C36" s="198"/>
      <c r="D36" s="198"/>
      <c r="E36" s="198"/>
      <c r="F36" s="198"/>
      <c r="G36" s="198"/>
      <c r="H36" s="198"/>
      <c r="I36" s="198"/>
    </row>
    <row r="37" spans="1:9" ht="14.5" x14ac:dyDescent="0.25">
      <c r="A37" s="199" t="s">
        <v>85</v>
      </c>
      <c r="B37" s="199"/>
      <c r="C37" s="199"/>
      <c r="D37" s="199"/>
      <c r="E37" s="199"/>
      <c r="F37" s="199"/>
      <c r="G37" s="199"/>
      <c r="H37" s="199"/>
      <c r="I37" s="199"/>
    </row>
    <row r="38" spans="1:9" ht="30" customHeight="1" x14ac:dyDescent="0.25">
      <c r="A38" s="200" t="s">
        <v>111</v>
      </c>
      <c r="B38" s="200"/>
      <c r="C38" s="200"/>
      <c r="D38" s="200"/>
      <c r="E38" s="200"/>
      <c r="F38" s="200"/>
      <c r="G38" s="200"/>
      <c r="H38" s="200"/>
      <c r="I38" s="200"/>
    </row>
    <row r="39" spans="1:9" ht="27.5" customHeight="1" x14ac:dyDescent="0.25">
      <c r="A39" s="200"/>
      <c r="B39" s="200"/>
      <c r="C39" s="200"/>
      <c r="D39" s="200"/>
      <c r="E39" s="200"/>
      <c r="F39" s="200"/>
      <c r="G39" s="200"/>
      <c r="H39" s="200"/>
      <c r="I39" s="200"/>
    </row>
    <row r="40" spans="1:9" ht="18" customHeight="1" x14ac:dyDescent="0.25">
      <c r="A40" s="200"/>
      <c r="B40" s="200"/>
      <c r="C40" s="200"/>
      <c r="D40" s="200"/>
      <c r="E40" s="200"/>
      <c r="F40" s="200"/>
      <c r="G40" s="200"/>
      <c r="H40" s="200"/>
      <c r="I40" s="200"/>
    </row>
    <row r="41" spans="1:9" x14ac:dyDescent="0.25">
      <c r="A41" s="200"/>
      <c r="B41" s="200"/>
      <c r="C41" s="200"/>
      <c r="D41" s="200"/>
      <c r="E41" s="200"/>
      <c r="F41" s="200"/>
      <c r="G41" s="200"/>
      <c r="H41" s="200"/>
      <c r="I41" s="200"/>
    </row>
    <row r="42" spans="1:9" x14ac:dyDescent="0.25">
      <c r="A42" s="200"/>
      <c r="B42" s="200"/>
      <c r="C42" s="200"/>
      <c r="D42" s="200"/>
      <c r="E42" s="200"/>
      <c r="F42" s="200"/>
      <c r="G42" s="200"/>
      <c r="H42" s="200"/>
      <c r="I42" s="200"/>
    </row>
    <row r="43" spans="1:9" x14ac:dyDescent="0.25">
      <c r="A43" s="200"/>
      <c r="B43" s="200"/>
      <c r="C43" s="200"/>
      <c r="D43" s="200"/>
      <c r="E43" s="200"/>
      <c r="F43" s="200"/>
      <c r="G43" s="200"/>
      <c r="H43" s="200"/>
      <c r="I43" s="200"/>
    </row>
    <row r="44" spans="1:9" ht="18" customHeight="1" x14ac:dyDescent="0.25">
      <c r="A44" s="200"/>
      <c r="B44" s="200"/>
      <c r="C44" s="200"/>
      <c r="D44" s="200"/>
      <c r="E44" s="200"/>
      <c r="F44" s="200"/>
      <c r="G44" s="200"/>
      <c r="H44" s="200"/>
      <c r="I44" s="200"/>
    </row>
    <row r="45" spans="1:9" ht="13" customHeight="1" x14ac:dyDescent="0.25">
      <c r="A45" s="201" t="s">
        <v>112</v>
      </c>
      <c r="B45" s="201"/>
      <c r="C45" s="201"/>
      <c r="D45" s="201"/>
      <c r="E45" s="201"/>
      <c r="F45" s="201"/>
      <c r="G45" s="201"/>
      <c r="H45" s="201"/>
      <c r="I45" s="201"/>
    </row>
    <row r="46" spans="1:9" ht="12.5" customHeight="1" x14ac:dyDescent="0.25">
      <c r="A46" s="201"/>
      <c r="B46" s="201"/>
      <c r="C46" s="201"/>
      <c r="D46" s="201"/>
      <c r="E46" s="201"/>
      <c r="F46" s="201"/>
      <c r="G46" s="201"/>
      <c r="H46" s="201"/>
      <c r="I46" s="201"/>
    </row>
    <row r="47" spans="1:9" ht="12.5" customHeight="1" x14ac:dyDescent="0.25">
      <c r="A47" s="201"/>
      <c r="B47" s="201"/>
      <c r="C47" s="201"/>
      <c r="D47" s="201"/>
      <c r="E47" s="201"/>
      <c r="F47" s="201"/>
      <c r="G47" s="201"/>
      <c r="H47" s="201"/>
      <c r="I47" s="201"/>
    </row>
    <row r="48" spans="1:9" ht="12.5" customHeight="1" x14ac:dyDescent="0.25">
      <c r="A48" s="201"/>
      <c r="B48" s="201"/>
      <c r="C48" s="201"/>
      <c r="D48" s="201"/>
      <c r="E48" s="201"/>
      <c r="F48" s="201"/>
      <c r="G48" s="201"/>
      <c r="H48" s="201"/>
      <c r="I48" s="201"/>
    </row>
    <row r="49" spans="1:9" ht="12.5" customHeight="1" x14ac:dyDescent="0.25">
      <c r="A49" s="201"/>
      <c r="B49" s="201"/>
      <c r="C49" s="201"/>
      <c r="D49" s="201"/>
      <c r="E49" s="201"/>
      <c r="F49" s="201"/>
      <c r="G49" s="201"/>
      <c r="H49" s="201"/>
      <c r="I49" s="201"/>
    </row>
    <row r="50" spans="1:9" ht="12.5" customHeight="1" x14ac:dyDescent="0.25">
      <c r="A50" s="201"/>
      <c r="B50" s="201"/>
      <c r="C50" s="201"/>
      <c r="D50" s="201"/>
      <c r="E50" s="201"/>
      <c r="F50" s="201"/>
      <c r="G50" s="201"/>
      <c r="H50" s="201"/>
      <c r="I50" s="201"/>
    </row>
    <row r="51" spans="1:9" ht="12.5" customHeight="1" x14ac:dyDescent="0.25">
      <c r="A51" s="201"/>
      <c r="B51" s="201"/>
      <c r="C51" s="201"/>
      <c r="D51" s="201"/>
      <c r="E51" s="201"/>
      <c r="F51" s="201"/>
      <c r="G51" s="201"/>
      <c r="H51" s="201"/>
      <c r="I51" s="201"/>
    </row>
    <row r="52" spans="1:9" ht="12.5" customHeight="1" x14ac:dyDescent="0.25">
      <c r="A52" s="201"/>
      <c r="B52" s="201"/>
      <c r="C52" s="201"/>
      <c r="D52" s="201"/>
      <c r="E52" s="201"/>
      <c r="F52" s="201"/>
      <c r="G52" s="201"/>
      <c r="H52" s="201"/>
      <c r="I52" s="201"/>
    </row>
    <row r="53" spans="1:9" ht="12.5" customHeight="1" x14ac:dyDescent="0.25">
      <c r="A53" s="201"/>
      <c r="B53" s="201"/>
      <c r="C53" s="201"/>
      <c r="D53" s="201"/>
      <c r="E53" s="201"/>
      <c r="F53" s="201"/>
      <c r="G53" s="201"/>
      <c r="H53" s="201"/>
      <c r="I53" s="201"/>
    </row>
    <row r="54" spans="1:9" ht="12.5" customHeight="1" x14ac:dyDescent="0.25">
      <c r="A54" s="201"/>
      <c r="B54" s="201"/>
      <c r="C54" s="201"/>
      <c r="D54" s="201"/>
      <c r="E54" s="201"/>
      <c r="F54" s="201"/>
      <c r="G54" s="201"/>
      <c r="H54" s="201"/>
      <c r="I54" s="201"/>
    </row>
    <row r="55" spans="1:9" ht="12.5" customHeight="1" x14ac:dyDescent="0.25">
      <c r="A55" s="201"/>
      <c r="B55" s="201"/>
      <c r="C55" s="201"/>
      <c r="D55" s="201"/>
      <c r="E55" s="201"/>
      <c r="F55" s="201"/>
      <c r="G55" s="201"/>
      <c r="H55" s="201"/>
      <c r="I55" s="201"/>
    </row>
    <row r="56" spans="1:9" x14ac:dyDescent="0.25">
      <c r="A56" s="201"/>
      <c r="B56" s="201"/>
      <c r="C56" s="201"/>
      <c r="D56" s="201"/>
      <c r="E56" s="201"/>
      <c r="F56" s="201"/>
      <c r="G56" s="201"/>
      <c r="H56" s="201"/>
      <c r="I56" s="201"/>
    </row>
    <row r="57" spans="1:9" x14ac:dyDescent="0.25">
      <c r="A57" s="175" t="s">
        <v>107</v>
      </c>
      <c r="B57" s="175"/>
      <c r="C57" s="175"/>
      <c r="D57" s="175"/>
      <c r="E57" s="175"/>
      <c r="F57" s="175"/>
      <c r="G57" s="175"/>
      <c r="H57" s="175"/>
      <c r="I57" s="175"/>
    </row>
    <row r="58" spans="1:9" x14ac:dyDescent="0.25">
      <c r="A58" s="175"/>
      <c r="B58" s="175"/>
      <c r="C58" s="175"/>
      <c r="D58" s="175"/>
      <c r="E58" s="175"/>
      <c r="F58" s="175"/>
      <c r="G58" s="175"/>
      <c r="H58" s="175"/>
      <c r="I58" s="175"/>
    </row>
    <row r="59" spans="1:9" x14ac:dyDescent="0.25">
      <c r="A59" s="175"/>
      <c r="B59" s="175"/>
      <c r="C59" s="175"/>
      <c r="D59" s="175"/>
      <c r="E59" s="175"/>
      <c r="F59" s="175"/>
      <c r="G59" s="175"/>
      <c r="H59" s="175"/>
      <c r="I59" s="175"/>
    </row>
    <row r="60" spans="1:9" x14ac:dyDescent="0.25">
      <c r="A60" s="175"/>
      <c r="B60" s="175"/>
      <c r="C60" s="175"/>
      <c r="D60" s="175"/>
      <c r="E60" s="175"/>
      <c r="F60" s="175"/>
      <c r="G60" s="175"/>
      <c r="H60" s="175"/>
      <c r="I60" s="175"/>
    </row>
    <row r="61" spans="1:9" x14ac:dyDescent="0.25">
      <c r="A61" s="175"/>
      <c r="B61" s="175"/>
      <c r="C61" s="175"/>
      <c r="D61" s="175"/>
      <c r="E61" s="175"/>
      <c r="F61" s="175"/>
      <c r="G61" s="175"/>
      <c r="H61" s="175"/>
      <c r="I61" s="175"/>
    </row>
    <row r="62" spans="1:9" x14ac:dyDescent="0.25">
      <c r="A62" s="175"/>
      <c r="B62" s="175"/>
      <c r="C62" s="175"/>
      <c r="D62" s="175"/>
      <c r="E62" s="175"/>
      <c r="F62" s="175"/>
      <c r="G62" s="175"/>
      <c r="H62" s="175"/>
      <c r="I62" s="175"/>
    </row>
    <row r="63" spans="1:9" x14ac:dyDescent="0.25">
      <c r="A63" s="176"/>
      <c r="B63" s="176"/>
      <c r="C63" s="176"/>
      <c r="D63" s="176"/>
      <c r="E63" s="176"/>
      <c r="F63" s="176"/>
      <c r="G63" s="176"/>
      <c r="H63" s="176"/>
      <c r="I63" s="176"/>
    </row>
    <row r="64" spans="1:9" x14ac:dyDescent="0.25">
      <c r="A64" s="176"/>
      <c r="B64" s="176"/>
      <c r="C64" s="176"/>
      <c r="D64" s="176"/>
      <c r="E64" s="176"/>
      <c r="F64" s="176"/>
      <c r="G64" s="176"/>
      <c r="H64" s="176"/>
      <c r="I64" s="176"/>
    </row>
  </sheetData>
  <mergeCells count="12">
    <mergeCell ref="A57:I64"/>
    <mergeCell ref="A2:K2"/>
    <mergeCell ref="A3:K3"/>
    <mergeCell ref="A4:I4"/>
    <mergeCell ref="A5:K5"/>
    <mergeCell ref="A7:I14"/>
    <mergeCell ref="A15:I32"/>
    <mergeCell ref="A34:I34"/>
    <mergeCell ref="A35:I36"/>
    <mergeCell ref="A37:I37"/>
    <mergeCell ref="A38:I44"/>
    <mergeCell ref="A45:I56"/>
  </mergeCells>
  <pageMargins left="0.71666666666666667" right="0.70866141732283472" top="0.74803149606299213" bottom="0.74803149606299213" header="0.31496062992125984" footer="0.31496062992125984"/>
  <pageSetup paperSize="9" scale="69" orientation="portrait" r:id="rId1"/>
  <headerFooter>
    <oddHeader>&amp;C&amp;"Calibri,Regular"&amp;13SRAD Report 2140 Transport Statistics Bury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B4459-3D64-48C1-9CFF-524B50A1F6D2}">
  <sheetPr>
    <pageSetUpPr fitToPage="1"/>
  </sheetPr>
  <dimension ref="A1:AV117"/>
  <sheetViews>
    <sheetView zoomScale="75" zoomScaleNormal="75" zoomScalePageLayoutView="50" workbookViewId="0">
      <selection sqref="A1:J1"/>
    </sheetView>
  </sheetViews>
  <sheetFormatPr defaultColWidth="8.81640625" defaultRowHeight="14.5" x14ac:dyDescent="0.35"/>
  <cols>
    <col min="1" max="1" width="16.1796875" style="30" customWidth="1"/>
    <col min="2" max="3" width="13.81640625" style="30" customWidth="1"/>
    <col min="4" max="8" width="8.81640625" style="30" customWidth="1"/>
    <col min="9" max="9" width="8.453125" style="30" customWidth="1"/>
    <col min="10" max="10" width="9.1796875" style="30" customWidth="1"/>
    <col min="11" max="19" width="8.81640625" style="30"/>
    <col min="20" max="20" width="3.81640625" style="30" customWidth="1"/>
    <col min="21" max="48" width="8.81640625" style="174"/>
    <col min="49" max="16384" width="8.81640625" style="30"/>
  </cols>
  <sheetData>
    <row r="1" spans="1:12" ht="15.75" customHeight="1" thickTop="1" thickBot="1" x14ac:dyDescent="0.4">
      <c r="A1" s="247" t="s">
        <v>76</v>
      </c>
      <c r="B1" s="248"/>
      <c r="C1" s="248"/>
      <c r="D1" s="248"/>
      <c r="E1" s="248"/>
      <c r="F1" s="248"/>
      <c r="G1" s="248"/>
      <c r="H1" s="248"/>
      <c r="I1" s="248"/>
      <c r="J1" s="249"/>
    </row>
    <row r="2" spans="1:12" ht="47.25" customHeight="1" thickBot="1" x14ac:dyDescent="0.4">
      <c r="A2" s="31" t="s">
        <v>49</v>
      </c>
      <c r="B2" s="114" t="s">
        <v>50</v>
      </c>
      <c r="C2" s="115" t="s">
        <v>77</v>
      </c>
      <c r="D2" s="114" t="s">
        <v>78</v>
      </c>
      <c r="E2" s="114" t="s">
        <v>79</v>
      </c>
      <c r="F2" s="114" t="s">
        <v>80</v>
      </c>
      <c r="G2" s="115" t="s">
        <v>16</v>
      </c>
      <c r="H2" s="114" t="s">
        <v>44</v>
      </c>
      <c r="I2" s="116" t="s">
        <v>81</v>
      </c>
      <c r="J2" s="117" t="s">
        <v>82</v>
      </c>
    </row>
    <row r="3" spans="1:12" x14ac:dyDescent="0.35">
      <c r="A3" s="250" t="s">
        <v>59</v>
      </c>
      <c r="B3" s="118">
        <v>2002</v>
      </c>
      <c r="C3" s="119">
        <v>5189</v>
      </c>
      <c r="D3" s="119">
        <v>2684</v>
      </c>
      <c r="E3" s="43">
        <v>746</v>
      </c>
      <c r="F3" s="119">
        <v>18</v>
      </c>
      <c r="G3" s="42">
        <v>1849</v>
      </c>
      <c r="H3" s="119">
        <v>10486</v>
      </c>
      <c r="I3" s="120">
        <f>C3/H3</f>
        <v>0.49485027655922181</v>
      </c>
      <c r="J3" s="121">
        <f>(H3-C3)/H3</f>
        <v>0.50514972344077813</v>
      </c>
      <c r="K3" s="122"/>
      <c r="L3" s="122"/>
    </row>
    <row r="4" spans="1:12" x14ac:dyDescent="0.35">
      <c r="A4" s="220"/>
      <c r="B4" s="123">
        <v>2003</v>
      </c>
      <c r="C4" s="64"/>
      <c r="D4" s="64"/>
      <c r="E4" s="46"/>
      <c r="F4" s="64"/>
      <c r="G4" s="45"/>
      <c r="H4" s="59"/>
      <c r="I4" s="124"/>
      <c r="J4" s="125"/>
      <c r="K4" s="122"/>
      <c r="L4" s="122"/>
    </row>
    <row r="5" spans="1:12" x14ac:dyDescent="0.35">
      <c r="A5" s="220"/>
      <c r="B5" s="123">
        <v>2004</v>
      </c>
      <c r="C5" s="64"/>
      <c r="D5" s="64"/>
      <c r="E5" s="46"/>
      <c r="F5" s="64"/>
      <c r="G5" s="45"/>
      <c r="H5" s="59"/>
      <c r="I5" s="124"/>
      <c r="J5" s="125"/>
      <c r="K5" s="122"/>
      <c r="L5" s="122"/>
    </row>
    <row r="6" spans="1:12" x14ac:dyDescent="0.35">
      <c r="A6" s="221"/>
      <c r="B6" s="126">
        <v>2005</v>
      </c>
      <c r="C6" s="55">
        <v>4681</v>
      </c>
      <c r="D6" s="55">
        <v>3917</v>
      </c>
      <c r="E6" s="51">
        <v>858</v>
      </c>
      <c r="F6" s="55">
        <v>43</v>
      </c>
      <c r="G6" s="50">
        <v>1726</v>
      </c>
      <c r="H6" s="62">
        <v>11225</v>
      </c>
      <c r="I6" s="124">
        <f t="shared" ref="I6:I14" si="0">C6/H6</f>
        <v>0.41701559020044543</v>
      </c>
      <c r="J6" s="125">
        <f t="shared" ref="J6:J14" si="1">(H6-C6)/H6</f>
        <v>0.58298440979955457</v>
      </c>
      <c r="K6" s="122"/>
      <c r="L6" s="122"/>
    </row>
    <row r="7" spans="1:12" x14ac:dyDescent="0.35">
      <c r="A7" s="221"/>
      <c r="B7" s="126">
        <v>2006</v>
      </c>
      <c r="C7" s="55"/>
      <c r="D7" s="55"/>
      <c r="E7" s="51"/>
      <c r="F7" s="55"/>
      <c r="G7" s="50"/>
      <c r="H7" s="62"/>
      <c r="I7" s="124"/>
      <c r="J7" s="125"/>
      <c r="K7" s="122"/>
      <c r="L7" s="122"/>
    </row>
    <row r="8" spans="1:12" x14ac:dyDescent="0.35">
      <c r="A8" s="221"/>
      <c r="B8" s="126">
        <v>2007</v>
      </c>
      <c r="C8" s="55"/>
      <c r="D8" s="55"/>
      <c r="E8" s="51"/>
      <c r="F8" s="55"/>
      <c r="G8" s="50"/>
      <c r="H8" s="62"/>
      <c r="I8" s="124"/>
      <c r="J8" s="125"/>
      <c r="K8" s="122"/>
      <c r="L8" s="122"/>
    </row>
    <row r="9" spans="1:12" x14ac:dyDescent="0.35">
      <c r="A9" s="221"/>
      <c r="B9" s="126">
        <v>2008</v>
      </c>
      <c r="C9" s="55">
        <v>4690</v>
      </c>
      <c r="D9" s="55">
        <v>3631</v>
      </c>
      <c r="E9" s="51">
        <v>953</v>
      </c>
      <c r="F9" s="55">
        <v>70</v>
      </c>
      <c r="G9" s="54">
        <v>2262</v>
      </c>
      <c r="H9" s="62">
        <v>11606</v>
      </c>
      <c r="I9" s="124">
        <f t="shared" si="0"/>
        <v>0.40410132689987938</v>
      </c>
      <c r="J9" s="125">
        <f t="shared" si="1"/>
        <v>0.59589867310012068</v>
      </c>
      <c r="K9" s="122"/>
      <c r="L9" s="122"/>
    </row>
    <row r="10" spans="1:12" x14ac:dyDescent="0.35">
      <c r="A10" s="221"/>
      <c r="B10" s="126" t="s">
        <v>72</v>
      </c>
      <c r="C10" s="55">
        <v>4535</v>
      </c>
      <c r="D10" s="55">
        <v>2758.6813186813188</v>
      </c>
      <c r="E10" s="55">
        <v>1069</v>
      </c>
      <c r="F10" s="55">
        <v>65</v>
      </c>
      <c r="G10" s="54">
        <v>3756</v>
      </c>
      <c r="H10" s="62">
        <v>12183.6813186813</v>
      </c>
      <c r="I10" s="124">
        <f t="shared" si="0"/>
        <v>0.37221919068471215</v>
      </c>
      <c r="J10" s="125">
        <f t="shared" si="1"/>
        <v>0.62778080931528779</v>
      </c>
      <c r="K10" s="122"/>
      <c r="L10" s="122"/>
    </row>
    <row r="11" spans="1:12" x14ac:dyDescent="0.35">
      <c r="A11" s="221"/>
      <c r="B11" s="126" t="s">
        <v>73</v>
      </c>
      <c r="C11" s="55">
        <v>4528</v>
      </c>
      <c r="D11" s="55">
        <v>2703.3157894736846</v>
      </c>
      <c r="E11" s="51">
        <v>1172</v>
      </c>
      <c r="F11" s="55">
        <v>59</v>
      </c>
      <c r="G11" s="50">
        <v>2109</v>
      </c>
      <c r="H11" s="62">
        <v>10571.315789473685</v>
      </c>
      <c r="I11" s="124">
        <f t="shared" si="0"/>
        <v>0.42832889397824297</v>
      </c>
      <c r="J11" s="125">
        <f t="shared" si="1"/>
        <v>0.57167110602175697</v>
      </c>
      <c r="K11" s="122"/>
      <c r="L11" s="122"/>
    </row>
    <row r="12" spans="1:12" x14ac:dyDescent="0.35">
      <c r="A12" s="222"/>
      <c r="B12" s="126">
        <v>2011</v>
      </c>
      <c r="C12" s="55">
        <v>4680</v>
      </c>
      <c r="D12" s="55">
        <v>2706.2113402061855</v>
      </c>
      <c r="E12" s="51">
        <v>1292</v>
      </c>
      <c r="F12" s="55">
        <v>63</v>
      </c>
      <c r="G12" s="50">
        <v>2507</v>
      </c>
      <c r="H12" s="62">
        <v>11248.211340206186</v>
      </c>
      <c r="I12" s="124">
        <f t="shared" si="0"/>
        <v>0.41606615118188323</v>
      </c>
      <c r="J12" s="125">
        <f t="shared" si="1"/>
        <v>0.58393384881811683</v>
      </c>
      <c r="K12" s="122"/>
      <c r="L12" s="122"/>
    </row>
    <row r="13" spans="1:12" x14ac:dyDescent="0.35">
      <c r="A13" s="222"/>
      <c r="B13" s="126">
        <v>2012</v>
      </c>
      <c r="C13" s="55">
        <v>4526</v>
      </c>
      <c r="D13" s="55">
        <v>2427.3812154696134</v>
      </c>
      <c r="E13" s="51">
        <v>1253</v>
      </c>
      <c r="F13" s="55">
        <v>91</v>
      </c>
      <c r="G13" s="50">
        <v>2276</v>
      </c>
      <c r="H13" s="55">
        <v>10573.381215469613</v>
      </c>
      <c r="I13" s="127">
        <f t="shared" si="0"/>
        <v>0.42805606908205845</v>
      </c>
      <c r="J13" s="128">
        <f t="shared" si="1"/>
        <v>0.5719439309179416</v>
      </c>
      <c r="K13" s="122"/>
      <c r="L13" s="122"/>
    </row>
    <row r="14" spans="1:12" x14ac:dyDescent="0.35">
      <c r="A14" s="222"/>
      <c r="B14" s="126">
        <v>2013</v>
      </c>
      <c r="C14" s="55">
        <v>4530</v>
      </c>
      <c r="D14" s="55">
        <v>2788.2134831460671</v>
      </c>
      <c r="E14" s="51">
        <v>1236</v>
      </c>
      <c r="F14" s="55">
        <v>90</v>
      </c>
      <c r="G14" s="50">
        <v>2341</v>
      </c>
      <c r="H14" s="55">
        <v>10985.213483146068</v>
      </c>
      <c r="I14" s="124">
        <f t="shared" si="0"/>
        <v>0.41237250481750748</v>
      </c>
      <c r="J14" s="125">
        <f t="shared" si="1"/>
        <v>0.58762749518249258</v>
      </c>
      <c r="K14" s="122"/>
      <c r="L14" s="122"/>
    </row>
    <row r="15" spans="1:12" x14ac:dyDescent="0.35">
      <c r="A15" s="222"/>
      <c r="B15" s="126">
        <v>2014</v>
      </c>
      <c r="C15" s="55">
        <v>4371</v>
      </c>
      <c r="D15" s="55">
        <v>2630.9202127659573</v>
      </c>
      <c r="E15" s="51">
        <v>1511</v>
      </c>
      <c r="F15" s="55">
        <v>89</v>
      </c>
      <c r="G15" s="50">
        <v>2269</v>
      </c>
      <c r="H15" s="55">
        <v>10870.920212765957</v>
      </c>
      <c r="I15" s="124">
        <v>0.40208187664435618</v>
      </c>
      <c r="J15" s="125">
        <v>0.59791812335564376</v>
      </c>
      <c r="K15" s="122"/>
      <c r="L15" s="122"/>
    </row>
    <row r="16" spans="1:12" x14ac:dyDescent="0.35">
      <c r="A16" s="222"/>
      <c r="B16" s="126">
        <v>2015</v>
      </c>
      <c r="C16" s="55">
        <v>4462</v>
      </c>
      <c r="D16" s="55">
        <v>2269.0540540540542</v>
      </c>
      <c r="E16" s="51">
        <v>1189</v>
      </c>
      <c r="F16" s="55">
        <v>78</v>
      </c>
      <c r="G16" s="50">
        <v>2105</v>
      </c>
      <c r="H16" s="55">
        <v>10103.054054054053</v>
      </c>
      <c r="I16" s="127">
        <v>0.44164863180253233</v>
      </c>
      <c r="J16" s="128">
        <v>0.55835136819746767</v>
      </c>
      <c r="K16" s="122"/>
      <c r="L16" s="122"/>
    </row>
    <row r="17" spans="1:12" x14ac:dyDescent="0.35">
      <c r="A17" s="222"/>
      <c r="B17" s="126">
        <v>2016</v>
      </c>
      <c r="C17" s="55">
        <v>4448.2767907555935</v>
      </c>
      <c r="D17" s="55">
        <v>2752.3885714285716</v>
      </c>
      <c r="E17" s="51">
        <v>1375</v>
      </c>
      <c r="F17" s="55">
        <v>77</v>
      </c>
      <c r="G17" s="50">
        <v>2226</v>
      </c>
      <c r="H17" s="55">
        <v>10878.665362184165</v>
      </c>
      <c r="I17" s="124">
        <v>0.40889912895183406</v>
      </c>
      <c r="J17" s="125">
        <v>0.59110087104816589</v>
      </c>
      <c r="K17" s="122"/>
      <c r="L17" s="122"/>
    </row>
    <row r="18" spans="1:12" x14ac:dyDescent="0.35">
      <c r="A18" s="222"/>
      <c r="B18" s="126">
        <v>2017</v>
      </c>
      <c r="C18" s="55">
        <v>4803.0717778387971</v>
      </c>
      <c r="D18" s="55">
        <v>2809.5714285714298</v>
      </c>
      <c r="E18" s="51">
        <v>1310</v>
      </c>
      <c r="F18" s="55">
        <v>89</v>
      </c>
      <c r="G18" s="50">
        <v>2663</v>
      </c>
      <c r="H18" s="55">
        <v>11617.460349267369</v>
      </c>
      <c r="I18" s="124">
        <v>0.41343560756303271</v>
      </c>
      <c r="J18" s="125">
        <v>0.59148654025789471</v>
      </c>
      <c r="K18" s="122"/>
      <c r="L18" s="122"/>
    </row>
    <row r="19" spans="1:12" x14ac:dyDescent="0.35">
      <c r="A19" s="222"/>
      <c r="B19" s="126">
        <v>2018</v>
      </c>
      <c r="C19" s="55">
        <v>4788.1077563064509</v>
      </c>
      <c r="D19" s="55">
        <v>1863.1645569620252</v>
      </c>
      <c r="E19" s="51">
        <v>1480</v>
      </c>
      <c r="F19" s="55">
        <v>73</v>
      </c>
      <c r="G19" s="50">
        <v>2305</v>
      </c>
      <c r="H19" s="55">
        <v>10509.272313268477</v>
      </c>
      <c r="I19" s="124">
        <v>0.45560792541851142</v>
      </c>
      <c r="J19" s="125">
        <v>0.54439207458148853</v>
      </c>
      <c r="K19" s="122"/>
      <c r="L19" s="122"/>
    </row>
    <row r="20" spans="1:12" x14ac:dyDescent="0.35">
      <c r="A20" s="222"/>
      <c r="B20" s="126" t="s">
        <v>93</v>
      </c>
      <c r="C20" s="55">
        <v>4667.1147394855061</v>
      </c>
      <c r="D20" s="55">
        <v>2199.1044776119402</v>
      </c>
      <c r="E20" s="51">
        <v>1112</v>
      </c>
      <c r="F20" s="55">
        <v>35</v>
      </c>
      <c r="G20" s="50">
        <v>1794</v>
      </c>
      <c r="H20" s="55">
        <v>9807.2192170974467</v>
      </c>
      <c r="I20" s="124">
        <v>0.47588563446701354</v>
      </c>
      <c r="J20" s="125">
        <v>0.5241143655329864</v>
      </c>
      <c r="K20" s="122"/>
      <c r="L20" s="122"/>
    </row>
    <row r="21" spans="1:12" x14ac:dyDescent="0.35">
      <c r="A21" s="222"/>
      <c r="B21" s="126" t="s">
        <v>94</v>
      </c>
      <c r="C21" s="55">
        <v>3271.4315791331496</v>
      </c>
      <c r="D21" s="55">
        <v>1616.8656716417911</v>
      </c>
      <c r="E21" s="51">
        <v>592</v>
      </c>
      <c r="F21" s="55">
        <v>54</v>
      </c>
      <c r="G21" s="50">
        <v>488</v>
      </c>
      <c r="H21" s="55">
        <v>6022.2972507749409</v>
      </c>
      <c r="I21" s="124">
        <v>0.5432198782137807</v>
      </c>
      <c r="J21" s="125">
        <v>0.45678012178621924</v>
      </c>
      <c r="K21" s="122"/>
      <c r="L21" s="122"/>
    </row>
    <row r="22" spans="1:12" ht="15" thickBot="1" x14ac:dyDescent="0.4">
      <c r="A22" s="222"/>
      <c r="B22" s="126">
        <v>2021</v>
      </c>
      <c r="C22" s="55">
        <v>4272.8391704876049</v>
      </c>
      <c r="D22" s="55">
        <v>1885.2459016393441</v>
      </c>
      <c r="E22" s="51">
        <v>967</v>
      </c>
      <c r="F22" s="55">
        <v>69</v>
      </c>
      <c r="G22" s="50">
        <v>1608</v>
      </c>
      <c r="H22" s="55">
        <f>SUM(C22:G22)</f>
        <v>8802.0850721269489</v>
      </c>
      <c r="I22" s="124">
        <v>0.48543488678814933</v>
      </c>
      <c r="J22" s="125">
        <v>0.51456511321185061</v>
      </c>
      <c r="K22" s="122"/>
      <c r="L22" s="122"/>
    </row>
    <row r="23" spans="1:12" ht="15" thickBot="1" x14ac:dyDescent="0.4">
      <c r="A23" s="223"/>
      <c r="B23" s="130" t="s">
        <v>124</v>
      </c>
      <c r="C23" s="131">
        <f t="shared" ref="C23:H23" si="2">C22/C3</f>
        <v>0.82344173645935725</v>
      </c>
      <c r="D23" s="131">
        <f t="shared" si="2"/>
        <v>0.70240160269722207</v>
      </c>
      <c r="E23" s="131">
        <f t="shared" si="2"/>
        <v>1.2962466487935658</v>
      </c>
      <c r="F23" s="131">
        <f t="shared" si="2"/>
        <v>3.8333333333333335</v>
      </c>
      <c r="G23" s="131">
        <f t="shared" si="2"/>
        <v>0.86965927528393727</v>
      </c>
      <c r="H23" s="131">
        <f t="shared" si="2"/>
        <v>0.83941303377140464</v>
      </c>
      <c r="I23" s="132"/>
      <c r="J23" s="133"/>
    </row>
    <row r="24" spans="1:12" x14ac:dyDescent="0.35">
      <c r="A24" s="250" t="s">
        <v>60</v>
      </c>
      <c r="B24" s="118">
        <v>2002</v>
      </c>
      <c r="C24" s="55">
        <v>5675</v>
      </c>
      <c r="D24" s="55">
        <v>2283</v>
      </c>
      <c r="E24" s="51">
        <v>493</v>
      </c>
      <c r="F24" s="55">
        <v>7</v>
      </c>
      <c r="G24" s="50">
        <v>2642</v>
      </c>
      <c r="H24" s="62">
        <v>11100</v>
      </c>
      <c r="I24" s="124">
        <f t="shared" ref="I24:I35" si="3">C24/H24</f>
        <v>0.51126126126126126</v>
      </c>
      <c r="J24" s="125">
        <f t="shared" ref="J24:J35" si="4">(H24-C24)/H24</f>
        <v>0.48873873873873874</v>
      </c>
    </row>
    <row r="25" spans="1:12" x14ac:dyDescent="0.35">
      <c r="A25" s="220"/>
      <c r="B25" s="123">
        <v>2003</v>
      </c>
      <c r="C25" s="55"/>
      <c r="D25" s="55"/>
      <c r="E25" s="51"/>
      <c r="F25" s="55"/>
      <c r="G25" s="50"/>
      <c r="H25" s="62"/>
      <c r="I25" s="124"/>
      <c r="J25" s="125"/>
    </row>
    <row r="26" spans="1:12" x14ac:dyDescent="0.35">
      <c r="A26" s="220"/>
      <c r="B26" s="123">
        <v>2004</v>
      </c>
      <c r="C26" s="55"/>
      <c r="D26" s="55"/>
      <c r="E26" s="51"/>
      <c r="F26" s="55"/>
      <c r="G26" s="50"/>
      <c r="H26" s="62"/>
      <c r="I26" s="124"/>
      <c r="J26" s="125"/>
    </row>
    <row r="27" spans="1:12" x14ac:dyDescent="0.35">
      <c r="A27" s="221"/>
      <c r="B27" s="126">
        <v>2005</v>
      </c>
      <c r="C27" s="55">
        <v>4794</v>
      </c>
      <c r="D27" s="55">
        <v>2677</v>
      </c>
      <c r="E27" s="51">
        <v>513</v>
      </c>
      <c r="F27" s="55">
        <v>21</v>
      </c>
      <c r="G27" s="54">
        <v>2676</v>
      </c>
      <c r="H27" s="62">
        <v>10681</v>
      </c>
      <c r="I27" s="124">
        <f t="shared" si="3"/>
        <v>0.44883437880348281</v>
      </c>
      <c r="J27" s="125">
        <f t="shared" si="4"/>
        <v>0.55116562119651713</v>
      </c>
    </row>
    <row r="28" spans="1:12" x14ac:dyDescent="0.35">
      <c r="A28" s="221"/>
      <c r="B28" s="126">
        <v>2006</v>
      </c>
      <c r="C28" s="55"/>
      <c r="D28" s="55"/>
      <c r="E28" s="51"/>
      <c r="F28" s="55"/>
      <c r="G28" s="54"/>
      <c r="H28" s="62"/>
      <c r="I28" s="124"/>
      <c r="J28" s="125"/>
    </row>
    <row r="29" spans="1:12" x14ac:dyDescent="0.35">
      <c r="A29" s="221"/>
      <c r="B29" s="126">
        <v>2007</v>
      </c>
      <c r="C29" s="55"/>
      <c r="D29" s="55"/>
      <c r="E29" s="51"/>
      <c r="F29" s="55"/>
      <c r="G29" s="54"/>
      <c r="H29" s="62"/>
      <c r="I29" s="124"/>
      <c r="J29" s="125"/>
    </row>
    <row r="30" spans="1:12" x14ac:dyDescent="0.35">
      <c r="A30" s="221"/>
      <c r="B30" s="126">
        <v>2008</v>
      </c>
      <c r="C30" s="55">
        <v>4726</v>
      </c>
      <c r="D30" s="55">
        <v>3077</v>
      </c>
      <c r="E30" s="55">
        <v>672</v>
      </c>
      <c r="F30" s="55">
        <v>34</v>
      </c>
      <c r="G30" s="54">
        <v>3801</v>
      </c>
      <c r="H30" s="62">
        <v>12310</v>
      </c>
      <c r="I30" s="124">
        <f t="shared" si="3"/>
        <v>0.38391551584077988</v>
      </c>
      <c r="J30" s="125">
        <f t="shared" si="4"/>
        <v>0.61608448415922012</v>
      </c>
    </row>
    <row r="31" spans="1:12" x14ac:dyDescent="0.35">
      <c r="A31" s="221"/>
      <c r="B31" s="126" t="s">
        <v>72</v>
      </c>
      <c r="C31" s="55">
        <v>4698</v>
      </c>
      <c r="D31" s="55">
        <v>2291.5853658536585</v>
      </c>
      <c r="E31" s="51">
        <v>671</v>
      </c>
      <c r="F31" s="55">
        <v>22</v>
      </c>
      <c r="G31" s="50">
        <v>3704</v>
      </c>
      <c r="H31" s="62">
        <v>11386.585365853658</v>
      </c>
      <c r="I31" s="124">
        <f t="shared" si="3"/>
        <v>0.41259076791260579</v>
      </c>
      <c r="J31" s="125">
        <f t="shared" si="4"/>
        <v>0.58740923208739426</v>
      </c>
    </row>
    <row r="32" spans="1:12" x14ac:dyDescent="0.35">
      <c r="A32" s="221"/>
      <c r="B32" s="126" t="s">
        <v>73</v>
      </c>
      <c r="C32" s="62">
        <v>5189</v>
      </c>
      <c r="D32" s="62">
        <v>2651.5121951219512</v>
      </c>
      <c r="E32" s="134">
        <v>764</v>
      </c>
      <c r="F32" s="62">
        <v>33</v>
      </c>
      <c r="G32" s="135">
        <v>3876</v>
      </c>
      <c r="H32" s="62">
        <v>12513.512195121952</v>
      </c>
      <c r="I32" s="124">
        <f t="shared" si="3"/>
        <v>0.4146717499522467</v>
      </c>
      <c r="J32" s="125">
        <f t="shared" si="4"/>
        <v>0.58532825004775324</v>
      </c>
    </row>
    <row r="33" spans="1:12" x14ac:dyDescent="0.35">
      <c r="A33" s="222"/>
      <c r="B33" s="126">
        <v>2011</v>
      </c>
      <c r="C33" s="55">
        <v>5304</v>
      </c>
      <c r="D33" s="55">
        <v>3535.0243902439024</v>
      </c>
      <c r="E33" s="51">
        <v>959</v>
      </c>
      <c r="F33" s="55">
        <v>38</v>
      </c>
      <c r="G33" s="50">
        <v>4300</v>
      </c>
      <c r="H33" s="62">
        <v>14136.024390243903</v>
      </c>
      <c r="I33" s="124">
        <f t="shared" si="3"/>
        <v>0.37521157671888289</v>
      </c>
      <c r="J33" s="125">
        <f t="shared" si="4"/>
        <v>0.62478842328111717</v>
      </c>
    </row>
    <row r="34" spans="1:12" x14ac:dyDescent="0.35">
      <c r="A34" s="222"/>
      <c r="B34" s="126">
        <v>2012</v>
      </c>
      <c r="C34" s="55">
        <v>5442</v>
      </c>
      <c r="D34" s="55">
        <v>2567.25</v>
      </c>
      <c r="E34" s="51">
        <v>876</v>
      </c>
      <c r="F34" s="55">
        <v>37</v>
      </c>
      <c r="G34" s="50">
        <v>3535</v>
      </c>
      <c r="H34" s="55">
        <v>12457.25</v>
      </c>
      <c r="I34" s="127">
        <f t="shared" si="3"/>
        <v>0.43685404081960305</v>
      </c>
      <c r="J34" s="128">
        <f t="shared" si="4"/>
        <v>0.563145959180397</v>
      </c>
    </row>
    <row r="35" spans="1:12" x14ac:dyDescent="0.35">
      <c r="A35" s="222"/>
      <c r="B35" s="126">
        <v>2013</v>
      </c>
      <c r="C35" s="55">
        <v>5217</v>
      </c>
      <c r="D35" s="55">
        <v>2886.3829787234044</v>
      </c>
      <c r="E35" s="51">
        <v>929</v>
      </c>
      <c r="F35" s="55">
        <v>34</v>
      </c>
      <c r="G35" s="50">
        <v>3935</v>
      </c>
      <c r="H35" s="55">
        <v>13001.382978723404</v>
      </c>
      <c r="I35" s="124">
        <f t="shared" si="3"/>
        <v>0.40126500454125175</v>
      </c>
      <c r="J35" s="125">
        <f t="shared" si="4"/>
        <v>0.59873499545874831</v>
      </c>
    </row>
    <row r="36" spans="1:12" x14ac:dyDescent="0.35">
      <c r="A36" s="222"/>
      <c r="B36" s="126">
        <v>2014</v>
      </c>
      <c r="C36" s="55">
        <v>5503</v>
      </c>
      <c r="D36" s="55">
        <v>2611.6751269035535</v>
      </c>
      <c r="E36" s="51">
        <v>747</v>
      </c>
      <c r="F36" s="55">
        <v>51</v>
      </c>
      <c r="G36" s="50">
        <v>3811</v>
      </c>
      <c r="H36" s="55">
        <v>12723.675126903554</v>
      </c>
      <c r="I36" s="124">
        <v>0.4325008258316963</v>
      </c>
      <c r="J36" s="125">
        <v>0.56749917416830375</v>
      </c>
    </row>
    <row r="37" spans="1:12" x14ac:dyDescent="0.35">
      <c r="A37" s="222"/>
      <c r="B37" s="126">
        <v>2015</v>
      </c>
      <c r="C37" s="55">
        <v>5479</v>
      </c>
      <c r="D37" s="55">
        <v>2562.3826530612246</v>
      </c>
      <c r="E37" s="51">
        <v>860</v>
      </c>
      <c r="F37" s="55">
        <v>55</v>
      </c>
      <c r="G37" s="50">
        <v>3717</v>
      </c>
      <c r="H37" s="55">
        <v>12673.382653061224</v>
      </c>
      <c r="I37" s="127">
        <v>0.43232340962075827</v>
      </c>
      <c r="J37" s="128">
        <v>0.56767659037924167</v>
      </c>
    </row>
    <row r="38" spans="1:12" x14ac:dyDescent="0.35">
      <c r="A38" s="222"/>
      <c r="B38" s="126">
        <v>2016</v>
      </c>
      <c r="C38" s="55">
        <v>5251.8933179029291</v>
      </c>
      <c r="D38" s="55">
        <v>2510.5775401069523</v>
      </c>
      <c r="E38" s="51">
        <v>891</v>
      </c>
      <c r="F38" s="55">
        <v>41</v>
      </c>
      <c r="G38" s="50">
        <v>3703</v>
      </c>
      <c r="H38" s="55">
        <v>12397.470858009881</v>
      </c>
      <c r="I38" s="124">
        <v>0.42362618779698391</v>
      </c>
      <c r="J38" s="125">
        <v>0.57637381220301609</v>
      </c>
    </row>
    <row r="39" spans="1:12" x14ac:dyDescent="0.35">
      <c r="A39" s="222"/>
      <c r="B39" s="126">
        <v>2017</v>
      </c>
      <c r="C39" s="55">
        <v>5318.2775533897038</v>
      </c>
      <c r="D39" s="55">
        <v>2450.0947368421057</v>
      </c>
      <c r="E39" s="51">
        <v>849</v>
      </c>
      <c r="F39" s="55">
        <v>27</v>
      </c>
      <c r="G39" s="50">
        <v>3423</v>
      </c>
      <c r="H39" s="55">
        <v>12127.277553389704</v>
      </c>
      <c r="I39" s="124">
        <v>0.43853845432136485</v>
      </c>
      <c r="J39" s="125">
        <v>0.55652183329107208</v>
      </c>
    </row>
    <row r="40" spans="1:12" x14ac:dyDescent="0.35">
      <c r="A40" s="222"/>
      <c r="B40" s="126">
        <v>2018</v>
      </c>
      <c r="C40" s="55">
        <v>5809.4559439061668</v>
      </c>
      <c r="D40" s="55">
        <v>1960.3192771084339</v>
      </c>
      <c r="E40" s="51">
        <v>735</v>
      </c>
      <c r="F40" s="55">
        <v>30</v>
      </c>
      <c r="G40" s="50">
        <v>3507</v>
      </c>
      <c r="H40" s="55">
        <v>12041.775221014601</v>
      </c>
      <c r="I40" s="124">
        <v>0.48244181919023404</v>
      </c>
      <c r="J40" s="125">
        <v>0.5175581808097659</v>
      </c>
    </row>
    <row r="41" spans="1:12" x14ac:dyDescent="0.35">
      <c r="A41" s="222"/>
      <c r="B41" s="126" t="s">
        <v>93</v>
      </c>
      <c r="C41" s="55">
        <v>5240.1132061940725</v>
      </c>
      <c r="D41" s="55">
        <v>2086.1464968152868</v>
      </c>
      <c r="E41" s="51">
        <v>614</v>
      </c>
      <c r="F41" s="55">
        <v>18</v>
      </c>
      <c r="G41" s="50">
        <v>2651</v>
      </c>
      <c r="H41" s="55">
        <v>10609.25970300936</v>
      </c>
      <c r="I41" s="124">
        <v>0.4939188362697628</v>
      </c>
      <c r="J41" s="125">
        <v>0.50608116373023715</v>
      </c>
    </row>
    <row r="42" spans="1:12" x14ac:dyDescent="0.35">
      <c r="A42" s="222"/>
      <c r="B42" s="126" t="s">
        <v>94</v>
      </c>
      <c r="C42" s="55">
        <v>2357.2536405275341</v>
      </c>
      <c r="D42" s="55">
        <v>836.74796747967468</v>
      </c>
      <c r="E42" s="51">
        <v>229</v>
      </c>
      <c r="F42" s="55">
        <v>33</v>
      </c>
      <c r="G42" s="50">
        <v>448</v>
      </c>
      <c r="H42" s="55">
        <v>3904.0016080072087</v>
      </c>
      <c r="I42" s="124">
        <v>0.60380447479651278</v>
      </c>
      <c r="J42" s="125">
        <v>0.39619552520348716</v>
      </c>
    </row>
    <row r="43" spans="1:12" ht="15" thickBot="1" x14ac:dyDescent="0.4">
      <c r="A43" s="222"/>
      <c r="B43" s="126">
        <v>2021</v>
      </c>
      <c r="C43" s="55">
        <v>4461.2918093242542</v>
      </c>
      <c r="D43" s="55">
        <v>1568.3200000000002</v>
      </c>
      <c r="E43" s="51">
        <v>571</v>
      </c>
      <c r="F43" s="55">
        <v>36</v>
      </c>
      <c r="G43" s="50">
        <v>3062</v>
      </c>
      <c r="H43" s="55">
        <f>SUM(C43:G43)</f>
        <v>9698.6118093242549</v>
      </c>
      <c r="I43" s="124">
        <v>0.45999282134739777</v>
      </c>
      <c r="J43" s="125">
        <v>0.54000717865260217</v>
      </c>
    </row>
    <row r="44" spans="1:12" ht="15" thickBot="1" x14ac:dyDescent="0.4">
      <c r="A44" s="223"/>
      <c r="B44" s="130" t="s">
        <v>124</v>
      </c>
      <c r="C44" s="131">
        <f>C43/C24</f>
        <v>0.78613071529942802</v>
      </c>
      <c r="D44" s="131">
        <f t="shared" ref="D44:H44" si="5">D43/D24</f>
        <v>0.6869557599649585</v>
      </c>
      <c r="E44" s="131">
        <f t="shared" si="5"/>
        <v>1.1582150101419879</v>
      </c>
      <c r="F44" s="131">
        <f t="shared" si="5"/>
        <v>5.1428571428571432</v>
      </c>
      <c r="G44" s="131">
        <f t="shared" si="5"/>
        <v>1.1589704769114306</v>
      </c>
      <c r="H44" s="131">
        <f t="shared" si="5"/>
        <v>0.87374881165083373</v>
      </c>
      <c r="I44" s="132"/>
      <c r="J44" s="133"/>
    </row>
    <row r="45" spans="1:12" x14ac:dyDescent="0.35">
      <c r="A45" s="250" t="s">
        <v>70</v>
      </c>
      <c r="B45" s="118">
        <v>2002</v>
      </c>
      <c r="C45" s="119">
        <v>4831</v>
      </c>
      <c r="D45" s="119">
        <v>1187</v>
      </c>
      <c r="E45" s="43">
        <v>772</v>
      </c>
      <c r="F45" s="119">
        <v>14</v>
      </c>
      <c r="G45" s="42">
        <v>2433</v>
      </c>
      <c r="H45" s="119">
        <v>9237</v>
      </c>
      <c r="I45" s="120">
        <f t="shared" ref="I45:I56" si="6">C45/H45</f>
        <v>0.5230053047526253</v>
      </c>
      <c r="J45" s="121">
        <f t="shared" ref="J45:J56" si="7">(H45-C45)/H45</f>
        <v>0.4769946952473747</v>
      </c>
      <c r="K45" s="122"/>
      <c r="L45" s="122"/>
    </row>
    <row r="46" spans="1:12" x14ac:dyDescent="0.35">
      <c r="A46" s="220"/>
      <c r="B46" s="123">
        <v>2003</v>
      </c>
      <c r="C46" s="64"/>
      <c r="D46" s="64"/>
      <c r="E46" s="46"/>
      <c r="F46" s="64"/>
      <c r="G46" s="45"/>
      <c r="H46" s="59"/>
      <c r="I46" s="124"/>
      <c r="J46" s="125"/>
      <c r="K46" s="122"/>
      <c r="L46" s="122"/>
    </row>
    <row r="47" spans="1:12" x14ac:dyDescent="0.35">
      <c r="A47" s="220"/>
      <c r="B47" s="123">
        <v>2004</v>
      </c>
      <c r="C47" s="64"/>
      <c r="D47" s="64"/>
      <c r="E47" s="46"/>
      <c r="F47" s="64"/>
      <c r="G47" s="45"/>
      <c r="H47" s="59"/>
      <c r="I47" s="124"/>
      <c r="J47" s="125"/>
      <c r="K47" s="122"/>
      <c r="L47" s="122"/>
    </row>
    <row r="48" spans="1:12" x14ac:dyDescent="0.35">
      <c r="A48" s="221"/>
      <c r="B48" s="126">
        <v>2005</v>
      </c>
      <c r="C48" s="55">
        <v>4256</v>
      </c>
      <c r="D48" s="55">
        <v>1296</v>
      </c>
      <c r="E48" s="51">
        <v>952</v>
      </c>
      <c r="F48" s="55">
        <v>19</v>
      </c>
      <c r="G48" s="50">
        <v>2940</v>
      </c>
      <c r="H48" s="62">
        <v>9463</v>
      </c>
      <c r="I48" s="124">
        <f t="shared" si="6"/>
        <v>0.44975166437704744</v>
      </c>
      <c r="J48" s="125">
        <f t="shared" si="7"/>
        <v>0.5502483356229525</v>
      </c>
      <c r="K48" s="122"/>
      <c r="L48" s="122"/>
    </row>
    <row r="49" spans="1:23" x14ac:dyDescent="0.35">
      <c r="A49" s="221"/>
      <c r="B49" s="126">
        <v>2006</v>
      </c>
      <c r="C49" s="55"/>
      <c r="D49" s="55"/>
      <c r="E49" s="51"/>
      <c r="F49" s="55"/>
      <c r="G49" s="50"/>
      <c r="H49" s="62"/>
      <c r="I49" s="124"/>
      <c r="J49" s="125"/>
      <c r="K49" s="122"/>
      <c r="L49" s="122"/>
    </row>
    <row r="50" spans="1:23" x14ac:dyDescent="0.35">
      <c r="A50" s="221"/>
      <c r="B50" s="126">
        <v>2007</v>
      </c>
      <c r="C50" s="55"/>
      <c r="D50" s="55"/>
      <c r="E50" s="51"/>
      <c r="F50" s="55"/>
      <c r="G50" s="50"/>
      <c r="H50" s="62"/>
      <c r="I50" s="124"/>
      <c r="J50" s="125"/>
      <c r="K50" s="122"/>
      <c r="L50" s="122"/>
    </row>
    <row r="51" spans="1:23" x14ac:dyDescent="0.35">
      <c r="A51" s="221"/>
      <c r="B51" s="126">
        <v>2008</v>
      </c>
      <c r="C51" s="55">
        <v>4161</v>
      </c>
      <c r="D51" s="55">
        <v>1257</v>
      </c>
      <c r="E51" s="51">
        <v>803</v>
      </c>
      <c r="F51" s="55">
        <v>61</v>
      </c>
      <c r="G51" s="54">
        <v>3693</v>
      </c>
      <c r="H51" s="62">
        <v>9975</v>
      </c>
      <c r="I51" s="124">
        <f t="shared" si="6"/>
        <v>0.41714285714285715</v>
      </c>
      <c r="J51" s="125">
        <f t="shared" si="7"/>
        <v>0.58285714285714285</v>
      </c>
      <c r="K51" s="122"/>
      <c r="L51" s="122"/>
    </row>
    <row r="52" spans="1:23" x14ac:dyDescent="0.35">
      <c r="A52" s="221"/>
      <c r="B52" s="126" t="s">
        <v>72</v>
      </c>
      <c r="C52" s="55">
        <v>4167</v>
      </c>
      <c r="D52" s="55">
        <v>1234.5549738219895</v>
      </c>
      <c r="E52" s="55">
        <v>762</v>
      </c>
      <c r="F52" s="55">
        <v>38</v>
      </c>
      <c r="G52" s="54">
        <v>3688</v>
      </c>
      <c r="H52" s="62">
        <v>9889.5549738219888</v>
      </c>
      <c r="I52" s="124">
        <f t="shared" si="6"/>
        <v>0.42135364139541165</v>
      </c>
      <c r="J52" s="125">
        <f t="shared" si="7"/>
        <v>0.57864635860458835</v>
      </c>
      <c r="K52" s="122"/>
      <c r="L52" s="122"/>
    </row>
    <row r="53" spans="1:23" x14ac:dyDescent="0.35">
      <c r="A53" s="221"/>
      <c r="B53" s="126" t="s">
        <v>73</v>
      </c>
      <c r="C53" s="55">
        <v>4681</v>
      </c>
      <c r="D53" s="55">
        <v>1065.2849162011173</v>
      </c>
      <c r="E53" s="51">
        <v>737</v>
      </c>
      <c r="F53" s="55">
        <v>49</v>
      </c>
      <c r="G53" s="50">
        <v>2846</v>
      </c>
      <c r="H53" s="62">
        <v>9378.2849162011171</v>
      </c>
      <c r="I53" s="124">
        <f t="shared" si="6"/>
        <v>0.4991317753540957</v>
      </c>
      <c r="J53" s="125">
        <f t="shared" si="7"/>
        <v>0.5008682246459043</v>
      </c>
      <c r="K53" s="122"/>
      <c r="L53" s="122"/>
    </row>
    <row r="54" spans="1:23" x14ac:dyDescent="0.35">
      <c r="A54" s="222"/>
      <c r="B54" s="126">
        <v>2011</v>
      </c>
      <c r="C54" s="55">
        <v>4724</v>
      </c>
      <c r="D54" s="55">
        <v>1412</v>
      </c>
      <c r="E54" s="55">
        <v>807</v>
      </c>
      <c r="F54" s="55">
        <v>59</v>
      </c>
      <c r="G54" s="54">
        <v>2683</v>
      </c>
      <c r="H54" s="62">
        <v>9685</v>
      </c>
      <c r="I54" s="124">
        <f t="shared" si="6"/>
        <v>0.48776458440887971</v>
      </c>
      <c r="J54" s="125">
        <f t="shared" si="7"/>
        <v>0.51223541559112029</v>
      </c>
      <c r="K54" s="122"/>
      <c r="L54" s="122"/>
    </row>
    <row r="55" spans="1:23" x14ac:dyDescent="0.35">
      <c r="A55" s="222"/>
      <c r="B55" s="126">
        <v>2012</v>
      </c>
      <c r="C55" s="55">
        <v>4707</v>
      </c>
      <c r="D55" s="55">
        <v>1236.4772727272727</v>
      </c>
      <c r="E55" s="51">
        <v>1071</v>
      </c>
      <c r="F55" s="55">
        <v>45</v>
      </c>
      <c r="G55" s="50">
        <v>2751</v>
      </c>
      <c r="H55" s="55">
        <v>9810.4772727272721</v>
      </c>
      <c r="I55" s="127">
        <f t="shared" si="6"/>
        <v>0.47979317103004443</v>
      </c>
      <c r="J55" s="128">
        <f t="shared" si="7"/>
        <v>0.52020682896995551</v>
      </c>
      <c r="K55" s="122"/>
      <c r="L55" s="122"/>
    </row>
    <row r="56" spans="1:23" x14ac:dyDescent="0.35">
      <c r="A56" s="222"/>
      <c r="B56" s="126">
        <v>2013</v>
      </c>
      <c r="C56" s="55">
        <v>5282</v>
      </c>
      <c r="D56" s="55">
        <v>1484.1098901098901</v>
      </c>
      <c r="E56" s="51">
        <v>945</v>
      </c>
      <c r="F56" s="55">
        <v>82</v>
      </c>
      <c r="G56" s="50">
        <v>4002</v>
      </c>
      <c r="H56" s="55">
        <v>11795.10989010989</v>
      </c>
      <c r="I56" s="124">
        <f t="shared" si="6"/>
        <v>0.44781269943308599</v>
      </c>
      <c r="J56" s="125">
        <f t="shared" si="7"/>
        <v>0.55218730056691401</v>
      </c>
      <c r="K56" s="122"/>
      <c r="L56" s="122"/>
    </row>
    <row r="57" spans="1:23" x14ac:dyDescent="0.35">
      <c r="A57" s="222"/>
      <c r="B57" s="126">
        <v>2014</v>
      </c>
      <c r="C57" s="55">
        <v>5294</v>
      </c>
      <c r="D57" s="55">
        <v>1270.9497206703909</v>
      </c>
      <c r="E57" s="51">
        <v>1038</v>
      </c>
      <c r="F57" s="55">
        <v>70</v>
      </c>
      <c r="G57" s="50">
        <v>3543</v>
      </c>
      <c r="H57" s="55">
        <v>11215.949720670391</v>
      </c>
      <c r="I57" s="124">
        <v>0.47200639552114282</v>
      </c>
      <c r="J57" s="125">
        <v>0.52799360447885713</v>
      </c>
      <c r="K57" s="122"/>
      <c r="L57" s="122"/>
    </row>
    <row r="58" spans="1:23" x14ac:dyDescent="0.35">
      <c r="A58" s="222"/>
      <c r="B58" s="126">
        <v>2015</v>
      </c>
      <c r="C58" s="55">
        <v>5305</v>
      </c>
      <c r="D58" s="55">
        <v>1363.35</v>
      </c>
      <c r="E58" s="51">
        <v>1091</v>
      </c>
      <c r="F58" s="55">
        <v>59</v>
      </c>
      <c r="G58" s="50">
        <v>3138</v>
      </c>
      <c r="H58" s="55">
        <v>10956.35</v>
      </c>
      <c r="I58" s="124">
        <v>0.4841940974868455</v>
      </c>
      <c r="J58" s="125">
        <v>0.5158059025131545</v>
      </c>
      <c r="K58" s="122"/>
      <c r="L58" s="122"/>
    </row>
    <row r="59" spans="1:23" x14ac:dyDescent="0.35">
      <c r="A59" s="222"/>
      <c r="B59" s="126">
        <v>2016</v>
      </c>
      <c r="C59" s="55">
        <v>4620.6450638221877</v>
      </c>
      <c r="D59" s="55">
        <v>1245.4131736526945</v>
      </c>
      <c r="E59" s="51">
        <v>911</v>
      </c>
      <c r="F59" s="55">
        <v>68</v>
      </c>
      <c r="G59" s="50">
        <v>2965</v>
      </c>
      <c r="H59" s="55">
        <v>9810</v>
      </c>
      <c r="I59" s="124">
        <v>0.47096296362536172</v>
      </c>
      <c r="J59" s="125">
        <v>0.52903703637463839</v>
      </c>
      <c r="K59" s="122"/>
      <c r="L59" s="122"/>
    </row>
    <row r="60" spans="1:23" x14ac:dyDescent="0.35">
      <c r="A60" s="222"/>
      <c r="B60" s="126">
        <v>2017</v>
      </c>
      <c r="C60" s="55">
        <v>5649.5848489618729</v>
      </c>
      <c r="D60" s="55">
        <v>1338.631868131868</v>
      </c>
      <c r="E60" s="51">
        <v>1282</v>
      </c>
      <c r="F60" s="55">
        <v>72</v>
      </c>
      <c r="G60" s="50">
        <v>4180</v>
      </c>
      <c r="H60" s="55">
        <v>12428.584848961873</v>
      </c>
      <c r="I60" s="124">
        <v>0.45456380735363994</v>
      </c>
      <c r="J60" s="125">
        <v>0.55296978309690026</v>
      </c>
      <c r="K60" s="122"/>
      <c r="L60" s="122"/>
    </row>
    <row r="61" spans="1:23" x14ac:dyDescent="0.35">
      <c r="A61" s="222"/>
      <c r="B61" s="126">
        <v>2018</v>
      </c>
      <c r="C61" s="55">
        <v>5459.4109974795538</v>
      </c>
      <c r="D61" s="55">
        <v>1081.433962264151</v>
      </c>
      <c r="E61" s="51">
        <v>1327</v>
      </c>
      <c r="F61" s="55">
        <v>58</v>
      </c>
      <c r="G61" s="50">
        <v>3806</v>
      </c>
      <c r="H61" s="55">
        <v>11731.844959743705</v>
      </c>
      <c r="I61" s="124">
        <v>0.46534973963709975</v>
      </c>
      <c r="J61" s="125">
        <v>0.53465026036290031</v>
      </c>
      <c r="K61" s="122"/>
      <c r="L61" s="122"/>
    </row>
    <row r="62" spans="1:23" x14ac:dyDescent="0.35">
      <c r="A62" s="222"/>
      <c r="B62" s="126" t="s">
        <v>93</v>
      </c>
      <c r="C62" s="55">
        <v>5004.2132437984692</v>
      </c>
      <c r="D62" s="55">
        <v>1183.0463576158941</v>
      </c>
      <c r="E62" s="51">
        <v>1035</v>
      </c>
      <c r="F62" s="55">
        <v>44</v>
      </c>
      <c r="G62" s="50">
        <v>2544</v>
      </c>
      <c r="H62" s="55">
        <v>9810.2596014143637</v>
      </c>
      <c r="I62" s="124">
        <v>0.51009998176572235</v>
      </c>
      <c r="J62" s="125">
        <v>0.4899000182342777</v>
      </c>
      <c r="K62" s="122"/>
      <c r="L62" s="122"/>
    </row>
    <row r="63" spans="1:23" x14ac:dyDescent="0.35">
      <c r="A63" s="222"/>
      <c r="B63" s="126" t="s">
        <v>94</v>
      </c>
      <c r="C63" s="55">
        <v>2429.4758619194254</v>
      </c>
      <c r="D63" s="55">
        <v>760.89629629629633</v>
      </c>
      <c r="E63" s="55">
        <v>105</v>
      </c>
      <c r="F63" s="51">
        <v>66</v>
      </c>
      <c r="G63" s="55">
        <v>526</v>
      </c>
      <c r="H63" s="55">
        <v>3887.3721582157218</v>
      </c>
      <c r="I63" s="124">
        <v>0.62496611156327742</v>
      </c>
      <c r="J63" s="125">
        <v>0.37503388843672258</v>
      </c>
      <c r="K63" s="122"/>
      <c r="L63" s="122"/>
    </row>
    <row r="64" spans="1:23" ht="15" thickBot="1" x14ac:dyDescent="0.4">
      <c r="A64" s="222"/>
      <c r="B64" s="129">
        <v>2021</v>
      </c>
      <c r="C64" s="55">
        <v>4600.1612141158321</v>
      </c>
      <c r="D64" s="55">
        <v>935.70491803278696</v>
      </c>
      <c r="E64" s="55">
        <v>769</v>
      </c>
      <c r="F64" s="51">
        <v>71</v>
      </c>
      <c r="G64" s="55">
        <v>2045</v>
      </c>
      <c r="H64" s="55">
        <f>SUM(C64:G64)</f>
        <v>8420.8661321486179</v>
      </c>
      <c r="I64" s="124">
        <v>0.54628124256169386</v>
      </c>
      <c r="J64" s="125">
        <v>0.45371875743830625</v>
      </c>
      <c r="K64" s="122">
        <v>0.53465026036290031</v>
      </c>
      <c r="L64" s="122"/>
      <c r="W64" s="55"/>
    </row>
    <row r="65" spans="1:48" ht="15" thickBot="1" x14ac:dyDescent="0.4">
      <c r="A65" s="251"/>
      <c r="B65" s="136" t="s">
        <v>124</v>
      </c>
      <c r="C65" s="137">
        <f t="shared" ref="C65:H65" si="8">C64/C45</f>
        <v>0.95221718362985552</v>
      </c>
      <c r="D65" s="137">
        <f t="shared" si="8"/>
        <v>0.78829394948002274</v>
      </c>
      <c r="E65" s="137">
        <f t="shared" si="8"/>
        <v>0.99611398963730569</v>
      </c>
      <c r="F65" s="137">
        <f t="shared" si="8"/>
        <v>5.0714285714285712</v>
      </c>
      <c r="G65" s="137">
        <f t="shared" si="8"/>
        <v>0.84052609946568024</v>
      </c>
      <c r="H65" s="137">
        <f t="shared" si="8"/>
        <v>0.91164513718183582</v>
      </c>
      <c r="I65" s="138"/>
      <c r="J65" s="139"/>
    </row>
    <row r="66" spans="1:48" ht="10.5" customHeight="1" thickTop="1" x14ac:dyDescent="0.35">
      <c r="A66" s="115"/>
      <c r="B66" s="140"/>
      <c r="C66" s="141"/>
      <c r="D66" s="141"/>
      <c r="E66" s="141"/>
      <c r="F66" s="141"/>
      <c r="G66" s="141"/>
      <c r="H66" s="141"/>
      <c r="I66" s="141"/>
      <c r="J66" s="142"/>
    </row>
    <row r="67" spans="1:48" s="77" customFormat="1" ht="14.5" customHeight="1" x14ac:dyDescent="0.35">
      <c r="A67" s="156" t="s">
        <v>125</v>
      </c>
      <c r="B67" s="30"/>
      <c r="C67" s="30"/>
      <c r="D67" s="30"/>
      <c r="E67" s="30"/>
      <c r="F67" s="30"/>
      <c r="G67" s="30"/>
      <c r="H67" s="30"/>
      <c r="I67" s="30"/>
      <c r="J67" s="30"/>
      <c r="K67" s="30"/>
      <c r="L67" s="30"/>
      <c r="M67" s="30"/>
      <c r="N67" s="30"/>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row>
    <row r="68" spans="1:48" s="77" customFormat="1" ht="14.5" customHeight="1" x14ac:dyDescent="0.35">
      <c r="A68" s="163" t="s">
        <v>91</v>
      </c>
      <c r="B68" s="155"/>
      <c r="C68" s="155"/>
      <c r="D68" s="155"/>
      <c r="E68" s="113"/>
      <c r="F68" s="113"/>
      <c r="G68" s="113"/>
      <c r="H68" s="113"/>
      <c r="I68" s="113"/>
      <c r="J68" s="113"/>
      <c r="K68" s="113"/>
      <c r="L68" s="113"/>
      <c r="M68" s="113"/>
      <c r="N68" s="113"/>
      <c r="U68" s="171"/>
      <c r="V68" s="171"/>
      <c r="W68" s="171"/>
      <c r="X68" s="171"/>
      <c r="Y68" s="171"/>
      <c r="Z68" s="171"/>
      <c r="AA68" s="171"/>
      <c r="AB68" s="171"/>
      <c r="AC68" s="171"/>
      <c r="AD68" s="171"/>
      <c r="AE68" s="171"/>
      <c r="AF68" s="171"/>
      <c r="AG68" s="171"/>
      <c r="AH68" s="171"/>
      <c r="AI68" s="171"/>
      <c r="AJ68" s="171"/>
      <c r="AK68" s="171"/>
      <c r="AL68" s="171"/>
      <c r="AM68" s="171"/>
      <c r="AN68" s="171"/>
      <c r="AO68" s="171"/>
      <c r="AP68" s="171"/>
      <c r="AQ68" s="171"/>
      <c r="AR68" s="171"/>
      <c r="AS68" s="171"/>
      <c r="AT68" s="171"/>
      <c r="AU68" s="171"/>
      <c r="AV68" s="171"/>
    </row>
    <row r="69" spans="1:48" s="77" customFormat="1" x14ac:dyDescent="0.35">
      <c r="A69" s="163" t="s">
        <v>92</v>
      </c>
      <c r="B69" s="155"/>
      <c r="C69" s="155"/>
      <c r="D69" s="155"/>
      <c r="E69" s="30"/>
      <c r="F69" s="30"/>
      <c r="G69" s="30"/>
      <c r="H69" s="30"/>
      <c r="I69" s="30"/>
      <c r="J69" s="30"/>
      <c r="K69" s="30"/>
      <c r="L69" s="30"/>
      <c r="M69" s="30"/>
      <c r="N69" s="30"/>
      <c r="U69" s="171"/>
      <c r="V69" s="171"/>
      <c r="W69" s="171"/>
      <c r="X69" s="171"/>
      <c r="Y69" s="171"/>
      <c r="Z69" s="171"/>
      <c r="AA69" s="171"/>
      <c r="AB69" s="171"/>
      <c r="AC69" s="171"/>
      <c r="AD69" s="171"/>
      <c r="AE69" s="171"/>
      <c r="AF69" s="171"/>
      <c r="AG69" s="171"/>
      <c r="AH69" s="171"/>
      <c r="AI69" s="171"/>
      <c r="AJ69" s="171"/>
      <c r="AK69" s="171"/>
      <c r="AL69" s="171"/>
      <c r="AM69" s="171"/>
      <c r="AN69" s="171"/>
      <c r="AO69" s="171"/>
      <c r="AP69" s="171"/>
      <c r="AQ69" s="171"/>
      <c r="AR69" s="171"/>
      <c r="AS69" s="171"/>
      <c r="AT69" s="171"/>
      <c r="AU69" s="171"/>
      <c r="AV69" s="171"/>
    </row>
    <row r="70" spans="1:48" s="77" customFormat="1" ht="14.5" customHeight="1" x14ac:dyDescent="0.35">
      <c r="A70" s="246" t="s">
        <v>95</v>
      </c>
      <c r="B70" s="211"/>
      <c r="C70" s="211"/>
      <c r="D70" s="211"/>
      <c r="E70" s="211"/>
      <c r="F70" s="211"/>
      <c r="G70" s="211"/>
      <c r="H70" s="211"/>
      <c r="I70" s="211"/>
      <c r="J70" s="211"/>
      <c r="K70" s="211"/>
      <c r="L70" s="211"/>
      <c r="M70" s="211"/>
      <c r="N70" s="211"/>
      <c r="O70" s="211"/>
      <c r="P70" s="211"/>
      <c r="Q70" s="211"/>
      <c r="R70" s="211"/>
      <c r="S70" s="21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row>
    <row r="71" spans="1:48" s="77" customFormat="1" x14ac:dyDescent="0.35">
      <c r="A71" s="211"/>
      <c r="B71" s="211"/>
      <c r="C71" s="211"/>
      <c r="D71" s="211"/>
      <c r="E71" s="211"/>
      <c r="F71" s="211"/>
      <c r="G71" s="211"/>
      <c r="H71" s="211"/>
      <c r="I71" s="211"/>
      <c r="J71" s="211"/>
      <c r="K71" s="211"/>
      <c r="L71" s="211"/>
      <c r="M71" s="211"/>
      <c r="N71" s="211"/>
      <c r="O71" s="211"/>
      <c r="P71" s="211"/>
      <c r="Q71" s="211"/>
      <c r="R71" s="211"/>
      <c r="S71" s="21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row>
    <row r="72" spans="1:48" s="77" customFormat="1" x14ac:dyDescent="0.35">
      <c r="A72" s="211"/>
      <c r="B72" s="211"/>
      <c r="C72" s="211"/>
      <c r="D72" s="211"/>
      <c r="E72" s="211"/>
      <c r="F72" s="211"/>
      <c r="G72" s="211"/>
      <c r="H72" s="211"/>
      <c r="I72" s="211"/>
      <c r="J72" s="211"/>
      <c r="K72" s="211"/>
      <c r="L72" s="211"/>
      <c r="M72" s="211"/>
      <c r="N72" s="211"/>
      <c r="O72" s="211"/>
      <c r="P72" s="211"/>
      <c r="Q72" s="211"/>
      <c r="R72" s="211"/>
      <c r="S72" s="21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row>
    <row r="73" spans="1:48" s="77" customFormat="1" x14ac:dyDescent="0.35">
      <c r="A73" s="211"/>
      <c r="B73" s="211"/>
      <c r="C73" s="211"/>
      <c r="D73" s="211"/>
      <c r="E73" s="211"/>
      <c r="F73" s="211"/>
      <c r="G73" s="211"/>
      <c r="H73" s="211"/>
      <c r="I73" s="211"/>
      <c r="J73" s="211"/>
      <c r="K73" s="211"/>
      <c r="L73" s="211"/>
      <c r="M73" s="211"/>
      <c r="N73" s="211"/>
      <c r="O73" s="211"/>
      <c r="P73" s="211"/>
      <c r="Q73" s="211"/>
      <c r="R73" s="211"/>
      <c r="S73" s="21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row>
    <row r="74" spans="1:48" s="77" customFormat="1" x14ac:dyDescent="0.35">
      <c r="A74" s="211"/>
      <c r="B74" s="211"/>
      <c r="C74" s="211"/>
      <c r="D74" s="211"/>
      <c r="E74" s="211"/>
      <c r="F74" s="211"/>
      <c r="G74" s="211"/>
      <c r="H74" s="211"/>
      <c r="I74" s="211"/>
      <c r="J74" s="211"/>
      <c r="K74" s="211"/>
      <c r="L74" s="211"/>
      <c r="M74" s="211"/>
      <c r="N74" s="211"/>
      <c r="O74" s="211"/>
      <c r="P74" s="211"/>
      <c r="Q74" s="211"/>
      <c r="R74" s="211"/>
      <c r="S74" s="21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row>
    <row r="75" spans="1:48" s="77" customFormat="1" x14ac:dyDescent="0.35">
      <c r="A75" s="155"/>
      <c r="B75" s="155"/>
      <c r="C75" s="155"/>
      <c r="D75" s="155"/>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row>
    <row r="76" spans="1:48" s="77" customFormat="1" x14ac:dyDescent="0.35">
      <c r="A76" s="155"/>
      <c r="B76" s="155"/>
      <c r="C76" s="155"/>
      <c r="D76" s="155"/>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row>
    <row r="77" spans="1:48" s="77" customFormat="1" x14ac:dyDescent="0.35">
      <c r="A77" s="155"/>
      <c r="B77" s="155"/>
      <c r="C77" s="155"/>
      <c r="D77" s="155"/>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row>
    <row r="78" spans="1:48" s="77" customFormat="1" x14ac:dyDescent="0.35">
      <c r="A78" s="155"/>
      <c r="B78" s="155"/>
      <c r="C78" s="155"/>
      <c r="D78" s="155"/>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row>
    <row r="79" spans="1:48" x14ac:dyDescent="0.35">
      <c r="A79" s="115"/>
      <c r="B79" s="140"/>
      <c r="C79" s="141"/>
      <c r="D79" s="141"/>
      <c r="E79" s="141"/>
      <c r="F79" s="141"/>
      <c r="G79" s="141"/>
      <c r="H79" s="141"/>
      <c r="I79" s="141"/>
      <c r="J79" s="142"/>
    </row>
    <row r="80" spans="1:48" x14ac:dyDescent="0.35">
      <c r="A80" s="115"/>
      <c r="B80" s="140"/>
      <c r="C80" s="141"/>
      <c r="D80" s="141"/>
      <c r="E80" s="141"/>
      <c r="F80" s="141"/>
      <c r="G80" s="141"/>
      <c r="H80" s="141"/>
      <c r="I80" s="141"/>
      <c r="J80" s="142"/>
    </row>
    <row r="81" spans="1:10" x14ac:dyDescent="0.35">
      <c r="A81" s="115"/>
      <c r="B81" s="140"/>
      <c r="C81" s="141"/>
      <c r="D81" s="141"/>
      <c r="E81" s="141"/>
      <c r="F81" s="141"/>
      <c r="G81" s="141"/>
      <c r="H81" s="141"/>
      <c r="I81" s="141"/>
      <c r="J81" s="142"/>
    </row>
    <row r="82" spans="1:10" x14ac:dyDescent="0.35">
      <c r="A82" s="115"/>
      <c r="B82" s="140"/>
      <c r="C82" s="141"/>
      <c r="D82" s="141"/>
      <c r="E82" s="141"/>
      <c r="F82" s="141"/>
      <c r="G82" s="141"/>
      <c r="H82" s="141"/>
      <c r="I82" s="141"/>
      <c r="J82" s="142"/>
    </row>
    <row r="84" spans="1:10" x14ac:dyDescent="0.35">
      <c r="B84" s="115"/>
      <c r="D84" s="58"/>
      <c r="E84" s="58"/>
      <c r="F84" s="143"/>
      <c r="G84" s="58"/>
      <c r="H84" s="143"/>
    </row>
    <row r="85" spans="1:10" x14ac:dyDescent="0.35">
      <c r="B85" s="115"/>
      <c r="D85" s="58"/>
      <c r="E85" s="58"/>
      <c r="F85" s="143"/>
      <c r="G85" s="58"/>
      <c r="H85" s="143"/>
    </row>
    <row r="86" spans="1:10" x14ac:dyDescent="0.35">
      <c r="B86" s="115"/>
      <c r="D86" s="58"/>
      <c r="E86" s="58"/>
      <c r="F86" s="143"/>
      <c r="G86" s="58"/>
      <c r="H86" s="58"/>
    </row>
    <row r="87" spans="1:10" x14ac:dyDescent="0.35">
      <c r="B87" s="115"/>
      <c r="D87" s="58"/>
      <c r="E87" s="58"/>
      <c r="F87" s="58"/>
      <c r="G87" s="58"/>
      <c r="H87" s="58"/>
    </row>
    <row r="88" spans="1:10" x14ac:dyDescent="0.35">
      <c r="B88" s="115"/>
      <c r="D88" s="58"/>
      <c r="E88" s="58"/>
      <c r="F88" s="143"/>
      <c r="G88" s="58"/>
      <c r="H88" s="143"/>
    </row>
    <row r="89" spans="1:10" x14ac:dyDescent="0.35">
      <c r="B89" s="115"/>
      <c r="D89" s="58"/>
      <c r="E89" s="58"/>
      <c r="F89" s="143"/>
      <c r="G89" s="58"/>
      <c r="H89" s="143"/>
    </row>
    <row r="90" spans="1:10" x14ac:dyDescent="0.35">
      <c r="B90" s="115"/>
      <c r="D90" s="58"/>
      <c r="E90" s="58"/>
      <c r="F90" s="143"/>
      <c r="G90" s="58"/>
      <c r="H90" s="143"/>
    </row>
    <row r="91" spans="1:10" x14ac:dyDescent="0.35">
      <c r="B91" s="115"/>
      <c r="D91" s="58"/>
      <c r="E91" s="58"/>
      <c r="F91" s="143"/>
      <c r="G91" s="58"/>
      <c r="H91" s="143"/>
    </row>
    <row r="92" spans="1:10" x14ac:dyDescent="0.35">
      <c r="B92" s="115"/>
      <c r="D92" s="58"/>
      <c r="E92" s="58"/>
      <c r="F92" s="143"/>
      <c r="G92" s="58"/>
      <c r="H92" s="58"/>
    </row>
    <row r="93" spans="1:10" x14ac:dyDescent="0.35">
      <c r="B93" s="115"/>
      <c r="D93" s="58"/>
      <c r="E93" s="58"/>
      <c r="F93" s="58"/>
      <c r="G93" s="58"/>
      <c r="H93" s="58"/>
    </row>
    <row r="94" spans="1:10" x14ac:dyDescent="0.35">
      <c r="B94" s="115"/>
      <c r="D94" s="58"/>
      <c r="E94" s="58"/>
      <c r="F94" s="143"/>
      <c r="G94" s="58"/>
      <c r="H94" s="143"/>
    </row>
    <row r="95" spans="1:10" x14ac:dyDescent="0.35">
      <c r="B95" s="115"/>
      <c r="D95" s="58"/>
      <c r="E95" s="58"/>
      <c r="F95" s="143"/>
      <c r="G95" s="58"/>
      <c r="H95" s="143"/>
    </row>
    <row r="96" spans="1:10" x14ac:dyDescent="0.35">
      <c r="B96" s="115"/>
      <c r="D96" s="58"/>
      <c r="E96" s="58"/>
      <c r="F96" s="143"/>
      <c r="G96" s="58"/>
      <c r="H96" s="143"/>
    </row>
    <row r="97" spans="2:10" x14ac:dyDescent="0.35">
      <c r="B97" s="115"/>
      <c r="D97" s="58"/>
      <c r="E97" s="58"/>
      <c r="F97" s="143"/>
      <c r="G97" s="58"/>
      <c r="H97" s="143"/>
    </row>
    <row r="98" spans="2:10" x14ac:dyDescent="0.35">
      <c r="B98" s="115"/>
      <c r="D98" s="58"/>
      <c r="E98" s="58"/>
      <c r="F98" s="143"/>
      <c r="G98" s="58"/>
      <c r="H98" s="58"/>
    </row>
    <row r="99" spans="2:10" x14ac:dyDescent="0.35">
      <c r="B99" s="115"/>
      <c r="D99" s="58"/>
      <c r="E99" s="58"/>
      <c r="F99" s="58"/>
      <c r="G99" s="58"/>
      <c r="H99" s="58"/>
    </row>
    <row r="100" spans="2:10" x14ac:dyDescent="0.35">
      <c r="B100" s="115"/>
      <c r="D100" s="58"/>
      <c r="E100" s="58"/>
      <c r="F100" s="143"/>
      <c r="G100" s="58"/>
      <c r="H100" s="143"/>
    </row>
    <row r="101" spans="2:10" x14ac:dyDescent="0.35">
      <c r="B101" s="115"/>
      <c r="D101" s="58"/>
      <c r="E101" s="58"/>
      <c r="F101" s="143"/>
      <c r="G101" s="58"/>
      <c r="H101" s="143"/>
    </row>
    <row r="110" spans="2:10" x14ac:dyDescent="0.35">
      <c r="B110" s="144"/>
      <c r="C110" s="145"/>
      <c r="D110" s="145"/>
      <c r="E110" s="145"/>
      <c r="F110" s="145"/>
      <c r="G110" s="145"/>
      <c r="H110" s="145"/>
      <c r="I110" s="145"/>
      <c r="J110" s="145"/>
    </row>
    <row r="111" spans="2:10" x14ac:dyDescent="0.35">
      <c r="B111" s="144"/>
      <c r="C111" s="145"/>
      <c r="D111" s="145"/>
      <c r="E111" s="145"/>
      <c r="F111" s="145"/>
      <c r="G111" s="145"/>
      <c r="H111" s="145"/>
      <c r="I111" s="145"/>
      <c r="J111" s="145"/>
    </row>
    <row r="112" spans="2:10" x14ac:dyDescent="0.35">
      <c r="B112" s="144"/>
      <c r="C112" s="145"/>
      <c r="D112" s="145"/>
      <c r="E112" s="145"/>
      <c r="F112" s="145"/>
      <c r="G112" s="145"/>
      <c r="H112" s="145"/>
      <c r="I112" s="145"/>
      <c r="J112" s="145"/>
    </row>
    <row r="113" spans="2:2" x14ac:dyDescent="0.35">
      <c r="B113" s="144"/>
    </row>
    <row r="114" spans="2:2" x14ac:dyDescent="0.35">
      <c r="B114" s="144"/>
    </row>
    <row r="115" spans="2:2" x14ac:dyDescent="0.35">
      <c r="B115" s="144"/>
    </row>
    <row r="116" spans="2:2" x14ac:dyDescent="0.35">
      <c r="B116" s="144"/>
    </row>
    <row r="117" spans="2:2" x14ac:dyDescent="0.35">
      <c r="B117" s="144"/>
    </row>
  </sheetData>
  <mergeCells count="5">
    <mergeCell ref="A70:S74"/>
    <mergeCell ref="A1:J1"/>
    <mergeCell ref="A3:A23"/>
    <mergeCell ref="A24:A44"/>
    <mergeCell ref="A45:A65"/>
  </mergeCells>
  <pageMargins left="0.70866141732283472" right="0.70866141732283472" top="0.74803149606299213" bottom="0.74803149606299213" header="0.31496062992125984" footer="0.31496062992125984"/>
  <pageSetup paperSize="9" scale="46" orientation="portrait" r:id="rId1"/>
  <headerFooter>
    <oddHeader>&amp;C&amp;"Calibri,Regular"&amp;13SRAD Report 2140 Transport Statistics Bury 2021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99C37-88B3-49BA-9E6F-D020C05D4367}">
  <sheetPr>
    <pageSetUpPr fitToPage="1"/>
  </sheetPr>
  <dimension ref="A1:Q42"/>
  <sheetViews>
    <sheetView zoomScaleNormal="100" zoomScalePageLayoutView="75" workbookViewId="0">
      <selection activeCell="R41" sqref="A1:R42"/>
    </sheetView>
  </sheetViews>
  <sheetFormatPr defaultColWidth="9.1796875" defaultRowHeight="14.5" x14ac:dyDescent="0.35"/>
  <cols>
    <col min="1" max="16384" width="9.1796875" style="3"/>
  </cols>
  <sheetData>
    <row r="1" spans="1:17" x14ac:dyDescent="0.35">
      <c r="A1" s="2"/>
      <c r="B1" s="2"/>
      <c r="C1" s="2"/>
      <c r="D1" s="2"/>
      <c r="E1" s="2"/>
      <c r="F1" s="2"/>
      <c r="G1" s="2"/>
      <c r="H1" s="2"/>
      <c r="I1" s="2"/>
      <c r="J1" s="2"/>
      <c r="K1" s="2"/>
      <c r="L1" s="2"/>
      <c r="M1" s="2"/>
      <c r="N1" s="2"/>
      <c r="O1" s="2"/>
      <c r="P1" s="2"/>
      <c r="Q1" s="2"/>
    </row>
    <row r="2" spans="1:17" x14ac:dyDescent="0.35">
      <c r="A2" s="2"/>
      <c r="B2" s="2"/>
      <c r="C2" s="2"/>
      <c r="D2" s="2"/>
      <c r="E2" s="2"/>
      <c r="F2" s="2"/>
      <c r="G2" s="2"/>
      <c r="H2" s="2"/>
      <c r="I2" s="2"/>
      <c r="J2" s="2"/>
      <c r="K2" s="2"/>
      <c r="L2" s="2"/>
      <c r="M2" s="2"/>
      <c r="N2" s="2"/>
      <c r="O2" s="2"/>
      <c r="P2" s="2"/>
      <c r="Q2" s="2"/>
    </row>
    <row r="3" spans="1:17" x14ac:dyDescent="0.35">
      <c r="A3" s="2"/>
      <c r="B3" s="2"/>
      <c r="C3" s="2"/>
      <c r="D3" s="2"/>
      <c r="E3" s="2"/>
      <c r="F3" s="2"/>
      <c r="G3" s="2"/>
      <c r="H3" s="2"/>
      <c r="I3" s="2"/>
      <c r="J3" s="2"/>
      <c r="K3" s="2"/>
      <c r="L3" s="2"/>
      <c r="M3" s="2"/>
      <c r="N3" s="2"/>
      <c r="O3" s="2"/>
      <c r="P3" s="2"/>
      <c r="Q3" s="2"/>
    </row>
    <row r="4" spans="1:17" x14ac:dyDescent="0.35">
      <c r="A4" s="2"/>
      <c r="B4" s="2"/>
      <c r="C4" s="2"/>
      <c r="D4" s="2"/>
      <c r="E4" s="2"/>
      <c r="F4" s="2"/>
      <c r="G4" s="2"/>
      <c r="H4" s="2"/>
      <c r="I4" s="2"/>
      <c r="J4" s="2"/>
      <c r="K4" s="2"/>
      <c r="L4" s="2"/>
      <c r="M4" s="2"/>
      <c r="N4" s="2"/>
      <c r="O4" s="2"/>
      <c r="P4" s="2"/>
      <c r="Q4" s="2"/>
    </row>
    <row r="5" spans="1:17" x14ac:dyDescent="0.35">
      <c r="A5" s="2"/>
      <c r="B5" s="2"/>
      <c r="C5" s="2"/>
      <c r="D5" s="2"/>
      <c r="E5" s="2"/>
      <c r="F5" s="2"/>
      <c r="G5" s="2"/>
      <c r="H5" s="2"/>
      <c r="I5" s="2"/>
      <c r="J5" s="2"/>
      <c r="K5" s="2"/>
      <c r="L5" s="2"/>
      <c r="M5" s="2"/>
      <c r="N5" s="2"/>
      <c r="O5" s="2"/>
      <c r="P5" s="2"/>
      <c r="Q5" s="2"/>
    </row>
    <row r="6" spans="1:17" x14ac:dyDescent="0.35">
      <c r="A6" s="2"/>
      <c r="B6" s="2"/>
      <c r="C6" s="2"/>
      <c r="D6" s="2"/>
      <c r="E6" s="2"/>
      <c r="F6" s="2"/>
      <c r="G6" s="2"/>
      <c r="H6" s="2"/>
      <c r="I6" s="2"/>
      <c r="J6" s="2"/>
      <c r="K6" s="2"/>
      <c r="L6" s="2"/>
      <c r="M6" s="2"/>
      <c r="N6" s="2"/>
      <c r="O6" s="2"/>
      <c r="P6" s="2"/>
      <c r="Q6" s="2"/>
    </row>
    <row r="7" spans="1:17" x14ac:dyDescent="0.35">
      <c r="A7" s="2"/>
      <c r="B7" s="2"/>
      <c r="C7" s="2"/>
      <c r="D7" s="2"/>
      <c r="E7" s="2"/>
      <c r="F7" s="2"/>
      <c r="G7" s="2"/>
      <c r="H7" s="2"/>
      <c r="I7" s="2"/>
      <c r="J7" s="2"/>
      <c r="K7" s="2"/>
      <c r="L7" s="2"/>
      <c r="M7" s="2"/>
      <c r="N7" s="2"/>
      <c r="O7" s="2"/>
      <c r="P7" s="2"/>
      <c r="Q7" s="2"/>
    </row>
    <row r="8" spans="1:17" x14ac:dyDescent="0.35">
      <c r="A8" s="2"/>
      <c r="B8" s="2"/>
      <c r="C8" s="2"/>
      <c r="D8" s="2"/>
      <c r="E8" s="2"/>
      <c r="F8" s="2"/>
      <c r="G8" s="2"/>
      <c r="H8" s="2"/>
      <c r="I8" s="2"/>
      <c r="J8" s="2"/>
      <c r="K8" s="2"/>
      <c r="L8" s="2"/>
      <c r="M8" s="2"/>
      <c r="N8" s="2"/>
      <c r="O8" s="2"/>
      <c r="P8" s="2"/>
      <c r="Q8" s="2"/>
    </row>
    <row r="9" spans="1:17" x14ac:dyDescent="0.35">
      <c r="A9" s="2"/>
      <c r="B9" s="2"/>
      <c r="C9" s="2"/>
      <c r="D9" s="2"/>
      <c r="E9" s="2"/>
      <c r="F9" s="2"/>
      <c r="G9" s="2"/>
      <c r="H9" s="2"/>
      <c r="I9" s="2"/>
      <c r="J9" s="2"/>
      <c r="K9" s="2"/>
      <c r="L9" s="2"/>
      <c r="M9" s="2"/>
      <c r="N9" s="2"/>
      <c r="O9" s="2"/>
      <c r="P9" s="2"/>
      <c r="Q9" s="2"/>
    </row>
    <row r="10" spans="1:17" x14ac:dyDescent="0.35">
      <c r="A10" s="2"/>
      <c r="B10" s="2"/>
      <c r="C10" s="2"/>
      <c r="D10" s="2"/>
      <c r="E10" s="2"/>
      <c r="F10" s="2"/>
      <c r="G10" s="2"/>
      <c r="H10" s="2"/>
      <c r="I10" s="2"/>
      <c r="J10" s="2"/>
      <c r="K10" s="2"/>
      <c r="L10" s="2"/>
      <c r="M10" s="2"/>
      <c r="N10" s="2"/>
      <c r="O10" s="2"/>
      <c r="P10" s="2"/>
      <c r="Q10" s="2"/>
    </row>
    <row r="11" spans="1:17" x14ac:dyDescent="0.35">
      <c r="A11" s="2"/>
      <c r="B11" s="2"/>
      <c r="C11" s="2"/>
      <c r="D11" s="2"/>
      <c r="E11" s="2"/>
      <c r="F11" s="2"/>
      <c r="G11" s="2"/>
      <c r="H11" s="2"/>
      <c r="I11" s="2"/>
      <c r="J11" s="2"/>
      <c r="K11" s="2"/>
      <c r="L11" s="2"/>
      <c r="M11" s="2"/>
      <c r="N11" s="2"/>
      <c r="O11" s="2"/>
      <c r="P11" s="2"/>
      <c r="Q11" s="2"/>
    </row>
    <row r="12" spans="1:17" x14ac:dyDescent="0.35">
      <c r="A12" s="2"/>
      <c r="B12" s="2"/>
      <c r="C12" s="2"/>
      <c r="D12" s="2"/>
      <c r="E12" s="2"/>
      <c r="F12" s="2"/>
      <c r="G12" s="2"/>
      <c r="H12" s="2"/>
      <c r="I12" s="2"/>
      <c r="J12" s="2"/>
      <c r="K12" s="2"/>
      <c r="L12" s="2"/>
      <c r="M12" s="2"/>
      <c r="N12" s="2"/>
      <c r="O12" s="2"/>
      <c r="P12" s="2"/>
      <c r="Q12" s="2"/>
    </row>
    <row r="13" spans="1:17" x14ac:dyDescent="0.35">
      <c r="A13" s="2"/>
      <c r="B13" s="2"/>
      <c r="C13" s="2"/>
      <c r="D13" s="2"/>
      <c r="E13" s="2"/>
      <c r="F13" s="2"/>
      <c r="G13" s="2"/>
      <c r="H13" s="2"/>
      <c r="I13" s="2"/>
      <c r="J13" s="2"/>
      <c r="K13" s="2"/>
      <c r="L13" s="2"/>
      <c r="M13" s="2"/>
      <c r="N13" s="2"/>
      <c r="O13" s="2"/>
      <c r="P13" s="2"/>
      <c r="Q13" s="2"/>
    </row>
    <row r="14" spans="1:17" x14ac:dyDescent="0.35">
      <c r="A14" s="2"/>
      <c r="B14" s="2"/>
      <c r="C14" s="2"/>
      <c r="D14" s="2"/>
      <c r="E14" s="2"/>
      <c r="F14" s="2"/>
      <c r="G14" s="2"/>
      <c r="H14" s="2"/>
      <c r="I14" s="2"/>
      <c r="J14" s="2"/>
      <c r="K14" s="2"/>
      <c r="L14" s="2"/>
      <c r="M14" s="2"/>
      <c r="N14" s="2"/>
      <c r="O14" s="2"/>
      <c r="P14" s="2"/>
      <c r="Q14" s="2"/>
    </row>
    <row r="15" spans="1:17" x14ac:dyDescent="0.35">
      <c r="A15" s="2"/>
      <c r="B15" s="2"/>
      <c r="C15" s="2"/>
      <c r="D15" s="2"/>
      <c r="E15" s="2"/>
      <c r="F15" s="2"/>
      <c r="G15" s="2"/>
      <c r="H15" s="2"/>
      <c r="I15" s="2"/>
      <c r="J15" s="2"/>
      <c r="K15" s="2"/>
      <c r="L15" s="2"/>
      <c r="M15" s="2"/>
      <c r="N15" s="2"/>
      <c r="O15" s="2"/>
      <c r="P15" s="2"/>
      <c r="Q15" s="2"/>
    </row>
    <row r="16" spans="1:17" x14ac:dyDescent="0.35">
      <c r="A16" s="2"/>
      <c r="B16" s="2"/>
      <c r="C16" s="2"/>
      <c r="D16" s="2"/>
      <c r="E16" s="2"/>
      <c r="F16" s="2"/>
      <c r="G16" s="2"/>
      <c r="H16" s="2"/>
      <c r="I16" s="2"/>
      <c r="J16" s="2"/>
      <c r="K16" s="2"/>
      <c r="L16" s="2"/>
      <c r="M16" s="2"/>
      <c r="N16" s="2"/>
      <c r="O16" s="2"/>
      <c r="P16" s="2"/>
      <c r="Q16" s="2"/>
    </row>
    <row r="17" spans="1:17" x14ac:dyDescent="0.35">
      <c r="A17" s="2"/>
      <c r="B17" s="2"/>
      <c r="C17" s="2"/>
      <c r="D17" s="2"/>
      <c r="E17" s="2"/>
      <c r="F17" s="2"/>
      <c r="G17" s="2"/>
      <c r="H17" s="2"/>
      <c r="I17" s="2"/>
      <c r="J17" s="2"/>
      <c r="K17" s="2"/>
      <c r="L17" s="2"/>
      <c r="M17" s="2"/>
      <c r="N17" s="2"/>
      <c r="O17" s="2"/>
      <c r="P17" s="2"/>
      <c r="Q17" s="2"/>
    </row>
    <row r="18" spans="1:17" x14ac:dyDescent="0.35">
      <c r="A18" s="2"/>
      <c r="B18" s="2"/>
      <c r="C18" s="2"/>
      <c r="D18" s="2"/>
      <c r="E18" s="2"/>
      <c r="F18" s="2"/>
      <c r="G18" s="2"/>
      <c r="H18" s="2"/>
      <c r="I18" s="2"/>
      <c r="J18" s="2"/>
      <c r="K18" s="2"/>
      <c r="L18" s="2"/>
      <c r="M18" s="2"/>
      <c r="N18" s="2"/>
      <c r="O18" s="2"/>
      <c r="P18" s="2"/>
      <c r="Q18" s="2"/>
    </row>
    <row r="19" spans="1:17" x14ac:dyDescent="0.35">
      <c r="A19" s="2"/>
      <c r="B19" s="2"/>
      <c r="C19" s="2"/>
      <c r="D19" s="2"/>
      <c r="E19" s="2"/>
      <c r="F19" s="2"/>
      <c r="G19" s="2"/>
      <c r="H19" s="2"/>
      <c r="I19" s="2"/>
      <c r="J19" s="2"/>
      <c r="K19" s="2"/>
      <c r="L19" s="2"/>
      <c r="M19" s="2"/>
      <c r="N19" s="2"/>
      <c r="O19" s="2"/>
      <c r="P19" s="2"/>
      <c r="Q19" s="2"/>
    </row>
    <row r="20" spans="1:17" x14ac:dyDescent="0.35">
      <c r="A20" s="2"/>
      <c r="B20" s="2"/>
      <c r="C20" s="2"/>
      <c r="D20" s="2"/>
      <c r="E20" s="2"/>
      <c r="F20" s="2"/>
      <c r="G20" s="2"/>
      <c r="H20" s="2"/>
      <c r="I20" s="2"/>
      <c r="J20" s="2"/>
      <c r="K20" s="2"/>
      <c r="L20" s="2"/>
      <c r="M20" s="2"/>
      <c r="N20" s="2"/>
      <c r="O20" s="2"/>
      <c r="P20" s="2"/>
      <c r="Q20" s="2"/>
    </row>
    <row r="21" spans="1:17" x14ac:dyDescent="0.35">
      <c r="A21" s="2"/>
      <c r="B21" s="2"/>
      <c r="C21" s="2"/>
      <c r="D21" s="2"/>
      <c r="E21" s="2"/>
      <c r="F21" s="2"/>
      <c r="G21" s="2"/>
      <c r="H21" s="2"/>
      <c r="I21" s="2"/>
      <c r="J21" s="2"/>
      <c r="K21" s="2"/>
      <c r="L21" s="2"/>
      <c r="M21" s="2"/>
      <c r="N21" s="2"/>
      <c r="O21" s="2"/>
      <c r="P21" s="2"/>
      <c r="Q21" s="2"/>
    </row>
    <row r="22" spans="1:17" x14ac:dyDescent="0.35">
      <c r="A22" s="2"/>
      <c r="B22" s="2"/>
      <c r="C22" s="2"/>
      <c r="D22" s="2"/>
      <c r="E22" s="2"/>
      <c r="F22" s="2"/>
      <c r="G22" s="2"/>
      <c r="H22" s="2"/>
      <c r="I22" s="2"/>
      <c r="J22" s="2"/>
      <c r="K22" s="2"/>
      <c r="L22" s="2"/>
      <c r="M22" s="2"/>
      <c r="N22" s="2"/>
      <c r="O22" s="2"/>
      <c r="P22" s="2"/>
      <c r="Q22" s="2"/>
    </row>
    <row r="23" spans="1:17" x14ac:dyDescent="0.35">
      <c r="A23" s="2"/>
      <c r="B23" s="2"/>
      <c r="C23" s="2"/>
      <c r="D23" s="2"/>
      <c r="E23" s="2"/>
      <c r="F23" s="2"/>
      <c r="G23" s="2"/>
      <c r="H23" s="2"/>
      <c r="I23" s="2"/>
      <c r="J23" s="2"/>
      <c r="K23" s="2"/>
      <c r="L23" s="2"/>
      <c r="M23" s="2"/>
      <c r="N23" s="2"/>
      <c r="O23" s="2"/>
      <c r="P23" s="2"/>
      <c r="Q23" s="2"/>
    </row>
    <row r="24" spans="1:17" x14ac:dyDescent="0.35">
      <c r="A24" s="2"/>
      <c r="B24" s="2"/>
      <c r="C24" s="2"/>
      <c r="D24" s="2"/>
      <c r="E24" s="2"/>
      <c r="F24" s="2"/>
      <c r="G24" s="2"/>
      <c r="H24" s="2"/>
      <c r="I24" s="2"/>
      <c r="J24" s="2"/>
      <c r="K24" s="2"/>
      <c r="L24" s="2"/>
      <c r="M24" s="2"/>
      <c r="N24" s="2"/>
      <c r="O24" s="2"/>
      <c r="P24" s="2"/>
      <c r="Q24" s="2"/>
    </row>
    <row r="25" spans="1:17" x14ac:dyDescent="0.35">
      <c r="A25" s="2"/>
      <c r="B25" s="2"/>
      <c r="C25" s="2"/>
      <c r="D25" s="2"/>
      <c r="E25" s="2"/>
      <c r="F25" s="2"/>
      <c r="G25" s="2"/>
      <c r="H25" s="2"/>
      <c r="I25" s="2"/>
      <c r="J25" s="2"/>
      <c r="K25" s="2"/>
      <c r="L25" s="2"/>
      <c r="M25" s="2"/>
      <c r="N25" s="2"/>
      <c r="O25" s="2"/>
      <c r="P25" s="2"/>
      <c r="Q25" s="2"/>
    </row>
    <row r="26" spans="1:17" x14ac:dyDescent="0.35">
      <c r="A26" s="2"/>
      <c r="B26" s="2"/>
      <c r="C26" s="2"/>
      <c r="D26" s="2"/>
      <c r="E26" s="2"/>
      <c r="F26" s="2"/>
      <c r="G26" s="2"/>
      <c r="H26" s="2"/>
      <c r="I26" s="2"/>
      <c r="J26" s="2"/>
      <c r="K26" s="2"/>
      <c r="L26" s="2"/>
      <c r="M26" s="2"/>
      <c r="N26" s="2"/>
      <c r="O26" s="2"/>
      <c r="P26" s="2"/>
      <c r="Q26" s="2"/>
    </row>
    <row r="27" spans="1:17" x14ac:dyDescent="0.35">
      <c r="A27" s="2"/>
      <c r="B27" s="2"/>
      <c r="C27" s="2"/>
      <c r="D27" s="2"/>
      <c r="E27" s="2"/>
      <c r="F27" s="2"/>
      <c r="G27" s="2"/>
      <c r="H27" s="2"/>
      <c r="I27" s="2"/>
      <c r="J27" s="2"/>
      <c r="K27" s="2"/>
      <c r="L27" s="2"/>
      <c r="M27" s="2"/>
      <c r="N27" s="2"/>
      <c r="O27" s="2"/>
      <c r="P27" s="2"/>
      <c r="Q27" s="2"/>
    </row>
    <row r="28" spans="1:17" x14ac:dyDescent="0.35">
      <c r="A28" s="2"/>
      <c r="B28" s="2"/>
      <c r="C28" s="2"/>
      <c r="D28" s="2"/>
      <c r="E28" s="2"/>
      <c r="F28" s="2"/>
      <c r="G28" s="2"/>
      <c r="H28" s="2"/>
      <c r="I28" s="2"/>
      <c r="J28" s="2"/>
      <c r="K28" s="2"/>
      <c r="L28" s="2"/>
      <c r="M28" s="2"/>
      <c r="N28" s="2"/>
      <c r="O28" s="2"/>
      <c r="P28" s="2"/>
      <c r="Q28" s="2"/>
    </row>
    <row r="29" spans="1:17" x14ac:dyDescent="0.35">
      <c r="A29" s="2"/>
      <c r="B29" s="2"/>
      <c r="C29" s="2"/>
      <c r="D29" s="2"/>
      <c r="E29" s="2"/>
      <c r="F29" s="2"/>
      <c r="G29" s="2"/>
      <c r="H29" s="2"/>
      <c r="I29" s="2"/>
      <c r="J29" s="2"/>
      <c r="K29" s="2"/>
      <c r="L29" s="2"/>
      <c r="M29" s="2"/>
      <c r="N29" s="2"/>
      <c r="O29" s="2"/>
      <c r="P29" s="2"/>
      <c r="Q29" s="2"/>
    </row>
    <row r="30" spans="1:17" x14ac:dyDescent="0.35">
      <c r="A30" s="2"/>
      <c r="B30" s="2"/>
      <c r="C30" s="2"/>
      <c r="D30" s="2"/>
      <c r="E30" s="2"/>
      <c r="F30" s="2"/>
      <c r="G30" s="2"/>
      <c r="H30" s="2"/>
      <c r="I30" s="2"/>
      <c r="J30" s="2"/>
      <c r="K30" s="2"/>
      <c r="L30" s="2"/>
      <c r="M30" s="2"/>
      <c r="N30" s="2"/>
      <c r="O30" s="2"/>
      <c r="P30" s="2"/>
      <c r="Q30" s="2"/>
    </row>
    <row r="31" spans="1:17" x14ac:dyDescent="0.35">
      <c r="A31" s="2"/>
      <c r="B31" s="2"/>
      <c r="C31" s="2"/>
      <c r="D31" s="2"/>
      <c r="E31" s="2"/>
      <c r="F31" s="2"/>
      <c r="G31" s="2"/>
      <c r="H31" s="2"/>
      <c r="I31" s="2"/>
      <c r="J31" s="2"/>
      <c r="K31" s="2"/>
      <c r="L31" s="2"/>
      <c r="M31" s="2"/>
      <c r="N31" s="2"/>
      <c r="O31" s="2"/>
      <c r="P31" s="2"/>
      <c r="Q31" s="2"/>
    </row>
    <row r="32" spans="1:17" x14ac:dyDescent="0.35">
      <c r="A32" s="2"/>
      <c r="B32" s="2"/>
      <c r="C32" s="2"/>
      <c r="D32" s="2"/>
      <c r="E32" s="2"/>
      <c r="F32" s="2"/>
      <c r="G32" s="2"/>
      <c r="H32" s="2"/>
      <c r="I32" s="2"/>
      <c r="J32" s="2"/>
      <c r="K32" s="2"/>
      <c r="L32" s="2"/>
      <c r="M32" s="2"/>
      <c r="N32" s="2"/>
      <c r="O32" s="2"/>
      <c r="P32" s="2"/>
      <c r="Q32" s="2"/>
    </row>
    <row r="33" spans="1:17" x14ac:dyDescent="0.35">
      <c r="A33" s="2"/>
      <c r="B33" s="2"/>
      <c r="C33" s="2"/>
      <c r="D33" s="2"/>
      <c r="E33" s="2"/>
      <c r="F33" s="2"/>
      <c r="G33" s="2"/>
      <c r="H33" s="2"/>
      <c r="I33" s="2"/>
      <c r="J33" s="2"/>
      <c r="K33" s="2"/>
      <c r="L33" s="2"/>
      <c r="M33" s="2"/>
      <c r="N33" s="2"/>
      <c r="O33" s="2"/>
      <c r="P33" s="2"/>
      <c r="Q33" s="2"/>
    </row>
    <row r="34" spans="1:17" x14ac:dyDescent="0.35">
      <c r="A34" s="2"/>
      <c r="B34" s="2"/>
      <c r="C34" s="2"/>
      <c r="D34" s="2"/>
      <c r="E34" s="2"/>
      <c r="F34" s="2"/>
      <c r="G34" s="2"/>
      <c r="H34" s="2"/>
      <c r="I34" s="2"/>
      <c r="J34" s="2"/>
      <c r="K34" s="2"/>
      <c r="L34" s="2"/>
      <c r="M34" s="2"/>
      <c r="N34" s="2"/>
      <c r="O34" s="2"/>
      <c r="P34" s="2"/>
      <c r="Q34" s="2"/>
    </row>
    <row r="35" spans="1:17" x14ac:dyDescent="0.35">
      <c r="A35" s="2"/>
      <c r="B35" s="2"/>
      <c r="C35" s="2"/>
      <c r="D35" s="2"/>
      <c r="E35" s="2"/>
      <c r="F35" s="2"/>
      <c r="G35" s="2"/>
      <c r="H35" s="2"/>
      <c r="I35" s="2"/>
      <c r="J35" s="2"/>
      <c r="K35" s="2"/>
      <c r="L35" s="2"/>
      <c r="M35" s="2"/>
      <c r="N35" s="2"/>
      <c r="O35" s="2"/>
      <c r="P35" s="2"/>
      <c r="Q35" s="2"/>
    </row>
    <row r="36" spans="1:17" x14ac:dyDescent="0.35">
      <c r="A36" s="2"/>
      <c r="B36" s="2"/>
      <c r="C36" s="2"/>
      <c r="D36" s="2"/>
      <c r="E36" s="2"/>
      <c r="F36" s="2"/>
      <c r="G36" s="2"/>
      <c r="H36" s="2"/>
      <c r="I36" s="2"/>
      <c r="J36" s="2"/>
      <c r="K36" s="2"/>
      <c r="L36" s="2"/>
      <c r="M36" s="2"/>
      <c r="N36" s="2"/>
      <c r="O36" s="2"/>
      <c r="P36" s="2"/>
      <c r="Q36" s="2"/>
    </row>
    <row r="37" spans="1:17" x14ac:dyDescent="0.35">
      <c r="A37" s="2"/>
      <c r="B37" s="2"/>
      <c r="C37" s="2"/>
      <c r="D37" s="2"/>
      <c r="E37" s="2"/>
      <c r="F37" s="2"/>
      <c r="G37" s="2"/>
      <c r="H37" s="2"/>
      <c r="I37" s="2"/>
      <c r="J37" s="2"/>
      <c r="K37" s="2"/>
      <c r="L37" s="2"/>
      <c r="M37" s="2"/>
      <c r="N37" s="2"/>
      <c r="O37" s="2"/>
      <c r="P37" s="2"/>
      <c r="Q37" s="2"/>
    </row>
    <row r="38" spans="1:17" x14ac:dyDescent="0.35">
      <c r="A38" s="2"/>
      <c r="B38" s="2"/>
      <c r="C38" s="2"/>
      <c r="D38" s="2"/>
      <c r="E38" s="2"/>
      <c r="F38" s="2"/>
      <c r="G38" s="2"/>
      <c r="H38" s="2"/>
      <c r="I38" s="2"/>
      <c r="J38" s="2"/>
      <c r="K38" s="2"/>
      <c r="L38" s="2"/>
      <c r="M38" s="2"/>
      <c r="N38" s="2"/>
      <c r="O38" s="2"/>
      <c r="P38" s="2"/>
      <c r="Q38" s="2"/>
    </row>
    <row r="42" spans="1:17" x14ac:dyDescent="0.35">
      <c r="A42" s="2"/>
      <c r="B42" s="2"/>
      <c r="C42" s="2"/>
      <c r="D42" s="2"/>
      <c r="E42" s="2"/>
      <c r="F42" s="2"/>
      <c r="G42" s="2"/>
      <c r="H42" s="2"/>
      <c r="I42" s="2"/>
      <c r="J42" s="2"/>
      <c r="K42" s="2"/>
      <c r="L42" s="2"/>
      <c r="M42" s="2"/>
      <c r="N42" s="2"/>
      <c r="O42" s="2"/>
      <c r="P42" s="2"/>
      <c r="Q42" s="2"/>
    </row>
  </sheetData>
  <pageMargins left="0.70866141732283472" right="0.70866141732283472" top="0.74803149606299213" bottom="0.74803149606299213" header="0.31496062992125984" footer="0.31496062992125984"/>
  <pageSetup paperSize="9" scale="79" orientation="landscape" r:id="rId1"/>
  <headerFooter>
    <oddHeader>&amp;C&amp;"Calibri,Regular"&amp;13SRAD Report 2140 Transport Statistics Bury 2021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E6E0-5E31-48FA-AF0C-334157D26243}">
  <sheetPr>
    <pageSetUpPr fitToPage="1"/>
  </sheetPr>
  <dimension ref="A1:P43"/>
  <sheetViews>
    <sheetView zoomScale="75" zoomScaleNormal="75" zoomScalePageLayoutView="75" workbookViewId="0">
      <selection activeCell="L13" sqref="L13"/>
    </sheetView>
  </sheetViews>
  <sheetFormatPr defaultColWidth="9.1796875" defaultRowHeight="14.5" x14ac:dyDescent="0.35"/>
  <cols>
    <col min="1" max="1" width="7.1796875" style="29" customWidth="1"/>
    <col min="2" max="2" width="39.1796875" style="4" bestFit="1" customWidth="1"/>
    <col min="3" max="4" width="7.81640625" style="4" customWidth="1"/>
    <col min="5" max="5" width="6.81640625" style="4" customWidth="1"/>
    <col min="6" max="6" width="8" style="4" customWidth="1"/>
    <col min="7" max="7" width="13.1796875" style="4" customWidth="1"/>
    <col min="8" max="8" width="15.453125" style="4" customWidth="1"/>
    <col min="9" max="9" width="10.1796875" style="4" customWidth="1"/>
    <col min="10" max="10" width="14.1796875" style="4" customWidth="1"/>
    <col min="11" max="11" width="10" style="4" customWidth="1"/>
    <col min="12" max="12" width="8.1796875" style="4" customWidth="1"/>
    <col min="13" max="13" width="9.81640625" style="4" customWidth="1"/>
    <col min="14" max="14" width="25.81640625" style="4" customWidth="1"/>
    <col min="15" max="16384" width="9.1796875" style="4"/>
  </cols>
  <sheetData>
    <row r="1" spans="1:14" ht="15" thickTop="1" x14ac:dyDescent="0.35">
      <c r="A1" s="202" t="s">
        <v>96</v>
      </c>
      <c r="B1" s="203"/>
      <c r="C1" s="203"/>
      <c r="D1" s="203"/>
      <c r="E1" s="203"/>
      <c r="F1" s="203"/>
      <c r="G1" s="203"/>
      <c r="H1" s="203"/>
      <c r="I1" s="203"/>
      <c r="J1" s="203"/>
      <c r="K1" s="203"/>
      <c r="L1" s="203"/>
      <c r="M1" s="203"/>
      <c r="N1" s="204"/>
    </row>
    <row r="2" spans="1:14" x14ac:dyDescent="0.35">
      <c r="A2" s="5" t="s">
        <v>5</v>
      </c>
      <c r="B2" s="6" t="s">
        <v>6</v>
      </c>
      <c r="C2" s="7" t="s">
        <v>7</v>
      </c>
      <c r="D2" s="7" t="s">
        <v>8</v>
      </c>
      <c r="E2" s="7" t="s">
        <v>9</v>
      </c>
      <c r="F2" s="7" t="s">
        <v>10</v>
      </c>
      <c r="G2" s="8" t="s">
        <v>11</v>
      </c>
      <c r="H2" s="8" t="s">
        <v>12</v>
      </c>
      <c r="I2" s="8" t="s">
        <v>13</v>
      </c>
      <c r="J2" s="8" t="s">
        <v>14</v>
      </c>
      <c r="K2" s="8" t="s">
        <v>15</v>
      </c>
      <c r="L2" s="8" t="s">
        <v>16</v>
      </c>
      <c r="M2" s="8" t="s">
        <v>17</v>
      </c>
      <c r="N2" s="9" t="s">
        <v>18</v>
      </c>
    </row>
    <row r="3" spans="1:14" x14ac:dyDescent="0.35">
      <c r="A3" s="10">
        <v>85201</v>
      </c>
      <c r="B3" s="11" t="s">
        <v>19</v>
      </c>
      <c r="C3" s="12">
        <v>654</v>
      </c>
      <c r="D3" s="12">
        <v>65</v>
      </c>
      <c r="E3" s="12">
        <v>22</v>
      </c>
      <c r="F3" s="12">
        <v>40</v>
      </c>
      <c r="G3" s="12">
        <v>2</v>
      </c>
      <c r="H3" s="13">
        <v>1.3155487804878048</v>
      </c>
      <c r="I3" s="12">
        <v>860.36890243902428</v>
      </c>
      <c r="J3" s="12">
        <v>18</v>
      </c>
      <c r="K3" s="12">
        <v>503.07377049180326</v>
      </c>
      <c r="L3" s="12">
        <v>191</v>
      </c>
      <c r="M3" s="12"/>
      <c r="N3" s="14">
        <f>SUM(I3:M3)</f>
        <v>1572.4426729308275</v>
      </c>
    </row>
    <row r="4" spans="1:14" x14ac:dyDescent="0.35">
      <c r="A4" s="10">
        <v>85205</v>
      </c>
      <c r="B4" s="11" t="s">
        <v>20</v>
      </c>
      <c r="C4" s="12">
        <v>54</v>
      </c>
      <c r="D4" s="12">
        <v>18</v>
      </c>
      <c r="E4" s="12">
        <v>7</v>
      </c>
      <c r="F4" s="12">
        <v>0</v>
      </c>
      <c r="G4" s="12">
        <v>0</v>
      </c>
      <c r="H4" s="15">
        <v>1.381008135257791</v>
      </c>
      <c r="I4" s="12">
        <v>74.574439303920713</v>
      </c>
      <c r="J4" s="11">
        <v>0</v>
      </c>
      <c r="K4" s="12" t="s">
        <v>21</v>
      </c>
      <c r="L4" s="11"/>
      <c r="M4" s="11"/>
      <c r="N4" s="14">
        <f t="shared" ref="N4:N33" si="0">SUM(I4:M4)</f>
        <v>74.574439303920713</v>
      </c>
    </row>
    <row r="5" spans="1:14" x14ac:dyDescent="0.35">
      <c r="A5" s="10">
        <v>85206</v>
      </c>
      <c r="B5" s="11" t="s">
        <v>22</v>
      </c>
      <c r="C5" s="12">
        <v>35</v>
      </c>
      <c r="D5" s="12">
        <v>10</v>
      </c>
      <c r="E5" s="12">
        <v>6</v>
      </c>
      <c r="F5" s="12">
        <v>0</v>
      </c>
      <c r="G5" s="12">
        <v>2</v>
      </c>
      <c r="H5" s="15">
        <v>1.381008135257791</v>
      </c>
      <c r="I5" s="12">
        <v>48.335284734022686</v>
      </c>
      <c r="J5" s="11">
        <v>0</v>
      </c>
      <c r="K5" s="12" t="s">
        <v>21</v>
      </c>
      <c r="L5" s="11"/>
      <c r="M5" s="11"/>
      <c r="N5" s="14">
        <f t="shared" si="0"/>
        <v>48.335284734022686</v>
      </c>
    </row>
    <row r="6" spans="1:14" x14ac:dyDescent="0.35">
      <c r="A6" s="10">
        <v>85207</v>
      </c>
      <c r="B6" s="11" t="s">
        <v>48</v>
      </c>
      <c r="C6" s="12">
        <v>444</v>
      </c>
      <c r="D6" s="12">
        <v>28</v>
      </c>
      <c r="E6" s="12">
        <v>15</v>
      </c>
      <c r="F6" s="12">
        <v>82</v>
      </c>
      <c r="G6" s="12">
        <v>1</v>
      </c>
      <c r="H6" s="13">
        <v>1.5056433408577878</v>
      </c>
      <c r="I6" s="12">
        <v>668.50564334085777</v>
      </c>
      <c r="J6" s="11">
        <v>2</v>
      </c>
      <c r="K6" s="12">
        <v>1048.155737704918</v>
      </c>
      <c r="L6" s="11"/>
      <c r="M6" s="11"/>
      <c r="N6" s="14">
        <f t="shared" si="0"/>
        <v>1718.6613810457757</v>
      </c>
    </row>
    <row r="7" spans="1:14" x14ac:dyDescent="0.35">
      <c r="A7" s="10">
        <v>85208</v>
      </c>
      <c r="B7" s="11" t="s">
        <v>23</v>
      </c>
      <c r="C7" s="12">
        <v>225</v>
      </c>
      <c r="D7" s="12">
        <v>11</v>
      </c>
      <c r="E7" s="12">
        <v>2</v>
      </c>
      <c r="F7" s="12">
        <v>2</v>
      </c>
      <c r="G7" s="12">
        <v>0</v>
      </c>
      <c r="H7" s="15">
        <v>1.381008135257791</v>
      </c>
      <c r="I7" s="12">
        <v>310.72683043300299</v>
      </c>
      <c r="J7" s="11">
        <v>4</v>
      </c>
      <c r="K7" s="12" t="s">
        <v>21</v>
      </c>
      <c r="L7" s="11"/>
      <c r="M7" s="11"/>
      <c r="N7" s="14">
        <f t="shared" si="0"/>
        <v>314.72683043300299</v>
      </c>
    </row>
    <row r="8" spans="1:14" x14ac:dyDescent="0.35">
      <c r="A8" s="10">
        <v>85209</v>
      </c>
      <c r="B8" s="11" t="s">
        <v>24</v>
      </c>
      <c r="C8" s="12">
        <v>196</v>
      </c>
      <c r="D8" s="12">
        <v>19</v>
      </c>
      <c r="E8" s="12">
        <v>2</v>
      </c>
      <c r="F8" s="12">
        <v>0</v>
      </c>
      <c r="G8" s="12">
        <v>1</v>
      </c>
      <c r="H8" s="15">
        <v>1.381008135257791</v>
      </c>
      <c r="I8" s="12">
        <v>270.67759451052706</v>
      </c>
      <c r="J8" s="11">
        <v>1</v>
      </c>
      <c r="K8" s="12" t="s">
        <v>21</v>
      </c>
      <c r="L8" s="11">
        <v>13</v>
      </c>
      <c r="M8" s="11"/>
      <c r="N8" s="14">
        <f t="shared" si="0"/>
        <v>284.67759451052706</v>
      </c>
    </row>
    <row r="9" spans="1:14" x14ac:dyDescent="0.35">
      <c r="A9" s="10">
        <v>85210</v>
      </c>
      <c r="B9" s="11" t="s">
        <v>25</v>
      </c>
      <c r="C9" s="12">
        <v>42</v>
      </c>
      <c r="D9" s="12">
        <v>6</v>
      </c>
      <c r="E9" s="12">
        <v>2</v>
      </c>
      <c r="F9" s="12">
        <v>0</v>
      </c>
      <c r="G9" s="12">
        <v>0</v>
      </c>
      <c r="H9" s="15">
        <v>1.381008135257791</v>
      </c>
      <c r="I9" s="12">
        <v>58.002341680827222</v>
      </c>
      <c r="J9" s="11">
        <v>1</v>
      </c>
      <c r="K9" s="12" t="s">
        <v>21</v>
      </c>
      <c r="L9" s="11">
        <v>33</v>
      </c>
      <c r="M9" s="11"/>
      <c r="N9" s="14">
        <f t="shared" si="0"/>
        <v>92.002341680827215</v>
      </c>
    </row>
    <row r="10" spans="1:14" x14ac:dyDescent="0.35">
      <c r="A10" s="10">
        <v>85211</v>
      </c>
      <c r="B10" s="11" t="s">
        <v>26</v>
      </c>
      <c r="C10" s="12">
        <v>414</v>
      </c>
      <c r="D10" s="12">
        <v>24</v>
      </c>
      <c r="E10" s="12">
        <v>4</v>
      </c>
      <c r="F10" s="12">
        <v>0</v>
      </c>
      <c r="G10" s="12">
        <v>0</v>
      </c>
      <c r="H10" s="15">
        <v>1.381008135257791</v>
      </c>
      <c r="I10" s="12">
        <v>571.73736799672542</v>
      </c>
      <c r="J10" s="11">
        <v>1</v>
      </c>
      <c r="K10" s="12" t="s">
        <v>21</v>
      </c>
      <c r="L10" s="11"/>
      <c r="M10" s="11"/>
      <c r="N10" s="14">
        <f t="shared" si="0"/>
        <v>572.73736799672542</v>
      </c>
    </row>
    <row r="11" spans="1:14" x14ac:dyDescent="0.35">
      <c r="A11" s="10">
        <v>85212</v>
      </c>
      <c r="B11" s="11" t="s">
        <v>27</v>
      </c>
      <c r="C11" s="12">
        <v>157</v>
      </c>
      <c r="D11" s="12">
        <v>3</v>
      </c>
      <c r="E11" s="12">
        <v>0</v>
      </c>
      <c r="F11" s="12">
        <v>0</v>
      </c>
      <c r="G11" s="12">
        <v>1</v>
      </c>
      <c r="H11" s="15">
        <v>1.381008135257791</v>
      </c>
      <c r="I11" s="12">
        <v>216.81827723547318</v>
      </c>
      <c r="J11" s="11">
        <v>2</v>
      </c>
      <c r="K11" s="12" t="s">
        <v>21</v>
      </c>
      <c r="L11" s="11">
        <v>93</v>
      </c>
      <c r="M11" s="11"/>
      <c r="N11" s="14">
        <f t="shared" si="0"/>
        <v>311.81827723547315</v>
      </c>
    </row>
    <row r="12" spans="1:14" x14ac:dyDescent="0.35">
      <c r="A12" s="10">
        <v>85213</v>
      </c>
      <c r="B12" s="11" t="s">
        <v>28</v>
      </c>
      <c r="C12" s="12">
        <v>305</v>
      </c>
      <c r="D12" s="12">
        <v>18</v>
      </c>
      <c r="E12" s="12">
        <v>3</v>
      </c>
      <c r="F12" s="12">
        <v>1</v>
      </c>
      <c r="G12" s="12">
        <v>0</v>
      </c>
      <c r="H12" s="13">
        <v>1.3399339933993399</v>
      </c>
      <c r="I12" s="12">
        <v>408.67986798679868</v>
      </c>
      <c r="J12" s="11">
        <v>0</v>
      </c>
      <c r="K12" s="12" t="s">
        <v>21</v>
      </c>
      <c r="L12" s="11"/>
      <c r="M12" s="11"/>
      <c r="N12" s="14">
        <f t="shared" si="0"/>
        <v>408.67986798679868</v>
      </c>
    </row>
    <row r="13" spans="1:14" x14ac:dyDescent="0.35">
      <c r="A13" s="10">
        <v>85214</v>
      </c>
      <c r="B13" s="11" t="s">
        <v>29</v>
      </c>
      <c r="C13" s="12" t="s">
        <v>21</v>
      </c>
      <c r="D13" s="12" t="s">
        <v>21</v>
      </c>
      <c r="E13" s="12" t="s">
        <v>21</v>
      </c>
      <c r="F13" s="12" t="s">
        <v>21</v>
      </c>
      <c r="G13" s="12" t="s">
        <v>21</v>
      </c>
      <c r="H13" s="13"/>
      <c r="I13" s="12"/>
      <c r="J13" s="16" t="s">
        <v>21</v>
      </c>
      <c r="K13" s="12" t="s">
        <v>21</v>
      </c>
      <c r="L13" s="11"/>
      <c r="M13" s="11">
        <v>967</v>
      </c>
      <c r="N13" s="14">
        <f t="shared" si="0"/>
        <v>967</v>
      </c>
    </row>
    <row r="14" spans="1:14" x14ac:dyDescent="0.35">
      <c r="A14" s="10">
        <v>85215</v>
      </c>
      <c r="B14" s="11" t="s">
        <v>30</v>
      </c>
      <c r="C14" s="12" t="s">
        <v>21</v>
      </c>
      <c r="D14" s="12" t="s">
        <v>21</v>
      </c>
      <c r="E14" s="12" t="s">
        <v>21</v>
      </c>
      <c r="F14" s="12" t="s">
        <v>21</v>
      </c>
      <c r="G14" s="12" t="s">
        <v>21</v>
      </c>
      <c r="H14" s="13"/>
      <c r="I14" s="12"/>
      <c r="J14" s="11">
        <v>4</v>
      </c>
      <c r="K14" s="12" t="s">
        <v>21</v>
      </c>
      <c r="L14" s="11">
        <v>31</v>
      </c>
      <c r="M14" s="11"/>
      <c r="N14" s="14">
        <f t="shared" si="0"/>
        <v>35</v>
      </c>
    </row>
    <row r="15" spans="1:14" x14ac:dyDescent="0.35">
      <c r="A15" s="10">
        <v>85216</v>
      </c>
      <c r="B15" s="11" t="s">
        <v>31</v>
      </c>
      <c r="C15" s="12" t="s">
        <v>21</v>
      </c>
      <c r="D15" s="12" t="s">
        <v>21</v>
      </c>
      <c r="E15" s="12" t="s">
        <v>21</v>
      </c>
      <c r="F15" s="12" t="s">
        <v>21</v>
      </c>
      <c r="G15" s="12" t="s">
        <v>21</v>
      </c>
      <c r="H15" s="13"/>
      <c r="I15" s="12"/>
      <c r="J15" s="11">
        <v>1</v>
      </c>
      <c r="K15" s="12" t="s">
        <v>21</v>
      </c>
      <c r="L15" s="11">
        <v>18</v>
      </c>
      <c r="M15" s="11"/>
      <c r="N15" s="14">
        <f t="shared" si="0"/>
        <v>19</v>
      </c>
    </row>
    <row r="16" spans="1:14" x14ac:dyDescent="0.35">
      <c r="A16" s="10">
        <v>85217</v>
      </c>
      <c r="B16" s="11" t="s">
        <v>31</v>
      </c>
      <c r="C16" s="12" t="s">
        <v>21</v>
      </c>
      <c r="D16" s="12" t="s">
        <v>21</v>
      </c>
      <c r="E16" s="12" t="s">
        <v>21</v>
      </c>
      <c r="F16" s="12" t="s">
        <v>21</v>
      </c>
      <c r="G16" s="12" t="s">
        <v>21</v>
      </c>
      <c r="H16" s="13"/>
      <c r="I16" s="12"/>
      <c r="J16" s="11">
        <v>2</v>
      </c>
      <c r="K16" s="12" t="s">
        <v>21</v>
      </c>
      <c r="L16" s="11">
        <v>134</v>
      </c>
      <c r="M16" s="11"/>
      <c r="N16" s="14">
        <f t="shared" si="0"/>
        <v>136</v>
      </c>
    </row>
    <row r="17" spans="1:14" x14ac:dyDescent="0.35">
      <c r="A17" s="10">
        <v>85219</v>
      </c>
      <c r="B17" s="11" t="s">
        <v>31</v>
      </c>
      <c r="C17" s="12" t="s">
        <v>21</v>
      </c>
      <c r="D17" s="12" t="s">
        <v>21</v>
      </c>
      <c r="E17" s="12" t="s">
        <v>21</v>
      </c>
      <c r="F17" s="12" t="s">
        <v>21</v>
      </c>
      <c r="G17" s="12" t="s">
        <v>21</v>
      </c>
      <c r="H17" s="13"/>
      <c r="I17" s="12"/>
      <c r="J17" s="11">
        <v>0</v>
      </c>
      <c r="K17" s="12" t="s">
        <v>21</v>
      </c>
      <c r="L17" s="11">
        <v>186</v>
      </c>
      <c r="M17" s="11"/>
      <c r="N17" s="14">
        <f t="shared" si="0"/>
        <v>186</v>
      </c>
    </row>
    <row r="18" spans="1:14" x14ac:dyDescent="0.35">
      <c r="A18" s="10">
        <v>85220</v>
      </c>
      <c r="B18" s="11" t="s">
        <v>32</v>
      </c>
      <c r="C18" s="12" t="s">
        <v>21</v>
      </c>
      <c r="D18" s="12" t="s">
        <v>21</v>
      </c>
      <c r="E18" s="12" t="s">
        <v>21</v>
      </c>
      <c r="F18" s="12" t="s">
        <v>21</v>
      </c>
      <c r="G18" s="12" t="s">
        <v>21</v>
      </c>
      <c r="H18" s="13"/>
      <c r="I18" s="12"/>
      <c r="J18" s="11">
        <v>5</v>
      </c>
      <c r="K18" s="12" t="s">
        <v>21</v>
      </c>
      <c r="L18" s="11">
        <v>199</v>
      </c>
      <c r="M18" s="11"/>
      <c r="N18" s="14">
        <f t="shared" si="0"/>
        <v>204</v>
      </c>
    </row>
    <row r="19" spans="1:14" x14ac:dyDescent="0.35">
      <c r="A19" s="10">
        <v>85221</v>
      </c>
      <c r="B19" s="11" t="s">
        <v>26</v>
      </c>
      <c r="C19" s="12" t="s">
        <v>21</v>
      </c>
      <c r="D19" s="12" t="s">
        <v>21</v>
      </c>
      <c r="E19" s="12" t="s">
        <v>21</v>
      </c>
      <c r="F19" s="12" t="s">
        <v>21</v>
      </c>
      <c r="G19" s="12" t="s">
        <v>21</v>
      </c>
      <c r="H19" s="13"/>
      <c r="I19" s="12"/>
      <c r="J19" s="11">
        <v>3</v>
      </c>
      <c r="K19" s="12" t="s">
        <v>21</v>
      </c>
      <c r="L19" s="11">
        <v>18</v>
      </c>
      <c r="M19" s="11"/>
      <c r="N19" s="14">
        <f t="shared" si="0"/>
        <v>21</v>
      </c>
    </row>
    <row r="20" spans="1:14" x14ac:dyDescent="0.35">
      <c r="A20" s="10">
        <v>85222</v>
      </c>
      <c r="B20" s="11" t="s">
        <v>33</v>
      </c>
      <c r="C20" s="12" t="s">
        <v>21</v>
      </c>
      <c r="D20" s="12" t="s">
        <v>21</v>
      </c>
      <c r="E20" s="12" t="s">
        <v>21</v>
      </c>
      <c r="F20" s="12" t="s">
        <v>21</v>
      </c>
      <c r="G20" s="12" t="s">
        <v>21</v>
      </c>
      <c r="H20" s="13"/>
      <c r="I20" s="12"/>
      <c r="J20" s="11">
        <v>3</v>
      </c>
      <c r="K20" s="12" t="s">
        <v>21</v>
      </c>
      <c r="L20" s="11">
        <v>74</v>
      </c>
      <c r="M20" s="11"/>
      <c r="N20" s="14">
        <f t="shared" si="0"/>
        <v>77</v>
      </c>
    </row>
    <row r="21" spans="1:14" x14ac:dyDescent="0.35">
      <c r="A21" s="10">
        <v>85223</v>
      </c>
      <c r="B21" s="11" t="s">
        <v>34</v>
      </c>
      <c r="C21" s="12" t="s">
        <v>21</v>
      </c>
      <c r="D21" s="12" t="s">
        <v>21</v>
      </c>
      <c r="E21" s="12" t="s">
        <v>21</v>
      </c>
      <c r="F21" s="12" t="s">
        <v>21</v>
      </c>
      <c r="G21" s="12" t="s">
        <v>21</v>
      </c>
      <c r="H21" s="13"/>
      <c r="I21" s="12"/>
      <c r="J21" s="11">
        <v>6</v>
      </c>
      <c r="K21" s="12" t="s">
        <v>21</v>
      </c>
      <c r="L21" s="11">
        <v>157</v>
      </c>
      <c r="M21" s="11"/>
      <c r="N21" s="14">
        <f t="shared" si="0"/>
        <v>163</v>
      </c>
    </row>
    <row r="22" spans="1:14" x14ac:dyDescent="0.35">
      <c r="A22" s="10">
        <v>85224</v>
      </c>
      <c r="B22" s="11" t="s">
        <v>34</v>
      </c>
      <c r="C22" s="12" t="s">
        <v>21</v>
      </c>
      <c r="D22" s="12" t="s">
        <v>21</v>
      </c>
      <c r="E22" s="12" t="s">
        <v>21</v>
      </c>
      <c r="F22" s="12" t="s">
        <v>21</v>
      </c>
      <c r="G22" s="12" t="s">
        <v>21</v>
      </c>
      <c r="H22" s="13"/>
      <c r="I22" s="12"/>
      <c r="J22" s="12">
        <v>2</v>
      </c>
      <c r="K22" s="12" t="s">
        <v>21</v>
      </c>
      <c r="L22" s="12">
        <v>98</v>
      </c>
      <c r="M22" s="12"/>
      <c r="N22" s="14">
        <f t="shared" si="0"/>
        <v>100</v>
      </c>
    </row>
    <row r="23" spans="1:14" x14ac:dyDescent="0.35">
      <c r="A23" s="10">
        <v>85225</v>
      </c>
      <c r="B23" s="11" t="s">
        <v>35</v>
      </c>
      <c r="C23" s="12">
        <v>250</v>
      </c>
      <c r="D23" s="12">
        <v>38</v>
      </c>
      <c r="E23" s="12">
        <v>9</v>
      </c>
      <c r="F23" s="12">
        <v>0</v>
      </c>
      <c r="G23" s="12">
        <v>0</v>
      </c>
      <c r="H23" s="15">
        <v>1.381008135257791</v>
      </c>
      <c r="I23" s="12">
        <v>345.25203381444777</v>
      </c>
      <c r="J23" s="12">
        <v>10</v>
      </c>
      <c r="K23" s="12" t="s">
        <v>21</v>
      </c>
      <c r="L23" s="12"/>
      <c r="M23" s="12"/>
      <c r="N23" s="14">
        <f t="shared" si="0"/>
        <v>355.25203381444777</v>
      </c>
    </row>
    <row r="24" spans="1:14" x14ac:dyDescent="0.35">
      <c r="A24" s="10">
        <v>85226</v>
      </c>
      <c r="B24" s="11" t="s">
        <v>36</v>
      </c>
      <c r="C24" s="11" t="s">
        <v>21</v>
      </c>
      <c r="D24" s="11" t="s">
        <v>21</v>
      </c>
      <c r="E24" s="11" t="s">
        <v>21</v>
      </c>
      <c r="F24" s="11" t="s">
        <v>21</v>
      </c>
      <c r="G24" s="11" t="s">
        <v>21</v>
      </c>
      <c r="H24" s="13"/>
      <c r="I24" s="11"/>
      <c r="J24" s="11"/>
      <c r="K24" s="12">
        <v>80.942622950819668</v>
      </c>
      <c r="L24" s="11"/>
      <c r="M24" s="11"/>
      <c r="N24" s="14">
        <f t="shared" si="0"/>
        <v>80.942622950819668</v>
      </c>
    </row>
    <row r="25" spans="1:14" x14ac:dyDescent="0.35">
      <c r="A25" s="10">
        <v>85227</v>
      </c>
      <c r="B25" s="11" t="s">
        <v>37</v>
      </c>
      <c r="C25" s="11" t="s">
        <v>21</v>
      </c>
      <c r="D25" s="11" t="s">
        <v>21</v>
      </c>
      <c r="E25" s="11" t="s">
        <v>21</v>
      </c>
      <c r="F25" s="11" t="s">
        <v>21</v>
      </c>
      <c r="G25" s="11" t="s">
        <v>21</v>
      </c>
      <c r="H25" s="13"/>
      <c r="I25" s="11"/>
      <c r="J25" s="11"/>
      <c r="K25" s="12">
        <v>137.29508196721309</v>
      </c>
      <c r="L25" s="11"/>
      <c r="M25" s="11"/>
      <c r="N25" s="14">
        <f t="shared" si="0"/>
        <v>137.29508196721309</v>
      </c>
    </row>
    <row r="26" spans="1:14" x14ac:dyDescent="0.35">
      <c r="A26" s="10">
        <v>85228</v>
      </c>
      <c r="B26" s="11" t="s">
        <v>38</v>
      </c>
      <c r="C26" s="11" t="s">
        <v>21</v>
      </c>
      <c r="D26" s="11" t="s">
        <v>21</v>
      </c>
      <c r="E26" s="11" t="s">
        <v>21</v>
      </c>
      <c r="F26" s="11" t="s">
        <v>21</v>
      </c>
      <c r="G26" s="17" t="s">
        <v>21</v>
      </c>
      <c r="H26" s="18"/>
      <c r="I26" s="11"/>
      <c r="J26" s="11"/>
      <c r="K26" s="12">
        <v>4.0983606557377046</v>
      </c>
      <c r="L26" s="11"/>
      <c r="M26" s="11"/>
      <c r="N26" s="14">
        <f t="shared" si="0"/>
        <v>4.0983606557377046</v>
      </c>
    </row>
    <row r="27" spans="1:14" x14ac:dyDescent="0.35">
      <c r="A27" s="10">
        <v>85230</v>
      </c>
      <c r="B27" s="11" t="s">
        <v>39</v>
      </c>
      <c r="C27" s="12">
        <v>169</v>
      </c>
      <c r="D27" s="12">
        <v>9</v>
      </c>
      <c r="E27" s="12">
        <v>6</v>
      </c>
      <c r="F27" s="12">
        <v>0</v>
      </c>
      <c r="G27" s="12">
        <v>1</v>
      </c>
      <c r="H27" s="15">
        <v>1.381008135257791</v>
      </c>
      <c r="I27" s="12">
        <v>233.39037485856667</v>
      </c>
      <c r="J27" s="11">
        <v>3</v>
      </c>
      <c r="K27" s="12" t="s">
        <v>21</v>
      </c>
      <c r="L27" s="11"/>
      <c r="M27" s="11"/>
      <c r="N27" s="14">
        <f t="shared" si="0"/>
        <v>236.39037485856667</v>
      </c>
    </row>
    <row r="28" spans="1:14" x14ac:dyDescent="0.35">
      <c r="A28" s="10">
        <v>85231</v>
      </c>
      <c r="B28" s="11" t="s">
        <v>33</v>
      </c>
      <c r="C28" s="12">
        <v>73</v>
      </c>
      <c r="D28" s="12">
        <v>1</v>
      </c>
      <c r="E28" s="12">
        <v>0</v>
      </c>
      <c r="F28" s="12">
        <v>0</v>
      </c>
      <c r="G28" s="12">
        <v>0</v>
      </c>
      <c r="H28" s="15">
        <v>1.381008135257791</v>
      </c>
      <c r="I28" s="12">
        <v>100.81359387381875</v>
      </c>
      <c r="J28" s="11">
        <v>1</v>
      </c>
      <c r="K28" s="12" t="s">
        <v>21</v>
      </c>
      <c r="L28" s="11"/>
      <c r="M28" s="11"/>
      <c r="N28" s="14">
        <f t="shared" si="0"/>
        <v>101.81359387381875</v>
      </c>
    </row>
    <row r="29" spans="1:14" x14ac:dyDescent="0.35">
      <c r="A29" s="10">
        <v>85232</v>
      </c>
      <c r="B29" s="11" t="s">
        <v>40</v>
      </c>
      <c r="C29" s="12">
        <v>76</v>
      </c>
      <c r="D29" s="12">
        <v>2</v>
      </c>
      <c r="E29" s="12">
        <v>0</v>
      </c>
      <c r="F29" s="12">
        <v>0</v>
      </c>
      <c r="G29" s="12">
        <v>0</v>
      </c>
      <c r="H29" s="15">
        <v>1.381008135257791</v>
      </c>
      <c r="I29" s="12">
        <v>104.95661827959212</v>
      </c>
      <c r="J29" s="11">
        <v>0</v>
      </c>
      <c r="K29" s="12" t="s">
        <v>21</v>
      </c>
      <c r="L29" s="11"/>
      <c r="M29" s="11"/>
      <c r="N29" s="14">
        <f t="shared" si="0"/>
        <v>104.95661827959212</v>
      </c>
    </row>
    <row r="30" spans="1:14" x14ac:dyDescent="0.35">
      <c r="A30" s="10">
        <v>85233</v>
      </c>
      <c r="B30" s="11" t="s">
        <v>40</v>
      </c>
      <c r="C30" s="12" t="s">
        <v>21</v>
      </c>
      <c r="D30" s="12" t="s">
        <v>21</v>
      </c>
      <c r="E30" s="12" t="s">
        <v>21</v>
      </c>
      <c r="F30" s="12" t="s">
        <v>21</v>
      </c>
      <c r="G30" s="12" t="s">
        <v>21</v>
      </c>
      <c r="H30" s="13"/>
      <c r="I30" s="12"/>
      <c r="J30" s="11">
        <v>0</v>
      </c>
      <c r="K30" s="12" t="s">
        <v>21</v>
      </c>
      <c r="L30" s="11">
        <v>39</v>
      </c>
      <c r="M30" s="11"/>
      <c r="N30" s="14">
        <f t="shared" si="0"/>
        <v>39</v>
      </c>
    </row>
    <row r="31" spans="1:14" x14ac:dyDescent="0.35">
      <c r="A31" s="10">
        <v>85234</v>
      </c>
      <c r="B31" s="11" t="s">
        <v>41</v>
      </c>
      <c r="C31" s="12" t="s">
        <v>21</v>
      </c>
      <c r="D31" s="12" t="s">
        <v>21</v>
      </c>
      <c r="E31" s="12" t="s">
        <v>21</v>
      </c>
      <c r="F31" s="12" t="s">
        <v>21</v>
      </c>
      <c r="G31" s="12" t="s">
        <v>21</v>
      </c>
      <c r="H31" s="13"/>
      <c r="I31" s="12"/>
      <c r="J31" s="11"/>
      <c r="K31" s="12">
        <v>23.565573770491802</v>
      </c>
      <c r="L31" s="11"/>
      <c r="M31" s="11"/>
      <c r="N31" s="14">
        <f t="shared" si="0"/>
        <v>23.565573770491802</v>
      </c>
    </row>
    <row r="32" spans="1:14" x14ac:dyDescent="0.35">
      <c r="A32" s="10">
        <v>85235</v>
      </c>
      <c r="B32" s="11" t="s">
        <v>42</v>
      </c>
      <c r="C32" s="12" t="s">
        <v>21</v>
      </c>
      <c r="D32" s="12" t="s">
        <v>21</v>
      </c>
      <c r="E32" s="12" t="s">
        <v>21</v>
      </c>
      <c r="F32" s="12" t="s">
        <v>21</v>
      </c>
      <c r="G32" s="12" t="s">
        <v>21</v>
      </c>
      <c r="H32" s="13"/>
      <c r="I32" s="12"/>
      <c r="J32" s="11"/>
      <c r="K32" s="12">
        <v>88.114754098360649</v>
      </c>
      <c r="L32" s="11"/>
      <c r="M32" s="11"/>
      <c r="N32" s="14">
        <f t="shared" si="0"/>
        <v>88.114754098360649</v>
      </c>
    </row>
    <row r="33" spans="1:16" x14ac:dyDescent="0.35">
      <c r="A33" s="10">
        <v>85236</v>
      </c>
      <c r="B33" s="11" t="s">
        <v>43</v>
      </c>
      <c r="C33" s="12" t="s">
        <v>21</v>
      </c>
      <c r="D33" s="12" t="s">
        <v>21</v>
      </c>
      <c r="E33" s="12" t="s">
        <v>21</v>
      </c>
      <c r="F33" s="12" t="s">
        <v>21</v>
      </c>
      <c r="G33" s="12" t="s">
        <v>21</v>
      </c>
      <c r="H33" s="13"/>
      <c r="I33" s="12"/>
      <c r="J33" s="11">
        <v>0</v>
      </c>
      <c r="K33" s="12" t="s">
        <v>21</v>
      </c>
      <c r="L33" s="11">
        <v>324</v>
      </c>
      <c r="M33" s="11"/>
      <c r="N33" s="14">
        <f t="shared" si="0"/>
        <v>324</v>
      </c>
    </row>
    <row r="34" spans="1:16" x14ac:dyDescent="0.35">
      <c r="A34" s="10"/>
      <c r="B34" s="6" t="s">
        <v>44</v>
      </c>
      <c r="C34" s="19">
        <f>SUM(C3:C33)</f>
        <v>3094</v>
      </c>
      <c r="D34" s="19">
        <f t="shared" ref="D34:N34" si="1">SUM(D3:D33)</f>
        <v>252</v>
      </c>
      <c r="E34" s="19">
        <f t="shared" si="1"/>
        <v>78</v>
      </c>
      <c r="F34" s="19">
        <f t="shared" si="1"/>
        <v>125</v>
      </c>
      <c r="G34" s="19">
        <f t="shared" si="1"/>
        <v>8</v>
      </c>
      <c r="H34" s="19"/>
      <c r="I34" s="19">
        <f t="shared" si="1"/>
        <v>4272.8391704876058</v>
      </c>
      <c r="J34" s="19">
        <f t="shared" si="1"/>
        <v>69</v>
      </c>
      <c r="K34" s="19">
        <f t="shared" si="1"/>
        <v>1885.2459016393441</v>
      </c>
      <c r="L34" s="19">
        <f t="shared" si="1"/>
        <v>1608</v>
      </c>
      <c r="M34" s="19">
        <f t="shared" si="1"/>
        <v>967</v>
      </c>
      <c r="N34" s="14">
        <f t="shared" si="1"/>
        <v>8802.0850721269489</v>
      </c>
      <c r="O34" s="20"/>
    </row>
    <row r="35" spans="1:16" ht="15" thickBot="1" x14ac:dyDescent="0.4">
      <c r="A35" s="21"/>
      <c r="B35" s="22"/>
      <c r="C35" s="23"/>
      <c r="D35" s="23"/>
      <c r="E35" s="205" t="s">
        <v>45</v>
      </c>
      <c r="F35" s="206"/>
      <c r="G35" s="207"/>
      <c r="H35" s="24">
        <v>1.381008135257791</v>
      </c>
      <c r="I35" s="25">
        <v>0.43738376101144066</v>
      </c>
      <c r="J35" s="25">
        <v>7.0630974641494402E-3</v>
      </c>
      <c r="K35" s="25">
        <v>0.19298080503140544</v>
      </c>
      <c r="L35" s="25">
        <v>0.26358660826354791</v>
      </c>
      <c r="M35" s="25">
        <v>9.8985728229456643E-2</v>
      </c>
      <c r="N35" s="26"/>
      <c r="P35" s="27"/>
    </row>
    <row r="36" spans="1:16" ht="15" thickTop="1" x14ac:dyDescent="0.35">
      <c r="A36" s="28" t="s">
        <v>4</v>
      </c>
    </row>
    <row r="37" spans="1:16" s="165" customFormat="1" x14ac:dyDescent="0.35">
      <c r="A37" s="164" t="s">
        <v>97</v>
      </c>
    </row>
    <row r="38" spans="1:16" s="165" customFormat="1" x14ac:dyDescent="0.35">
      <c r="A38" s="166" t="s">
        <v>46</v>
      </c>
    </row>
    <row r="39" spans="1:16" s="165" customFormat="1" x14ac:dyDescent="0.35">
      <c r="A39" s="208" t="s">
        <v>98</v>
      </c>
      <c r="B39" s="209"/>
      <c r="C39" s="209"/>
      <c r="D39" s="209"/>
      <c r="E39" s="209"/>
      <c r="F39" s="209"/>
      <c r="G39" s="209"/>
      <c r="H39" s="209"/>
      <c r="I39" s="209"/>
      <c r="J39" s="209"/>
      <c r="K39" s="209"/>
      <c r="L39" s="209"/>
      <c r="M39" s="209"/>
      <c r="N39" s="209"/>
    </row>
    <row r="40" spans="1:16" s="165" customFormat="1" x14ac:dyDescent="0.35">
      <c r="A40" s="209"/>
      <c r="B40" s="209"/>
      <c r="C40" s="209"/>
      <c r="D40" s="209"/>
      <c r="E40" s="209"/>
      <c r="F40" s="209"/>
      <c r="G40" s="209"/>
      <c r="H40" s="209"/>
      <c r="I40" s="209"/>
      <c r="J40" s="209"/>
      <c r="K40" s="209"/>
      <c r="L40" s="209"/>
      <c r="M40" s="209"/>
      <c r="N40" s="209"/>
    </row>
    <row r="41" spans="1:16" s="165" customFormat="1" x14ac:dyDescent="0.35">
      <c r="A41" s="209"/>
      <c r="B41" s="209"/>
      <c r="C41" s="209"/>
      <c r="D41" s="209"/>
      <c r="E41" s="209"/>
      <c r="F41" s="209"/>
      <c r="G41" s="209"/>
      <c r="H41" s="209"/>
      <c r="I41" s="209"/>
      <c r="J41" s="209"/>
      <c r="K41" s="209"/>
      <c r="L41" s="209"/>
      <c r="M41" s="209"/>
      <c r="N41" s="209"/>
    </row>
    <row r="42" spans="1:16" s="165" customFormat="1" x14ac:dyDescent="0.35">
      <c r="A42" s="167" t="s">
        <v>99</v>
      </c>
      <c r="B42" s="168"/>
      <c r="C42" s="168"/>
      <c r="D42" s="168"/>
      <c r="E42" s="168"/>
      <c r="F42" s="168"/>
      <c r="G42" s="168"/>
      <c r="H42" s="168"/>
      <c r="I42" s="168"/>
      <c r="J42" s="168"/>
      <c r="K42" s="168"/>
      <c r="L42" s="168"/>
      <c r="M42" s="168"/>
      <c r="N42" s="168"/>
    </row>
    <row r="43" spans="1:16" x14ac:dyDescent="0.35">
      <c r="A43" s="29" t="s">
        <v>46</v>
      </c>
    </row>
  </sheetData>
  <mergeCells count="3">
    <mergeCell ref="A1:N1"/>
    <mergeCell ref="E35:G35"/>
    <mergeCell ref="A39:N41"/>
  </mergeCells>
  <pageMargins left="0.70866141732283472" right="0.70866141732283472" top="0.74803149606299213" bottom="0.74803149606299213" header="0.31496062992125984" footer="0.31496062992125984"/>
  <pageSetup paperSize="9" scale="66" orientation="landscape" r:id="rId1"/>
  <headerFooter>
    <oddHeader>&amp;C&amp;"Calibri,Regular"&amp;13SRAD Report 2140 Transport Statistics Bury 2021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C0641-8F4B-49E8-8B9C-7E59669115F4}">
  <sheetPr>
    <pageSetUpPr fitToPage="1"/>
  </sheetPr>
  <dimension ref="A1:P43"/>
  <sheetViews>
    <sheetView topLeftCell="A10" zoomScale="75" zoomScaleNormal="75" zoomScalePageLayoutView="75" workbookViewId="0">
      <selection activeCell="R26" sqref="R26"/>
    </sheetView>
  </sheetViews>
  <sheetFormatPr defaultColWidth="9.1796875" defaultRowHeight="14.5" x14ac:dyDescent="0.35"/>
  <cols>
    <col min="1" max="1" width="7.1796875" style="29" customWidth="1"/>
    <col min="2" max="2" width="39.1796875" style="4" bestFit="1" customWidth="1"/>
    <col min="3" max="4" width="7.81640625" style="4" customWidth="1"/>
    <col min="5" max="5" width="6.81640625" style="4" customWidth="1"/>
    <col min="6" max="6" width="8" style="4" customWidth="1"/>
    <col min="7" max="7" width="13.1796875" style="4" customWidth="1"/>
    <col min="8" max="8" width="15.453125" style="4" customWidth="1"/>
    <col min="9" max="9" width="10.1796875" style="4" customWidth="1"/>
    <col min="10" max="10" width="14.1796875" style="4" customWidth="1"/>
    <col min="11" max="11" width="10" style="4" customWidth="1"/>
    <col min="12" max="12" width="8.1796875" style="4" customWidth="1"/>
    <col min="13" max="13" width="11" style="4" customWidth="1"/>
    <col min="14" max="14" width="25.81640625" style="4" customWidth="1"/>
    <col min="15" max="16384" width="9.1796875" style="4"/>
  </cols>
  <sheetData>
    <row r="1" spans="1:14" ht="15" thickTop="1" x14ac:dyDescent="0.35">
      <c r="A1" s="202" t="s">
        <v>100</v>
      </c>
      <c r="B1" s="203"/>
      <c r="C1" s="203"/>
      <c r="D1" s="203"/>
      <c r="E1" s="203"/>
      <c r="F1" s="203"/>
      <c r="G1" s="203"/>
      <c r="H1" s="203"/>
      <c r="I1" s="203"/>
      <c r="J1" s="203"/>
      <c r="K1" s="203"/>
      <c r="L1" s="203"/>
      <c r="M1" s="203"/>
      <c r="N1" s="204"/>
    </row>
    <row r="2" spans="1:14" x14ac:dyDescent="0.35">
      <c r="A2" s="5" t="s">
        <v>5</v>
      </c>
      <c r="B2" s="6" t="s">
        <v>6</v>
      </c>
      <c r="C2" s="7" t="s">
        <v>7</v>
      </c>
      <c r="D2" s="7" t="s">
        <v>8</v>
      </c>
      <c r="E2" s="7" t="s">
        <v>9</v>
      </c>
      <c r="F2" s="7" t="s">
        <v>10</v>
      </c>
      <c r="G2" s="8" t="s">
        <v>11</v>
      </c>
      <c r="H2" s="8" t="s">
        <v>12</v>
      </c>
      <c r="I2" s="8" t="s">
        <v>13</v>
      </c>
      <c r="J2" s="8" t="s">
        <v>14</v>
      </c>
      <c r="K2" s="8" t="s">
        <v>15</v>
      </c>
      <c r="L2" s="8" t="s">
        <v>16</v>
      </c>
      <c r="M2" s="8" t="s">
        <v>17</v>
      </c>
      <c r="N2" s="9" t="s">
        <v>18</v>
      </c>
    </row>
    <row r="3" spans="1:14" x14ac:dyDescent="0.35">
      <c r="A3" s="10">
        <v>85201</v>
      </c>
      <c r="B3" s="11" t="s">
        <v>19</v>
      </c>
      <c r="C3" s="12">
        <v>370</v>
      </c>
      <c r="D3" s="12">
        <v>58</v>
      </c>
      <c r="E3" s="12">
        <v>21</v>
      </c>
      <c r="F3" s="12">
        <v>30</v>
      </c>
      <c r="G3" s="12">
        <v>2</v>
      </c>
      <c r="H3" s="13">
        <v>1.3497267759562841</v>
      </c>
      <c r="I3" s="12">
        <v>499.39890710382514</v>
      </c>
      <c r="J3" s="11">
        <v>8</v>
      </c>
      <c r="K3" s="12">
        <v>398.32</v>
      </c>
      <c r="L3" s="11">
        <v>160</v>
      </c>
      <c r="M3" s="11"/>
      <c r="N3" s="14">
        <f>SUM(I3:M3)</f>
        <v>1065.7189071038251</v>
      </c>
    </row>
    <row r="4" spans="1:14" x14ac:dyDescent="0.35">
      <c r="A4" s="10">
        <v>85205</v>
      </c>
      <c r="B4" s="11" t="s">
        <v>20</v>
      </c>
      <c r="C4" s="12">
        <v>61</v>
      </c>
      <c r="D4" s="12">
        <v>29</v>
      </c>
      <c r="E4" s="12">
        <v>4</v>
      </c>
      <c r="F4" s="12">
        <v>0</v>
      </c>
      <c r="G4" s="12">
        <v>0</v>
      </c>
      <c r="H4" s="15">
        <v>1.3601499418671505</v>
      </c>
      <c r="I4" s="12">
        <v>82.969146453896187</v>
      </c>
      <c r="J4" s="11">
        <v>0</v>
      </c>
      <c r="K4" s="12"/>
      <c r="L4" s="11"/>
      <c r="M4" s="11"/>
      <c r="N4" s="14">
        <f t="shared" ref="N4:N33" si="0">SUM(I4:M4)</f>
        <v>82.969146453896187</v>
      </c>
    </row>
    <row r="5" spans="1:14" x14ac:dyDescent="0.35">
      <c r="A5" s="10">
        <v>85206</v>
      </c>
      <c r="B5" s="11" t="s">
        <v>22</v>
      </c>
      <c r="C5" s="12">
        <v>34</v>
      </c>
      <c r="D5" s="12">
        <v>20</v>
      </c>
      <c r="E5" s="12">
        <v>4</v>
      </c>
      <c r="F5" s="12">
        <v>0</v>
      </c>
      <c r="G5" s="12">
        <v>0</v>
      </c>
      <c r="H5" s="15">
        <v>1.3601499418671505</v>
      </c>
      <c r="I5" s="12">
        <v>46.245098023483116</v>
      </c>
      <c r="J5" s="11">
        <v>0</v>
      </c>
      <c r="K5" s="12"/>
      <c r="L5" s="11"/>
      <c r="M5" s="11"/>
      <c r="N5" s="14">
        <f t="shared" si="0"/>
        <v>46.245098023483116</v>
      </c>
    </row>
    <row r="6" spans="1:14" x14ac:dyDescent="0.35">
      <c r="A6" s="10">
        <v>85207</v>
      </c>
      <c r="B6" s="11" t="s">
        <v>48</v>
      </c>
      <c r="C6" s="12">
        <v>268</v>
      </c>
      <c r="D6" s="12">
        <v>34</v>
      </c>
      <c r="E6" s="12">
        <v>13</v>
      </c>
      <c r="F6" s="12">
        <v>95</v>
      </c>
      <c r="G6" s="12">
        <v>2</v>
      </c>
      <c r="H6" s="13">
        <v>1.3457249070631969</v>
      </c>
      <c r="I6" s="12">
        <v>360.65427509293676</v>
      </c>
      <c r="J6" s="11">
        <v>2</v>
      </c>
      <c r="K6" s="12">
        <v>931.84</v>
      </c>
      <c r="L6" s="11"/>
      <c r="M6" s="11"/>
      <c r="N6" s="14">
        <f t="shared" si="0"/>
        <v>1294.4942750929367</v>
      </c>
    </row>
    <row r="7" spans="1:14" x14ac:dyDescent="0.35">
      <c r="A7" s="10">
        <v>85208</v>
      </c>
      <c r="B7" s="11" t="s">
        <v>23</v>
      </c>
      <c r="C7" s="12">
        <v>204</v>
      </c>
      <c r="D7" s="12">
        <v>13</v>
      </c>
      <c r="E7" s="12">
        <v>8</v>
      </c>
      <c r="F7" s="12">
        <v>1</v>
      </c>
      <c r="G7" s="12">
        <v>1</v>
      </c>
      <c r="H7" s="15">
        <v>1.3601499418671505</v>
      </c>
      <c r="I7" s="12">
        <v>277.47058814089871</v>
      </c>
      <c r="J7" s="11">
        <v>1</v>
      </c>
      <c r="K7" s="12"/>
      <c r="L7" s="11"/>
      <c r="M7" s="11"/>
      <c r="N7" s="14">
        <f t="shared" si="0"/>
        <v>278.47058814089871</v>
      </c>
    </row>
    <row r="8" spans="1:14" x14ac:dyDescent="0.35">
      <c r="A8" s="10">
        <v>85209</v>
      </c>
      <c r="B8" s="11" t="s">
        <v>24</v>
      </c>
      <c r="C8" s="12">
        <v>301</v>
      </c>
      <c r="D8" s="12">
        <v>23</v>
      </c>
      <c r="E8" s="12">
        <v>1</v>
      </c>
      <c r="F8" s="12">
        <v>0</v>
      </c>
      <c r="G8" s="12">
        <v>0</v>
      </c>
      <c r="H8" s="15">
        <v>1.3601499418671505</v>
      </c>
      <c r="I8" s="12">
        <v>409.40513250201229</v>
      </c>
      <c r="J8" s="11">
        <v>1</v>
      </c>
      <c r="K8" s="12"/>
      <c r="L8" s="11">
        <v>47</v>
      </c>
      <c r="M8" s="11"/>
      <c r="N8" s="14">
        <f t="shared" si="0"/>
        <v>457.40513250201229</v>
      </c>
    </row>
    <row r="9" spans="1:14" x14ac:dyDescent="0.35">
      <c r="A9" s="10">
        <v>85210</v>
      </c>
      <c r="B9" s="11" t="s">
        <v>25</v>
      </c>
      <c r="C9" s="12">
        <v>140</v>
      </c>
      <c r="D9" s="12">
        <v>12</v>
      </c>
      <c r="E9" s="12">
        <v>1</v>
      </c>
      <c r="F9" s="12">
        <v>0</v>
      </c>
      <c r="G9" s="12">
        <v>0</v>
      </c>
      <c r="H9" s="15">
        <v>1.3601499418671505</v>
      </c>
      <c r="I9" s="12">
        <v>190.42099186140106</v>
      </c>
      <c r="J9" s="11">
        <v>0</v>
      </c>
      <c r="K9" s="12"/>
      <c r="L9" s="11">
        <v>67</v>
      </c>
      <c r="M9" s="11"/>
      <c r="N9" s="14">
        <f t="shared" si="0"/>
        <v>257.42099186140103</v>
      </c>
    </row>
    <row r="10" spans="1:14" x14ac:dyDescent="0.35">
      <c r="A10" s="10">
        <v>85211</v>
      </c>
      <c r="B10" s="11" t="s">
        <v>26</v>
      </c>
      <c r="C10" s="12">
        <v>410</v>
      </c>
      <c r="D10" s="12">
        <v>19</v>
      </c>
      <c r="E10" s="12">
        <v>9</v>
      </c>
      <c r="F10" s="12">
        <v>1</v>
      </c>
      <c r="G10" s="12">
        <v>0</v>
      </c>
      <c r="H10" s="15">
        <v>1.3601499418671505</v>
      </c>
      <c r="I10" s="12">
        <v>557.66147616553178</v>
      </c>
      <c r="J10" s="11">
        <v>2</v>
      </c>
      <c r="K10" s="12"/>
      <c r="L10" s="11"/>
      <c r="M10" s="11"/>
      <c r="N10" s="14">
        <f t="shared" si="0"/>
        <v>559.66147616553178</v>
      </c>
    </row>
    <row r="11" spans="1:14" x14ac:dyDescent="0.35">
      <c r="A11" s="10">
        <v>85212</v>
      </c>
      <c r="B11" s="11" t="s">
        <v>27</v>
      </c>
      <c r="C11" s="12">
        <v>69</v>
      </c>
      <c r="D11" s="12">
        <v>3</v>
      </c>
      <c r="E11" s="12">
        <v>0</v>
      </c>
      <c r="F11" s="12">
        <v>1</v>
      </c>
      <c r="G11" s="12">
        <v>0</v>
      </c>
      <c r="H11" s="15">
        <v>1.3601499418671505</v>
      </c>
      <c r="I11" s="12">
        <v>93.850345988833382</v>
      </c>
      <c r="J11" s="11">
        <v>0</v>
      </c>
      <c r="K11" s="12"/>
      <c r="L11" s="11">
        <v>42</v>
      </c>
      <c r="M11" s="11"/>
      <c r="N11" s="14">
        <f t="shared" si="0"/>
        <v>135.8503459888334</v>
      </c>
    </row>
    <row r="12" spans="1:14" x14ac:dyDescent="0.35">
      <c r="A12" s="10">
        <v>85213</v>
      </c>
      <c r="B12" s="11" t="s">
        <v>28</v>
      </c>
      <c r="C12" s="12">
        <v>385</v>
      </c>
      <c r="D12" s="12">
        <v>21</v>
      </c>
      <c r="E12" s="12">
        <v>3</v>
      </c>
      <c r="F12" s="12">
        <v>0</v>
      </c>
      <c r="G12" s="12">
        <v>1</v>
      </c>
      <c r="H12" s="13">
        <v>1.3802083333333333</v>
      </c>
      <c r="I12" s="12">
        <v>531.38020833333326</v>
      </c>
      <c r="J12" s="11">
        <v>0</v>
      </c>
      <c r="K12" s="12"/>
      <c r="L12" s="11"/>
      <c r="M12" s="11"/>
      <c r="N12" s="14">
        <f t="shared" si="0"/>
        <v>531.38020833333326</v>
      </c>
    </row>
    <row r="13" spans="1:14" x14ac:dyDescent="0.35">
      <c r="A13" s="10">
        <v>85214</v>
      </c>
      <c r="B13" s="11" t="s">
        <v>29</v>
      </c>
      <c r="C13" s="12" t="s">
        <v>21</v>
      </c>
      <c r="D13" s="12" t="s">
        <v>21</v>
      </c>
      <c r="E13" s="12" t="s">
        <v>21</v>
      </c>
      <c r="F13" s="12" t="s">
        <v>21</v>
      </c>
      <c r="G13" s="12" t="s">
        <v>21</v>
      </c>
      <c r="H13" s="13"/>
      <c r="I13" s="12"/>
      <c r="J13" s="16" t="s">
        <v>21</v>
      </c>
      <c r="K13" s="12"/>
      <c r="L13" s="11"/>
      <c r="M13" s="11">
        <v>571</v>
      </c>
      <c r="N13" s="14">
        <f t="shared" si="0"/>
        <v>571</v>
      </c>
    </row>
    <row r="14" spans="1:14" x14ac:dyDescent="0.35">
      <c r="A14" s="10">
        <v>85215</v>
      </c>
      <c r="B14" s="11" t="s">
        <v>30</v>
      </c>
      <c r="C14" s="12" t="s">
        <v>21</v>
      </c>
      <c r="D14" s="12" t="s">
        <v>21</v>
      </c>
      <c r="E14" s="12" t="s">
        <v>21</v>
      </c>
      <c r="F14" s="12" t="s">
        <v>21</v>
      </c>
      <c r="G14" s="12" t="s">
        <v>21</v>
      </c>
      <c r="H14" s="13"/>
      <c r="I14" s="12"/>
      <c r="J14" s="11">
        <v>4</v>
      </c>
      <c r="K14" s="12"/>
      <c r="L14" s="11">
        <v>48</v>
      </c>
      <c r="M14" s="11"/>
      <c r="N14" s="14">
        <f t="shared" si="0"/>
        <v>52</v>
      </c>
    </row>
    <row r="15" spans="1:14" x14ac:dyDescent="0.35">
      <c r="A15" s="10">
        <v>85216</v>
      </c>
      <c r="B15" s="11" t="s">
        <v>31</v>
      </c>
      <c r="C15" s="12" t="s">
        <v>21</v>
      </c>
      <c r="D15" s="12" t="s">
        <v>21</v>
      </c>
      <c r="E15" s="12" t="s">
        <v>21</v>
      </c>
      <c r="F15" s="12" t="s">
        <v>21</v>
      </c>
      <c r="G15" s="12" t="s">
        <v>21</v>
      </c>
      <c r="H15" s="13"/>
      <c r="I15" s="12"/>
      <c r="J15" s="11">
        <v>2</v>
      </c>
      <c r="K15" s="12"/>
      <c r="L15" s="11">
        <v>10</v>
      </c>
      <c r="M15" s="11"/>
      <c r="N15" s="14">
        <f t="shared" si="0"/>
        <v>12</v>
      </c>
    </row>
    <row r="16" spans="1:14" x14ac:dyDescent="0.35">
      <c r="A16" s="10">
        <v>85217</v>
      </c>
      <c r="B16" s="11" t="s">
        <v>31</v>
      </c>
      <c r="C16" s="12" t="s">
        <v>21</v>
      </c>
      <c r="D16" s="12" t="s">
        <v>21</v>
      </c>
      <c r="E16" s="12" t="s">
        <v>21</v>
      </c>
      <c r="F16" s="12" t="s">
        <v>21</v>
      </c>
      <c r="G16" s="12" t="s">
        <v>21</v>
      </c>
      <c r="H16" s="13"/>
      <c r="I16" s="12"/>
      <c r="J16" s="11">
        <v>4</v>
      </c>
      <c r="K16" s="12"/>
      <c r="L16" s="11">
        <v>421</v>
      </c>
      <c r="M16" s="11"/>
      <c r="N16" s="14">
        <f t="shared" si="0"/>
        <v>425</v>
      </c>
    </row>
    <row r="17" spans="1:14" x14ac:dyDescent="0.35">
      <c r="A17" s="10">
        <v>85219</v>
      </c>
      <c r="B17" s="11" t="s">
        <v>31</v>
      </c>
      <c r="C17" s="12" t="s">
        <v>21</v>
      </c>
      <c r="D17" s="12" t="s">
        <v>21</v>
      </c>
      <c r="E17" s="12" t="s">
        <v>21</v>
      </c>
      <c r="F17" s="12" t="s">
        <v>21</v>
      </c>
      <c r="G17" s="12" t="s">
        <v>21</v>
      </c>
      <c r="H17" s="13"/>
      <c r="I17" s="12"/>
      <c r="J17" s="11">
        <v>0</v>
      </c>
      <c r="K17" s="12"/>
      <c r="L17" s="11">
        <v>1140</v>
      </c>
      <c r="M17" s="11"/>
      <c r="N17" s="14">
        <f t="shared" si="0"/>
        <v>1140</v>
      </c>
    </row>
    <row r="18" spans="1:14" x14ac:dyDescent="0.35">
      <c r="A18" s="10">
        <v>85220</v>
      </c>
      <c r="B18" s="11" t="s">
        <v>32</v>
      </c>
      <c r="C18" s="12" t="s">
        <v>21</v>
      </c>
      <c r="D18" s="12" t="s">
        <v>21</v>
      </c>
      <c r="E18" s="12" t="s">
        <v>21</v>
      </c>
      <c r="F18" s="12" t="s">
        <v>21</v>
      </c>
      <c r="G18" s="12" t="s">
        <v>21</v>
      </c>
      <c r="H18" s="13"/>
      <c r="I18" s="12"/>
      <c r="J18" s="11">
        <v>1</v>
      </c>
      <c r="K18" s="12"/>
      <c r="L18" s="11">
        <v>105</v>
      </c>
      <c r="M18" s="11"/>
      <c r="N18" s="14">
        <f t="shared" si="0"/>
        <v>106</v>
      </c>
    </row>
    <row r="19" spans="1:14" x14ac:dyDescent="0.35">
      <c r="A19" s="10">
        <v>85221</v>
      </c>
      <c r="B19" s="11" t="s">
        <v>101</v>
      </c>
      <c r="C19" s="12" t="s">
        <v>21</v>
      </c>
      <c r="D19" s="12" t="s">
        <v>21</v>
      </c>
      <c r="E19" s="12" t="s">
        <v>21</v>
      </c>
      <c r="F19" s="12" t="s">
        <v>21</v>
      </c>
      <c r="G19" s="12" t="s">
        <v>21</v>
      </c>
      <c r="H19" s="13"/>
      <c r="I19" s="12"/>
      <c r="J19" s="11">
        <v>1</v>
      </c>
      <c r="K19" s="12"/>
      <c r="L19" s="11">
        <v>48</v>
      </c>
      <c r="M19" s="11"/>
      <c r="N19" s="14">
        <f t="shared" si="0"/>
        <v>49</v>
      </c>
    </row>
    <row r="20" spans="1:14" x14ac:dyDescent="0.35">
      <c r="A20" s="10">
        <v>85222</v>
      </c>
      <c r="B20" s="11" t="s">
        <v>33</v>
      </c>
      <c r="C20" s="12" t="s">
        <v>21</v>
      </c>
      <c r="D20" s="12" t="s">
        <v>21</v>
      </c>
      <c r="E20" s="12" t="s">
        <v>21</v>
      </c>
      <c r="F20" s="12" t="s">
        <v>21</v>
      </c>
      <c r="G20" s="12" t="s">
        <v>21</v>
      </c>
      <c r="H20" s="13"/>
      <c r="I20" s="12"/>
      <c r="J20" s="11">
        <v>5</v>
      </c>
      <c r="K20" s="12"/>
      <c r="L20" s="11">
        <v>155</v>
      </c>
      <c r="M20" s="11"/>
      <c r="N20" s="14">
        <f t="shared" si="0"/>
        <v>160</v>
      </c>
    </row>
    <row r="21" spans="1:14" x14ac:dyDescent="0.35">
      <c r="A21" s="10">
        <v>85223</v>
      </c>
      <c r="B21" s="11" t="s">
        <v>34</v>
      </c>
      <c r="C21" s="12" t="s">
        <v>21</v>
      </c>
      <c r="D21" s="12" t="s">
        <v>21</v>
      </c>
      <c r="E21" s="12" t="s">
        <v>21</v>
      </c>
      <c r="F21" s="12" t="s">
        <v>21</v>
      </c>
      <c r="G21" s="12" t="s">
        <v>21</v>
      </c>
      <c r="H21" s="13"/>
      <c r="I21" s="12"/>
      <c r="J21" s="11">
        <v>1</v>
      </c>
      <c r="K21" s="12"/>
      <c r="L21" s="11">
        <v>233</v>
      </c>
      <c r="M21" s="11"/>
      <c r="N21" s="14">
        <f t="shared" si="0"/>
        <v>234</v>
      </c>
    </row>
    <row r="22" spans="1:14" x14ac:dyDescent="0.35">
      <c r="A22" s="10">
        <v>85224</v>
      </c>
      <c r="B22" s="11" t="s">
        <v>34</v>
      </c>
      <c r="C22" s="12" t="s">
        <v>21</v>
      </c>
      <c r="D22" s="12" t="s">
        <v>21</v>
      </c>
      <c r="E22" s="12" t="s">
        <v>21</v>
      </c>
      <c r="F22" s="12" t="s">
        <v>21</v>
      </c>
      <c r="G22" s="12" t="s">
        <v>21</v>
      </c>
      <c r="H22" s="13"/>
      <c r="I22" s="12"/>
      <c r="J22" s="12">
        <v>2</v>
      </c>
      <c r="K22" s="12"/>
      <c r="L22" s="12">
        <v>265</v>
      </c>
      <c r="M22" s="12"/>
      <c r="N22" s="14">
        <f t="shared" si="0"/>
        <v>267</v>
      </c>
    </row>
    <row r="23" spans="1:14" x14ac:dyDescent="0.35">
      <c r="A23" s="10">
        <v>85225</v>
      </c>
      <c r="B23" s="11" t="s">
        <v>35</v>
      </c>
      <c r="C23" s="12">
        <v>385</v>
      </c>
      <c r="D23" s="12">
        <v>34</v>
      </c>
      <c r="E23" s="12">
        <v>13</v>
      </c>
      <c r="F23" s="12">
        <v>2</v>
      </c>
      <c r="G23" s="12">
        <v>0</v>
      </c>
      <c r="H23" s="15">
        <v>1.3601499418671505</v>
      </c>
      <c r="I23" s="12">
        <v>523.65772761885296</v>
      </c>
      <c r="J23" s="12">
        <v>1</v>
      </c>
      <c r="K23" s="12"/>
      <c r="L23" s="12"/>
      <c r="M23" s="12"/>
      <c r="N23" s="14">
        <f t="shared" si="0"/>
        <v>524.65772761885296</v>
      </c>
    </row>
    <row r="24" spans="1:14" x14ac:dyDescent="0.35">
      <c r="A24" s="10">
        <v>85226</v>
      </c>
      <c r="B24" s="11" t="s">
        <v>36</v>
      </c>
      <c r="C24" s="11" t="s">
        <v>21</v>
      </c>
      <c r="D24" s="11" t="s">
        <v>21</v>
      </c>
      <c r="E24" s="11" t="s">
        <v>21</v>
      </c>
      <c r="F24" s="11" t="s">
        <v>21</v>
      </c>
      <c r="G24" s="11" t="s">
        <v>21</v>
      </c>
      <c r="H24" s="13"/>
      <c r="I24" s="11"/>
      <c r="J24" s="11"/>
      <c r="K24" s="12">
        <v>54.08</v>
      </c>
      <c r="L24" s="11"/>
      <c r="M24" s="11"/>
      <c r="N24" s="14">
        <f t="shared" si="0"/>
        <v>54.08</v>
      </c>
    </row>
    <row r="25" spans="1:14" x14ac:dyDescent="0.35">
      <c r="A25" s="10">
        <v>85227</v>
      </c>
      <c r="B25" s="11" t="s">
        <v>37</v>
      </c>
      <c r="C25" s="11" t="s">
        <v>21</v>
      </c>
      <c r="D25" s="11" t="s">
        <v>21</v>
      </c>
      <c r="E25" s="11" t="s">
        <v>21</v>
      </c>
      <c r="F25" s="11" t="s">
        <v>21</v>
      </c>
      <c r="G25" s="11" t="s">
        <v>21</v>
      </c>
      <c r="H25" s="13"/>
      <c r="I25" s="11"/>
      <c r="J25" s="11"/>
      <c r="K25" s="12">
        <v>0</v>
      </c>
      <c r="L25" s="11"/>
      <c r="M25" s="11"/>
      <c r="N25" s="14">
        <f t="shared" si="0"/>
        <v>0</v>
      </c>
    </row>
    <row r="26" spans="1:14" x14ac:dyDescent="0.35">
      <c r="A26" s="10">
        <v>85228</v>
      </c>
      <c r="B26" s="11" t="s">
        <v>38</v>
      </c>
      <c r="C26" s="11" t="s">
        <v>21</v>
      </c>
      <c r="D26" s="11" t="s">
        <v>21</v>
      </c>
      <c r="E26" s="11" t="s">
        <v>21</v>
      </c>
      <c r="F26" s="11" t="s">
        <v>21</v>
      </c>
      <c r="G26" s="17" t="s">
        <v>21</v>
      </c>
      <c r="H26" s="18"/>
      <c r="I26" s="11"/>
      <c r="J26" s="11"/>
      <c r="K26" s="12">
        <v>1.04</v>
      </c>
      <c r="L26" s="11"/>
      <c r="M26" s="11"/>
      <c r="N26" s="14">
        <f t="shared" si="0"/>
        <v>1.04</v>
      </c>
    </row>
    <row r="27" spans="1:14" x14ac:dyDescent="0.35">
      <c r="A27" s="10">
        <v>85230</v>
      </c>
      <c r="B27" s="11" t="s">
        <v>39</v>
      </c>
      <c r="C27" s="12">
        <v>310</v>
      </c>
      <c r="D27" s="12">
        <v>19</v>
      </c>
      <c r="E27" s="12">
        <v>7</v>
      </c>
      <c r="F27" s="12">
        <v>0</v>
      </c>
      <c r="G27" s="12">
        <v>2</v>
      </c>
      <c r="H27" s="15">
        <v>1.3601499418671505</v>
      </c>
      <c r="I27" s="12">
        <v>421.64648197881667</v>
      </c>
      <c r="J27" s="11">
        <v>1</v>
      </c>
      <c r="K27" s="12"/>
      <c r="L27" s="11"/>
      <c r="M27" s="11"/>
      <c r="N27" s="14">
        <f t="shared" si="0"/>
        <v>422.64648197881667</v>
      </c>
    </row>
    <row r="28" spans="1:14" x14ac:dyDescent="0.35">
      <c r="A28" s="10">
        <v>85231</v>
      </c>
      <c r="B28" s="11" t="s">
        <v>33</v>
      </c>
      <c r="C28" s="12">
        <v>199</v>
      </c>
      <c r="D28" s="12">
        <v>0</v>
      </c>
      <c r="E28" s="12">
        <v>0</v>
      </c>
      <c r="F28" s="12">
        <v>0</v>
      </c>
      <c r="G28" s="12">
        <v>0</v>
      </c>
      <c r="H28" s="15">
        <v>1.3601499418671505</v>
      </c>
      <c r="I28" s="12">
        <v>270.66983843156294</v>
      </c>
      <c r="J28" s="11">
        <v>0</v>
      </c>
      <c r="K28" s="12"/>
      <c r="L28" s="11"/>
      <c r="M28" s="11"/>
      <c r="N28" s="14">
        <f t="shared" si="0"/>
        <v>270.66983843156294</v>
      </c>
    </row>
    <row r="29" spans="1:14" x14ac:dyDescent="0.35">
      <c r="A29" s="10">
        <v>85232</v>
      </c>
      <c r="B29" s="11" t="s">
        <v>40</v>
      </c>
      <c r="C29" s="12">
        <v>144</v>
      </c>
      <c r="D29" s="12">
        <v>1</v>
      </c>
      <c r="E29" s="12">
        <v>0</v>
      </c>
      <c r="F29" s="12">
        <v>0</v>
      </c>
      <c r="G29" s="12">
        <v>0</v>
      </c>
      <c r="H29" s="15">
        <v>1.3601499418671505</v>
      </c>
      <c r="I29" s="12">
        <v>195.86159162886969</v>
      </c>
      <c r="J29" s="11">
        <v>0</v>
      </c>
      <c r="K29" s="12"/>
      <c r="L29" s="11"/>
      <c r="M29" s="11"/>
      <c r="N29" s="14">
        <f t="shared" si="0"/>
        <v>195.86159162886969</v>
      </c>
    </row>
    <row r="30" spans="1:14" x14ac:dyDescent="0.35">
      <c r="A30" s="10">
        <v>85233</v>
      </c>
      <c r="B30" s="11" t="s">
        <v>40</v>
      </c>
      <c r="C30" s="12" t="s">
        <v>21</v>
      </c>
      <c r="D30" s="12" t="s">
        <v>21</v>
      </c>
      <c r="E30" s="12" t="s">
        <v>21</v>
      </c>
      <c r="F30" s="12" t="s">
        <v>21</v>
      </c>
      <c r="G30" s="12" t="s">
        <v>21</v>
      </c>
      <c r="H30" s="13"/>
      <c r="I30" s="12"/>
      <c r="J30" s="11">
        <v>0</v>
      </c>
      <c r="K30" s="12"/>
      <c r="L30" s="11">
        <v>46</v>
      </c>
      <c r="M30" s="11"/>
      <c r="N30" s="14">
        <f t="shared" si="0"/>
        <v>46</v>
      </c>
    </row>
    <row r="31" spans="1:14" x14ac:dyDescent="0.35">
      <c r="A31" s="10">
        <v>85234</v>
      </c>
      <c r="B31" s="11" t="s">
        <v>41</v>
      </c>
      <c r="C31" s="12" t="s">
        <v>21</v>
      </c>
      <c r="D31" s="12" t="s">
        <v>21</v>
      </c>
      <c r="E31" s="12" t="s">
        <v>21</v>
      </c>
      <c r="F31" s="12" t="s">
        <v>21</v>
      </c>
      <c r="G31" s="12" t="s">
        <v>21</v>
      </c>
      <c r="H31" s="13"/>
      <c r="I31" s="12"/>
      <c r="J31" s="11"/>
      <c r="K31" s="12">
        <v>89.44</v>
      </c>
      <c r="L31" s="11"/>
      <c r="M31" s="11"/>
      <c r="N31" s="14">
        <f t="shared" si="0"/>
        <v>89.44</v>
      </c>
    </row>
    <row r="32" spans="1:14" x14ac:dyDescent="0.35">
      <c r="A32" s="10">
        <v>85235</v>
      </c>
      <c r="B32" s="11" t="s">
        <v>42</v>
      </c>
      <c r="C32" s="12" t="s">
        <v>21</v>
      </c>
      <c r="D32" s="12" t="s">
        <v>21</v>
      </c>
      <c r="E32" s="12" t="s">
        <v>21</v>
      </c>
      <c r="F32" s="12" t="s">
        <v>21</v>
      </c>
      <c r="G32" s="12" t="s">
        <v>21</v>
      </c>
      <c r="H32" s="13"/>
      <c r="I32" s="12"/>
      <c r="J32" s="11"/>
      <c r="K32" s="12">
        <v>93.600000000000009</v>
      </c>
      <c r="L32" s="11"/>
      <c r="M32" s="11"/>
      <c r="N32" s="14">
        <f t="shared" si="0"/>
        <v>93.600000000000009</v>
      </c>
    </row>
    <row r="33" spans="1:16" x14ac:dyDescent="0.35">
      <c r="A33" s="10">
        <v>85236</v>
      </c>
      <c r="B33" s="11" t="s">
        <v>43</v>
      </c>
      <c r="C33" s="12" t="s">
        <v>21</v>
      </c>
      <c r="D33" s="12" t="s">
        <v>21</v>
      </c>
      <c r="E33" s="12" t="s">
        <v>21</v>
      </c>
      <c r="F33" s="12" t="s">
        <v>21</v>
      </c>
      <c r="G33" s="12" t="s">
        <v>21</v>
      </c>
      <c r="H33" s="13"/>
      <c r="I33" s="12"/>
      <c r="J33" s="11">
        <v>0</v>
      </c>
      <c r="K33" s="12"/>
      <c r="L33" s="11">
        <v>275</v>
      </c>
      <c r="M33" s="11"/>
      <c r="N33" s="14">
        <f t="shared" si="0"/>
        <v>275</v>
      </c>
    </row>
    <row r="34" spans="1:16" x14ac:dyDescent="0.35">
      <c r="A34" s="10"/>
      <c r="B34" s="6" t="s">
        <v>44</v>
      </c>
      <c r="C34" s="19">
        <f>SUM(C3:C33)</f>
        <v>3280</v>
      </c>
      <c r="D34" s="19">
        <f>SUM(D3:D33)</f>
        <v>286</v>
      </c>
      <c r="E34" s="19">
        <f>SUM(E3:E33)</f>
        <v>84</v>
      </c>
      <c r="F34" s="19">
        <f>SUM(F3:F33)</f>
        <v>130</v>
      </c>
      <c r="G34" s="19">
        <f>SUM(G3:G33)</f>
        <v>8</v>
      </c>
      <c r="H34" s="19"/>
      <c r="I34" s="19">
        <f t="shared" ref="I34:N34" si="1">SUM(I3:I33)</f>
        <v>4461.2918093242542</v>
      </c>
      <c r="J34" s="19">
        <f t="shared" si="1"/>
        <v>36</v>
      </c>
      <c r="K34" s="19">
        <f t="shared" si="1"/>
        <v>1568.32</v>
      </c>
      <c r="L34" s="19">
        <f t="shared" si="1"/>
        <v>3062</v>
      </c>
      <c r="M34" s="19">
        <f t="shared" si="1"/>
        <v>571</v>
      </c>
      <c r="N34" s="14">
        <f t="shared" si="1"/>
        <v>9698.6118093242549</v>
      </c>
      <c r="O34" s="20"/>
    </row>
    <row r="35" spans="1:16" ht="15.75" customHeight="1" thickBot="1" x14ac:dyDescent="0.4">
      <c r="A35" s="21"/>
      <c r="B35" s="22"/>
      <c r="C35" s="23"/>
      <c r="D35" s="23"/>
      <c r="E35" s="205" t="s">
        <v>45</v>
      </c>
      <c r="F35" s="206"/>
      <c r="G35" s="207"/>
      <c r="H35" s="24">
        <v>1.3601499418671505</v>
      </c>
      <c r="I35" s="25">
        <v>0.45999282134739777</v>
      </c>
      <c r="J35" s="25">
        <v>3.71187142116458E-3</v>
      </c>
      <c r="K35" s="25">
        <v>0.16170561631224539</v>
      </c>
      <c r="L35" s="25">
        <v>0.3157152858779429</v>
      </c>
      <c r="M35" s="25">
        <v>5.8874405041249307E-2</v>
      </c>
      <c r="N35" s="26"/>
      <c r="P35" s="27"/>
    </row>
    <row r="36" spans="1:16" ht="15" thickTop="1" x14ac:dyDescent="0.35">
      <c r="A36" s="28" t="s">
        <v>4</v>
      </c>
    </row>
    <row r="37" spans="1:16" s="165" customFormat="1" x14ac:dyDescent="0.35">
      <c r="A37" s="164" t="s">
        <v>97</v>
      </c>
    </row>
    <row r="38" spans="1:16" s="165" customFormat="1" x14ac:dyDescent="0.35">
      <c r="A38" s="166" t="s">
        <v>46</v>
      </c>
    </row>
    <row r="39" spans="1:16" s="165" customFormat="1" x14ac:dyDescent="0.35">
      <c r="A39" s="208" t="s">
        <v>98</v>
      </c>
      <c r="B39" s="209"/>
      <c r="C39" s="209"/>
      <c r="D39" s="209"/>
      <c r="E39" s="209"/>
      <c r="F39" s="209"/>
      <c r="G39" s="209"/>
      <c r="H39" s="209"/>
      <c r="I39" s="209"/>
      <c r="J39" s="209"/>
      <c r="K39" s="209"/>
      <c r="L39" s="209"/>
      <c r="M39" s="209"/>
      <c r="N39" s="209"/>
    </row>
    <row r="40" spans="1:16" s="165" customFormat="1" x14ac:dyDescent="0.35">
      <c r="A40" s="209"/>
      <c r="B40" s="209"/>
      <c r="C40" s="209"/>
      <c r="D40" s="209"/>
      <c r="E40" s="209"/>
      <c r="F40" s="209"/>
      <c r="G40" s="209"/>
      <c r="H40" s="209"/>
      <c r="I40" s="209"/>
      <c r="J40" s="209"/>
      <c r="K40" s="209"/>
      <c r="L40" s="209"/>
      <c r="M40" s="209"/>
      <c r="N40" s="209"/>
    </row>
    <row r="41" spans="1:16" s="165" customFormat="1" x14ac:dyDescent="0.35">
      <c r="A41" s="209"/>
      <c r="B41" s="209"/>
      <c r="C41" s="209"/>
      <c r="D41" s="209"/>
      <c r="E41" s="209"/>
      <c r="F41" s="209"/>
      <c r="G41" s="209"/>
      <c r="H41" s="209"/>
      <c r="I41" s="209"/>
      <c r="J41" s="209"/>
      <c r="K41" s="209"/>
      <c r="L41" s="209"/>
      <c r="M41" s="209"/>
      <c r="N41" s="209"/>
    </row>
    <row r="42" spans="1:16" s="165" customFormat="1" x14ac:dyDescent="0.35">
      <c r="A42" s="167" t="s">
        <v>99</v>
      </c>
      <c r="B42" s="168"/>
      <c r="C42" s="168"/>
      <c r="D42" s="168"/>
      <c r="E42" s="168"/>
      <c r="F42" s="168"/>
      <c r="G42" s="168"/>
      <c r="H42" s="168"/>
      <c r="I42" s="168"/>
      <c r="J42" s="168"/>
      <c r="K42" s="168"/>
      <c r="L42" s="168"/>
      <c r="M42" s="168"/>
      <c r="N42" s="168"/>
    </row>
    <row r="43" spans="1:16" x14ac:dyDescent="0.35">
      <c r="A43" s="29" t="s">
        <v>46</v>
      </c>
    </row>
  </sheetData>
  <mergeCells count="3">
    <mergeCell ref="A1:N1"/>
    <mergeCell ref="E35:G35"/>
    <mergeCell ref="A39:N41"/>
  </mergeCells>
  <pageMargins left="0.70866141732283472" right="0.70866141732283472" top="0.74803149606299213" bottom="0.74803149606299213" header="0.31496062992125984" footer="0.31496062992125984"/>
  <pageSetup paperSize="9" scale="64" orientation="landscape" r:id="rId1"/>
  <headerFooter>
    <oddHeader>&amp;C&amp;"Calibri,Regular"&amp;13SRAD Report 2140 Transport Statistics Bury 2021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89C1F-7EF2-498F-AB61-72CD2A6C4421}">
  <sheetPr>
    <pageSetUpPr fitToPage="1"/>
  </sheetPr>
  <dimension ref="A1:P43"/>
  <sheetViews>
    <sheetView topLeftCell="A10" zoomScale="75" zoomScaleNormal="75" zoomScalePageLayoutView="75" workbookViewId="0">
      <selection activeCell="P34" sqref="P34"/>
    </sheetView>
  </sheetViews>
  <sheetFormatPr defaultColWidth="9.1796875" defaultRowHeight="14.5" x14ac:dyDescent="0.35"/>
  <cols>
    <col min="1" max="1" width="7.1796875" style="153" customWidth="1"/>
    <col min="2" max="2" width="39.1796875" style="151" bestFit="1" customWidth="1"/>
    <col min="3" max="4" width="7.81640625" style="151" customWidth="1"/>
    <col min="5" max="5" width="6.81640625" style="151" customWidth="1"/>
    <col min="6" max="6" width="8" style="151" customWidth="1"/>
    <col min="7" max="7" width="13.1796875" style="151" customWidth="1"/>
    <col min="8" max="8" width="15.453125" style="151" customWidth="1"/>
    <col min="9" max="9" width="10.1796875" style="151" customWidth="1"/>
    <col min="10" max="10" width="14.1796875" style="151" customWidth="1"/>
    <col min="11" max="11" width="10" style="151" customWidth="1"/>
    <col min="12" max="12" width="8.1796875" style="151" customWidth="1"/>
    <col min="13" max="13" width="9.81640625" style="151" customWidth="1"/>
    <col min="14" max="14" width="25.81640625" style="151" customWidth="1"/>
    <col min="15" max="16384" width="9.1796875" style="151"/>
  </cols>
  <sheetData>
    <row r="1" spans="1:14" ht="15" thickTop="1" x14ac:dyDescent="0.35">
      <c r="A1" s="202" t="s">
        <v>102</v>
      </c>
      <c r="B1" s="203"/>
      <c r="C1" s="203"/>
      <c r="D1" s="203"/>
      <c r="E1" s="203"/>
      <c r="F1" s="203"/>
      <c r="G1" s="203"/>
      <c r="H1" s="203"/>
      <c r="I1" s="203"/>
      <c r="J1" s="203"/>
      <c r="K1" s="203"/>
      <c r="L1" s="203"/>
      <c r="M1" s="203"/>
      <c r="N1" s="204"/>
    </row>
    <row r="2" spans="1:14" x14ac:dyDescent="0.35">
      <c r="A2" s="5" t="s">
        <v>5</v>
      </c>
      <c r="B2" s="6" t="s">
        <v>6</v>
      </c>
      <c r="C2" s="7" t="s">
        <v>7</v>
      </c>
      <c r="D2" s="7" t="s">
        <v>8</v>
      </c>
      <c r="E2" s="7" t="s">
        <v>9</v>
      </c>
      <c r="F2" s="7" t="s">
        <v>10</v>
      </c>
      <c r="G2" s="8" t="s">
        <v>11</v>
      </c>
      <c r="H2" s="8" t="s">
        <v>12</v>
      </c>
      <c r="I2" s="8" t="s">
        <v>13</v>
      </c>
      <c r="J2" s="8" t="s">
        <v>14</v>
      </c>
      <c r="K2" s="8" t="s">
        <v>47</v>
      </c>
      <c r="L2" s="8" t="s">
        <v>16</v>
      </c>
      <c r="M2" s="8" t="s">
        <v>17</v>
      </c>
      <c r="N2" s="9" t="s">
        <v>18</v>
      </c>
    </row>
    <row r="3" spans="1:14" x14ac:dyDescent="0.35">
      <c r="A3" s="10">
        <v>85201</v>
      </c>
      <c r="B3" s="11" t="s">
        <v>19</v>
      </c>
      <c r="C3" s="12">
        <v>477</v>
      </c>
      <c r="D3" s="12">
        <v>28</v>
      </c>
      <c r="E3" s="12">
        <v>9</v>
      </c>
      <c r="F3" s="12">
        <v>33</v>
      </c>
      <c r="G3" s="12">
        <v>0</v>
      </c>
      <c r="H3" s="13">
        <v>1.4258872651356993</v>
      </c>
      <c r="I3" s="12">
        <v>680.14822546972857</v>
      </c>
      <c r="J3" s="11">
        <v>9</v>
      </c>
      <c r="K3" s="12">
        <v>246.8360655737705</v>
      </c>
      <c r="L3" s="11">
        <v>91</v>
      </c>
      <c r="M3" s="11"/>
      <c r="N3" s="14">
        <f>SUM(I3:M3)</f>
        <v>1026.9842910434991</v>
      </c>
    </row>
    <row r="4" spans="1:14" x14ac:dyDescent="0.35">
      <c r="A4" s="10">
        <v>85205</v>
      </c>
      <c r="B4" s="11" t="s">
        <v>20</v>
      </c>
      <c r="C4" s="12">
        <v>79</v>
      </c>
      <c r="D4" s="12">
        <v>10</v>
      </c>
      <c r="E4" s="12">
        <v>1</v>
      </c>
      <c r="F4" s="12">
        <v>0</v>
      </c>
      <c r="G4" s="12">
        <v>0</v>
      </c>
      <c r="H4" s="15">
        <v>1.4246395831885512</v>
      </c>
      <c r="I4" s="12">
        <v>112.54652707189554</v>
      </c>
      <c r="J4" s="11">
        <v>2</v>
      </c>
      <c r="K4" s="12"/>
      <c r="L4" s="11"/>
      <c r="M4" s="11"/>
      <c r="N4" s="14">
        <f t="shared" ref="N4:N33" si="0">SUM(I4:M4)</f>
        <v>114.54652707189554</v>
      </c>
    </row>
    <row r="5" spans="1:14" x14ac:dyDescent="0.35">
      <c r="A5" s="10">
        <v>85206</v>
      </c>
      <c r="B5" s="11" t="s">
        <v>22</v>
      </c>
      <c r="C5" s="12">
        <v>25</v>
      </c>
      <c r="D5" s="12">
        <v>6</v>
      </c>
      <c r="E5" s="12">
        <v>3</v>
      </c>
      <c r="F5" s="12">
        <v>0</v>
      </c>
      <c r="G5" s="12">
        <v>0</v>
      </c>
      <c r="H5" s="15">
        <v>1.4246395831885512</v>
      </c>
      <c r="I5" s="12">
        <v>35.615989579713784</v>
      </c>
      <c r="J5" s="11">
        <v>1</v>
      </c>
      <c r="K5" s="12"/>
      <c r="L5" s="11"/>
      <c r="M5" s="11"/>
      <c r="N5" s="14">
        <f t="shared" si="0"/>
        <v>36.615989579713784</v>
      </c>
    </row>
    <row r="6" spans="1:14" x14ac:dyDescent="0.35">
      <c r="A6" s="10">
        <v>85207</v>
      </c>
      <c r="B6" s="11" t="s">
        <v>48</v>
      </c>
      <c r="C6" s="12">
        <v>431</v>
      </c>
      <c r="D6" s="12">
        <v>34</v>
      </c>
      <c r="E6" s="12">
        <v>6</v>
      </c>
      <c r="F6" s="12">
        <v>89</v>
      </c>
      <c r="G6" s="12">
        <v>1</v>
      </c>
      <c r="H6" s="13">
        <v>1.3170163170163169</v>
      </c>
      <c r="I6" s="12">
        <v>567.63403263403256</v>
      </c>
      <c r="J6" s="11">
        <v>5</v>
      </c>
      <c r="K6" s="12">
        <v>551.50819672131149</v>
      </c>
      <c r="L6" s="11"/>
      <c r="M6" s="11"/>
      <c r="N6" s="14">
        <f t="shared" si="0"/>
        <v>1124.1422293553442</v>
      </c>
    </row>
    <row r="7" spans="1:14" x14ac:dyDescent="0.35">
      <c r="A7" s="10">
        <v>85208</v>
      </c>
      <c r="B7" s="11" t="s">
        <v>23</v>
      </c>
      <c r="C7" s="12">
        <v>176</v>
      </c>
      <c r="D7" s="12">
        <v>12</v>
      </c>
      <c r="E7" s="12">
        <v>1</v>
      </c>
      <c r="F7" s="12">
        <v>2</v>
      </c>
      <c r="G7" s="12">
        <v>0</v>
      </c>
      <c r="H7" s="15">
        <v>1.4246395831885512</v>
      </c>
      <c r="I7" s="12">
        <v>250.73656664118502</v>
      </c>
      <c r="J7" s="11">
        <v>2</v>
      </c>
      <c r="K7" s="12"/>
      <c r="L7" s="11"/>
      <c r="M7" s="11"/>
      <c r="N7" s="14">
        <f t="shared" si="0"/>
        <v>252.73656664118502</v>
      </c>
    </row>
    <row r="8" spans="1:14" x14ac:dyDescent="0.35">
      <c r="A8" s="10">
        <v>85209</v>
      </c>
      <c r="B8" s="11" t="s">
        <v>24</v>
      </c>
      <c r="C8" s="12">
        <v>278</v>
      </c>
      <c r="D8" s="12">
        <v>10</v>
      </c>
      <c r="E8" s="12">
        <v>0</v>
      </c>
      <c r="F8" s="12">
        <v>0</v>
      </c>
      <c r="G8" s="12">
        <v>3</v>
      </c>
      <c r="H8" s="15">
        <v>1.4246395831885512</v>
      </c>
      <c r="I8" s="12">
        <v>396.04980412641726</v>
      </c>
      <c r="J8" s="11">
        <v>2</v>
      </c>
      <c r="K8" s="12"/>
      <c r="L8" s="11">
        <v>34</v>
      </c>
      <c r="M8" s="11"/>
      <c r="N8" s="14">
        <f t="shared" si="0"/>
        <v>432.04980412641726</v>
      </c>
    </row>
    <row r="9" spans="1:14" x14ac:dyDescent="0.35">
      <c r="A9" s="10">
        <v>85210</v>
      </c>
      <c r="B9" s="11" t="s">
        <v>25</v>
      </c>
      <c r="C9" s="12">
        <v>117</v>
      </c>
      <c r="D9" s="12">
        <v>5</v>
      </c>
      <c r="E9" s="12">
        <v>0</v>
      </c>
      <c r="F9" s="12">
        <v>0</v>
      </c>
      <c r="G9" s="12">
        <v>0</v>
      </c>
      <c r="H9" s="15">
        <v>1.4246395831885512</v>
      </c>
      <c r="I9" s="12">
        <v>166.68283123306048</v>
      </c>
      <c r="J9" s="11">
        <v>3</v>
      </c>
      <c r="K9" s="12"/>
      <c r="L9" s="11">
        <v>93</v>
      </c>
      <c r="M9" s="11"/>
      <c r="N9" s="14">
        <f t="shared" si="0"/>
        <v>262.68283123306048</v>
      </c>
    </row>
    <row r="10" spans="1:14" x14ac:dyDescent="0.35">
      <c r="A10" s="10">
        <v>85211</v>
      </c>
      <c r="B10" s="11" t="s">
        <v>26</v>
      </c>
      <c r="C10" s="12">
        <v>515</v>
      </c>
      <c r="D10" s="12">
        <v>21</v>
      </c>
      <c r="E10" s="12">
        <v>0</v>
      </c>
      <c r="F10" s="12">
        <v>0</v>
      </c>
      <c r="G10" s="12">
        <v>1</v>
      </c>
      <c r="H10" s="15">
        <v>1.4246395831885512</v>
      </c>
      <c r="I10" s="12">
        <v>733.68938534210383</v>
      </c>
      <c r="J10" s="11">
        <v>5</v>
      </c>
      <c r="K10" s="12"/>
      <c r="L10" s="11"/>
      <c r="M10" s="11"/>
      <c r="N10" s="14">
        <f t="shared" si="0"/>
        <v>738.68938534210383</v>
      </c>
    </row>
    <row r="11" spans="1:14" x14ac:dyDescent="0.35">
      <c r="A11" s="10">
        <v>85212</v>
      </c>
      <c r="B11" s="11" t="s">
        <v>27</v>
      </c>
      <c r="C11" s="12">
        <v>38</v>
      </c>
      <c r="D11" s="12">
        <v>2</v>
      </c>
      <c r="E11" s="12">
        <v>0</v>
      </c>
      <c r="F11" s="12">
        <v>1</v>
      </c>
      <c r="G11" s="12">
        <v>0</v>
      </c>
      <c r="H11" s="15">
        <v>1.4246395831885512</v>
      </c>
      <c r="I11" s="12">
        <v>54.136304161164944</v>
      </c>
      <c r="J11" s="11">
        <v>3</v>
      </c>
      <c r="K11" s="12"/>
      <c r="L11" s="11">
        <v>35</v>
      </c>
      <c r="M11" s="11"/>
      <c r="N11" s="14">
        <f t="shared" si="0"/>
        <v>92.136304161164944</v>
      </c>
    </row>
    <row r="12" spans="1:14" x14ac:dyDescent="0.35">
      <c r="A12" s="10">
        <v>85213</v>
      </c>
      <c r="B12" s="11" t="s">
        <v>28</v>
      </c>
      <c r="C12" s="12">
        <v>343</v>
      </c>
      <c r="D12" s="12">
        <v>22</v>
      </c>
      <c r="E12" s="12">
        <v>1</v>
      </c>
      <c r="F12" s="12">
        <v>0</v>
      </c>
      <c r="G12" s="12">
        <v>0</v>
      </c>
      <c r="H12" s="13">
        <v>1.558139534883721</v>
      </c>
      <c r="I12" s="12">
        <v>534.44186046511629</v>
      </c>
      <c r="J12" s="11">
        <v>1</v>
      </c>
      <c r="K12" s="12"/>
      <c r="L12" s="11"/>
      <c r="M12" s="11"/>
      <c r="N12" s="14">
        <f t="shared" si="0"/>
        <v>535.44186046511629</v>
      </c>
    </row>
    <row r="13" spans="1:14" x14ac:dyDescent="0.35">
      <c r="A13" s="10">
        <v>85214</v>
      </c>
      <c r="B13" s="11" t="s">
        <v>29</v>
      </c>
      <c r="C13" s="12" t="s">
        <v>21</v>
      </c>
      <c r="D13" s="12" t="s">
        <v>21</v>
      </c>
      <c r="E13" s="12" t="s">
        <v>21</v>
      </c>
      <c r="F13" s="12" t="s">
        <v>21</v>
      </c>
      <c r="G13" s="12" t="s">
        <v>21</v>
      </c>
      <c r="H13" s="13"/>
      <c r="I13" s="12"/>
      <c r="J13" s="16" t="s">
        <v>21</v>
      </c>
      <c r="K13" s="12"/>
      <c r="L13" s="11"/>
      <c r="M13" s="11">
        <v>769</v>
      </c>
      <c r="N13" s="14">
        <f t="shared" si="0"/>
        <v>769</v>
      </c>
    </row>
    <row r="14" spans="1:14" x14ac:dyDescent="0.35">
      <c r="A14" s="10">
        <v>85215</v>
      </c>
      <c r="B14" s="11" t="s">
        <v>30</v>
      </c>
      <c r="C14" s="12" t="s">
        <v>21</v>
      </c>
      <c r="D14" s="12" t="s">
        <v>21</v>
      </c>
      <c r="E14" s="12" t="s">
        <v>21</v>
      </c>
      <c r="F14" s="12" t="s">
        <v>21</v>
      </c>
      <c r="G14" s="12" t="s">
        <v>21</v>
      </c>
      <c r="H14" s="13"/>
      <c r="I14" s="12"/>
      <c r="J14" s="11">
        <v>1</v>
      </c>
      <c r="K14" s="12"/>
      <c r="L14" s="11">
        <v>74</v>
      </c>
      <c r="M14" s="11"/>
      <c r="N14" s="14">
        <f t="shared" si="0"/>
        <v>75</v>
      </c>
    </row>
    <row r="15" spans="1:14" x14ac:dyDescent="0.35">
      <c r="A15" s="10">
        <v>85216</v>
      </c>
      <c r="B15" s="11" t="s">
        <v>31</v>
      </c>
      <c r="C15" s="12" t="s">
        <v>21</v>
      </c>
      <c r="D15" s="12" t="s">
        <v>21</v>
      </c>
      <c r="E15" s="12" t="s">
        <v>21</v>
      </c>
      <c r="F15" s="12" t="s">
        <v>21</v>
      </c>
      <c r="G15" s="12" t="s">
        <v>21</v>
      </c>
      <c r="H15" s="13"/>
      <c r="I15" s="12"/>
      <c r="J15" s="11">
        <v>1</v>
      </c>
      <c r="K15" s="12"/>
      <c r="L15" s="11">
        <v>6</v>
      </c>
      <c r="M15" s="11"/>
      <c r="N15" s="14">
        <f t="shared" si="0"/>
        <v>7</v>
      </c>
    </row>
    <row r="16" spans="1:14" x14ac:dyDescent="0.35">
      <c r="A16" s="10">
        <v>85217</v>
      </c>
      <c r="B16" s="11" t="s">
        <v>31</v>
      </c>
      <c r="C16" s="12" t="s">
        <v>21</v>
      </c>
      <c r="D16" s="12" t="s">
        <v>21</v>
      </c>
      <c r="E16" s="12" t="s">
        <v>21</v>
      </c>
      <c r="F16" s="12" t="s">
        <v>21</v>
      </c>
      <c r="G16" s="12" t="s">
        <v>21</v>
      </c>
      <c r="H16" s="13"/>
      <c r="I16" s="12"/>
      <c r="J16" s="11">
        <v>2</v>
      </c>
      <c r="K16" s="12"/>
      <c r="L16" s="11">
        <v>194</v>
      </c>
      <c r="M16" s="11"/>
      <c r="N16" s="14">
        <f t="shared" si="0"/>
        <v>196</v>
      </c>
    </row>
    <row r="17" spans="1:14" x14ac:dyDescent="0.35">
      <c r="A17" s="10">
        <v>85219</v>
      </c>
      <c r="B17" s="11" t="s">
        <v>31</v>
      </c>
      <c r="C17" s="12" t="s">
        <v>21</v>
      </c>
      <c r="D17" s="12" t="s">
        <v>21</v>
      </c>
      <c r="E17" s="12" t="s">
        <v>21</v>
      </c>
      <c r="F17" s="12" t="s">
        <v>21</v>
      </c>
      <c r="G17" s="12" t="s">
        <v>21</v>
      </c>
      <c r="H17" s="13"/>
      <c r="I17" s="12"/>
      <c r="J17" s="11">
        <v>0</v>
      </c>
      <c r="K17" s="12"/>
      <c r="L17" s="11">
        <v>748</v>
      </c>
      <c r="M17" s="11"/>
      <c r="N17" s="14">
        <f t="shared" si="0"/>
        <v>748</v>
      </c>
    </row>
    <row r="18" spans="1:14" x14ac:dyDescent="0.35">
      <c r="A18" s="10">
        <v>85220</v>
      </c>
      <c r="B18" s="11" t="s">
        <v>32</v>
      </c>
      <c r="C18" s="12" t="s">
        <v>21</v>
      </c>
      <c r="D18" s="12" t="s">
        <v>21</v>
      </c>
      <c r="E18" s="12" t="s">
        <v>21</v>
      </c>
      <c r="F18" s="12" t="s">
        <v>21</v>
      </c>
      <c r="G18" s="12" t="s">
        <v>21</v>
      </c>
      <c r="H18" s="13"/>
      <c r="I18" s="12"/>
      <c r="J18" s="11">
        <v>2</v>
      </c>
      <c r="K18" s="12"/>
      <c r="L18" s="11">
        <v>135</v>
      </c>
      <c r="M18" s="11"/>
      <c r="N18" s="14">
        <f t="shared" si="0"/>
        <v>137</v>
      </c>
    </row>
    <row r="19" spans="1:14" x14ac:dyDescent="0.35">
      <c r="A19" s="10">
        <v>85221</v>
      </c>
      <c r="B19" s="11" t="s">
        <v>101</v>
      </c>
      <c r="C19" s="12" t="s">
        <v>21</v>
      </c>
      <c r="D19" s="12" t="s">
        <v>21</v>
      </c>
      <c r="E19" s="12" t="s">
        <v>21</v>
      </c>
      <c r="F19" s="12" t="s">
        <v>21</v>
      </c>
      <c r="G19" s="12" t="s">
        <v>21</v>
      </c>
      <c r="H19" s="13"/>
      <c r="I19" s="12"/>
      <c r="J19" s="11">
        <v>4</v>
      </c>
      <c r="K19" s="12"/>
      <c r="L19" s="11">
        <v>13</v>
      </c>
      <c r="M19" s="11"/>
      <c r="N19" s="14">
        <f t="shared" si="0"/>
        <v>17</v>
      </c>
    </row>
    <row r="20" spans="1:14" x14ac:dyDescent="0.35">
      <c r="A20" s="10">
        <v>85222</v>
      </c>
      <c r="B20" s="11" t="s">
        <v>33</v>
      </c>
      <c r="C20" s="12" t="s">
        <v>21</v>
      </c>
      <c r="D20" s="12" t="s">
        <v>21</v>
      </c>
      <c r="E20" s="12" t="s">
        <v>21</v>
      </c>
      <c r="F20" s="12" t="s">
        <v>21</v>
      </c>
      <c r="G20" s="12" t="s">
        <v>21</v>
      </c>
      <c r="H20" s="13"/>
      <c r="I20" s="12"/>
      <c r="J20" s="11">
        <v>6</v>
      </c>
      <c r="K20" s="12"/>
      <c r="L20" s="11">
        <v>107</v>
      </c>
      <c r="M20" s="11"/>
      <c r="N20" s="14">
        <f t="shared" si="0"/>
        <v>113</v>
      </c>
    </row>
    <row r="21" spans="1:14" x14ac:dyDescent="0.35">
      <c r="A21" s="10">
        <v>85223</v>
      </c>
      <c r="B21" s="11" t="s">
        <v>34</v>
      </c>
      <c r="C21" s="12" t="s">
        <v>21</v>
      </c>
      <c r="D21" s="12" t="s">
        <v>21</v>
      </c>
      <c r="E21" s="12" t="s">
        <v>21</v>
      </c>
      <c r="F21" s="12" t="s">
        <v>21</v>
      </c>
      <c r="G21" s="12" t="s">
        <v>21</v>
      </c>
      <c r="H21" s="13"/>
      <c r="I21" s="12"/>
      <c r="J21" s="11">
        <v>5</v>
      </c>
      <c r="K21" s="12"/>
      <c r="L21" s="11">
        <v>123</v>
      </c>
      <c r="M21" s="11"/>
      <c r="N21" s="14">
        <f t="shared" si="0"/>
        <v>128</v>
      </c>
    </row>
    <row r="22" spans="1:14" x14ac:dyDescent="0.35">
      <c r="A22" s="10">
        <v>85224</v>
      </c>
      <c r="B22" s="11" t="s">
        <v>34</v>
      </c>
      <c r="C22" s="12" t="s">
        <v>21</v>
      </c>
      <c r="D22" s="12" t="s">
        <v>21</v>
      </c>
      <c r="E22" s="12" t="s">
        <v>21</v>
      </c>
      <c r="F22" s="12" t="s">
        <v>21</v>
      </c>
      <c r="G22" s="12" t="s">
        <v>21</v>
      </c>
      <c r="H22" s="13"/>
      <c r="I22" s="12"/>
      <c r="J22" s="12">
        <v>2</v>
      </c>
      <c r="K22" s="12"/>
      <c r="L22" s="12">
        <v>144</v>
      </c>
      <c r="M22" s="12"/>
      <c r="N22" s="14">
        <f t="shared" si="0"/>
        <v>146</v>
      </c>
    </row>
    <row r="23" spans="1:14" x14ac:dyDescent="0.35">
      <c r="A23" s="10">
        <v>85225</v>
      </c>
      <c r="B23" s="11" t="s">
        <v>35</v>
      </c>
      <c r="C23" s="12">
        <v>290</v>
      </c>
      <c r="D23" s="12">
        <v>16</v>
      </c>
      <c r="E23" s="12">
        <v>2</v>
      </c>
      <c r="F23" s="12">
        <v>1</v>
      </c>
      <c r="G23" s="12">
        <v>0</v>
      </c>
      <c r="H23" s="15">
        <v>1.4246395831885512</v>
      </c>
      <c r="I23" s="12">
        <v>413.14547912467987</v>
      </c>
      <c r="J23" s="12">
        <v>6</v>
      </c>
      <c r="K23" s="12"/>
      <c r="L23" s="12"/>
      <c r="M23" s="12"/>
      <c r="N23" s="14">
        <f t="shared" si="0"/>
        <v>419.14547912467987</v>
      </c>
    </row>
    <row r="24" spans="1:14" x14ac:dyDescent="0.35">
      <c r="A24" s="10">
        <v>85226</v>
      </c>
      <c r="B24" s="11" t="s">
        <v>36</v>
      </c>
      <c r="C24" s="11" t="s">
        <v>21</v>
      </c>
      <c r="D24" s="11" t="s">
        <v>21</v>
      </c>
      <c r="E24" s="11" t="s">
        <v>21</v>
      </c>
      <c r="F24" s="11" t="s">
        <v>21</v>
      </c>
      <c r="G24" s="11" t="s">
        <v>21</v>
      </c>
      <c r="H24" s="13"/>
      <c r="I24" s="11"/>
      <c r="J24" s="11"/>
      <c r="K24" s="12">
        <v>18.590163934426229</v>
      </c>
      <c r="L24" s="11"/>
      <c r="M24" s="11"/>
      <c r="N24" s="14">
        <f t="shared" si="0"/>
        <v>18.590163934426229</v>
      </c>
    </row>
    <row r="25" spans="1:14" x14ac:dyDescent="0.35">
      <c r="A25" s="10">
        <v>85227</v>
      </c>
      <c r="B25" s="11" t="s">
        <v>37</v>
      </c>
      <c r="C25" s="11" t="s">
        <v>21</v>
      </c>
      <c r="D25" s="11" t="s">
        <v>21</v>
      </c>
      <c r="E25" s="11" t="s">
        <v>21</v>
      </c>
      <c r="F25" s="11" t="s">
        <v>21</v>
      </c>
      <c r="G25" s="11" t="s">
        <v>21</v>
      </c>
      <c r="H25" s="13"/>
      <c r="I25" s="11"/>
      <c r="J25" s="11"/>
      <c r="K25" s="12">
        <v>0</v>
      </c>
      <c r="L25" s="11"/>
      <c r="M25" s="11"/>
      <c r="N25" s="14">
        <f t="shared" si="0"/>
        <v>0</v>
      </c>
    </row>
    <row r="26" spans="1:14" x14ac:dyDescent="0.35">
      <c r="A26" s="10">
        <v>85228</v>
      </c>
      <c r="B26" s="11" t="s">
        <v>38</v>
      </c>
      <c r="C26" s="11" t="s">
        <v>21</v>
      </c>
      <c r="D26" s="11" t="s">
        <v>21</v>
      </c>
      <c r="E26" s="11" t="s">
        <v>21</v>
      </c>
      <c r="F26" s="11" t="s">
        <v>21</v>
      </c>
      <c r="G26" s="17" t="s">
        <v>21</v>
      </c>
      <c r="H26" s="18"/>
      <c r="I26" s="11"/>
      <c r="J26" s="11"/>
      <c r="K26" s="12">
        <v>0</v>
      </c>
      <c r="L26" s="11"/>
      <c r="M26" s="11"/>
      <c r="N26" s="14">
        <f t="shared" si="0"/>
        <v>0</v>
      </c>
    </row>
    <row r="27" spans="1:14" x14ac:dyDescent="0.35">
      <c r="A27" s="10">
        <v>85230</v>
      </c>
      <c r="B27" s="11" t="s">
        <v>39</v>
      </c>
      <c r="C27" s="12">
        <v>193</v>
      </c>
      <c r="D27" s="12">
        <v>12</v>
      </c>
      <c r="E27" s="12">
        <v>1</v>
      </c>
      <c r="F27" s="12">
        <v>0</v>
      </c>
      <c r="G27" s="12">
        <v>5</v>
      </c>
      <c r="H27" s="15">
        <v>1.4246395831885512</v>
      </c>
      <c r="I27" s="12">
        <v>274.9554395553904</v>
      </c>
      <c r="J27" s="11">
        <v>8</v>
      </c>
      <c r="K27" s="12"/>
      <c r="L27" s="11"/>
      <c r="M27" s="11"/>
      <c r="N27" s="14">
        <f t="shared" si="0"/>
        <v>282.9554395553904</v>
      </c>
    </row>
    <row r="28" spans="1:14" x14ac:dyDescent="0.35">
      <c r="A28" s="10">
        <v>85231</v>
      </c>
      <c r="B28" s="11" t="s">
        <v>33</v>
      </c>
      <c r="C28" s="12">
        <v>160</v>
      </c>
      <c r="D28" s="12">
        <v>1</v>
      </c>
      <c r="E28" s="12">
        <v>0</v>
      </c>
      <c r="F28" s="12">
        <v>0</v>
      </c>
      <c r="G28" s="12">
        <v>1</v>
      </c>
      <c r="H28" s="15">
        <v>1.4246395831885512</v>
      </c>
      <c r="I28" s="12">
        <v>227.94233331016818</v>
      </c>
      <c r="J28" s="11">
        <v>0</v>
      </c>
      <c r="K28" s="12"/>
      <c r="L28" s="11"/>
      <c r="M28" s="11"/>
      <c r="N28" s="14">
        <f t="shared" si="0"/>
        <v>227.94233331016818</v>
      </c>
    </row>
    <row r="29" spans="1:14" x14ac:dyDescent="0.35">
      <c r="A29" s="10">
        <v>85232</v>
      </c>
      <c r="B29" s="11" t="s">
        <v>40</v>
      </c>
      <c r="C29" s="12">
        <v>107</v>
      </c>
      <c r="D29" s="12">
        <v>2</v>
      </c>
      <c r="E29" s="12">
        <v>0</v>
      </c>
      <c r="F29" s="12">
        <v>0</v>
      </c>
      <c r="G29" s="12">
        <v>0</v>
      </c>
      <c r="H29" s="15">
        <v>1.4246395831885512</v>
      </c>
      <c r="I29" s="12">
        <v>152.43643540117498</v>
      </c>
      <c r="J29" s="11">
        <v>0</v>
      </c>
      <c r="K29" s="12"/>
      <c r="L29" s="11"/>
      <c r="M29" s="11"/>
      <c r="N29" s="14">
        <f t="shared" si="0"/>
        <v>152.43643540117498</v>
      </c>
    </row>
    <row r="30" spans="1:14" x14ac:dyDescent="0.35">
      <c r="A30" s="10">
        <v>85233</v>
      </c>
      <c r="B30" s="11" t="s">
        <v>40</v>
      </c>
      <c r="C30" s="12" t="s">
        <v>21</v>
      </c>
      <c r="D30" s="12" t="s">
        <v>21</v>
      </c>
      <c r="E30" s="12" t="s">
        <v>21</v>
      </c>
      <c r="F30" s="12" t="s">
        <v>21</v>
      </c>
      <c r="G30" s="12" t="s">
        <v>21</v>
      </c>
      <c r="H30" s="13"/>
      <c r="I30" s="12"/>
      <c r="J30" s="11">
        <v>1</v>
      </c>
      <c r="K30" s="12"/>
      <c r="L30" s="11">
        <v>48</v>
      </c>
      <c r="M30" s="11"/>
      <c r="N30" s="14">
        <f t="shared" si="0"/>
        <v>49</v>
      </c>
    </row>
    <row r="31" spans="1:14" x14ac:dyDescent="0.35">
      <c r="A31" s="10">
        <v>85234</v>
      </c>
      <c r="B31" s="11" t="s">
        <v>41</v>
      </c>
      <c r="C31" s="12" t="s">
        <v>21</v>
      </c>
      <c r="D31" s="12" t="s">
        <v>21</v>
      </c>
      <c r="E31" s="12" t="s">
        <v>21</v>
      </c>
      <c r="F31" s="12" t="s">
        <v>21</v>
      </c>
      <c r="G31" s="12" t="s">
        <v>21</v>
      </c>
      <c r="H31" s="13"/>
      <c r="I31" s="12"/>
      <c r="J31" s="11"/>
      <c r="K31" s="12">
        <v>21.688524590163937</v>
      </c>
      <c r="L31" s="11"/>
      <c r="M31" s="11"/>
      <c r="N31" s="14">
        <f t="shared" si="0"/>
        <v>21.688524590163937</v>
      </c>
    </row>
    <row r="32" spans="1:14" x14ac:dyDescent="0.35">
      <c r="A32" s="10">
        <v>85235</v>
      </c>
      <c r="B32" s="11" t="s">
        <v>42</v>
      </c>
      <c r="C32" s="12" t="s">
        <v>21</v>
      </c>
      <c r="D32" s="12" t="s">
        <v>21</v>
      </c>
      <c r="E32" s="12" t="s">
        <v>21</v>
      </c>
      <c r="F32" s="12" t="s">
        <v>21</v>
      </c>
      <c r="G32" s="12" t="s">
        <v>21</v>
      </c>
      <c r="H32" s="13"/>
      <c r="I32" s="12"/>
      <c r="J32" s="11"/>
      <c r="K32" s="12">
        <v>97.081967213114751</v>
      </c>
      <c r="L32" s="11"/>
      <c r="M32" s="11"/>
      <c r="N32" s="14">
        <f t="shared" si="0"/>
        <v>97.081967213114751</v>
      </c>
    </row>
    <row r="33" spans="1:16" x14ac:dyDescent="0.35">
      <c r="A33" s="10">
        <v>85236</v>
      </c>
      <c r="B33" s="11" t="s">
        <v>43</v>
      </c>
      <c r="C33" s="12" t="s">
        <v>21</v>
      </c>
      <c r="D33" s="12" t="s">
        <v>21</v>
      </c>
      <c r="E33" s="12" t="s">
        <v>21</v>
      </c>
      <c r="F33" s="12" t="s">
        <v>21</v>
      </c>
      <c r="G33" s="12" t="s">
        <v>21</v>
      </c>
      <c r="H33" s="13"/>
      <c r="I33" s="12"/>
      <c r="J33" s="11">
        <v>0</v>
      </c>
      <c r="K33" s="12"/>
      <c r="L33" s="11">
        <v>200</v>
      </c>
      <c r="M33" s="11"/>
      <c r="N33" s="14">
        <f t="shared" si="0"/>
        <v>200</v>
      </c>
    </row>
    <row r="34" spans="1:16" x14ac:dyDescent="0.35">
      <c r="A34" s="10"/>
      <c r="B34" s="6" t="s">
        <v>44</v>
      </c>
      <c r="C34" s="19">
        <f>SUM(C3:C33)</f>
        <v>3229</v>
      </c>
      <c r="D34" s="19">
        <f>SUM(D3:D33)</f>
        <v>181</v>
      </c>
      <c r="E34" s="19">
        <f>SUM(E3:E33)</f>
        <v>24</v>
      </c>
      <c r="F34" s="19">
        <f>SUM(F3:F33)</f>
        <v>126</v>
      </c>
      <c r="G34" s="19">
        <f>SUM(G3:G33)</f>
        <v>11</v>
      </c>
      <c r="H34" s="19"/>
      <c r="I34" s="19">
        <f t="shared" ref="I34:N34" si="1">SUM(I3:I33)</f>
        <v>4600.1612141158321</v>
      </c>
      <c r="J34" s="19">
        <f t="shared" si="1"/>
        <v>71</v>
      </c>
      <c r="K34" s="19">
        <f t="shared" si="1"/>
        <v>935.70491803278696</v>
      </c>
      <c r="L34" s="19">
        <f t="shared" si="1"/>
        <v>2045</v>
      </c>
      <c r="M34" s="19">
        <f t="shared" si="1"/>
        <v>769</v>
      </c>
      <c r="N34" s="14">
        <f t="shared" si="1"/>
        <v>8420.8661321486197</v>
      </c>
    </row>
    <row r="35" spans="1:16" ht="15.75" customHeight="1" thickBot="1" x14ac:dyDescent="0.4">
      <c r="A35" s="21"/>
      <c r="B35" s="22"/>
      <c r="C35" s="23"/>
      <c r="D35" s="23"/>
      <c r="E35" s="205" t="s">
        <v>45</v>
      </c>
      <c r="F35" s="206"/>
      <c r="G35" s="207"/>
      <c r="H35" s="24">
        <v>1.4246395831885512</v>
      </c>
      <c r="I35" s="25">
        <v>0.50056890361256023</v>
      </c>
      <c r="J35" s="25">
        <v>7.7259014417656166E-3</v>
      </c>
      <c r="K35" s="25">
        <v>0.10181921091967164</v>
      </c>
      <c r="L35" s="25">
        <v>0.30620685432575273</v>
      </c>
      <c r="M35" s="25">
        <v>8.3679129700250127E-2</v>
      </c>
      <c r="N35" s="26"/>
      <c r="P35" s="152"/>
    </row>
    <row r="36" spans="1:16" s="4" customFormat="1" ht="15" thickTop="1" x14ac:dyDescent="0.35">
      <c r="A36" s="28" t="s">
        <v>4</v>
      </c>
    </row>
    <row r="37" spans="1:16" s="165" customFormat="1" x14ac:dyDescent="0.35">
      <c r="A37" s="164" t="s">
        <v>97</v>
      </c>
    </row>
    <row r="38" spans="1:16" s="165" customFormat="1" x14ac:dyDescent="0.35">
      <c r="A38" s="166" t="s">
        <v>46</v>
      </c>
    </row>
    <row r="39" spans="1:16" s="165" customFormat="1" x14ac:dyDescent="0.35">
      <c r="A39" s="208" t="s">
        <v>98</v>
      </c>
      <c r="B39" s="209"/>
      <c r="C39" s="209"/>
      <c r="D39" s="209"/>
      <c r="E39" s="209"/>
      <c r="F39" s="209"/>
      <c r="G39" s="209"/>
      <c r="H39" s="209"/>
      <c r="I39" s="209"/>
      <c r="J39" s="209"/>
      <c r="K39" s="209"/>
      <c r="L39" s="209"/>
      <c r="M39" s="209"/>
      <c r="N39" s="209"/>
    </row>
    <row r="40" spans="1:16" s="165" customFormat="1" x14ac:dyDescent="0.35">
      <c r="A40" s="209"/>
      <c r="B40" s="209"/>
      <c r="C40" s="209"/>
      <c r="D40" s="209"/>
      <c r="E40" s="209"/>
      <c r="F40" s="209"/>
      <c r="G40" s="209"/>
      <c r="H40" s="209"/>
      <c r="I40" s="209"/>
      <c r="J40" s="209"/>
      <c r="K40" s="209"/>
      <c r="L40" s="209"/>
      <c r="M40" s="209"/>
      <c r="N40" s="209"/>
    </row>
    <row r="41" spans="1:16" s="165" customFormat="1" x14ac:dyDescent="0.35">
      <c r="A41" s="209"/>
      <c r="B41" s="209"/>
      <c r="C41" s="209"/>
      <c r="D41" s="209"/>
      <c r="E41" s="209"/>
      <c r="F41" s="209"/>
      <c r="G41" s="209"/>
      <c r="H41" s="209"/>
      <c r="I41" s="209"/>
      <c r="J41" s="209"/>
      <c r="K41" s="209"/>
      <c r="L41" s="209"/>
      <c r="M41" s="209"/>
      <c r="N41" s="209"/>
    </row>
    <row r="42" spans="1:16" s="165" customFormat="1" x14ac:dyDescent="0.35">
      <c r="A42" s="167" t="s">
        <v>99</v>
      </c>
      <c r="B42" s="168"/>
      <c r="C42" s="168"/>
      <c r="D42" s="168"/>
      <c r="E42" s="168"/>
      <c r="F42" s="168"/>
      <c r="G42" s="168"/>
      <c r="H42" s="168"/>
      <c r="I42" s="168"/>
      <c r="J42" s="168"/>
      <c r="K42" s="168"/>
      <c r="L42" s="168"/>
      <c r="M42" s="168"/>
      <c r="N42" s="168"/>
    </row>
    <row r="43" spans="1:16" s="4" customFormat="1" x14ac:dyDescent="0.35">
      <c r="A43" s="29" t="s">
        <v>46</v>
      </c>
    </row>
  </sheetData>
  <mergeCells count="3">
    <mergeCell ref="A1:N1"/>
    <mergeCell ref="E35:G35"/>
    <mergeCell ref="A39:N41"/>
  </mergeCells>
  <pageMargins left="0.70866141732283472" right="0.70866141732283472" top="0.74803149606299213" bottom="0.74803149606299213" header="0.31496062992125984" footer="0.31496062992125984"/>
  <pageSetup paperSize="9" scale="70" orientation="landscape" r:id="rId1"/>
  <headerFooter>
    <oddHeader>&amp;C&amp;13SRAD Report 2140 Transport Statistics Bury 2021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99657-3ADC-4FA6-BC46-AA56E2AAF6B9}">
  <sheetPr>
    <pageSetUpPr fitToPage="1"/>
  </sheetPr>
  <dimension ref="A1:R65"/>
  <sheetViews>
    <sheetView zoomScale="75" zoomScaleNormal="75" zoomScalePageLayoutView="75" workbookViewId="0">
      <selection sqref="A1:R1"/>
    </sheetView>
  </sheetViews>
  <sheetFormatPr defaultColWidth="8.81640625" defaultRowHeight="14.5" x14ac:dyDescent="0.35"/>
  <cols>
    <col min="1" max="1" width="16.1796875" style="30" customWidth="1"/>
    <col min="2" max="2" width="15.81640625" style="30" customWidth="1"/>
    <col min="3" max="5" width="8.81640625" style="30" customWidth="1"/>
    <col min="6" max="6" width="9.81640625" style="30" bestFit="1" customWidth="1"/>
    <col min="7" max="8" width="8.81640625" style="30" customWidth="1"/>
    <col min="9" max="9" width="9.81640625" style="30" customWidth="1"/>
    <col min="10" max="10" width="18.1796875" style="30" customWidth="1"/>
    <col min="11" max="11" width="17.81640625" style="30" customWidth="1"/>
    <col min="12" max="18" width="8.81640625" style="30"/>
    <col min="19" max="19" width="4.1796875" style="30" customWidth="1"/>
    <col min="20" max="16384" width="8.81640625" style="30"/>
  </cols>
  <sheetData>
    <row r="1" spans="1:18" ht="15.5" thickTop="1" thickBot="1" x14ac:dyDescent="0.4">
      <c r="A1" s="212" t="s">
        <v>114</v>
      </c>
      <c r="B1" s="213"/>
      <c r="C1" s="213"/>
      <c r="D1" s="213"/>
      <c r="E1" s="213"/>
      <c r="F1" s="213"/>
      <c r="G1" s="213"/>
      <c r="H1" s="213"/>
      <c r="I1" s="213"/>
      <c r="J1" s="213"/>
      <c r="K1" s="213"/>
      <c r="L1" s="213"/>
      <c r="M1" s="213"/>
      <c r="N1" s="213"/>
      <c r="O1" s="213"/>
      <c r="P1" s="213"/>
      <c r="Q1" s="213"/>
      <c r="R1" s="214"/>
    </row>
    <row r="2" spans="1:18" ht="15.75" customHeight="1" thickBot="1" x14ac:dyDescent="0.4">
      <c r="A2" s="31" t="s">
        <v>49</v>
      </c>
      <c r="B2" s="32" t="s">
        <v>50</v>
      </c>
      <c r="C2" s="33" t="s">
        <v>7</v>
      </c>
      <c r="D2" s="34" t="s">
        <v>51</v>
      </c>
      <c r="E2" s="33" t="s">
        <v>52</v>
      </c>
      <c r="F2" s="34" t="s">
        <v>10</v>
      </c>
      <c r="G2" s="33" t="s">
        <v>53</v>
      </c>
      <c r="H2" s="34" t="s">
        <v>54</v>
      </c>
      <c r="I2" s="35" t="s">
        <v>55</v>
      </c>
      <c r="J2" s="36" t="s">
        <v>49</v>
      </c>
      <c r="K2" s="32" t="s">
        <v>50</v>
      </c>
      <c r="L2" s="37" t="s">
        <v>7</v>
      </c>
      <c r="M2" s="38" t="s">
        <v>51</v>
      </c>
      <c r="N2" s="39" t="s">
        <v>52</v>
      </c>
      <c r="O2" s="38" t="s">
        <v>10</v>
      </c>
      <c r="P2" s="39" t="s">
        <v>53</v>
      </c>
      <c r="Q2" s="38" t="s">
        <v>54</v>
      </c>
      <c r="R2" s="40" t="s">
        <v>55</v>
      </c>
    </row>
    <row r="3" spans="1:18" x14ac:dyDescent="0.35">
      <c r="A3" s="215" t="s">
        <v>56</v>
      </c>
      <c r="B3" s="41">
        <v>1997</v>
      </c>
      <c r="C3" s="42">
        <v>3960</v>
      </c>
      <c r="D3" s="43">
        <v>328</v>
      </c>
      <c r="E3" s="42">
        <v>146</v>
      </c>
      <c r="F3" s="43">
        <v>248</v>
      </c>
      <c r="G3" s="42">
        <v>10</v>
      </c>
      <c r="H3" s="43">
        <v>32</v>
      </c>
      <c r="I3" s="44">
        <f>SUM(C3:H3)</f>
        <v>4724</v>
      </c>
      <c r="J3" s="220" t="s">
        <v>57</v>
      </c>
      <c r="K3" s="41">
        <v>1997</v>
      </c>
      <c r="L3" s="45">
        <v>3551</v>
      </c>
      <c r="M3" s="46">
        <v>332</v>
      </c>
      <c r="N3" s="45">
        <v>149</v>
      </c>
      <c r="O3" s="46">
        <v>265</v>
      </c>
      <c r="P3" s="45">
        <v>13</v>
      </c>
      <c r="Q3" s="46">
        <v>15</v>
      </c>
      <c r="R3" s="47">
        <f t="shared" ref="R3:R28" si="0">SUM(L3:Q3)</f>
        <v>4325</v>
      </c>
    </row>
    <row r="4" spans="1:18" x14ac:dyDescent="0.35">
      <c r="A4" s="216"/>
      <c r="B4" s="48">
        <v>1998</v>
      </c>
      <c r="C4" s="45"/>
      <c r="D4" s="46"/>
      <c r="E4" s="45"/>
      <c r="F4" s="46"/>
      <c r="G4" s="45"/>
      <c r="H4" s="46"/>
      <c r="I4" s="47"/>
      <c r="J4" s="220"/>
      <c r="K4" s="48">
        <v>1998</v>
      </c>
      <c r="L4" s="45"/>
      <c r="M4" s="46"/>
      <c r="N4" s="45"/>
      <c r="O4" s="46"/>
      <c r="P4" s="45"/>
      <c r="Q4" s="46"/>
      <c r="R4" s="47"/>
    </row>
    <row r="5" spans="1:18" x14ac:dyDescent="0.35">
      <c r="A5" s="217"/>
      <c r="B5" s="49">
        <v>1999</v>
      </c>
      <c r="C5" s="50">
        <v>3714</v>
      </c>
      <c r="D5" s="51">
        <v>333</v>
      </c>
      <c r="E5" s="50">
        <v>86</v>
      </c>
      <c r="F5" s="51">
        <v>240</v>
      </c>
      <c r="G5" s="50">
        <v>16</v>
      </c>
      <c r="H5" s="51">
        <v>41</v>
      </c>
      <c r="I5" s="52">
        <f t="shared" ref="I5:I28" si="1">SUM(C5:H5)</f>
        <v>4430</v>
      </c>
      <c r="J5" s="221"/>
      <c r="K5" s="49">
        <v>1999</v>
      </c>
      <c r="L5" s="50">
        <v>3504</v>
      </c>
      <c r="M5" s="51">
        <v>357</v>
      </c>
      <c r="N5" s="50">
        <v>105</v>
      </c>
      <c r="O5" s="51">
        <v>240</v>
      </c>
      <c r="P5" s="50">
        <v>9</v>
      </c>
      <c r="Q5" s="51">
        <v>11</v>
      </c>
      <c r="R5" s="52">
        <f t="shared" si="0"/>
        <v>4226</v>
      </c>
    </row>
    <row r="6" spans="1:18" x14ac:dyDescent="0.35">
      <c r="A6" s="217"/>
      <c r="B6" s="49">
        <v>2000</v>
      </c>
      <c r="C6" s="50"/>
      <c r="D6" s="51"/>
      <c r="E6" s="50"/>
      <c r="F6" s="51"/>
      <c r="G6" s="50"/>
      <c r="H6" s="51"/>
      <c r="I6" s="52"/>
      <c r="J6" s="221"/>
      <c r="K6" s="49">
        <v>2000</v>
      </c>
      <c r="L6" s="50"/>
      <c r="M6" s="51"/>
      <c r="N6" s="50"/>
      <c r="O6" s="51"/>
      <c r="P6" s="50"/>
      <c r="Q6" s="51"/>
      <c r="R6" s="52"/>
    </row>
    <row r="7" spans="1:18" x14ac:dyDescent="0.35">
      <c r="A7" s="217"/>
      <c r="B7" s="49">
        <v>2001</v>
      </c>
      <c r="C7" s="50"/>
      <c r="D7" s="51"/>
      <c r="E7" s="50"/>
      <c r="F7" s="51"/>
      <c r="G7" s="50"/>
      <c r="H7" s="51"/>
      <c r="I7" s="52"/>
      <c r="J7" s="221"/>
      <c r="K7" s="49">
        <v>2001</v>
      </c>
      <c r="L7" s="50"/>
      <c r="M7" s="51"/>
      <c r="N7" s="50"/>
      <c r="O7" s="51"/>
      <c r="P7" s="50"/>
      <c r="Q7" s="51"/>
      <c r="R7" s="52"/>
    </row>
    <row r="8" spans="1:18" x14ac:dyDescent="0.35">
      <c r="A8" s="217"/>
      <c r="B8" s="49">
        <v>2002</v>
      </c>
      <c r="C8" s="50">
        <v>3733</v>
      </c>
      <c r="D8" s="51">
        <v>293</v>
      </c>
      <c r="E8" s="50">
        <v>69</v>
      </c>
      <c r="F8" s="51">
        <v>237</v>
      </c>
      <c r="G8" s="50">
        <v>23</v>
      </c>
      <c r="H8" s="51">
        <v>18</v>
      </c>
      <c r="I8" s="52">
        <f t="shared" si="1"/>
        <v>4373</v>
      </c>
      <c r="J8" s="221"/>
      <c r="K8" s="49">
        <v>2002</v>
      </c>
      <c r="L8" s="50">
        <v>3914</v>
      </c>
      <c r="M8" s="51">
        <v>374</v>
      </c>
      <c r="N8" s="50">
        <v>107</v>
      </c>
      <c r="O8" s="51">
        <v>255</v>
      </c>
      <c r="P8" s="50">
        <v>15</v>
      </c>
      <c r="Q8" s="51">
        <v>7</v>
      </c>
      <c r="R8" s="52">
        <f t="shared" si="0"/>
        <v>4672</v>
      </c>
    </row>
    <row r="9" spans="1:18" x14ac:dyDescent="0.35">
      <c r="A9" s="217"/>
      <c r="B9" s="49">
        <v>2003</v>
      </c>
      <c r="C9" s="50"/>
      <c r="D9" s="51"/>
      <c r="E9" s="50"/>
      <c r="F9" s="51"/>
      <c r="G9" s="50"/>
      <c r="H9" s="51"/>
      <c r="I9" s="52"/>
      <c r="J9" s="221"/>
      <c r="K9" s="49">
        <v>2003</v>
      </c>
      <c r="L9" s="50"/>
      <c r="M9" s="51"/>
      <c r="N9" s="50"/>
      <c r="O9" s="51"/>
      <c r="P9" s="50"/>
      <c r="Q9" s="51"/>
      <c r="R9" s="52"/>
    </row>
    <row r="10" spans="1:18" x14ac:dyDescent="0.35">
      <c r="A10" s="217"/>
      <c r="B10" s="49">
        <v>2004</v>
      </c>
      <c r="C10" s="50"/>
      <c r="D10" s="51"/>
      <c r="E10" s="50"/>
      <c r="F10" s="51"/>
      <c r="G10" s="50"/>
      <c r="H10" s="51"/>
      <c r="I10" s="52"/>
      <c r="J10" s="221"/>
      <c r="K10" s="49">
        <v>2004</v>
      </c>
      <c r="L10" s="50"/>
      <c r="M10" s="51"/>
      <c r="N10" s="50"/>
      <c r="O10" s="51"/>
      <c r="P10" s="50"/>
      <c r="Q10" s="51"/>
      <c r="R10" s="52"/>
    </row>
    <row r="11" spans="1:18" x14ac:dyDescent="0.35">
      <c r="A11" s="217"/>
      <c r="B11" s="49">
        <v>2005</v>
      </c>
      <c r="C11" s="50">
        <v>3493</v>
      </c>
      <c r="D11" s="51">
        <v>331</v>
      </c>
      <c r="E11" s="50">
        <v>105</v>
      </c>
      <c r="F11" s="51">
        <v>204</v>
      </c>
      <c r="G11" s="50">
        <v>20</v>
      </c>
      <c r="H11" s="51">
        <v>43</v>
      </c>
      <c r="I11" s="52">
        <f t="shared" si="1"/>
        <v>4196</v>
      </c>
      <c r="J11" s="221"/>
      <c r="K11" s="49">
        <v>2005</v>
      </c>
      <c r="L11" s="50">
        <v>3551</v>
      </c>
      <c r="M11" s="51">
        <v>394</v>
      </c>
      <c r="N11" s="50">
        <v>86</v>
      </c>
      <c r="O11" s="51">
        <v>222</v>
      </c>
      <c r="P11" s="50">
        <v>9</v>
      </c>
      <c r="Q11" s="51">
        <v>21</v>
      </c>
      <c r="R11" s="52">
        <f t="shared" si="0"/>
        <v>4283</v>
      </c>
    </row>
    <row r="12" spans="1:18" x14ac:dyDescent="0.35">
      <c r="A12" s="217"/>
      <c r="B12" s="49">
        <v>2006</v>
      </c>
      <c r="C12" s="50"/>
      <c r="D12" s="51"/>
      <c r="E12" s="50"/>
      <c r="F12" s="51"/>
      <c r="G12" s="50"/>
      <c r="H12" s="51"/>
      <c r="I12" s="52"/>
      <c r="J12" s="221"/>
      <c r="K12" s="49">
        <v>2006</v>
      </c>
      <c r="L12" s="50"/>
      <c r="M12" s="51"/>
      <c r="N12" s="50"/>
      <c r="O12" s="51"/>
      <c r="P12" s="50"/>
      <c r="Q12" s="51"/>
      <c r="R12" s="52"/>
    </row>
    <row r="13" spans="1:18" x14ac:dyDescent="0.35">
      <c r="A13" s="217"/>
      <c r="B13" s="48">
        <v>2007</v>
      </c>
      <c r="C13" s="50"/>
      <c r="D13" s="51"/>
      <c r="E13" s="50"/>
      <c r="F13" s="51"/>
      <c r="G13" s="50"/>
      <c r="H13" s="51"/>
      <c r="I13" s="52"/>
      <c r="J13" s="221"/>
      <c r="K13" s="48">
        <v>2007</v>
      </c>
      <c r="L13" s="50"/>
      <c r="M13" s="51"/>
      <c r="N13" s="50"/>
      <c r="O13" s="51"/>
      <c r="P13" s="50"/>
      <c r="Q13" s="51"/>
      <c r="R13" s="52"/>
    </row>
    <row r="14" spans="1:18" x14ac:dyDescent="0.35">
      <c r="A14" s="217"/>
      <c r="B14" s="49">
        <v>2008</v>
      </c>
      <c r="C14" s="50">
        <v>3693</v>
      </c>
      <c r="D14" s="51">
        <v>320</v>
      </c>
      <c r="E14" s="51">
        <v>128</v>
      </c>
      <c r="F14" s="51">
        <v>211</v>
      </c>
      <c r="G14" s="51">
        <v>24</v>
      </c>
      <c r="H14" s="51">
        <v>70</v>
      </c>
      <c r="I14" s="52">
        <f t="shared" si="1"/>
        <v>4446</v>
      </c>
      <c r="J14" s="221"/>
      <c r="K14" s="49">
        <v>2008</v>
      </c>
      <c r="L14" s="50">
        <v>3475</v>
      </c>
      <c r="M14" s="51">
        <v>363</v>
      </c>
      <c r="N14" s="51">
        <v>105</v>
      </c>
      <c r="O14" s="51">
        <v>229</v>
      </c>
      <c r="P14" s="51">
        <v>19</v>
      </c>
      <c r="Q14" s="51">
        <v>34</v>
      </c>
      <c r="R14" s="52">
        <f t="shared" si="0"/>
        <v>4225</v>
      </c>
    </row>
    <row r="15" spans="1:18" x14ac:dyDescent="0.35">
      <c r="A15" s="218"/>
      <c r="B15" s="49">
        <v>2009</v>
      </c>
      <c r="C15" s="50"/>
      <c r="D15" s="51"/>
      <c r="E15" s="50"/>
      <c r="F15" s="51"/>
      <c r="G15" s="50"/>
      <c r="H15" s="51"/>
      <c r="I15" s="52"/>
      <c r="J15" s="222"/>
      <c r="K15" s="49">
        <v>2009</v>
      </c>
      <c r="L15" s="50"/>
      <c r="M15" s="51"/>
      <c r="N15" s="50"/>
      <c r="O15" s="51"/>
      <c r="P15" s="50"/>
      <c r="Q15" s="51"/>
      <c r="R15" s="52"/>
    </row>
    <row r="16" spans="1:18" x14ac:dyDescent="0.35">
      <c r="A16" s="218"/>
      <c r="B16" s="53">
        <v>40210</v>
      </c>
      <c r="C16" s="54">
        <v>3286</v>
      </c>
      <c r="D16" s="55">
        <v>281</v>
      </c>
      <c r="E16" s="54">
        <v>99</v>
      </c>
      <c r="F16" s="55">
        <v>192</v>
      </c>
      <c r="G16" s="54">
        <v>8</v>
      </c>
      <c r="H16" s="55">
        <v>65</v>
      </c>
      <c r="I16" s="52">
        <f t="shared" si="1"/>
        <v>3931</v>
      </c>
      <c r="J16" s="222"/>
      <c r="K16" s="53">
        <v>40210</v>
      </c>
      <c r="L16" s="54">
        <v>3285</v>
      </c>
      <c r="M16" s="55">
        <v>320</v>
      </c>
      <c r="N16" s="54">
        <v>102</v>
      </c>
      <c r="O16" s="55">
        <v>215</v>
      </c>
      <c r="P16" s="54">
        <v>11</v>
      </c>
      <c r="Q16" s="55">
        <v>22</v>
      </c>
      <c r="R16" s="52">
        <f t="shared" si="0"/>
        <v>3955</v>
      </c>
    </row>
    <row r="17" spans="1:18" x14ac:dyDescent="0.35">
      <c r="A17" s="218"/>
      <c r="B17" s="56">
        <v>40483</v>
      </c>
      <c r="C17" s="50">
        <v>3234</v>
      </c>
      <c r="D17" s="51">
        <v>317</v>
      </c>
      <c r="E17" s="51">
        <v>48</v>
      </c>
      <c r="F17" s="51">
        <v>195</v>
      </c>
      <c r="G17" s="51">
        <v>15</v>
      </c>
      <c r="H17" s="51">
        <v>59</v>
      </c>
      <c r="I17" s="57">
        <f t="shared" si="1"/>
        <v>3868</v>
      </c>
      <c r="J17" s="222"/>
      <c r="K17" s="56">
        <v>40483</v>
      </c>
      <c r="L17" s="58">
        <v>3554</v>
      </c>
      <c r="M17" s="59">
        <v>351</v>
      </c>
      <c r="N17" s="58">
        <v>82</v>
      </c>
      <c r="O17" s="59">
        <v>214</v>
      </c>
      <c r="P17" s="58">
        <v>8</v>
      </c>
      <c r="Q17" s="59">
        <v>33</v>
      </c>
      <c r="R17" s="57">
        <f t="shared" si="0"/>
        <v>4242</v>
      </c>
    </row>
    <row r="18" spans="1:18" x14ac:dyDescent="0.35">
      <c r="A18" s="218"/>
      <c r="B18" s="60">
        <v>2011</v>
      </c>
      <c r="C18" s="61">
        <v>3367</v>
      </c>
      <c r="D18" s="62">
        <v>242</v>
      </c>
      <c r="E18" s="61">
        <v>71</v>
      </c>
      <c r="F18" s="62">
        <v>197</v>
      </c>
      <c r="G18" s="61">
        <v>15</v>
      </c>
      <c r="H18" s="59">
        <v>63</v>
      </c>
      <c r="I18" s="57">
        <f t="shared" si="1"/>
        <v>3955</v>
      </c>
      <c r="J18" s="222"/>
      <c r="K18" s="60">
        <v>2011</v>
      </c>
      <c r="L18" s="54">
        <v>3608</v>
      </c>
      <c r="M18" s="55">
        <v>373</v>
      </c>
      <c r="N18" s="54">
        <v>62</v>
      </c>
      <c r="O18" s="55">
        <v>216</v>
      </c>
      <c r="P18" s="54">
        <v>20</v>
      </c>
      <c r="Q18" s="55">
        <v>38</v>
      </c>
      <c r="R18" s="52">
        <f t="shared" si="0"/>
        <v>4317</v>
      </c>
    </row>
    <row r="19" spans="1:18" x14ac:dyDescent="0.35">
      <c r="A19" s="218"/>
      <c r="B19" s="49">
        <v>2012</v>
      </c>
      <c r="C19" s="54">
        <v>3210</v>
      </c>
      <c r="D19" s="55">
        <v>289</v>
      </c>
      <c r="E19" s="55">
        <v>82</v>
      </c>
      <c r="F19" s="55">
        <v>188</v>
      </c>
      <c r="G19" s="55">
        <v>14</v>
      </c>
      <c r="H19" s="55">
        <v>91</v>
      </c>
      <c r="I19" s="52">
        <f t="shared" si="1"/>
        <v>3874</v>
      </c>
      <c r="J19" s="222"/>
      <c r="K19" s="49">
        <v>2012</v>
      </c>
      <c r="L19" s="63">
        <v>3677</v>
      </c>
      <c r="M19" s="64">
        <v>312</v>
      </c>
      <c r="N19" s="63">
        <v>74</v>
      </c>
      <c r="O19" s="64">
        <v>210</v>
      </c>
      <c r="P19" s="63">
        <v>6</v>
      </c>
      <c r="Q19" s="55">
        <v>37</v>
      </c>
      <c r="R19" s="65">
        <f t="shared" si="0"/>
        <v>4316</v>
      </c>
    </row>
    <row r="20" spans="1:18" x14ac:dyDescent="0.35">
      <c r="A20" s="218"/>
      <c r="B20" s="60">
        <v>2013</v>
      </c>
      <c r="C20" s="61">
        <v>3146</v>
      </c>
      <c r="D20" s="62">
        <v>284</v>
      </c>
      <c r="E20" s="61">
        <v>52</v>
      </c>
      <c r="F20" s="62">
        <v>181</v>
      </c>
      <c r="G20" s="61">
        <v>11</v>
      </c>
      <c r="H20" s="59">
        <v>90</v>
      </c>
      <c r="I20" s="52">
        <f t="shared" si="1"/>
        <v>3764</v>
      </c>
      <c r="J20" s="222"/>
      <c r="K20" s="60">
        <v>2013</v>
      </c>
      <c r="L20" s="54">
        <v>3525</v>
      </c>
      <c r="M20" s="55">
        <v>326</v>
      </c>
      <c r="N20" s="54">
        <v>58</v>
      </c>
      <c r="O20" s="55">
        <v>190</v>
      </c>
      <c r="P20" s="54">
        <v>9</v>
      </c>
      <c r="Q20" s="55">
        <v>34</v>
      </c>
      <c r="R20" s="57">
        <f t="shared" si="0"/>
        <v>4142</v>
      </c>
    </row>
    <row r="21" spans="1:18" x14ac:dyDescent="0.35">
      <c r="A21" s="218"/>
      <c r="B21" s="60">
        <v>2014</v>
      </c>
      <c r="C21" s="61">
        <v>3072</v>
      </c>
      <c r="D21" s="62">
        <v>254</v>
      </c>
      <c r="E21" s="61">
        <v>61</v>
      </c>
      <c r="F21" s="62">
        <v>189</v>
      </c>
      <c r="G21" s="61">
        <v>13</v>
      </c>
      <c r="H21" s="55">
        <v>89</v>
      </c>
      <c r="I21" s="52">
        <f t="shared" si="1"/>
        <v>3678</v>
      </c>
      <c r="J21" s="222"/>
      <c r="K21" s="60">
        <v>2014</v>
      </c>
      <c r="L21" s="61">
        <v>3672</v>
      </c>
      <c r="M21" s="62">
        <v>313</v>
      </c>
      <c r="N21" s="62">
        <v>85</v>
      </c>
      <c r="O21" s="64">
        <v>210</v>
      </c>
      <c r="P21" s="63">
        <v>13</v>
      </c>
      <c r="Q21" s="55">
        <v>51</v>
      </c>
      <c r="R21" s="57">
        <f t="shared" si="0"/>
        <v>4344</v>
      </c>
    </row>
    <row r="22" spans="1:18" x14ac:dyDescent="0.35">
      <c r="A22" s="218"/>
      <c r="B22" s="60">
        <v>2015</v>
      </c>
      <c r="C22" s="61">
        <v>3117</v>
      </c>
      <c r="D22" s="62">
        <v>241</v>
      </c>
      <c r="E22" s="61">
        <v>64</v>
      </c>
      <c r="F22" s="62">
        <v>193</v>
      </c>
      <c r="G22" s="61">
        <v>13</v>
      </c>
      <c r="H22" s="62">
        <v>78</v>
      </c>
      <c r="I22" s="57">
        <f t="shared" si="1"/>
        <v>3706</v>
      </c>
      <c r="J22" s="222"/>
      <c r="K22" s="60">
        <v>2015</v>
      </c>
      <c r="L22" s="61">
        <v>3763</v>
      </c>
      <c r="M22" s="62">
        <v>298</v>
      </c>
      <c r="N22" s="61">
        <v>83</v>
      </c>
      <c r="O22" s="55">
        <v>209</v>
      </c>
      <c r="P22" s="54">
        <v>8</v>
      </c>
      <c r="Q22" s="55">
        <v>55</v>
      </c>
      <c r="R22" s="57">
        <f t="shared" si="0"/>
        <v>4416</v>
      </c>
    </row>
    <row r="23" spans="1:18" x14ac:dyDescent="0.35">
      <c r="A23" s="218"/>
      <c r="B23" s="60">
        <v>2016</v>
      </c>
      <c r="C23" s="66">
        <v>3154</v>
      </c>
      <c r="D23" s="67">
        <v>271</v>
      </c>
      <c r="E23" s="66">
        <v>64</v>
      </c>
      <c r="F23" s="67">
        <v>178</v>
      </c>
      <c r="G23" s="66">
        <v>9</v>
      </c>
      <c r="H23" s="67">
        <v>77</v>
      </c>
      <c r="I23" s="57">
        <f t="shared" si="1"/>
        <v>3753</v>
      </c>
      <c r="J23" s="222"/>
      <c r="K23" s="60">
        <v>2016</v>
      </c>
      <c r="L23" s="66">
        <v>3621</v>
      </c>
      <c r="M23" s="62">
        <v>302</v>
      </c>
      <c r="N23" s="61">
        <v>96</v>
      </c>
      <c r="O23" s="62">
        <v>191</v>
      </c>
      <c r="P23" s="61">
        <v>9</v>
      </c>
      <c r="Q23" s="62">
        <v>41</v>
      </c>
      <c r="R23" s="57">
        <f t="shared" si="0"/>
        <v>4260</v>
      </c>
    </row>
    <row r="24" spans="1:18" x14ac:dyDescent="0.35">
      <c r="A24" s="218"/>
      <c r="B24" s="60">
        <v>2017</v>
      </c>
      <c r="C24" s="66">
        <v>3390</v>
      </c>
      <c r="D24" s="67">
        <v>275</v>
      </c>
      <c r="E24" s="66">
        <v>67</v>
      </c>
      <c r="F24" s="67">
        <v>185</v>
      </c>
      <c r="G24" s="66">
        <v>9</v>
      </c>
      <c r="H24" s="67">
        <v>89</v>
      </c>
      <c r="I24" s="57">
        <f t="shared" si="1"/>
        <v>4015</v>
      </c>
      <c r="J24" s="222"/>
      <c r="K24" s="60">
        <v>2017</v>
      </c>
      <c r="L24" s="66">
        <v>3688</v>
      </c>
      <c r="M24" s="62">
        <v>313</v>
      </c>
      <c r="N24" s="61">
        <v>83</v>
      </c>
      <c r="O24" s="62">
        <v>194</v>
      </c>
      <c r="P24" s="61">
        <v>12</v>
      </c>
      <c r="Q24" s="62">
        <v>27</v>
      </c>
      <c r="R24" s="57">
        <f t="shared" si="0"/>
        <v>4317</v>
      </c>
    </row>
    <row r="25" spans="1:18" x14ac:dyDescent="0.35">
      <c r="A25" s="218"/>
      <c r="B25" s="60">
        <v>2018</v>
      </c>
      <c r="C25" s="66">
        <v>3404</v>
      </c>
      <c r="D25" s="67">
        <v>233</v>
      </c>
      <c r="E25" s="66">
        <v>69</v>
      </c>
      <c r="F25" s="67">
        <v>164</v>
      </c>
      <c r="G25" s="66">
        <v>8</v>
      </c>
      <c r="H25" s="67">
        <v>73</v>
      </c>
      <c r="I25" s="57">
        <f t="shared" si="1"/>
        <v>3951</v>
      </c>
      <c r="J25" s="222"/>
      <c r="K25" s="60">
        <v>2018</v>
      </c>
      <c r="L25" s="66">
        <v>3941</v>
      </c>
      <c r="M25" s="62">
        <v>319</v>
      </c>
      <c r="N25" s="61">
        <v>75</v>
      </c>
      <c r="O25" s="62">
        <v>173</v>
      </c>
      <c r="P25" s="61">
        <v>9</v>
      </c>
      <c r="Q25" s="62">
        <v>30</v>
      </c>
      <c r="R25" s="57">
        <f t="shared" si="0"/>
        <v>4547</v>
      </c>
    </row>
    <row r="26" spans="1:18" x14ac:dyDescent="0.35">
      <c r="A26" s="218"/>
      <c r="B26" s="60">
        <v>2019</v>
      </c>
      <c r="C26" s="73">
        <v>3328</v>
      </c>
      <c r="D26" s="73">
        <v>238</v>
      </c>
      <c r="E26" s="73">
        <v>61</v>
      </c>
      <c r="F26" s="73">
        <v>139</v>
      </c>
      <c r="G26" s="73">
        <v>6</v>
      </c>
      <c r="H26" s="62">
        <v>35</v>
      </c>
      <c r="I26" s="57">
        <f t="shared" si="1"/>
        <v>3807</v>
      </c>
      <c r="J26" s="222"/>
      <c r="K26" s="60">
        <v>2019</v>
      </c>
      <c r="L26" s="73">
        <v>3614</v>
      </c>
      <c r="M26" s="73">
        <v>307</v>
      </c>
      <c r="N26" s="73">
        <v>71</v>
      </c>
      <c r="O26" s="73">
        <v>165</v>
      </c>
      <c r="P26" s="73">
        <v>3</v>
      </c>
      <c r="Q26" s="62">
        <v>18</v>
      </c>
      <c r="R26" s="57">
        <f t="shared" si="0"/>
        <v>4178</v>
      </c>
    </row>
    <row r="27" spans="1:18" x14ac:dyDescent="0.35">
      <c r="A27" s="218"/>
      <c r="B27" s="60" t="s">
        <v>87</v>
      </c>
      <c r="C27" s="73">
        <v>2259</v>
      </c>
      <c r="D27" s="73">
        <v>252</v>
      </c>
      <c r="E27" s="73">
        <v>52</v>
      </c>
      <c r="F27" s="73">
        <v>138</v>
      </c>
      <c r="G27" s="73">
        <v>7</v>
      </c>
      <c r="H27" s="62">
        <v>54</v>
      </c>
      <c r="I27" s="57">
        <v>2762</v>
      </c>
      <c r="J27" s="222"/>
      <c r="K27" s="60" t="s">
        <v>87</v>
      </c>
      <c r="L27" s="73">
        <v>1740</v>
      </c>
      <c r="M27" s="73">
        <v>219</v>
      </c>
      <c r="N27" s="73">
        <v>54</v>
      </c>
      <c r="O27" s="73">
        <v>124</v>
      </c>
      <c r="P27" s="73">
        <v>6</v>
      </c>
      <c r="Q27" s="62">
        <v>33</v>
      </c>
      <c r="R27" s="57">
        <v>2176</v>
      </c>
    </row>
    <row r="28" spans="1:18" ht="15" thickBot="1" x14ac:dyDescent="0.4">
      <c r="A28" s="218"/>
      <c r="B28" s="154" t="s">
        <v>104</v>
      </c>
      <c r="C28" s="73">
        <v>3094</v>
      </c>
      <c r="D28" s="73">
        <v>252</v>
      </c>
      <c r="E28" s="73">
        <v>78</v>
      </c>
      <c r="F28" s="73">
        <v>125</v>
      </c>
      <c r="G28" s="73">
        <v>8</v>
      </c>
      <c r="H28" s="62">
        <v>69</v>
      </c>
      <c r="I28" s="57">
        <f t="shared" si="1"/>
        <v>3626</v>
      </c>
      <c r="J28" s="222"/>
      <c r="K28" s="154" t="s">
        <v>104</v>
      </c>
      <c r="L28" s="73">
        <v>3280</v>
      </c>
      <c r="M28" s="73">
        <v>286</v>
      </c>
      <c r="N28" s="73">
        <v>84</v>
      </c>
      <c r="O28" s="73">
        <v>130</v>
      </c>
      <c r="P28" s="73">
        <v>8</v>
      </c>
      <c r="Q28" s="62">
        <v>36</v>
      </c>
      <c r="R28" s="57">
        <f t="shared" si="0"/>
        <v>3824</v>
      </c>
    </row>
    <row r="29" spans="1:18" ht="15" thickBot="1" x14ac:dyDescent="0.4">
      <c r="A29" s="219"/>
      <c r="B29" s="68" t="s">
        <v>120</v>
      </c>
      <c r="C29" s="253">
        <f>C28/C3</f>
        <v>0.78131313131313129</v>
      </c>
      <c r="D29" s="253">
        <f t="shared" ref="D29:I29" si="2">D28/D3</f>
        <v>0.76829268292682928</v>
      </c>
      <c r="E29" s="253">
        <f t="shared" si="2"/>
        <v>0.53424657534246578</v>
      </c>
      <c r="F29" s="253">
        <f t="shared" si="2"/>
        <v>0.50403225806451613</v>
      </c>
      <c r="G29" s="253">
        <f t="shared" si="2"/>
        <v>0.8</v>
      </c>
      <c r="H29" s="253">
        <f t="shared" si="2"/>
        <v>2.15625</v>
      </c>
      <c r="I29" s="252">
        <f t="shared" si="2"/>
        <v>0.76756985605419137</v>
      </c>
      <c r="J29" s="223"/>
      <c r="K29" s="68" t="s">
        <v>120</v>
      </c>
      <c r="L29" s="253">
        <f>L28/L3</f>
        <v>0.92368346944522672</v>
      </c>
      <c r="M29" s="253">
        <f t="shared" ref="M29:R29" si="3">M28/M3</f>
        <v>0.86144578313253017</v>
      </c>
      <c r="N29" s="253">
        <f t="shared" si="3"/>
        <v>0.56375838926174493</v>
      </c>
      <c r="O29" s="253">
        <f t="shared" si="3"/>
        <v>0.49056603773584906</v>
      </c>
      <c r="P29" s="253">
        <f t="shared" si="3"/>
        <v>0.61538461538461542</v>
      </c>
      <c r="Q29" s="253">
        <f t="shared" si="3"/>
        <v>2.4</v>
      </c>
      <c r="R29" s="254">
        <f t="shared" si="3"/>
        <v>0.88416184971098266</v>
      </c>
    </row>
    <row r="30" spans="1:18" x14ac:dyDescent="0.35">
      <c r="A30" s="215" t="s">
        <v>58</v>
      </c>
      <c r="B30" s="48">
        <v>1997</v>
      </c>
      <c r="C30" s="45">
        <v>3424</v>
      </c>
      <c r="D30" s="69">
        <v>190</v>
      </c>
      <c r="E30" s="70">
        <v>70</v>
      </c>
      <c r="F30" s="46">
        <v>247</v>
      </c>
      <c r="G30" s="45">
        <v>22</v>
      </c>
      <c r="H30" s="46">
        <v>25</v>
      </c>
      <c r="I30" s="47">
        <f t="shared" ref="I30:I55" si="4">SUM(C30:H30)</f>
        <v>3978</v>
      </c>
    </row>
    <row r="31" spans="1:18" x14ac:dyDescent="0.35">
      <c r="A31" s="216"/>
      <c r="B31" s="48">
        <v>1998</v>
      </c>
      <c r="C31" s="45"/>
      <c r="D31" s="69"/>
      <c r="E31" s="70"/>
      <c r="F31" s="46"/>
      <c r="G31" s="45"/>
      <c r="H31" s="46"/>
      <c r="I31" s="47"/>
    </row>
    <row r="32" spans="1:18" x14ac:dyDescent="0.35">
      <c r="A32" s="217"/>
      <c r="B32" s="49">
        <v>1999</v>
      </c>
      <c r="C32" s="50">
        <v>3076</v>
      </c>
      <c r="D32" s="71">
        <v>232</v>
      </c>
      <c r="E32" s="72">
        <v>34</v>
      </c>
      <c r="F32" s="51">
        <v>238</v>
      </c>
      <c r="G32" s="50">
        <v>15</v>
      </c>
      <c r="H32" s="51">
        <v>31</v>
      </c>
      <c r="I32" s="52">
        <f t="shared" si="4"/>
        <v>3626</v>
      </c>
    </row>
    <row r="33" spans="1:9" x14ac:dyDescent="0.35">
      <c r="A33" s="217"/>
      <c r="B33" s="49">
        <v>2000</v>
      </c>
      <c r="C33" s="50"/>
      <c r="D33" s="71"/>
      <c r="E33" s="72"/>
      <c r="F33" s="51"/>
      <c r="G33" s="50"/>
      <c r="H33" s="51"/>
      <c r="I33" s="52"/>
    </row>
    <row r="34" spans="1:9" x14ac:dyDescent="0.35">
      <c r="A34" s="217"/>
      <c r="B34" s="49">
        <v>2001</v>
      </c>
      <c r="C34" s="50"/>
      <c r="D34" s="71"/>
      <c r="E34" s="72"/>
      <c r="F34" s="51"/>
      <c r="G34" s="50"/>
      <c r="H34" s="51"/>
      <c r="I34" s="52"/>
    </row>
    <row r="35" spans="1:9" x14ac:dyDescent="0.35">
      <c r="A35" s="217"/>
      <c r="B35" s="49">
        <v>2002</v>
      </c>
      <c r="C35" s="50">
        <v>3264</v>
      </c>
      <c r="D35" s="71">
        <v>220</v>
      </c>
      <c r="E35" s="72">
        <v>43</v>
      </c>
      <c r="F35" s="51">
        <v>222</v>
      </c>
      <c r="G35" s="50">
        <v>17</v>
      </c>
      <c r="H35" s="51">
        <v>14</v>
      </c>
      <c r="I35" s="52">
        <f t="shared" si="4"/>
        <v>3780</v>
      </c>
    </row>
    <row r="36" spans="1:9" x14ac:dyDescent="0.35">
      <c r="A36" s="217"/>
      <c r="B36" s="49">
        <v>2003</v>
      </c>
      <c r="C36" s="50"/>
      <c r="D36" s="71"/>
      <c r="E36" s="72"/>
      <c r="F36" s="51"/>
      <c r="G36" s="50"/>
      <c r="H36" s="51"/>
      <c r="I36" s="52"/>
    </row>
    <row r="37" spans="1:9" x14ac:dyDescent="0.35">
      <c r="A37" s="217"/>
      <c r="B37" s="49">
        <v>2004</v>
      </c>
      <c r="C37" s="50"/>
      <c r="D37" s="71"/>
      <c r="E37" s="72"/>
      <c r="F37" s="51"/>
      <c r="G37" s="50"/>
      <c r="H37" s="51"/>
      <c r="I37" s="52"/>
    </row>
    <row r="38" spans="1:9" x14ac:dyDescent="0.35">
      <c r="A38" s="217"/>
      <c r="B38" s="49">
        <v>2005</v>
      </c>
      <c r="C38" s="50">
        <v>2976</v>
      </c>
      <c r="D38" s="71">
        <v>239</v>
      </c>
      <c r="E38" s="72">
        <v>15</v>
      </c>
      <c r="F38" s="51">
        <v>184</v>
      </c>
      <c r="G38" s="50">
        <v>9</v>
      </c>
      <c r="H38" s="51">
        <v>19</v>
      </c>
      <c r="I38" s="52">
        <f t="shared" si="4"/>
        <v>3442</v>
      </c>
    </row>
    <row r="39" spans="1:9" x14ac:dyDescent="0.35">
      <c r="A39" s="217"/>
      <c r="B39" s="49">
        <v>2006</v>
      </c>
      <c r="C39" s="50"/>
      <c r="D39" s="71"/>
      <c r="E39" s="72"/>
      <c r="F39" s="51"/>
      <c r="G39" s="50"/>
      <c r="H39" s="51"/>
      <c r="I39" s="52"/>
    </row>
    <row r="40" spans="1:9" x14ac:dyDescent="0.35">
      <c r="A40" s="217"/>
      <c r="B40" s="49">
        <v>2007</v>
      </c>
      <c r="C40" s="50"/>
      <c r="D40" s="71"/>
      <c r="E40" s="72"/>
      <c r="F40" s="51"/>
      <c r="G40" s="50"/>
      <c r="H40" s="51"/>
      <c r="I40" s="52"/>
    </row>
    <row r="41" spans="1:9" x14ac:dyDescent="0.35">
      <c r="A41" s="217"/>
      <c r="B41" s="49">
        <v>2008</v>
      </c>
      <c r="C41" s="50">
        <v>3082</v>
      </c>
      <c r="D41" s="51">
        <v>216</v>
      </c>
      <c r="E41" s="51">
        <v>30</v>
      </c>
      <c r="F41" s="51">
        <v>198</v>
      </c>
      <c r="G41" s="51">
        <v>9</v>
      </c>
      <c r="H41" s="51">
        <v>61</v>
      </c>
      <c r="I41" s="52">
        <f t="shared" si="4"/>
        <v>3596</v>
      </c>
    </row>
    <row r="42" spans="1:9" x14ac:dyDescent="0.35">
      <c r="A42" s="218"/>
      <c r="B42" s="49">
        <v>2009</v>
      </c>
      <c r="C42" s="50"/>
      <c r="D42" s="51"/>
      <c r="E42" s="50"/>
      <c r="F42" s="51"/>
      <c r="G42" s="50"/>
      <c r="H42" s="51"/>
      <c r="I42" s="52"/>
    </row>
    <row r="43" spans="1:9" x14ac:dyDescent="0.35">
      <c r="A43" s="218"/>
      <c r="B43" s="53">
        <v>40210</v>
      </c>
      <c r="C43" s="54">
        <v>2894</v>
      </c>
      <c r="D43" s="55">
        <v>185</v>
      </c>
      <c r="E43" s="54">
        <v>40</v>
      </c>
      <c r="F43" s="55">
        <v>200</v>
      </c>
      <c r="G43" s="54">
        <v>13</v>
      </c>
      <c r="H43" s="55">
        <v>38</v>
      </c>
      <c r="I43" s="52">
        <f t="shared" si="4"/>
        <v>3370</v>
      </c>
    </row>
    <row r="44" spans="1:9" x14ac:dyDescent="0.35">
      <c r="A44" s="218"/>
      <c r="B44" s="56">
        <v>40483</v>
      </c>
      <c r="C44" s="58">
        <v>3417</v>
      </c>
      <c r="D44" s="59">
        <v>240</v>
      </c>
      <c r="E44" s="58">
        <v>13</v>
      </c>
      <c r="F44" s="59">
        <v>183</v>
      </c>
      <c r="G44" s="58">
        <v>7</v>
      </c>
      <c r="H44" s="59">
        <v>49</v>
      </c>
      <c r="I44" s="57">
        <f t="shared" si="4"/>
        <v>3909</v>
      </c>
    </row>
    <row r="45" spans="1:9" x14ac:dyDescent="0.35">
      <c r="A45" s="218"/>
      <c r="B45" s="49">
        <v>2011</v>
      </c>
      <c r="C45" s="73">
        <v>3350</v>
      </c>
      <c r="D45" s="62">
        <v>219</v>
      </c>
      <c r="E45" s="62">
        <v>20</v>
      </c>
      <c r="F45" s="62">
        <v>196</v>
      </c>
      <c r="G45" s="62">
        <v>14</v>
      </c>
      <c r="H45" s="62">
        <v>59</v>
      </c>
      <c r="I45" s="52">
        <f t="shared" si="4"/>
        <v>3858</v>
      </c>
    </row>
    <row r="46" spans="1:9" x14ac:dyDescent="0.35">
      <c r="A46" s="218"/>
      <c r="B46" s="49">
        <v>2012</v>
      </c>
      <c r="C46" s="73">
        <v>3436</v>
      </c>
      <c r="D46" s="73">
        <v>224</v>
      </c>
      <c r="E46" s="73">
        <v>26</v>
      </c>
      <c r="F46" s="73">
        <v>186</v>
      </c>
      <c r="G46" s="73">
        <v>11</v>
      </c>
      <c r="H46" s="55">
        <v>45</v>
      </c>
      <c r="I46" s="65">
        <f t="shared" si="4"/>
        <v>3928</v>
      </c>
    </row>
    <row r="47" spans="1:9" x14ac:dyDescent="0.35">
      <c r="A47" s="218"/>
      <c r="B47" s="74">
        <v>2013</v>
      </c>
      <c r="C47" s="73">
        <v>3521</v>
      </c>
      <c r="D47" s="73">
        <v>232</v>
      </c>
      <c r="E47" s="73">
        <v>12</v>
      </c>
      <c r="F47" s="73">
        <v>183</v>
      </c>
      <c r="G47" s="73">
        <v>23</v>
      </c>
      <c r="H47" s="55">
        <v>82</v>
      </c>
      <c r="I47" s="57">
        <f t="shared" si="4"/>
        <v>4053</v>
      </c>
    </row>
    <row r="48" spans="1:9" x14ac:dyDescent="0.35">
      <c r="A48" s="218"/>
      <c r="B48" s="49">
        <v>2014</v>
      </c>
      <c r="C48" s="73">
        <v>3399</v>
      </c>
      <c r="D48" s="62">
        <v>216</v>
      </c>
      <c r="E48" s="62">
        <v>25</v>
      </c>
      <c r="F48" s="62">
        <v>182</v>
      </c>
      <c r="G48" s="62">
        <v>13</v>
      </c>
      <c r="H48" s="62">
        <v>70</v>
      </c>
      <c r="I48" s="57">
        <f t="shared" si="4"/>
        <v>3905</v>
      </c>
    </row>
    <row r="49" spans="1:14" x14ac:dyDescent="0.35">
      <c r="A49" s="218"/>
      <c r="B49" s="60">
        <v>2015</v>
      </c>
      <c r="C49" s="73">
        <v>3709</v>
      </c>
      <c r="D49" s="73">
        <v>205</v>
      </c>
      <c r="E49" s="73">
        <v>19</v>
      </c>
      <c r="F49" s="73">
        <v>183</v>
      </c>
      <c r="G49" s="73">
        <v>11</v>
      </c>
      <c r="H49" s="55">
        <v>59</v>
      </c>
      <c r="I49" s="57">
        <f t="shared" si="4"/>
        <v>4186</v>
      </c>
    </row>
    <row r="50" spans="1:14" x14ac:dyDescent="0.35">
      <c r="A50" s="218"/>
      <c r="B50" s="60">
        <v>2016</v>
      </c>
      <c r="C50" s="73">
        <v>3348</v>
      </c>
      <c r="D50" s="73">
        <v>197</v>
      </c>
      <c r="E50" s="73">
        <v>16</v>
      </c>
      <c r="F50" s="73">
        <v>168</v>
      </c>
      <c r="G50" s="73">
        <v>7</v>
      </c>
      <c r="H50" s="62">
        <v>68</v>
      </c>
      <c r="I50" s="57">
        <f t="shared" si="4"/>
        <v>3804</v>
      </c>
    </row>
    <row r="51" spans="1:14" x14ac:dyDescent="0.35">
      <c r="A51" s="218"/>
      <c r="B51" s="60">
        <v>2017</v>
      </c>
      <c r="C51" s="73">
        <v>3801</v>
      </c>
      <c r="D51" s="73">
        <v>193</v>
      </c>
      <c r="E51" s="73">
        <v>18</v>
      </c>
      <c r="F51" s="73">
        <v>185</v>
      </c>
      <c r="G51" s="73">
        <v>13</v>
      </c>
      <c r="H51" s="62">
        <v>72</v>
      </c>
      <c r="I51" s="57">
        <f t="shared" si="4"/>
        <v>4282</v>
      </c>
    </row>
    <row r="52" spans="1:14" x14ac:dyDescent="0.35">
      <c r="A52" s="218"/>
      <c r="B52" s="60">
        <v>2018</v>
      </c>
      <c r="C52" s="73">
        <v>3775</v>
      </c>
      <c r="D52" s="73">
        <v>203</v>
      </c>
      <c r="E52" s="73">
        <v>16</v>
      </c>
      <c r="F52" s="73">
        <v>161</v>
      </c>
      <c r="G52" s="73">
        <v>8</v>
      </c>
      <c r="H52" s="62">
        <v>58</v>
      </c>
      <c r="I52" s="57">
        <f t="shared" si="4"/>
        <v>4221</v>
      </c>
    </row>
    <row r="53" spans="1:14" x14ac:dyDescent="0.35">
      <c r="A53" s="218"/>
      <c r="B53" s="60">
        <v>2019</v>
      </c>
      <c r="C53" s="73">
        <v>3388</v>
      </c>
      <c r="D53" s="73">
        <v>223</v>
      </c>
      <c r="E53" s="73">
        <v>11</v>
      </c>
      <c r="F53" s="73">
        <v>154</v>
      </c>
      <c r="G53" s="73">
        <v>10</v>
      </c>
      <c r="H53" s="62">
        <v>44</v>
      </c>
      <c r="I53" s="57">
        <f t="shared" si="4"/>
        <v>3830</v>
      </c>
    </row>
    <row r="54" spans="1:14" x14ac:dyDescent="0.35">
      <c r="A54" s="218"/>
      <c r="B54" s="154" t="s">
        <v>87</v>
      </c>
      <c r="C54" s="73">
        <v>1760</v>
      </c>
      <c r="D54" s="73">
        <v>144</v>
      </c>
      <c r="E54" s="73">
        <v>17</v>
      </c>
      <c r="F54" s="73">
        <v>139</v>
      </c>
      <c r="G54" s="73">
        <v>15</v>
      </c>
      <c r="H54" s="62">
        <v>66</v>
      </c>
      <c r="I54" s="57">
        <f t="shared" ref="I54" si="5">SUM(C54:H54)</f>
        <v>2141</v>
      </c>
    </row>
    <row r="55" spans="1:14" ht="15" thickBot="1" x14ac:dyDescent="0.4">
      <c r="A55" s="218"/>
      <c r="B55" s="154" t="s">
        <v>104</v>
      </c>
      <c r="C55" s="73">
        <v>3229</v>
      </c>
      <c r="D55" s="73">
        <v>181</v>
      </c>
      <c r="E55" s="73">
        <v>24</v>
      </c>
      <c r="F55" s="73">
        <v>126</v>
      </c>
      <c r="G55" s="73">
        <v>11</v>
      </c>
      <c r="H55" s="62">
        <v>71</v>
      </c>
      <c r="I55" s="57">
        <f t="shared" si="4"/>
        <v>3642</v>
      </c>
    </row>
    <row r="56" spans="1:14" ht="15" thickBot="1" x14ac:dyDescent="0.4">
      <c r="A56" s="224"/>
      <c r="B56" s="75" t="s">
        <v>120</v>
      </c>
      <c r="C56" s="255">
        <f>C55/C30</f>
        <v>0.94304906542056077</v>
      </c>
      <c r="D56" s="255">
        <f t="shared" ref="D56:I56" si="6">D55/D30</f>
        <v>0.95263157894736838</v>
      </c>
      <c r="E56" s="255">
        <f t="shared" si="6"/>
        <v>0.34285714285714286</v>
      </c>
      <c r="F56" s="255">
        <f t="shared" si="6"/>
        <v>0.51012145748987858</v>
      </c>
      <c r="G56" s="255">
        <f t="shared" si="6"/>
        <v>0.5</v>
      </c>
      <c r="H56" s="255">
        <f t="shared" si="6"/>
        <v>2.84</v>
      </c>
      <c r="I56" s="256">
        <f t="shared" si="6"/>
        <v>0.91553544494720962</v>
      </c>
    </row>
    <row r="57" spans="1:14" ht="13" customHeight="1" thickTop="1" x14ac:dyDescent="0.35"/>
    <row r="58" spans="1:14" x14ac:dyDescent="0.35">
      <c r="A58" s="156" t="s">
        <v>115</v>
      </c>
    </row>
    <row r="59" spans="1:14" ht="13" customHeight="1" x14ac:dyDescent="0.35">
      <c r="A59" s="156" t="s">
        <v>103</v>
      </c>
    </row>
    <row r="60" spans="1:14" x14ac:dyDescent="0.35">
      <c r="A60" s="210" t="s">
        <v>105</v>
      </c>
      <c r="B60" s="211"/>
      <c r="C60" s="211"/>
      <c r="D60" s="211"/>
      <c r="E60" s="211"/>
      <c r="F60" s="211"/>
      <c r="G60" s="211"/>
      <c r="H60" s="211"/>
      <c r="I60" s="211"/>
      <c r="J60" s="211"/>
      <c r="K60" s="211"/>
      <c r="L60" s="211"/>
      <c r="M60" s="211"/>
      <c r="N60" s="211"/>
    </row>
    <row r="61" spans="1:14" x14ac:dyDescent="0.35">
      <c r="A61" s="211"/>
      <c r="B61" s="211"/>
      <c r="C61" s="211"/>
      <c r="D61" s="211"/>
      <c r="E61" s="211"/>
      <c r="F61" s="211"/>
      <c r="G61" s="211"/>
      <c r="H61" s="211"/>
      <c r="I61" s="211"/>
      <c r="J61" s="211"/>
      <c r="K61" s="211"/>
      <c r="L61" s="211"/>
      <c r="M61" s="211"/>
      <c r="N61" s="211"/>
    </row>
    <row r="62" spans="1:14" x14ac:dyDescent="0.35">
      <c r="A62" s="211"/>
      <c r="B62" s="211"/>
      <c r="C62" s="211"/>
      <c r="D62" s="211"/>
      <c r="E62" s="211"/>
      <c r="F62" s="211"/>
      <c r="G62" s="211"/>
      <c r="H62" s="211"/>
      <c r="I62" s="211"/>
      <c r="J62" s="211"/>
      <c r="K62" s="211"/>
      <c r="L62" s="211"/>
      <c r="M62" s="211"/>
      <c r="N62" s="211"/>
    </row>
    <row r="63" spans="1:14" x14ac:dyDescent="0.35">
      <c r="A63" s="211"/>
      <c r="B63" s="211"/>
      <c r="C63" s="211"/>
      <c r="D63" s="211"/>
      <c r="E63" s="211"/>
      <c r="F63" s="211"/>
      <c r="G63" s="211"/>
      <c r="H63" s="211"/>
      <c r="I63" s="211"/>
      <c r="J63" s="211"/>
      <c r="K63" s="211"/>
      <c r="L63" s="211"/>
      <c r="M63" s="211"/>
      <c r="N63" s="211"/>
    </row>
    <row r="64" spans="1:14" x14ac:dyDescent="0.35">
      <c r="A64" s="155"/>
      <c r="B64" s="155"/>
      <c r="C64" s="155"/>
      <c r="D64" s="155"/>
      <c r="E64" s="155"/>
      <c r="F64" s="155"/>
      <c r="G64" s="155"/>
      <c r="H64" s="155"/>
      <c r="I64" s="155"/>
      <c r="J64" s="155"/>
      <c r="K64" s="155"/>
      <c r="L64" s="155"/>
      <c r="M64" s="155"/>
      <c r="N64" s="155"/>
    </row>
    <row r="65" spans="1:14" x14ac:dyDescent="0.35">
      <c r="A65" s="156"/>
      <c r="B65" s="155"/>
      <c r="C65" s="155"/>
      <c r="D65" s="155"/>
      <c r="E65" s="155"/>
      <c r="F65" s="155"/>
      <c r="G65" s="155"/>
      <c r="H65" s="155"/>
      <c r="I65" s="155"/>
      <c r="J65" s="155"/>
      <c r="K65" s="155"/>
      <c r="L65" s="155"/>
      <c r="M65" s="155"/>
      <c r="N65" s="155"/>
    </row>
  </sheetData>
  <mergeCells count="5">
    <mergeCell ref="A60:N63"/>
    <mergeCell ref="A1:R1"/>
    <mergeCell ref="A3:A29"/>
    <mergeCell ref="J3:J29"/>
    <mergeCell ref="A30:A56"/>
  </mergeCells>
  <printOptions horizontalCentered="1" verticalCentered="1"/>
  <pageMargins left="0.74803149606299213" right="0.74803149606299213" top="0.78740157480314965" bottom="0" header="0.51181102362204722" footer="0.51181102362204722"/>
  <pageSetup paperSize="9" scale="56" orientation="landscape" r:id="rId1"/>
  <headerFooter alignWithMargins="0">
    <oddHeader>&amp;C&amp;13SRAD Report 2140 Transport Statistics Bury 2021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575F-A2E5-4B89-84C9-43AA45C7D738}">
  <sheetPr>
    <pageSetUpPr fitToPage="1"/>
  </sheetPr>
  <dimension ref="A1:I31"/>
  <sheetViews>
    <sheetView topLeftCell="A16" zoomScaleNormal="100" zoomScaleSheetLayoutView="100" workbookViewId="0">
      <selection activeCell="I5" sqref="I5"/>
    </sheetView>
  </sheetViews>
  <sheetFormatPr defaultColWidth="9.1796875" defaultRowHeight="12.5" x14ac:dyDescent="0.25"/>
  <cols>
    <col min="1" max="1" width="26.1796875" style="172" customWidth="1"/>
    <col min="2" max="2" width="9.81640625" style="172" customWidth="1"/>
    <col min="3" max="3" width="10.81640625" style="172" customWidth="1"/>
    <col min="4" max="4" width="8.81640625" style="172" customWidth="1"/>
    <col min="5" max="5" width="10.1796875" style="172" customWidth="1"/>
    <col min="6" max="6" width="9.1796875" style="172" customWidth="1"/>
    <col min="7" max="7" width="10.1796875" style="172" customWidth="1"/>
    <col min="8" max="16384" width="9.1796875" style="172"/>
  </cols>
  <sheetData>
    <row r="1" spans="1:9" ht="14.5" x14ac:dyDescent="0.35">
      <c r="A1" s="76" t="s">
        <v>116</v>
      </c>
      <c r="B1" s="77"/>
      <c r="C1" s="77"/>
      <c r="D1" s="77"/>
      <c r="E1" s="77"/>
      <c r="F1" s="147"/>
      <c r="G1" s="147"/>
    </row>
    <row r="2" spans="1:9" ht="6.75" customHeight="1" thickBot="1" x14ac:dyDescent="0.4">
      <c r="A2" s="77"/>
      <c r="B2" s="77"/>
      <c r="C2" s="77"/>
      <c r="D2" s="77"/>
      <c r="E2" s="77"/>
      <c r="F2" s="147"/>
      <c r="G2" s="147"/>
    </row>
    <row r="3" spans="1:9" ht="15" customHeight="1" thickTop="1" x14ac:dyDescent="0.35">
      <c r="A3" s="228" t="s">
        <v>117</v>
      </c>
      <c r="B3" s="229"/>
      <c r="C3" s="229"/>
      <c r="D3" s="229"/>
      <c r="E3" s="229"/>
      <c r="F3" s="229"/>
      <c r="G3" s="230"/>
    </row>
    <row r="4" spans="1:9" ht="14.5" x14ac:dyDescent="0.35">
      <c r="A4" s="78"/>
      <c r="B4" s="226" t="s">
        <v>59</v>
      </c>
      <c r="C4" s="231"/>
      <c r="D4" s="232" t="s">
        <v>60</v>
      </c>
      <c r="E4" s="233"/>
      <c r="F4" s="232" t="s">
        <v>61</v>
      </c>
      <c r="G4" s="234"/>
    </row>
    <row r="5" spans="1:9" ht="32.25" customHeight="1" x14ac:dyDescent="0.35">
      <c r="A5" s="78" t="s">
        <v>62</v>
      </c>
      <c r="B5" s="79" t="s">
        <v>63</v>
      </c>
      <c r="C5" s="79" t="s">
        <v>64</v>
      </c>
      <c r="D5" s="79" t="s">
        <v>63</v>
      </c>
      <c r="E5" s="80" t="s">
        <v>64</v>
      </c>
      <c r="F5" s="79" t="s">
        <v>63</v>
      </c>
      <c r="G5" s="81" t="s">
        <v>64</v>
      </c>
    </row>
    <row r="6" spans="1:9" ht="17.25" customHeight="1" x14ac:dyDescent="0.35">
      <c r="A6" s="78" t="s">
        <v>65</v>
      </c>
      <c r="B6" s="82">
        <v>73.323170731707322</v>
      </c>
      <c r="C6" s="83">
        <v>1.3155487804878048</v>
      </c>
      <c r="D6" s="82">
        <v>69.672131147540981</v>
      </c>
      <c r="E6" s="83">
        <v>1.3497267759562841</v>
      </c>
      <c r="F6" s="82">
        <v>63.465553235908146</v>
      </c>
      <c r="G6" s="84">
        <v>1.4258872651356993</v>
      </c>
    </row>
    <row r="7" spans="1:9" ht="15.75" customHeight="1" x14ac:dyDescent="0.35">
      <c r="A7" s="78" t="s">
        <v>66</v>
      </c>
      <c r="B7" s="82">
        <v>54.853273137697521</v>
      </c>
      <c r="C7" s="83">
        <v>1.5056433408577878</v>
      </c>
      <c r="D7" s="82">
        <v>68.773234200743488</v>
      </c>
      <c r="E7" s="83">
        <v>1.3457249070631969</v>
      </c>
      <c r="F7" s="82">
        <v>71.095571095571103</v>
      </c>
      <c r="G7" s="84">
        <v>1.3170163170163169</v>
      </c>
    </row>
    <row r="8" spans="1:9" ht="14.5" x14ac:dyDescent="0.35">
      <c r="A8" s="78" t="s">
        <v>67</v>
      </c>
      <c r="B8" s="82">
        <v>68.976897689768975</v>
      </c>
      <c r="C8" s="83">
        <v>1.3399339933993399</v>
      </c>
      <c r="D8" s="82">
        <v>66.666666666666657</v>
      </c>
      <c r="E8" s="83">
        <v>1.3802083333333333</v>
      </c>
      <c r="F8" s="82">
        <v>57.267441860465119</v>
      </c>
      <c r="G8" s="84">
        <v>1.558139534883721</v>
      </c>
    </row>
    <row r="9" spans="1:9" ht="15" thickBot="1" x14ac:dyDescent="0.4">
      <c r="A9" s="85" t="s">
        <v>68</v>
      </c>
      <c r="B9" s="86">
        <v>66.547788873038513</v>
      </c>
      <c r="C9" s="87">
        <v>1.381008135257791</v>
      </c>
      <c r="D9" s="86">
        <v>68.30225711481846</v>
      </c>
      <c r="E9" s="87">
        <v>1.3601499418671505</v>
      </c>
      <c r="F9" s="86">
        <v>64.376996805111816</v>
      </c>
      <c r="G9" s="88">
        <v>1.4246395831885512</v>
      </c>
    </row>
    <row r="10" spans="1:9" ht="15" thickTop="1" x14ac:dyDescent="0.35">
      <c r="A10" s="171"/>
      <c r="B10" s="171"/>
      <c r="C10" s="171"/>
      <c r="D10" s="171"/>
      <c r="E10" s="171"/>
    </row>
    <row r="11" spans="1:9" ht="0.75" customHeight="1" thickBot="1" x14ac:dyDescent="0.4">
      <c r="A11" s="171"/>
      <c r="B11" s="171"/>
      <c r="C11" s="171"/>
      <c r="D11" s="171"/>
      <c r="E11" s="171"/>
    </row>
    <row r="12" spans="1:9" ht="15" thickTop="1" x14ac:dyDescent="0.35">
      <c r="A12" s="235" t="s">
        <v>69</v>
      </c>
      <c r="B12" s="236"/>
      <c r="C12" s="236"/>
      <c r="D12" s="237"/>
      <c r="E12" s="237"/>
      <c r="F12" s="237"/>
      <c r="G12" s="238"/>
    </row>
    <row r="13" spans="1:9" ht="14.5" x14ac:dyDescent="0.35">
      <c r="A13" s="225" t="s">
        <v>50</v>
      </c>
      <c r="B13" s="226" t="s">
        <v>59</v>
      </c>
      <c r="C13" s="226"/>
      <c r="D13" s="226" t="s">
        <v>60</v>
      </c>
      <c r="E13" s="226"/>
      <c r="F13" s="226" t="s">
        <v>70</v>
      </c>
      <c r="G13" s="227"/>
    </row>
    <row r="14" spans="1:9" ht="29.25" customHeight="1" x14ac:dyDescent="0.35">
      <c r="A14" s="225"/>
      <c r="B14" s="79" t="s">
        <v>63</v>
      </c>
      <c r="C14" s="79" t="s">
        <v>64</v>
      </c>
      <c r="D14" s="79" t="s">
        <v>63</v>
      </c>
      <c r="E14" s="79" t="s">
        <v>64</v>
      </c>
      <c r="F14" s="79" t="s">
        <v>63</v>
      </c>
      <c r="G14" s="81" t="s">
        <v>64</v>
      </c>
    </row>
    <row r="15" spans="1:9" ht="14.5" x14ac:dyDescent="0.35">
      <c r="A15" s="170">
        <v>2002</v>
      </c>
      <c r="B15" s="82">
        <v>68</v>
      </c>
      <c r="C15" s="83">
        <v>1.39</v>
      </c>
      <c r="D15" s="82">
        <v>62</v>
      </c>
      <c r="E15" s="83">
        <v>1.45</v>
      </c>
      <c r="F15" s="82">
        <v>63</v>
      </c>
      <c r="G15" s="84">
        <v>1.48</v>
      </c>
      <c r="I15" s="173"/>
    </row>
    <row r="16" spans="1:9" ht="14.5" x14ac:dyDescent="0.35">
      <c r="A16" s="170">
        <v>2005</v>
      </c>
      <c r="B16" s="82">
        <v>71</v>
      </c>
      <c r="C16" s="83">
        <v>1.34</v>
      </c>
      <c r="D16" s="82">
        <v>70</v>
      </c>
      <c r="E16" s="83">
        <v>1.35</v>
      </c>
      <c r="F16" s="82">
        <v>66</v>
      </c>
      <c r="G16" s="84">
        <v>1.43</v>
      </c>
      <c r="I16" s="173"/>
    </row>
    <row r="17" spans="1:9" ht="14.5" x14ac:dyDescent="0.35">
      <c r="A17" s="170">
        <v>2008</v>
      </c>
      <c r="B17" s="82">
        <v>75.659229208924955</v>
      </c>
      <c r="C17" s="83">
        <v>1.27</v>
      </c>
      <c r="D17" s="82">
        <v>67.656552614590055</v>
      </c>
      <c r="E17" s="83">
        <v>1.36</v>
      </c>
      <c r="F17" s="82">
        <v>70.149253731343293</v>
      </c>
      <c r="G17" s="84">
        <v>1.35</v>
      </c>
      <c r="I17" s="173"/>
    </row>
    <row r="18" spans="1:9" ht="14.5" x14ac:dyDescent="0.35">
      <c r="A18" s="89">
        <v>40210</v>
      </c>
      <c r="B18" s="82">
        <v>68</v>
      </c>
      <c r="C18" s="83">
        <v>1.38</v>
      </c>
      <c r="D18" s="82">
        <v>64</v>
      </c>
      <c r="E18" s="83">
        <v>1.43</v>
      </c>
      <c r="F18" s="82">
        <v>66</v>
      </c>
      <c r="G18" s="84">
        <v>1.44</v>
      </c>
      <c r="I18" s="173"/>
    </row>
    <row r="19" spans="1:9" ht="14.5" x14ac:dyDescent="0.35">
      <c r="A19" s="89">
        <v>40483</v>
      </c>
      <c r="B19" s="82">
        <v>65.733333333333334</v>
      </c>
      <c r="C19" s="83">
        <v>1.4</v>
      </c>
      <c r="D19" s="82">
        <v>61.511299435028242</v>
      </c>
      <c r="E19" s="83">
        <v>1.46</v>
      </c>
      <c r="F19" s="82">
        <v>70.753424657534254</v>
      </c>
      <c r="G19" s="84">
        <v>1.37</v>
      </c>
      <c r="I19" s="173"/>
    </row>
    <row r="20" spans="1:9" ht="14.5" x14ac:dyDescent="0.35">
      <c r="A20" s="170">
        <v>2011</v>
      </c>
      <c r="B20" s="82">
        <v>66.184210526315795</v>
      </c>
      <c r="C20" s="83">
        <v>1.39</v>
      </c>
      <c r="D20" s="82">
        <v>60.445468509984636</v>
      </c>
      <c r="E20" s="83">
        <v>1.47</v>
      </c>
      <c r="F20" s="82">
        <v>67.158671586715869</v>
      </c>
      <c r="G20" s="84">
        <v>1.41</v>
      </c>
      <c r="I20" s="173"/>
    </row>
    <row r="21" spans="1:9" ht="14.5" x14ac:dyDescent="0.35">
      <c r="A21" s="170">
        <v>2012</v>
      </c>
      <c r="B21" s="82">
        <v>64.709677419354833</v>
      </c>
      <c r="C21" s="83">
        <v>1.409032258064516</v>
      </c>
      <c r="D21" s="82">
        <v>58.651685393258425</v>
      </c>
      <c r="E21" s="83">
        <v>1.4779026217228464</v>
      </c>
      <c r="F21" s="82">
        <v>69.320521619766637</v>
      </c>
      <c r="G21" s="84">
        <v>1.3671928620452987</v>
      </c>
      <c r="I21" s="173"/>
    </row>
    <row r="22" spans="1:9" ht="14.5" x14ac:dyDescent="0.35">
      <c r="A22" s="170">
        <v>2013</v>
      </c>
      <c r="B22" s="82">
        <v>63.902107409925222</v>
      </c>
      <c r="C22" s="83">
        <v>1.4357579877634263</v>
      </c>
      <c r="D22" s="82">
        <v>61.015683345780438</v>
      </c>
      <c r="E22" s="83">
        <v>1.4794622852875281</v>
      </c>
      <c r="F22" s="82">
        <v>64.260686755430967</v>
      </c>
      <c r="G22" s="84">
        <v>1.4961457603363699</v>
      </c>
      <c r="I22" s="173"/>
    </row>
    <row r="23" spans="1:9" ht="14.5" x14ac:dyDescent="0.35">
      <c r="A23" s="90">
        <v>2014</v>
      </c>
      <c r="B23" s="91">
        <v>64.963012777404174</v>
      </c>
      <c r="C23" s="92">
        <v>1.4229926660128354</v>
      </c>
      <c r="D23" s="91">
        <v>58.052434456928836</v>
      </c>
      <c r="E23" s="92">
        <v>1.4986890292625918</v>
      </c>
      <c r="F23" s="91">
        <v>59.590443686006822</v>
      </c>
      <c r="G23" s="93">
        <v>1.5573949564714993</v>
      </c>
      <c r="I23" s="173"/>
    </row>
    <row r="24" spans="1:9" ht="14.5" x14ac:dyDescent="0.35">
      <c r="A24" s="90">
        <v>2015</v>
      </c>
      <c r="B24" s="91">
        <v>62.752772341813433</v>
      </c>
      <c r="C24" s="92">
        <v>1.4314092941067293</v>
      </c>
      <c r="D24" s="91">
        <v>60.512820512820511</v>
      </c>
      <c r="E24" s="92">
        <v>1.4559376051225954</v>
      </c>
      <c r="F24" s="91">
        <v>65.450928381962868</v>
      </c>
      <c r="G24" s="93">
        <v>1.4302336694688254</v>
      </c>
      <c r="I24" s="173"/>
    </row>
    <row r="25" spans="1:9" ht="14.5" x14ac:dyDescent="0.35">
      <c r="A25" s="90">
        <v>2016</v>
      </c>
      <c r="B25" s="91">
        <v>65.350578624914917</v>
      </c>
      <c r="C25" s="92">
        <v>1.4103604282674678</v>
      </c>
      <c r="D25" s="91">
        <v>61.617763679619351</v>
      </c>
      <c r="E25" s="92">
        <v>1.4503985964934905</v>
      </c>
      <c r="F25" s="91">
        <v>69</v>
      </c>
      <c r="G25" s="93">
        <v>1.3801209868047155</v>
      </c>
      <c r="I25" s="173"/>
    </row>
    <row r="26" spans="1:9" ht="14.5" x14ac:dyDescent="0.35">
      <c r="A26" s="90">
        <v>2017</v>
      </c>
      <c r="B26" s="91">
        <v>63.454545454545453</v>
      </c>
      <c r="C26" s="92">
        <v>1.4168353326958103</v>
      </c>
      <c r="D26" s="91">
        <v>60.837070254110614</v>
      </c>
      <c r="E26" s="92">
        <v>1.4420492281425443</v>
      </c>
      <c r="F26" s="91">
        <v>61.543367346938773</v>
      </c>
      <c r="G26" s="93">
        <v>1.4863417124340628</v>
      </c>
      <c r="I26" s="173"/>
    </row>
    <row r="27" spans="1:9" ht="14.5" x14ac:dyDescent="0.35">
      <c r="A27" s="90">
        <v>2018</v>
      </c>
      <c r="B27" s="91">
        <v>64.903546981953951</v>
      </c>
      <c r="C27" s="92">
        <v>1.4066121493262194</v>
      </c>
      <c r="D27" s="91">
        <v>58.781362007168461</v>
      </c>
      <c r="E27" s="92">
        <v>1.4741070651880657</v>
      </c>
      <c r="F27" s="91">
        <v>63.576158940397356</v>
      </c>
      <c r="G27" s="93">
        <v>1.4462015887363056</v>
      </c>
      <c r="I27" s="173"/>
    </row>
    <row r="28" spans="1:9" ht="14.5" x14ac:dyDescent="0.35">
      <c r="A28" s="90">
        <v>2019</v>
      </c>
      <c r="B28" s="91">
        <v>64.567901234567898</v>
      </c>
      <c r="C28" s="92">
        <v>1.4023782270088661</v>
      </c>
      <c r="D28" s="91">
        <v>61.203770848440897</v>
      </c>
      <c r="E28" s="92">
        <v>1.4499483138334457</v>
      </c>
      <c r="F28" s="91">
        <v>61.993127147766323</v>
      </c>
      <c r="G28" s="93">
        <v>1.4770405087952978</v>
      </c>
      <c r="I28" s="173"/>
    </row>
    <row r="29" spans="1:9" ht="14.5" x14ac:dyDescent="0.35">
      <c r="A29" s="90" t="s">
        <v>88</v>
      </c>
      <c r="B29" s="91">
        <v>62.781954887218049</v>
      </c>
      <c r="C29" s="92">
        <v>1.4481768831930719</v>
      </c>
      <c r="D29" s="91">
        <v>67.888563049853374</v>
      </c>
      <c r="E29" s="92">
        <v>1.3547434715675484</v>
      </c>
      <c r="F29" s="91">
        <v>61.993127147766323</v>
      </c>
      <c r="G29" s="93">
        <v>1.380384012454219</v>
      </c>
      <c r="I29" s="173"/>
    </row>
    <row r="30" spans="1:9" ht="15" thickBot="1" x14ac:dyDescent="0.4">
      <c r="A30" s="94" t="s">
        <v>118</v>
      </c>
      <c r="B30" s="86">
        <f>B9</f>
        <v>66.547788873038513</v>
      </c>
      <c r="C30" s="87">
        <f t="shared" ref="C30:G30" si="0">C9</f>
        <v>1.381008135257791</v>
      </c>
      <c r="D30" s="86">
        <f t="shared" si="0"/>
        <v>68.30225711481846</v>
      </c>
      <c r="E30" s="87">
        <f t="shared" si="0"/>
        <v>1.3601499418671505</v>
      </c>
      <c r="F30" s="86">
        <f t="shared" si="0"/>
        <v>64.376996805111816</v>
      </c>
      <c r="G30" s="157">
        <f t="shared" si="0"/>
        <v>1.4246395831885512</v>
      </c>
      <c r="I30" s="173"/>
    </row>
    <row r="31" spans="1:9" ht="13" thickTop="1" x14ac:dyDescent="0.25"/>
  </sheetData>
  <mergeCells count="9">
    <mergeCell ref="A13:A14"/>
    <mergeCell ref="B13:C13"/>
    <mergeCell ref="D13:E13"/>
    <mergeCell ref="F13:G13"/>
    <mergeCell ref="A3:G3"/>
    <mergeCell ref="B4:C4"/>
    <mergeCell ref="D4:E4"/>
    <mergeCell ref="F4:G4"/>
    <mergeCell ref="A12:G12"/>
  </mergeCells>
  <pageMargins left="0.70866141732283472" right="0.70866141732283472" top="0.74803149606299213" bottom="0.74803149606299213" header="0.31496062992125984" footer="0.31496062992125984"/>
  <pageSetup paperSize="9" scale="97" orientation="portrait" r:id="rId1"/>
  <headerFooter>
    <oddHeader>&amp;C&amp;"Calibri,Regular"&amp;13SRAD Report 2140 Transport Statistics Bury 2021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A316-AF8B-40A7-B05D-6874A1B359B7}">
  <sheetPr>
    <pageSetUpPr fitToPage="1"/>
  </sheetPr>
  <dimension ref="A1:D24"/>
  <sheetViews>
    <sheetView zoomScaleNormal="100" zoomScaleSheetLayoutView="100" workbookViewId="0">
      <selection activeCell="I8" sqref="I8"/>
    </sheetView>
  </sheetViews>
  <sheetFormatPr defaultColWidth="9.1796875" defaultRowHeight="14.5" x14ac:dyDescent="0.35"/>
  <cols>
    <col min="1" max="1" width="11.453125" style="77" customWidth="1"/>
    <col min="2" max="2" width="12.453125" style="77" customWidth="1"/>
    <col min="3" max="3" width="12.1796875" style="77" customWidth="1"/>
    <col min="4" max="4" width="13.08984375" style="77" customWidth="1"/>
    <col min="5" max="16384" width="9.1796875" style="77"/>
  </cols>
  <sheetData>
    <row r="1" spans="1:4" x14ac:dyDescent="0.35">
      <c r="A1" s="76" t="s">
        <v>71</v>
      </c>
    </row>
    <row r="2" spans="1:4" ht="15" thickBot="1" x14ac:dyDescent="0.4"/>
    <row r="3" spans="1:4" ht="41.5" customHeight="1" thickTop="1" x14ac:dyDescent="0.35">
      <c r="A3" s="239" t="s">
        <v>126</v>
      </c>
      <c r="B3" s="240"/>
      <c r="C3" s="240"/>
      <c r="D3" s="241"/>
    </row>
    <row r="4" spans="1:4" x14ac:dyDescent="0.35">
      <c r="A4" s="95" t="s">
        <v>50</v>
      </c>
      <c r="B4" s="96" t="s">
        <v>59</v>
      </c>
      <c r="C4" s="96" t="s">
        <v>60</v>
      </c>
      <c r="D4" s="97" t="s">
        <v>70</v>
      </c>
    </row>
    <row r="5" spans="1:4" x14ac:dyDescent="0.35">
      <c r="A5" s="98">
        <v>1997</v>
      </c>
      <c r="B5" s="99">
        <v>508</v>
      </c>
      <c r="C5" s="99">
        <v>429</v>
      </c>
      <c r="D5" s="100">
        <v>807</v>
      </c>
    </row>
    <row r="6" spans="1:4" x14ac:dyDescent="0.35">
      <c r="A6" s="98">
        <v>1999</v>
      </c>
      <c r="B6" s="99">
        <v>686</v>
      </c>
      <c r="C6" s="99">
        <v>573</v>
      </c>
      <c r="D6" s="100">
        <v>874</v>
      </c>
    </row>
    <row r="7" spans="1:4" x14ac:dyDescent="0.35">
      <c r="A7" s="98">
        <v>2002</v>
      </c>
      <c r="B7" s="99">
        <v>746</v>
      </c>
      <c r="C7" s="99">
        <v>493</v>
      </c>
      <c r="D7" s="100">
        <v>772</v>
      </c>
    </row>
    <row r="8" spans="1:4" x14ac:dyDescent="0.35">
      <c r="A8" s="98">
        <v>2005</v>
      </c>
      <c r="B8" s="99">
        <v>858</v>
      </c>
      <c r="C8" s="99">
        <v>513</v>
      </c>
      <c r="D8" s="100">
        <v>952</v>
      </c>
    </row>
    <row r="9" spans="1:4" x14ac:dyDescent="0.35">
      <c r="A9" s="98">
        <v>2008</v>
      </c>
      <c r="B9" s="99">
        <v>953</v>
      </c>
      <c r="C9" s="99">
        <v>672</v>
      </c>
      <c r="D9" s="100">
        <v>803</v>
      </c>
    </row>
    <row r="10" spans="1:4" x14ac:dyDescent="0.35">
      <c r="A10" s="101" t="s">
        <v>72</v>
      </c>
      <c r="B10" s="99">
        <v>1069</v>
      </c>
      <c r="C10" s="99">
        <v>671</v>
      </c>
      <c r="D10" s="100">
        <v>762</v>
      </c>
    </row>
    <row r="11" spans="1:4" x14ac:dyDescent="0.35">
      <c r="A11" s="101" t="s">
        <v>73</v>
      </c>
      <c r="B11" s="99">
        <v>1172</v>
      </c>
      <c r="C11" s="99">
        <v>764</v>
      </c>
      <c r="D11" s="100">
        <v>737</v>
      </c>
    </row>
    <row r="12" spans="1:4" x14ac:dyDescent="0.35">
      <c r="A12" s="98">
        <v>2011</v>
      </c>
      <c r="B12" s="99">
        <v>1292</v>
      </c>
      <c r="C12" s="99">
        <v>959</v>
      </c>
      <c r="D12" s="100">
        <v>807</v>
      </c>
    </row>
    <row r="13" spans="1:4" x14ac:dyDescent="0.35">
      <c r="A13" s="98">
        <v>2012</v>
      </c>
      <c r="B13" s="99">
        <v>1253</v>
      </c>
      <c r="C13" s="99">
        <v>876</v>
      </c>
      <c r="D13" s="100">
        <v>1071</v>
      </c>
    </row>
    <row r="14" spans="1:4" x14ac:dyDescent="0.35">
      <c r="A14" s="98">
        <v>2013</v>
      </c>
      <c r="B14" s="99">
        <v>1236</v>
      </c>
      <c r="C14" s="99">
        <v>929</v>
      </c>
      <c r="D14" s="100">
        <v>945</v>
      </c>
    </row>
    <row r="15" spans="1:4" x14ac:dyDescent="0.35">
      <c r="A15" s="98">
        <v>2014</v>
      </c>
      <c r="B15" s="99">
        <v>1511</v>
      </c>
      <c r="C15" s="99">
        <v>747</v>
      </c>
      <c r="D15" s="100">
        <v>1038</v>
      </c>
    </row>
    <row r="16" spans="1:4" x14ac:dyDescent="0.35">
      <c r="A16" s="98">
        <v>2015</v>
      </c>
      <c r="B16" s="99">
        <v>1189</v>
      </c>
      <c r="C16" s="99">
        <v>860</v>
      </c>
      <c r="D16" s="100">
        <v>1091</v>
      </c>
    </row>
    <row r="17" spans="1:4" x14ac:dyDescent="0.35">
      <c r="A17" s="98">
        <v>2016</v>
      </c>
      <c r="B17" s="99">
        <v>1375</v>
      </c>
      <c r="C17" s="99">
        <v>891</v>
      </c>
      <c r="D17" s="100">
        <v>911</v>
      </c>
    </row>
    <row r="18" spans="1:4" x14ac:dyDescent="0.35">
      <c r="A18" s="98">
        <v>2017</v>
      </c>
      <c r="B18" s="99">
        <v>1310</v>
      </c>
      <c r="C18" s="99">
        <v>849</v>
      </c>
      <c r="D18" s="100">
        <v>1282</v>
      </c>
    </row>
    <row r="19" spans="1:4" x14ac:dyDescent="0.35">
      <c r="A19" s="98">
        <v>2018</v>
      </c>
      <c r="B19" s="99">
        <v>1480</v>
      </c>
      <c r="C19" s="99">
        <v>735</v>
      </c>
      <c r="D19" s="100">
        <v>1327</v>
      </c>
    </row>
    <row r="20" spans="1:4" x14ac:dyDescent="0.35">
      <c r="A20" s="98">
        <v>2019</v>
      </c>
      <c r="B20" s="99">
        <v>1112</v>
      </c>
      <c r="C20" s="99">
        <v>614</v>
      </c>
      <c r="D20" s="100">
        <v>1035</v>
      </c>
    </row>
    <row r="21" spans="1:4" x14ac:dyDescent="0.35">
      <c r="A21" s="98" t="s">
        <v>86</v>
      </c>
      <c r="B21" s="99">
        <v>592</v>
      </c>
      <c r="C21" s="99">
        <v>229</v>
      </c>
      <c r="D21" s="100">
        <v>105</v>
      </c>
    </row>
    <row r="22" spans="1:4" x14ac:dyDescent="0.35">
      <c r="A22" s="98">
        <v>2021</v>
      </c>
      <c r="B22" s="102">
        <v>967</v>
      </c>
      <c r="C22" s="102">
        <v>571</v>
      </c>
      <c r="D22" s="103">
        <v>769</v>
      </c>
    </row>
    <row r="23" spans="1:4" ht="15" thickBot="1" x14ac:dyDescent="0.4">
      <c r="A23" s="104" t="s">
        <v>120</v>
      </c>
      <c r="B23" s="105">
        <v>1.9035433070866141</v>
      </c>
      <c r="C23" s="105">
        <v>1.3310023310023309</v>
      </c>
      <c r="D23" s="106">
        <v>0.95291201982651796</v>
      </c>
    </row>
    <row r="24" spans="1:4" ht="15" thickTop="1" x14ac:dyDescent="0.35">
      <c r="A24" s="158" t="s">
        <v>119</v>
      </c>
    </row>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2140 Transport Statistics Bury 2021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CF522-9D1E-464B-B0D8-AECB6DFD54FA}">
  <sheetPr>
    <pageSetUpPr fitToPage="1"/>
  </sheetPr>
  <dimension ref="A1:N37"/>
  <sheetViews>
    <sheetView topLeftCell="A16" zoomScaleNormal="100" zoomScaleSheetLayoutView="100" workbookViewId="0">
      <selection activeCell="F16" sqref="F16"/>
    </sheetView>
  </sheetViews>
  <sheetFormatPr defaultColWidth="9.1796875" defaultRowHeight="14.5" x14ac:dyDescent="0.35"/>
  <cols>
    <col min="1" max="1" width="15" style="77" customWidth="1"/>
    <col min="2" max="2" width="15.453125" style="77" customWidth="1"/>
    <col min="3" max="3" width="13.81640625" style="77" customWidth="1"/>
    <col min="4" max="4" width="15.1796875" style="77" customWidth="1"/>
    <col min="5" max="16384" width="9.1796875" style="77"/>
  </cols>
  <sheetData>
    <row r="1" spans="1:5" ht="15.5" x14ac:dyDescent="0.35">
      <c r="A1" s="107" t="s">
        <v>74</v>
      </c>
    </row>
    <row r="2" spans="1:5" ht="15" thickBot="1" x14ac:dyDescent="0.4">
      <c r="A2" s="1"/>
      <c r="B2" s="1"/>
      <c r="C2" s="1"/>
      <c r="D2" s="1"/>
      <c r="E2" s="1"/>
    </row>
    <row r="3" spans="1:5" ht="15" customHeight="1" thickTop="1" x14ac:dyDescent="0.35">
      <c r="A3" s="242" t="s">
        <v>75</v>
      </c>
      <c r="B3" s="243"/>
      <c r="C3" s="243"/>
      <c r="D3" s="244"/>
    </row>
    <row r="4" spans="1:5" x14ac:dyDescent="0.35">
      <c r="A4" s="95" t="s">
        <v>50</v>
      </c>
      <c r="B4" s="108" t="s">
        <v>59</v>
      </c>
      <c r="C4" s="108" t="s">
        <v>60</v>
      </c>
      <c r="D4" s="109" t="s">
        <v>70</v>
      </c>
    </row>
    <row r="5" spans="1:5" x14ac:dyDescent="0.35">
      <c r="A5" s="98">
        <v>2002</v>
      </c>
      <c r="B5" s="82">
        <v>1849</v>
      </c>
      <c r="C5" s="82">
        <v>2642</v>
      </c>
      <c r="D5" s="110">
        <v>2433</v>
      </c>
    </row>
    <row r="6" spans="1:5" x14ac:dyDescent="0.35">
      <c r="A6" s="98">
        <v>2005</v>
      </c>
      <c r="B6" s="82">
        <v>1726</v>
      </c>
      <c r="C6" s="82">
        <v>2676</v>
      </c>
      <c r="D6" s="110">
        <v>2940</v>
      </c>
    </row>
    <row r="7" spans="1:5" x14ac:dyDescent="0.35">
      <c r="A7" s="98">
        <v>2008</v>
      </c>
      <c r="B7" s="82">
        <v>2262</v>
      </c>
      <c r="C7" s="82">
        <v>3801</v>
      </c>
      <c r="D7" s="110">
        <v>3693</v>
      </c>
    </row>
    <row r="8" spans="1:5" x14ac:dyDescent="0.35">
      <c r="A8" s="98" t="s">
        <v>72</v>
      </c>
      <c r="B8" s="82">
        <v>3756</v>
      </c>
      <c r="C8" s="82">
        <v>3704</v>
      </c>
      <c r="D8" s="110">
        <v>3688</v>
      </c>
    </row>
    <row r="9" spans="1:5" x14ac:dyDescent="0.35">
      <c r="A9" s="98" t="s">
        <v>73</v>
      </c>
      <c r="B9" s="82">
        <v>2109</v>
      </c>
      <c r="C9" s="82">
        <v>3876</v>
      </c>
      <c r="D9" s="110">
        <v>2846</v>
      </c>
    </row>
    <row r="10" spans="1:5" x14ac:dyDescent="0.35">
      <c r="A10" s="98">
        <v>2011</v>
      </c>
      <c r="B10" s="82">
        <v>2507</v>
      </c>
      <c r="C10" s="82">
        <v>4300</v>
      </c>
      <c r="D10" s="110">
        <v>2683</v>
      </c>
    </row>
    <row r="11" spans="1:5" x14ac:dyDescent="0.35">
      <c r="A11" s="98">
        <v>2012</v>
      </c>
      <c r="B11" s="82">
        <v>2276</v>
      </c>
      <c r="C11" s="82">
        <v>3535</v>
      </c>
      <c r="D11" s="110">
        <v>2751</v>
      </c>
    </row>
    <row r="12" spans="1:5" x14ac:dyDescent="0.35">
      <c r="A12" s="98">
        <v>2013</v>
      </c>
      <c r="B12" s="82">
        <v>2341</v>
      </c>
      <c r="C12" s="82">
        <v>3935</v>
      </c>
      <c r="D12" s="110">
        <v>4002</v>
      </c>
    </row>
    <row r="13" spans="1:5" x14ac:dyDescent="0.35">
      <c r="A13" s="98">
        <v>2014</v>
      </c>
      <c r="B13" s="82">
        <v>2269</v>
      </c>
      <c r="C13" s="82">
        <v>3811</v>
      </c>
      <c r="D13" s="110">
        <v>3543</v>
      </c>
    </row>
    <row r="14" spans="1:5" x14ac:dyDescent="0.35">
      <c r="A14" s="98">
        <v>2015</v>
      </c>
      <c r="B14" s="82">
        <v>2105</v>
      </c>
      <c r="C14" s="82">
        <v>3717</v>
      </c>
      <c r="D14" s="110">
        <v>3138</v>
      </c>
    </row>
    <row r="15" spans="1:5" x14ac:dyDescent="0.35">
      <c r="A15" s="98">
        <v>2016</v>
      </c>
      <c r="B15" s="82">
        <v>2226</v>
      </c>
      <c r="C15" s="82">
        <v>3703</v>
      </c>
      <c r="D15" s="110">
        <v>2965</v>
      </c>
    </row>
    <row r="16" spans="1:5" x14ac:dyDescent="0.35">
      <c r="A16" s="98">
        <v>2017</v>
      </c>
      <c r="B16" s="82">
        <v>2663</v>
      </c>
      <c r="C16" s="82">
        <v>3423</v>
      </c>
      <c r="D16" s="110">
        <v>4180</v>
      </c>
    </row>
    <row r="17" spans="1:14" x14ac:dyDescent="0.35">
      <c r="A17" s="98">
        <v>2018</v>
      </c>
      <c r="B17" s="82">
        <v>2305</v>
      </c>
      <c r="C17" s="82">
        <v>3507</v>
      </c>
      <c r="D17" s="110">
        <v>3806</v>
      </c>
    </row>
    <row r="18" spans="1:14" x14ac:dyDescent="0.35">
      <c r="A18" s="98" t="s">
        <v>89</v>
      </c>
      <c r="B18" s="82">
        <v>1794</v>
      </c>
      <c r="C18" s="82">
        <v>2651</v>
      </c>
      <c r="D18" s="110">
        <v>2544</v>
      </c>
    </row>
    <row r="19" spans="1:14" x14ac:dyDescent="0.35">
      <c r="A19" s="98" t="s">
        <v>90</v>
      </c>
      <c r="B19" s="82">
        <v>488</v>
      </c>
      <c r="C19" s="82">
        <v>448</v>
      </c>
      <c r="D19" s="110">
        <v>526</v>
      </c>
    </row>
    <row r="20" spans="1:14" x14ac:dyDescent="0.35">
      <c r="A20" s="98" t="s">
        <v>122</v>
      </c>
      <c r="B20" s="82">
        <v>1608</v>
      </c>
      <c r="C20" s="82">
        <v>3062</v>
      </c>
      <c r="D20" s="110">
        <v>2045</v>
      </c>
    </row>
    <row r="21" spans="1:14" ht="15" thickBot="1" x14ac:dyDescent="0.4">
      <c r="A21" s="104" t="s">
        <v>127</v>
      </c>
      <c r="B21" s="111">
        <f>B20/B5</f>
        <v>0.86965927528393727</v>
      </c>
      <c r="C21" s="111">
        <f t="shared" ref="C21:D21" si="0">C20/C5</f>
        <v>1.1589704769114306</v>
      </c>
      <c r="D21" s="112">
        <f t="shared" si="0"/>
        <v>0.84052609946568024</v>
      </c>
    </row>
    <row r="22" spans="1:14" ht="15" thickTop="1" x14ac:dyDescent="0.35">
      <c r="A22" s="161"/>
      <c r="B22" s="162"/>
      <c r="C22" s="162"/>
      <c r="D22" s="162"/>
    </row>
    <row r="23" spans="1:14" ht="14.5" customHeight="1" x14ac:dyDescent="0.35">
      <c r="A23" s="245" t="s">
        <v>91</v>
      </c>
      <c r="B23" s="211"/>
      <c r="C23" s="211"/>
      <c r="D23" s="211"/>
      <c r="E23" s="113"/>
      <c r="F23" s="113"/>
      <c r="G23" s="113"/>
      <c r="H23" s="113"/>
      <c r="I23" s="113"/>
      <c r="J23" s="113"/>
      <c r="K23" s="113"/>
      <c r="L23" s="113"/>
      <c r="M23" s="113"/>
      <c r="N23" s="113"/>
    </row>
    <row r="24" spans="1:14" ht="14.5" customHeight="1" x14ac:dyDescent="0.35">
      <c r="A24" s="211"/>
      <c r="B24" s="211"/>
      <c r="C24" s="211"/>
      <c r="D24" s="211"/>
      <c r="E24" s="113"/>
      <c r="F24" s="113"/>
      <c r="G24" s="113"/>
      <c r="H24" s="113"/>
      <c r="I24" s="113"/>
      <c r="J24" s="113"/>
      <c r="K24" s="113"/>
      <c r="L24" s="113"/>
      <c r="M24" s="113"/>
      <c r="N24" s="113"/>
    </row>
    <row r="25" spans="1:14" x14ac:dyDescent="0.35">
      <c r="A25" s="245" t="s">
        <v>92</v>
      </c>
      <c r="B25" s="211"/>
      <c r="C25" s="211"/>
      <c r="D25" s="211"/>
      <c r="E25" s="30"/>
      <c r="F25" s="30"/>
      <c r="G25" s="30"/>
      <c r="H25" s="30"/>
      <c r="I25" s="30"/>
      <c r="J25" s="30"/>
      <c r="K25" s="30"/>
      <c r="L25" s="30"/>
      <c r="M25" s="30"/>
      <c r="N25" s="30"/>
    </row>
    <row r="26" spans="1:14" x14ac:dyDescent="0.35">
      <c r="A26" s="211"/>
      <c r="B26" s="211"/>
      <c r="C26" s="211"/>
      <c r="D26" s="211"/>
      <c r="E26" s="30"/>
      <c r="F26" s="30"/>
      <c r="G26" s="30"/>
      <c r="H26" s="30"/>
      <c r="I26" s="30"/>
      <c r="J26" s="30"/>
      <c r="K26" s="30"/>
      <c r="L26" s="30"/>
      <c r="M26" s="30"/>
      <c r="N26" s="30"/>
    </row>
    <row r="27" spans="1:14" x14ac:dyDescent="0.35">
      <c r="A27" s="211" t="s">
        <v>123</v>
      </c>
      <c r="B27" s="211"/>
      <c r="C27" s="211"/>
      <c r="D27" s="211"/>
      <c r="E27" s="30"/>
      <c r="F27" s="30"/>
      <c r="G27" s="30"/>
      <c r="H27" s="30"/>
      <c r="I27" s="30"/>
      <c r="J27" s="30"/>
      <c r="K27" s="30"/>
      <c r="L27" s="30"/>
      <c r="M27" s="30"/>
      <c r="N27" s="30"/>
    </row>
    <row r="28" spans="1:14" x14ac:dyDescent="0.35">
      <c r="A28" s="211"/>
      <c r="B28" s="211"/>
      <c r="C28" s="211"/>
      <c r="D28" s="211"/>
      <c r="E28" s="30"/>
      <c r="F28" s="30"/>
      <c r="G28" s="30"/>
      <c r="H28" s="30"/>
      <c r="I28" s="30"/>
      <c r="J28" s="30"/>
      <c r="K28" s="30"/>
      <c r="L28" s="30"/>
      <c r="M28" s="30"/>
      <c r="N28" s="30"/>
    </row>
    <row r="29" spans="1:14" ht="14.5" customHeight="1" x14ac:dyDescent="0.35">
      <c r="A29" s="246" t="s">
        <v>121</v>
      </c>
      <c r="B29" s="211"/>
      <c r="C29" s="211"/>
      <c r="D29" s="211"/>
      <c r="E29" s="160"/>
      <c r="F29" s="160"/>
      <c r="G29" s="160"/>
      <c r="H29" s="160"/>
      <c r="I29" s="160"/>
      <c r="J29" s="160"/>
      <c r="K29" s="159"/>
      <c r="L29" s="159"/>
      <c r="M29" s="159"/>
      <c r="N29" s="159"/>
    </row>
    <row r="30" spans="1:14" x14ac:dyDescent="0.35">
      <c r="A30" s="211"/>
      <c r="B30" s="211"/>
      <c r="C30" s="211"/>
      <c r="D30" s="211"/>
      <c r="E30" s="160"/>
      <c r="F30" s="160"/>
      <c r="G30" s="160"/>
      <c r="H30" s="160"/>
      <c r="I30" s="160"/>
      <c r="J30" s="160"/>
      <c r="K30" s="159"/>
      <c r="L30" s="159"/>
      <c r="M30" s="159"/>
      <c r="N30" s="159"/>
    </row>
    <row r="31" spans="1:14" x14ac:dyDescent="0.35">
      <c r="A31" s="211"/>
      <c r="B31" s="211"/>
      <c r="C31" s="211"/>
      <c r="D31" s="211"/>
      <c r="E31" s="160"/>
      <c r="F31" s="160"/>
      <c r="G31" s="160"/>
      <c r="H31" s="160"/>
      <c r="I31" s="160"/>
      <c r="J31" s="160"/>
      <c r="K31" s="159"/>
      <c r="L31" s="159"/>
      <c r="M31" s="159"/>
      <c r="N31" s="159"/>
    </row>
    <row r="32" spans="1:14" x14ac:dyDescent="0.35">
      <c r="A32" s="211"/>
      <c r="B32" s="211"/>
      <c r="C32" s="211"/>
      <c r="D32" s="211"/>
      <c r="E32" s="160"/>
      <c r="F32" s="160"/>
      <c r="G32" s="160"/>
      <c r="H32" s="160"/>
      <c r="I32" s="160"/>
      <c r="J32" s="160"/>
      <c r="K32" s="159"/>
      <c r="L32" s="159"/>
      <c r="M32" s="159"/>
      <c r="N32" s="159"/>
    </row>
    <row r="33" spans="1:10" x14ac:dyDescent="0.35">
      <c r="A33" s="211"/>
      <c r="B33" s="211"/>
      <c r="C33" s="211"/>
      <c r="D33" s="211"/>
      <c r="E33" s="155"/>
      <c r="F33" s="155"/>
      <c r="G33" s="155"/>
      <c r="H33" s="155"/>
      <c r="I33" s="155"/>
      <c r="J33" s="155"/>
    </row>
    <row r="34" spans="1:10" x14ac:dyDescent="0.35">
      <c r="A34" s="211"/>
      <c r="B34" s="211"/>
      <c r="C34" s="211"/>
      <c r="D34" s="211"/>
    </row>
    <row r="35" spans="1:10" x14ac:dyDescent="0.35">
      <c r="A35" s="211"/>
      <c r="B35" s="211"/>
      <c r="C35" s="211"/>
      <c r="D35" s="211"/>
    </row>
    <row r="36" spans="1:10" x14ac:dyDescent="0.35">
      <c r="A36" s="211"/>
      <c r="B36" s="211"/>
      <c r="C36" s="211"/>
      <c r="D36" s="211"/>
    </row>
    <row r="37" spans="1:10" x14ac:dyDescent="0.35">
      <c r="A37" s="211"/>
      <c r="B37" s="211"/>
      <c r="C37" s="211"/>
      <c r="D37" s="211"/>
    </row>
  </sheetData>
  <mergeCells count="5">
    <mergeCell ref="A3:D3"/>
    <mergeCell ref="A23:D24"/>
    <mergeCell ref="A25:D26"/>
    <mergeCell ref="A29:D37"/>
    <mergeCell ref="A27:D28"/>
  </mergeCells>
  <pageMargins left="0.70866141732283472" right="0.70866141732283472" top="0.74803149606299213" bottom="0.74803149606299213" header="0.31496062992125984" footer="0.31496062992125984"/>
  <pageSetup paperSize="9" orientation="portrait" r:id="rId1"/>
  <headerFooter>
    <oddHeader>&amp;C&amp;"Calibri,Regular"&amp;13SRAD Report 2140 Transport Statistics Bury 2021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Key Centre Notes</vt:lpstr>
      <vt:lpstr>Cordon Map</vt:lpstr>
      <vt:lpstr>Table 9 Key Centre Surveys AM</vt:lpstr>
      <vt:lpstr>Table 10 Key Centre Surveys OP</vt:lpstr>
      <vt:lpstr>Table 11 Key Centre Survey PM</vt:lpstr>
      <vt:lpstr>Tab 12 KC Traffic Trend</vt:lpstr>
      <vt:lpstr>Tabs 13 14 KC Car Occupancy</vt:lpstr>
      <vt:lpstr>Table 15 Metrolink to KC</vt:lpstr>
      <vt:lpstr>Tabs 16 Walk to KC</vt:lpstr>
      <vt:lpstr>Table 17 KC Car&amp;Non-carTrip</vt:lpstr>
      <vt:lpstr>'Key Centre Notes'!OLE_LINK15</vt:lpstr>
      <vt:lpstr>'Cordon Map'!Print_Area</vt:lpstr>
      <vt:lpstr>'Key Centre Notes'!Print_Area</vt:lpstr>
      <vt:lpstr>'Tab 12 KC Traffic Trend'!Print_Area</vt:lpstr>
      <vt:lpstr>'Table 10 Key Centre Surveys OP'!Print_Area</vt:lpstr>
      <vt:lpstr>'Table 11 Key Centre Survey PM'!Print_Area</vt:lpstr>
      <vt:lpstr>'Table 15 Metrolink to KC'!Print_Area</vt:lpstr>
      <vt:lpstr>'Table 17 KC Car&amp;Non-carTrip'!Print_Area</vt:lpstr>
      <vt:lpstr>'Table 9 Key Centre Surveys AM'!Print_Area</vt:lpstr>
      <vt:lpstr>'Tabs 13 14 KC Car Occupancy'!Print_Area</vt:lpstr>
      <vt:lpstr>'Tabs 16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2020-07-14T16:58:32Z</dcterms:created>
  <dcterms:modified xsi:type="dcterms:W3CDTF">2022-10-06T15:17:58Z</dcterms:modified>
</cp:coreProperties>
</file>