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tfgmserverteamoutlook.sharepoint.com/sites/InsightHub/Shared Documents/Travel Markets/TRADS 2022/"/>
    </mc:Choice>
  </mc:AlternateContent>
  <xr:revisionPtr revIDLastSave="447" documentId="13_ncr:1_{5F05881A-9C36-49D2-9D6E-4967A5B1A129}" xr6:coauthVersionLast="47" xr6:coauthVersionMax="47" xr10:uidLastSave="{5CEF99E2-9AD7-4116-AB70-2F3A661A2AE4}"/>
  <bookViews>
    <workbookView xWindow="-110" yWindow="-110" windowWidth="19420" windowHeight="10420" tabRatio="794" activeTab="7" xr2:uid="{00000000-000D-0000-FFFF-FFFF00000000}"/>
  </bookViews>
  <sheets>
    <sheet name="Cover_sheet" sheetId="27" r:id="rId1"/>
    <sheet name="Table_of_contents" sheetId="28" r:id="rId2"/>
    <sheet name="Fig 02" sheetId="2" r:id="rId3"/>
    <sheet name="Fig 03" sheetId="1" r:id="rId4"/>
    <sheet name="Fig 04-05" sheetId="7" r:id="rId5"/>
    <sheet name="Fig 06" sheetId="8" r:id="rId6"/>
    <sheet name="Fig 07 &amp; 08" sheetId="9" r:id="rId7"/>
    <sheet name="Fig 07 &amp; 09" sheetId="10" r:id="rId8"/>
    <sheet name="Fig 10" sheetId="11" r:id="rId9"/>
    <sheet name="Figs 11-13" sheetId="12" r:id="rId10"/>
    <sheet name="Fig 14" sheetId="32" r:id="rId11"/>
    <sheet name="Fig 15-16" sheetId="3" r:id="rId12"/>
    <sheet name="Fig 17" sheetId="4" r:id="rId13"/>
    <sheet name="Fig 19" sheetId="5" r:id="rId14"/>
    <sheet name="Fig 20" sheetId="6" r:id="rId15"/>
    <sheet name="Fig 21" sheetId="29" r:id="rId16"/>
    <sheet name="Fig 22" sheetId="21" r:id="rId17"/>
    <sheet name="Fig 23" sheetId="22" r:id="rId18"/>
    <sheet name="Fig 24" sheetId="23" r:id="rId19"/>
    <sheet name="Fig 25" sheetId="24" r:id="rId20"/>
    <sheet name="Fig 26" sheetId="13" r:id="rId21"/>
    <sheet name="Fig 27" sheetId="14" r:id="rId22"/>
    <sheet name="Fig 28" sheetId="15" r:id="rId23"/>
    <sheet name="Fig 29" sheetId="16" r:id="rId24"/>
    <sheet name="Fig 30" sheetId="19" r:id="rId25"/>
    <sheet name="Fig 31" sheetId="20" r:id="rId26"/>
    <sheet name="Fig 32" sheetId="25" r:id="rId27"/>
    <sheet name="Fig 33" sheetId="26" r:id="rId28"/>
  </sheets>
  <definedNames>
    <definedName name="_Toc151369891" localSheetId="3">'Fig 03'!$A$1</definedName>
    <definedName name="_Toc151369895" localSheetId="12">'Fig 17'!$A$1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0" l="1"/>
  <c r="D13" i="10"/>
  <c r="E13" i="10"/>
  <c r="F13" i="10"/>
  <c r="G13" i="10"/>
  <c r="B13" i="10"/>
  <c r="C13" i="9"/>
  <c r="D13" i="9"/>
  <c r="E13" i="9"/>
  <c r="F13" i="9"/>
  <c r="G13" i="9"/>
  <c r="B13" i="9"/>
  <c r="C17" i="26"/>
  <c r="D17" i="26"/>
  <c r="E17" i="26"/>
  <c r="B17" i="26"/>
  <c r="C27" i="25"/>
  <c r="D27" i="25"/>
  <c r="E27" i="25"/>
  <c r="F27" i="25"/>
  <c r="G27" i="25"/>
  <c r="B27" i="25"/>
  <c r="Y17" i="24"/>
  <c r="Y18" i="24"/>
  <c r="Y19" i="24"/>
  <c r="Y20" i="24"/>
  <c r="Y16" i="24"/>
  <c r="Y8" i="22"/>
  <c r="Y9" i="22"/>
  <c r="Y10" i="22"/>
  <c r="Y14" i="22"/>
  <c r="Y15" i="22"/>
  <c r="Y16" i="22"/>
  <c r="Y17" i="22"/>
  <c r="Y7" i="22"/>
</calcChain>
</file>

<file path=xl/sharedStrings.xml><?xml version="1.0" encoding="utf-8"?>
<sst xmlns="http://schemas.openxmlformats.org/spreadsheetml/2006/main" count="814" uniqueCount="275">
  <si>
    <t>Transport for Greater Manchester</t>
  </si>
  <si>
    <t>Travel behaviour of Greater Manchester residents</t>
  </si>
  <si>
    <r>
      <rPr>
        <sz val="11"/>
        <rFont val="Calibri"/>
        <family val="2"/>
        <scheme val="minor"/>
      </rPr>
      <t>Main source:</t>
    </r>
    <r>
      <rPr>
        <u/>
        <sz val="11"/>
        <color theme="10"/>
        <rFont val="Calibri"/>
        <family val="2"/>
        <scheme val="minor"/>
      </rPr>
      <t xml:space="preserve"> Greater Manchester Travel Diary Surveys</t>
    </r>
  </si>
  <si>
    <t>Other sources: Census 2001; Census 2011; Census 2021; DfT Table VEH0125; Acorn 2022; English Indices of Deprivation 2019; Business Register and Employment Survey (BRES) 2021.</t>
  </si>
  <si>
    <t>This document includes outputs derived from Acorn data. The applicable copyright notices can be found at http://www.caci.co.uk/copyrightnotices.pdf.</t>
  </si>
  <si>
    <t>Last updated: 1 December 2023</t>
  </si>
  <si>
    <t>Next updated: Summer 2024</t>
  </si>
  <si>
    <t>The survey results are weighted/expanded to match the population characteristics of Greater Manchester's districts and are subject to sampling error.</t>
  </si>
  <si>
    <t xml:space="preserve">Pandemic disclaimer: as a result of the coronavirus (COVID-19) pandemic we were unable to capture reliable data for 2020. Caution should be taken when interpreting the results for 2021, as travel patterns where severely disrupted by the pandemic and the survey methodology required changes to ensure that it could be delivered safely during this time. While the pandemic travel restricts had ended by the start of the 2022 fieldwork period, and the survey methodology had returned the approach take prior to the pandemic, changes to travel patterns as a result of the pandemic are still likely to be present in the data. The sample size is smaller in 2021 and 2022 than it was prior to the pandemic.  </t>
  </si>
  <si>
    <t>Sample size - unweighted base</t>
  </si>
  <si>
    <t xml:space="preserve">Household </t>
  </si>
  <si>
    <t>Person</t>
  </si>
  <si>
    <t>Trip</t>
  </si>
  <si>
    <t>2016-18</t>
  </si>
  <si>
    <t>2017-19</t>
  </si>
  <si>
    <r>
      <rPr>
        <sz val="11"/>
        <rFont val="Calibri"/>
        <family val="2"/>
        <scheme val="minor"/>
      </rPr>
      <t>Email:</t>
    </r>
    <r>
      <rPr>
        <u/>
        <sz val="11"/>
        <color theme="10"/>
        <rFont val="Calibri"/>
        <family val="2"/>
        <scheme val="minor"/>
      </rPr>
      <t xml:space="preserve"> insight@tfgm.com</t>
    </r>
  </si>
  <si>
    <t>Table of contents</t>
  </si>
  <si>
    <t>This worksheet contains one table.</t>
  </si>
  <si>
    <t>Worksheet title</t>
  </si>
  <si>
    <t>Data title</t>
  </si>
  <si>
    <t>Percentage of GM residents not travelling on an average day</t>
  </si>
  <si>
    <t>Average (mean) trips per person per day - GM residents</t>
  </si>
  <si>
    <t>Daily trip count and journey purpose - GM residents</t>
  </si>
  <si>
    <t>Daily person kms and journey purpose - GM residents</t>
  </si>
  <si>
    <t>Daily trip count and journey purpose by spatial theme - GM residents</t>
  </si>
  <si>
    <t>Daily person kms and journey purpose by spatial theme - GM residents</t>
  </si>
  <si>
    <t>Daily trip count and mode share - GM residents</t>
  </si>
  <si>
    <t>Daily person kms and mode share - GM residents</t>
  </si>
  <si>
    <t>Fig 10</t>
  </si>
  <si>
    <t>Daily trips and mode share by spatial theme - GM residents</t>
  </si>
  <si>
    <t>Fig 11</t>
  </si>
  <si>
    <t>Daily person kms and mode share by spatial theme - GM residents</t>
  </si>
  <si>
    <t>Fig 12</t>
  </si>
  <si>
    <t>Trip length distribution profile by method of travel - GM residents</t>
  </si>
  <si>
    <t>Fig 13</t>
  </si>
  <si>
    <t>Frequency of public transport use by people, and trips by frequency of use - GM residents</t>
  </si>
  <si>
    <t>Fig 14</t>
  </si>
  <si>
    <t>Trip mode share by car keepership (%) - GM residents</t>
  </si>
  <si>
    <t>Fig 15</t>
  </si>
  <si>
    <t>Household car or van availability - GM Households</t>
  </si>
  <si>
    <t>% of GM households without access to a car - by local authority area</t>
  </si>
  <si>
    <t>Fig 19</t>
  </si>
  <si>
    <t xml:space="preserve">% of GM households with no access to a car - by English Indices of Deprivation 2019 </t>
  </si>
  <si>
    <t>Fig 20</t>
  </si>
  <si>
    <t>Fig 21</t>
  </si>
  <si>
    <t>Fig 23</t>
  </si>
  <si>
    <t>Percentage of car trips that are unaccompanied - GM residents</t>
  </si>
  <si>
    <t>Fig 24</t>
  </si>
  <si>
    <t>Percentage of car trips that are unaccompanied by journey purpose - GM residents</t>
  </si>
  <si>
    <t>Fig 25</t>
  </si>
  <si>
    <t>Mode share of trip by journey start hour - GM residents</t>
  </si>
  <si>
    <t>Fig 26</t>
  </si>
  <si>
    <t>Mode share of person kms by journey start hour - GM residents</t>
  </si>
  <si>
    <t>Fig 27</t>
  </si>
  <si>
    <t>Journey purpose of trip by journey start hour - GM residents</t>
  </si>
  <si>
    <t>Fig 28</t>
  </si>
  <si>
    <t>Journey purpose of person kms by journey start hour - GM residents</t>
  </si>
  <si>
    <t>Fig 29</t>
  </si>
  <si>
    <t>Trips by mode on a typical school day by education market segments - GM</t>
  </si>
  <si>
    <t>Fig 30</t>
  </si>
  <si>
    <t>Typical school day trips by pupil age group and distance travelled in km - GM residents</t>
  </si>
  <si>
    <t xml:space="preserve">This worksheet contains one table. </t>
  </si>
  <si>
    <t>The table in this worksheet contains percentages. These represent the percentage of GM residents who do not make any trips on an average day.</t>
  </si>
  <si>
    <t>% not travelling</t>
  </si>
  <si>
    <t>Source: GM TRADS (2016-18, 2017-19, 2021, &amp; 2022)</t>
  </si>
  <si>
    <t xml:space="preserve">Return to table of contents </t>
  </si>
  <si>
    <t>The table in this worksheet contains numbers. These represent the the average number of trips a GM resident makes each day.</t>
  </si>
  <si>
    <t>Trips per person per day</t>
  </si>
  <si>
    <t xml:space="preserve">This worksheet contains two tables. </t>
  </si>
  <si>
    <t>The table 'Daily trip count' contains whole numbers. These represent the number of trips made by GM residents on an average day for different types of purpose (eg shopping). The numbers are rounded to the nearest 1,000.</t>
  </si>
  <si>
    <t>The table '% share of daily trip count' contains percentages. These represent the percentage share each trip purpose has of the total number of trips made by GM residents on an average day.</t>
  </si>
  <si>
    <t>Daily trip count</t>
  </si>
  <si>
    <t>Commuting or business</t>
  </si>
  <si>
    <t>Education (including escort)</t>
  </si>
  <si>
    <t>Shopping</t>
  </si>
  <si>
    <t>Sport and Entertainment</t>
  </si>
  <si>
    <t>Other</t>
  </si>
  <si>
    <t>Total</t>
  </si>
  <si>
    <t>% share of daily trip count</t>
  </si>
  <si>
    <t>The table 'Daily person kms' contains whole numbers. These represent the number of kilometres travelled by GM residents on an average day for different types of purpose (eg shopping). The numbers are rounded to the nearest 1,000.</t>
  </si>
  <si>
    <t>The table '% share of daily person kms count' contains percentages. These represent the percentage share each trip purpose has of the total number of kilometres travelled by GM residents on an average day.</t>
  </si>
  <si>
    <t>Daily person kms</t>
  </si>
  <si>
    <t>% share of daily person kms count</t>
  </si>
  <si>
    <t>The table 'Daily trip count' contains whole numbers. These represent the number of trips made by GM residents on an average day for different types of purpose (eg shopping) for each spatial theme. The numbers are rounded to the nearest 1,000.</t>
  </si>
  <si>
    <t>The table '% share of daily trip count' contains percentages. These represent the percentage share each trip purpose has of the total number of trips made by GM residents on an average day for each spatial theme.</t>
  </si>
  <si>
    <t>N'hood</t>
  </si>
  <si>
    <t>Wider City Region</t>
  </si>
  <si>
    <t>Regional Centre</t>
  </si>
  <si>
    <t>City-to-City</t>
  </si>
  <si>
    <t>Town Centres</t>
  </si>
  <si>
    <t>Source: GM TRADS 2022</t>
  </si>
  <si>
    <t>The table 'Daily person kms' contains whole numbers. These represent the number of kilometres travelled by GM residents on an average day for different types of purpose (eg shopping) for each spatial theme. The numbers are rounded to the nearest 1,000.</t>
  </si>
  <si>
    <t>The table '% share of daily person kms count' contains percentages. These represent the percentage share each trip purpose has of the total number of kilometres travelled by GM residents on an average day for each spatial theme.</t>
  </si>
  <si>
    <t>The table 'Daily trips' contains whole numbers. These represent the number of trips made by GM residents on an average day by different methods of travel. The numbers are rounded to the nearest 1,000.</t>
  </si>
  <si>
    <t>The table 'Main mode - % of trips' contains percentages. These represent the percentage share each method of travel has of the total number of trips made by GM residents on an average day.</t>
  </si>
  <si>
    <t>Daily trips</t>
  </si>
  <si>
    <t>Car or van (including passenger)</t>
  </si>
  <si>
    <t>Walk</t>
  </si>
  <si>
    <t>Cycle</t>
  </si>
  <si>
    <t>Bus</t>
  </si>
  <si>
    <t>Rail/Metro</t>
  </si>
  <si>
    <t>Main mode - % of trips</t>
  </si>
  <si>
    <t>Bus, minibus, coach</t>
  </si>
  <si>
    <t>Metrolink/Train</t>
  </si>
  <si>
    <t>The table 'Daily person kms' contains whole numbers. These represent the number of kilometres travelled by GM residents on an average day by different methods of travel. The numbers are rounded to the nearest 1,000.</t>
  </si>
  <si>
    <t>The table 'Main mode - % person kms' contains percentages. These represent the percentage share each method of travel has of the total number of kilometres travelled by GM residents on an average day.</t>
  </si>
  <si>
    <t>Main mode - % person kms</t>
  </si>
  <si>
    <t>The table 'Daily trips' contains whole numbers. These represent the number of trips made by GM residents on an average day by different methods of travel for each spatial theme. The numbers are rounded to the nearest 1,000.</t>
  </si>
  <si>
    <t>The table 'Main mode - % of trips' contains percentages. These represent the percentage share each method of travel has of the total number of trips made by GM residents on an average day for each spatial theme.</t>
  </si>
  <si>
    <t xml:space="preserve">Total trips </t>
  </si>
  <si>
    <t>Car or other</t>
  </si>
  <si>
    <t>Rail / Metro</t>
  </si>
  <si>
    <t>The table 'Daily person kms' contains whole numbers. These represent the number of kilometres travelled by GM residents on an average day by different methods of travel for each spatial theme. The numbers are rounded to the nearest 1,000.</t>
  </si>
  <si>
    <t>The table 'Main mode - % person kms' contains percentages. These represent the percentage share each method of travel has of the total number of kilometres travelled by GM residents on an average day for each spatial theme.</t>
  </si>
  <si>
    <t>City-to-city</t>
  </si>
  <si>
    <t>Town centres</t>
  </si>
  <si>
    <t>The table in this worksheet contains percentages. For each method of travel these represent the percentage of trips made GM residents that fall into each distance range.</t>
  </si>
  <si>
    <t>Trips - %</t>
  </si>
  <si>
    <t>1km or less</t>
  </si>
  <si>
    <t>1km to 2km</t>
  </si>
  <si>
    <t>2km to 4km</t>
  </si>
  <si>
    <t>4km to 5km</t>
  </si>
  <si>
    <t>5km to 10km</t>
  </si>
  <si>
    <t>10km plus</t>
  </si>
  <si>
    <t>Car</t>
  </si>
  <si>
    <t>Taxi, minicab</t>
  </si>
  <si>
    <t>Metrolink</t>
  </si>
  <si>
    <t>Train</t>
  </si>
  <si>
    <t xml:space="preserve">The table in this worksheet contains percentages. For each method of travel, these represent either the percentage of GM residents who use the method of travel by their frequency of use (people column), or the percentage of trips that are made by how frequently the GM resident making the trip uses the method of travel (trips column). For example, cell B6 shows that 7% of GM residents use the bus 5 or more days a week, and cell C6 shows that 69% of bus trips are made by people who use the bus 5 or more days a week.  </t>
  </si>
  <si>
    <t>People</t>
  </si>
  <si>
    <t>Trips</t>
  </si>
  <si>
    <t>5 or more days a week</t>
  </si>
  <si>
    <t>3 or 4 days a week</t>
  </si>
  <si>
    <t>2 days a week</t>
  </si>
  <si>
    <t>1 day a week</t>
  </si>
  <si>
    <t>At least once a fortnight</t>
  </si>
  <si>
    <t>At least once a month</t>
  </si>
  <si>
    <t>At least once a year</t>
  </si>
  <si>
    <t>Not in the last 12 months</t>
  </si>
  <si>
    <t>Never used</t>
  </si>
  <si>
    <t>The table in this worksheet contains percentages. These represent the percentage of trips made by GM residents who live in households with different types of car availability using different methods of travel. For example, cell B5 shows that people living in households with no cars in their household make 17% of their trips by 'car or other', while cell B6 shows that people living in households with at least one car per adult make 74% of their trips by 'car or other'.</t>
  </si>
  <si>
    <t>No cars 
(27% GM households, 
17% of trips)</t>
  </si>
  <si>
    <t>Fewer cars than adults 
(34% GM households,
42% of trips)</t>
  </si>
  <si>
    <t>At least one car per adult 
(39% GM households,
41% of trips)</t>
  </si>
  <si>
    <t>The table 'Households - count' contains whole numbers. These represent the number of household in GM that own/keep different numbers of cars or vans.</t>
  </si>
  <si>
    <t>The table 'Households - %' contains percentages. These represent the percentage of household in GM that own/keep different numbers of cars or vans.</t>
  </si>
  <si>
    <t>Households - count</t>
  </si>
  <si>
    <t>No cars or vans in household</t>
  </si>
  <si>
    <t>1 car or van in household</t>
  </si>
  <si>
    <t>2 cars or vans in household</t>
  </si>
  <si>
    <t>3 or more cars or vans in household</t>
  </si>
  <si>
    <t>All households</t>
  </si>
  <si>
    <t>Households - %</t>
  </si>
  <si>
    <t>Source: Census 2001, Census 2011, Census 2021</t>
  </si>
  <si>
    <t>The table in this worksheet contains percentages. These represent the percentage of households in each GM district and GM overall that don't own/keep a car or van.</t>
  </si>
  <si>
    <t>% of households with no car</t>
  </si>
  <si>
    <t>Bolton</t>
  </si>
  <si>
    <t>Bury</t>
  </si>
  <si>
    <t>Manchester</t>
  </si>
  <si>
    <t>Oldham</t>
  </si>
  <si>
    <t>Rochdale</t>
  </si>
  <si>
    <t>Salford</t>
  </si>
  <si>
    <t>Stockport</t>
  </si>
  <si>
    <t>Tameside</t>
  </si>
  <si>
    <t>Trafford</t>
  </si>
  <si>
    <t>Wigan</t>
  </si>
  <si>
    <t>GM</t>
  </si>
  <si>
    <t>The table in this worksheet contains percentages. These represent the percentage of households that don't own/keep a car or van by their level of deprivation (according to the English Indices of Deprivation 2019).</t>
  </si>
  <si>
    <t>1 - most deprived</t>
  </si>
  <si>
    <t>5 - least deprived</t>
  </si>
  <si>
    <t>Source: GM TRADS 2022 &amp; English Indices of Deprivation 2019</t>
  </si>
  <si>
    <t>Affluent Achievers</t>
  </si>
  <si>
    <t>Rising Prosperity</t>
  </si>
  <si>
    <t>Comfortable Communities</t>
  </si>
  <si>
    <t>Financially Stretched</t>
  </si>
  <si>
    <t>Urban Adversity</t>
  </si>
  <si>
    <t>The table in this worksheet contains percentages. These represent the percentage of car trips by GM residents that are unaccompanied.</t>
  </si>
  <si>
    <t>% of unaccompanied car trips</t>
  </si>
  <si>
    <t>2016-2018</t>
  </si>
  <si>
    <t>2017-2019</t>
  </si>
  <si>
    <t>The table in this worksheet contains percentages. These represent the percentage of car trips by GM residents that are unaccompanied by the purpose of the journey.</t>
  </si>
  <si>
    <t>Commuting</t>
  </si>
  <si>
    <t>Business</t>
  </si>
  <si>
    <t>Personal Business</t>
  </si>
  <si>
    <t>Visiting Friends</t>
  </si>
  <si>
    <t>The table 'Daily trip count' contains whole numbers. These represent the number of trips made by GM residents on an average day by different modes in different time periods. The numbers are rounded to the nearest 1,000.</t>
  </si>
  <si>
    <t>The table '% share of daily trip count' contains percentages. For each method of travel, these represent the percentage share of the total number of trips made by GM residents on an average day by time period. For example, cell K15 shows that 6% of active travel trips were started between 10.00 and 10.59.</t>
  </si>
  <si>
    <t>00:00-01:59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</si>
  <si>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</si>
  <si>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</si>
  <si>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</si>
  <si>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</si>
  <si>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</si>
  <si>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</si>
  <si>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</si>
  <si>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</si>
  <si>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</si>
  <si>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</si>
  <si>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</si>
  <si>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</si>
  <si>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</si>
  <si>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</si>
  <si>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</si>
  <si>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</si>
  <si>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</si>
  <si>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</si>
  <si>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</si>
  <si>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</si>
  <si>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</si>
  <si>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</si>
  <si>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Active travel</t>
  </si>
  <si>
    <t>Public transport</t>
  </si>
  <si>
    <t>% of daily trip count</t>
  </si>
  <si>
    <t>Public Transport</t>
  </si>
  <si>
    <t>The table 'Daily person kms' contains whole numbers. These represent the number of kilometres travelled by GM residents on an average day by different modes by time periods. The numbers are rounded to the nearest 1,000.</t>
  </si>
  <si>
    <t>The table '% of daily person' contains percentages. For each method of travel, these represent the percentage share of the total kilomentres travelled by GM residents on an average day by time period. For example, cell K15 shows that 7% of the distance travelled by active travel was from trips that started between 10.00 and 10.59.</t>
  </si>
  <si>
    <t xml:space="preserve">Daily person kms </t>
  </si>
  <si>
    <t>% of daily person kms</t>
  </si>
  <si>
    <t>The table 'Daily trip count' contains whole numbers. These represent the number of trips made by GM residents on an average day for different purposes in different time periods. The numbers are rounded to the nearest 1,000.</t>
  </si>
  <si>
    <t>The table '% share of daily trip count' contains percentages. For each journey purpose, these represent the percentage share of the total number of trips made by GM residents on an average day by time period. For example, cell K18 shows that 11% of shopping trips were started between 10.00 and 10.59.</t>
  </si>
  <si>
    <t>Education (inc. escort)</t>
  </si>
  <si>
    <t>The table 'Daily person kms' contains whole numbers. These represent the number of kilometres travelled by GM residents on an average day for different journey purposes by time periods. The numbers are rounded to the nearest 1,000.</t>
  </si>
  <si>
    <t>The table '% of daily person' contains percentages. For each journey purpose, these represent the percentage share of the total kilomentres travelled by GM residents on an average day by time period. For example, cell K18 shows that 11% of the distance travelled for shopping was from trips that started between 10.00 and 10.59.</t>
  </si>
  <si>
    <t>The table 'Daily trip count' contains whole numbers. These represent the number of trips made by GM residents as part of the education travel market by each mode and type of trip.</t>
  </si>
  <si>
    <t xml:space="preserve">The table '% of daily trip count' contains percentage. For each trip of trip, these represent the percentage of trips by each mode. For example, cell A21 show that 62% of trips to/from education by primary age pupils are by walking. </t>
  </si>
  <si>
    <t>Primary age pupils</t>
  </si>
  <si>
    <t>Secondary age pupils</t>
  </si>
  <si>
    <t>College age students</t>
  </si>
  <si>
    <t>University age (and older) students</t>
  </si>
  <si>
    <t>Escort to education (all)</t>
  </si>
  <si>
    <t>Staff (all)</t>
  </si>
  <si>
    <t>Car or van driver</t>
  </si>
  <si>
    <t>Car or van passenger</t>
  </si>
  <si>
    <t>Bicycle</t>
  </si>
  <si>
    <t>Collage age pupils</t>
  </si>
  <si>
    <t>University age (and older) pupils</t>
  </si>
  <si>
    <t>Source: GM TRADS 2022 and Business Register and Employment Survey (BRES) 2021</t>
  </si>
  <si>
    <t>The table 'Daily trip count' contains whole numbers. For various distance bands, these represent the number of trips made by GM residents as part of the education travel market by type of trip.</t>
  </si>
  <si>
    <t xml:space="preserve">The table '% of daily trip count' contains percentage. For each trip of trip, these represent the percentage of trips that fall into each distance band. For example, cell A14 show that 85% of trips to/from education by primary age pupils are upto 2km in distance. </t>
  </si>
  <si>
    <t>Collage age students</t>
  </si>
  <si>
    <t>Upto 2km</t>
  </si>
  <si>
    <t>2km to 5km</t>
  </si>
  <si>
    <t>5km or more</t>
  </si>
  <si>
    <t>Private vehicle</t>
  </si>
  <si>
    <t>Trip mode shre by GM residents - 2022</t>
  </si>
  <si>
    <t>Trips and distance travelled by GM residents by spatial theme</t>
  </si>
  <si>
    <t>Frequency of bus use by people, and trips by frequency of use - GM residents</t>
  </si>
  <si>
    <t>Frequency of Metrolink use by people, and trips by frequency of use - GM residents</t>
  </si>
  <si>
    <t>Frequency of train use by people, and trips by frequency of use - GM residents</t>
  </si>
  <si>
    <t>Acorn Category profile of trips by method of travel - GM residents</t>
  </si>
  <si>
    <t>Journey purpose of trips - GM residents</t>
  </si>
  <si>
    <t>Fig 16</t>
  </si>
  <si>
    <t>Fig 17</t>
  </si>
  <si>
    <t>Fig 22</t>
  </si>
  <si>
    <t>Fig 32</t>
  </si>
  <si>
    <t>Fig 31</t>
  </si>
  <si>
    <t>Commuting/business</t>
  </si>
  <si>
    <t>The table in this worksheet contains percentages. These represent the percentage of trips for method of travel by journey purpose. For example, cell B6 shows that 45% of train trips are for commuting/business, while cell E8 shows that 15% of Metrolink trips are for sport and entertainment.</t>
  </si>
  <si>
    <t>GM population</t>
  </si>
  <si>
    <t>Rail</t>
  </si>
  <si>
    <t>Source: GM TRADS 2022 and Acorn 2022</t>
  </si>
  <si>
    <t>This worksheet includes outputs derived from Acorn data. The applicable copyright notices can be found at http://www.caci.co.uk/copyrightnotices.pdf.</t>
  </si>
  <si>
    <t xml:space="preserve">The table in this worksheet contains percentages. </t>
  </si>
  <si>
    <t>This worksheet contains one table. For each method of travel they represent the percentage of trips made by each Acorn Category. For example, cell F7 shows that 45% of bus trips are made by people in the Urban Adversity category, while cell B13 shows that 23% of cycle trips are made by people in the Affluent Achievers category. The percentage of GMs population for each category is given in row 6. For example, 21% of GMs population are in the Affluent Achievers category.</t>
  </si>
  <si>
    <t>Fig 33</t>
  </si>
  <si>
    <t>Fig 02</t>
  </si>
  <si>
    <t>Fig 03</t>
  </si>
  <si>
    <t>Fig 04</t>
  </si>
  <si>
    <t>Fig 05</t>
  </si>
  <si>
    <t>Fig 06</t>
  </si>
  <si>
    <t>Fig 07</t>
  </si>
  <si>
    <t>Fig 08</t>
  </si>
  <si>
    <t>Fig 09</t>
  </si>
  <si>
    <t>TOTAL</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</si>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</sst>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1"/>
      <color rgb="FF010205"/>
      <name val="Calibri"/>
      <family val="2"/>
      <scheme val="minor"/>
    </font>
    <font>
      <b/>
      <sz val="14"/>
      <color theme="1"/>
      <name val="Calibri"/>
      <family val="2"/>
      <scheme val="minor"/>
    </font>
    <font>
      <sz val="11"/>
      <color rgb="FF264A60"/>
      <name val="Calibri"/>
      <family val="2"/>
      <scheme val="minor"/>
    </font>
    <font>
      <sz val="11"/>
      <color rgb="FF010205"/>
      <name val="Calibri"/>
      <family val="2"/>
      <scheme val="minor"/>
    </font>
    <font>
      <sz val="11"/>
      <name val="Calibri"/>
      <family val="2"/>
      <scheme val="minor"/>
    </font>
    <font>
      <sz val="14"/>
      <color theme="1"/>
      <name val="Calibri"/>
      <family val="2"/>
      <scheme val="minor"/>
    </font>
    <font>
      <b/>
      <sz val="20"/>
      <color theme="1"/>
      <name val="Calibri"/>
      <family val="2"/>
      <scheme val="minor"/>
    </font>
    <font>
      <sz val="16"/>
      <color theme="1"/>
      <name val="Calibri"/>
      <family val="2"/>
      <scheme val="minor"/>
    </font>
    <font>
      <u/>
      <sz val="11"/>
      <color theme="10"/>
      <name val="Calibri"/>
      <family val="2"/>
      <scheme val="minor"/>
    </font>
    <font>
      <b/>
      <u/>
      <sz val="11"/>
      <color theme="1"/>
      <name val="Calibri"/>
      <family val="2"/>
      <scheme val="minor"/>
    </font>
    <font>
      <sz val="8"/>
      <name val="Calibri"/>
      <family val="2"/>
      <scheme val="minor"/>
    </font>
    <font>
      <sz val="10"/>
      <name val="Arial"/>
      <family val="2"/>
    </font>
    <font>
      <sz val="11"/>
      <color indexed="60"/>
      <name val="Calibri"/>
      <family val="2"/>
      <scheme val="minor"/>
    </font>
    <font>
      <b/>
      <sz val="11"/>
      <color rgb="FF264A60"/>
      <name val="Calibri"/>
      <family val="2"/>
      <scheme val="minor"/>
    </font>
    <font>
      <b/>
      <sz val="14"/>
      <name val="Calibri"/>
      <family val="2"/>
      <scheme val="minor"/>
    </font>
  </fonts>
  <fills count="4">
    <fill>
      <patternFill patternType="none"/>
    </fill>
    <fill>
      <patternFill patternType="gray125"/>
    </fill>
    <fill>
      <patternFill patternType="solid">
        <fgColor rgb="FFE0E0E0"/>
      </patternFill>
    </fill>
    <fill>
      <patternFill patternType="solid">
        <fgColor rgb="FFECECEC"/>
        <bgColor indexed="64"/>
      </patternFill>
    </fill>
  </fills>
  <borders count="18">
    <border>
      <left/>
      <right/>
      <top/>
      <bottom/>
      <diagonal/>
    </border>
    <border>
      <left/>
      <right/>
      <top/>
      <bottom style="thin">
        <color indexed="64"/>
      </bottom>
      <diagonal/>
    </border>
    <border>
      <left/>
      <right/>
      <top/>
      <bottom style="thin">
        <color rgb="FFAEAEAE"/>
      </bottom>
      <diagonal/>
    </border>
    <border>
      <left/>
      <right/>
      <top style="thin">
        <color rgb="FFAEAEAE"/>
      </top>
      <bottom style="thin">
        <color rgb="FFAEAEAE"/>
      </bottom>
      <diagonal/>
    </border>
    <border>
      <left/>
      <right/>
      <top style="thin">
        <color rgb="FFAEAEAE"/>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rgb="FF152935"/>
      </bottom>
      <diagonal/>
    </border>
    <border>
      <left/>
      <right style="thin">
        <color indexed="64"/>
      </right>
      <top style="thin">
        <color rgb="FF152935"/>
      </top>
      <bottom style="thin">
        <color rgb="FFAEAEAE"/>
      </bottom>
      <diagonal/>
    </border>
    <border>
      <left/>
      <right style="thin">
        <color indexed="64"/>
      </right>
      <top style="thin">
        <color rgb="FFAEAEAE"/>
      </top>
      <bottom style="thin">
        <color rgb="FFAEAEAE"/>
      </bottom>
      <diagonal/>
    </border>
    <border>
      <left/>
      <right style="thin">
        <color indexed="64"/>
      </right>
      <top style="thin">
        <color rgb="FFAEAEAE"/>
      </top>
      <bottom style="thin">
        <color indexed="64"/>
      </bottom>
      <diagonal/>
    </border>
    <border>
      <left style="thin">
        <color indexed="64"/>
      </left>
      <right/>
      <top style="thin">
        <color indexed="64"/>
      </top>
      <bottom style="thin">
        <color rgb="FFAEAEAE"/>
      </bottom>
      <diagonal/>
    </border>
    <border>
      <left style="thin">
        <color indexed="64"/>
      </left>
      <right/>
      <top style="thin">
        <color rgb="FFAEAEAE"/>
      </top>
      <bottom style="thin">
        <color rgb="FFAEAEAE"/>
      </bottom>
      <diagonal/>
    </border>
    <border>
      <left style="thin">
        <color indexed="64"/>
      </left>
      <right/>
      <top style="thin">
        <color rgb="FFAEAEAE"/>
      </top>
      <bottom style="thin">
        <color indexed="64"/>
      </bottom>
      <diagonal/>
    </border>
    <border>
      <left style="thin">
        <color indexed="64"/>
      </left>
      <right/>
      <top style="thin">
        <color rgb="FFAEAEAE"/>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xf numFmtId="0" fontId="14" fillId="0" borderId="0"/>
  </cellStyleXfs>
  <cellXfs count="73">
    <xf numFmtId="0" fontId="0" fillId="0" borderId="0" xfId="0"/>
    <xf numFmtId="0" fontId="3" fillId="0" borderId="1" xfId="3" applyFont="1" applyBorder="1" applyAlignment="1">
      <alignment horizontal="right" wrapText="1"/>
    </xf>
    <xf numFmtId="9" fontId="0" fillId="0" borderId="0" xfId="2" applyFont="1"/>
    <xf numFmtId="0" fontId="0" fillId="0" borderId="0" xfId="0" applyAlignment="1">
      <alignment horizontal="left"/>
    </xf>
    <xf numFmtId="0" fontId="2" fillId="0" borderId="0" xfId="0" applyFont="1"/>
    <xf numFmtId="0" fontId="4" fillId="0" borderId="0" xfId="0" applyFont="1"/>
    <xf numFmtId="164" fontId="0" fillId="0" borderId="0" xfId="0" applyNumberFormat="1"/>
    <xf numFmtId="0" fontId="0" fillId="0" borderId="1" xfId="0" applyBorder="1"/>
    <xf numFmtId="0" fontId="2" fillId="0" borderId="1" xfId="0" applyFont="1" applyBorder="1" applyAlignment="1">
      <alignment horizontal="right"/>
    </xf>
    <xf numFmtId="0" fontId="5" fillId="2" borderId="2" xfId="4" applyFont="1" applyFill="1" applyBorder="1" applyAlignment="1">
      <alignment horizontal="left" vertical="top" wrapText="1"/>
    </xf>
    <xf numFmtId="165" fontId="0" fillId="0" borderId="0" xfId="1" applyNumberFormat="1" applyFont="1"/>
    <xf numFmtId="0" fontId="5" fillId="2" borderId="0" xfId="4" applyFont="1" applyFill="1" applyAlignment="1">
      <alignment horizontal="left" vertical="top" wrapText="1"/>
    </xf>
    <xf numFmtId="0" fontId="5" fillId="2" borderId="3" xfId="4" applyFont="1" applyFill="1" applyBorder="1" applyAlignment="1">
      <alignment horizontal="left" vertical="top" wrapText="1"/>
    </xf>
    <xf numFmtId="0" fontId="5" fillId="2" borderId="1" xfId="5" applyFont="1" applyFill="1" applyBorder="1" applyAlignment="1">
      <alignment horizontal="left" vertical="top" wrapText="1"/>
    </xf>
    <xf numFmtId="9" fontId="0" fillId="0" borderId="0" xfId="0" applyNumberFormat="1"/>
    <xf numFmtId="9" fontId="0" fillId="0" borderId="1" xfId="2" applyFont="1" applyBorder="1"/>
    <xf numFmtId="165" fontId="0" fillId="0" borderId="1" xfId="1" applyNumberFormat="1" applyFont="1" applyBorder="1"/>
    <xf numFmtId="0" fontId="5" fillId="2" borderId="4" xfId="4" applyFont="1" applyFill="1" applyBorder="1" applyAlignment="1">
      <alignment horizontal="left" vertical="top" wrapText="1"/>
    </xf>
    <xf numFmtId="165" fontId="0" fillId="0" borderId="0" xfId="1" applyNumberFormat="1" applyFont="1" applyBorder="1"/>
    <xf numFmtId="0" fontId="2" fillId="0" borderId="1" xfId="0" applyFont="1" applyBorder="1" applyAlignment="1">
      <alignment horizontal="right" wrapText="1"/>
    </xf>
    <xf numFmtId="165" fontId="0" fillId="0" borderId="0" xfId="0" applyNumberFormat="1"/>
    <xf numFmtId="0" fontId="5" fillId="2" borderId="3" xfId="6" applyFont="1" applyFill="1" applyBorder="1" applyAlignment="1">
      <alignment horizontal="left" vertical="top" wrapText="1"/>
    </xf>
    <xf numFmtId="9" fontId="0" fillId="0" borderId="0" xfId="2" applyFont="1" applyBorder="1"/>
    <xf numFmtId="9" fontId="6" fillId="0" borderId="1" xfId="2" applyFont="1" applyBorder="1" applyAlignment="1">
      <alignment horizontal="right" wrapText="1"/>
    </xf>
    <xf numFmtId="9" fontId="1" fillId="0" borderId="1" xfId="2" applyFont="1" applyBorder="1" applyAlignment="1">
      <alignment horizontal="right"/>
    </xf>
    <xf numFmtId="165" fontId="0" fillId="0" borderId="1" xfId="0" applyNumberFormat="1" applyBorder="1"/>
    <xf numFmtId="0" fontId="5" fillId="2" borderId="1" xfId="4" applyFont="1" applyFill="1" applyBorder="1" applyAlignment="1">
      <alignment horizontal="left" vertical="top" wrapText="1"/>
    </xf>
    <xf numFmtId="0" fontId="3" fillId="0" borderId="7" xfId="3" applyFont="1" applyBorder="1" applyAlignment="1">
      <alignment horizontal="right" wrapText="1"/>
    </xf>
    <xf numFmtId="9" fontId="0" fillId="0" borderId="8" xfId="2" applyFont="1" applyBorder="1"/>
    <xf numFmtId="9" fontId="0" fillId="0" borderId="7" xfId="2" applyFont="1" applyBorder="1"/>
    <xf numFmtId="0" fontId="3" fillId="0" borderId="6" xfId="3" applyFont="1" applyBorder="1" applyAlignment="1">
      <alignment horizontal="right" wrapText="1"/>
    </xf>
    <xf numFmtId="0" fontId="5" fillId="2" borderId="10" xfId="9" applyFont="1" applyFill="1" applyBorder="1" applyAlignment="1">
      <alignment horizontal="left" vertical="top" wrapText="1"/>
    </xf>
    <xf numFmtId="0" fontId="5" fillId="2" borderId="11" xfId="10" applyFont="1" applyFill="1" applyBorder="1" applyAlignment="1">
      <alignment horizontal="left" vertical="top" wrapText="1"/>
    </xf>
    <xf numFmtId="0" fontId="5" fillId="2" borderId="12" xfId="10" applyFont="1" applyFill="1" applyBorder="1" applyAlignment="1">
      <alignment horizontal="left" vertical="top" wrapText="1"/>
    </xf>
    <xf numFmtId="9" fontId="7" fillId="3" borderId="13" xfId="2" applyFont="1" applyFill="1" applyBorder="1" applyAlignment="1">
      <alignment horizontal="right" vertical="top" wrapText="1"/>
    </xf>
    <xf numFmtId="9" fontId="7" fillId="3" borderId="14" xfId="2" applyFont="1" applyFill="1" applyBorder="1" applyAlignment="1">
      <alignment horizontal="right" vertical="top" wrapText="1"/>
    </xf>
    <xf numFmtId="9" fontId="7" fillId="3" borderId="15" xfId="2" applyFont="1" applyFill="1" applyBorder="1" applyAlignment="1">
      <alignment horizontal="right" vertical="top" wrapText="1"/>
    </xf>
    <xf numFmtId="9" fontId="7" fillId="3" borderId="16" xfId="2" applyFont="1" applyFill="1" applyBorder="1" applyAlignment="1">
      <alignment horizontal="right" vertical="top" wrapText="1"/>
    </xf>
    <xf numFmtId="9" fontId="0" fillId="0" borderId="0" xfId="0" applyNumberFormat="1" applyAlignment="1">
      <alignment vertical="center"/>
    </xf>
    <xf numFmtId="9" fontId="0" fillId="0" borderId="1" xfId="2" applyFont="1" applyBorder="1" applyAlignment="1">
      <alignment vertical="center"/>
    </xf>
    <xf numFmtId="0" fontId="2" fillId="0" borderId="1" xfId="0" applyFont="1" applyBorder="1"/>
    <xf numFmtId="165" fontId="8" fillId="0" borderId="0" xfId="0" applyNumberFormat="1" applyFont="1"/>
    <xf numFmtId="9" fontId="0" fillId="0" borderId="1" xfId="0" applyNumberFormat="1" applyBorder="1"/>
    <xf numFmtId="164" fontId="0" fillId="0" borderId="1" xfId="0" applyNumberFormat="1" applyBorder="1"/>
    <xf numFmtId="9" fontId="0" fillId="0" borderId="0" xfId="2" applyFont="1" applyAlignment="1">
      <alignment horizontal="right"/>
    </xf>
    <xf numFmtId="0" fontId="9" fillId="0" borderId="0" xfId="0" applyFont="1"/>
    <xf numFmtId="0" fontId="10" fillId="0" borderId="0" xfId="0" applyFont="1"/>
    <xf numFmtId="0" fontId="0" fillId="0" borderId="0" xfId="0" applyAlignment="1">
      <alignment horizontal="left" wrapText="1"/>
    </xf>
    <xf numFmtId="0" fontId="11" fillId="0" borderId="0" xfId="11" applyAlignment="1"/>
    <xf numFmtId="0" fontId="12" fillId="0" borderId="0" xfId="0" applyFont="1" applyAlignment="1">
      <alignment horizontal="left"/>
    </xf>
    <xf numFmtId="0" fontId="11" fillId="0" borderId="0" xfId="11"/>
    <xf numFmtId="3" fontId="0" fillId="0" borderId="0" xfId="0" applyNumberFormat="1" applyAlignment="1">
      <alignment horizontal="right" wrapText="1"/>
    </xf>
    <xf numFmtId="0" fontId="2" fillId="0" borderId="0" xfId="0" applyFont="1" applyAlignment="1">
      <alignment horizontal="right" wrapText="1"/>
    </xf>
    <xf numFmtId="0" fontId="2" fillId="0" borderId="1" xfId="0" applyFont="1" applyBorder="1" applyAlignment="1">
      <alignment horizontal="left" wrapText="1"/>
    </xf>
    <xf numFmtId="0" fontId="7" fillId="0" borderId="0" xfId="0" applyFont="1"/>
    <xf numFmtId="0" fontId="3" fillId="0" borderId="0" xfId="3" applyFont="1" applyAlignment="1">
      <alignment horizontal="right" wrapText="1"/>
    </xf>
    <xf numFmtId="0" fontId="14" fillId="0" borderId="0" xfId="12"/>
    <xf numFmtId="0" fontId="15" fillId="0" borderId="1" xfId="12" applyFont="1" applyBorder="1" applyAlignment="1">
      <alignment horizontal="left" wrapText="1"/>
    </xf>
    <xf numFmtId="0" fontId="2" fillId="0" borderId="1" xfId="12" applyFont="1" applyBorder="1" applyAlignment="1">
      <alignment horizontal="center" wrapText="1"/>
    </xf>
    <xf numFmtId="9" fontId="0" fillId="0" borderId="0" xfId="0" applyNumberFormat="1" applyAlignment="1">
      <alignment wrapText="1"/>
    </xf>
    <xf numFmtId="9" fontId="0" fillId="0" borderId="0" xfId="2" applyFont="1" applyAlignment="1">
      <alignment wrapText="1"/>
    </xf>
    <xf numFmtId="0" fontId="0" fillId="0" borderId="0" xfId="0" applyAlignment="1">
      <alignment wrapText="1"/>
    </xf>
    <xf numFmtId="0" fontId="16" fillId="2" borderId="17" xfId="4" applyFont="1" applyFill="1" applyBorder="1" applyAlignment="1">
      <alignment horizontal="left" vertical="top" wrapText="1"/>
    </xf>
    <xf numFmtId="9" fontId="2" fillId="0" borderId="17" xfId="0" applyNumberFormat="1" applyFont="1" applyBorder="1" applyAlignment="1">
      <alignment wrapText="1"/>
    </xf>
    <xf numFmtId="0" fontId="17" fillId="0" borderId="0" xfId="0" applyFont="1"/>
    <xf numFmtId="0" fontId="5" fillId="2" borderId="0" xfId="5" applyFont="1" applyFill="1" applyAlignment="1">
      <alignment horizontal="left" vertical="top" wrapText="1"/>
    </xf>
    <xf numFmtId="0" fontId="0" fillId="0" borderId="0" xfId="0" applyAlignment="1">
      <alignment horizontal="left" wrapText="1"/>
    </xf>
    <xf numFmtId="0" fontId="3" fillId="0" borderId="0" xfId="3" applyFont="1" applyAlignment="1">
      <alignment horizontal="center" wrapText="1"/>
    </xf>
    <xf numFmtId="0" fontId="3" fillId="0" borderId="8" xfId="3" applyFont="1" applyBorder="1" applyAlignment="1">
      <alignment horizontal="center" wrapText="1"/>
    </xf>
    <xf numFmtId="0" fontId="3" fillId="0" borderId="5" xfId="3" applyFont="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7" fillId="0" borderId="0" xfId="0" applyFont="1" applyAlignment="1">
      <alignment horizontal="left" wrapText="1"/>
    </xf>
  </cellXfs>
  <cellStyles count="13">
    <cellStyle name="Comma" xfId="1" builtinId="3"/>
    <cellStyle name="Hyperlink" xfId="11" builtinId="8"/>
    <cellStyle name="Normal" xfId="0" builtinId="0"/>
    <cellStyle name="Normal_Mode v purpose" xfId="12" xr:uid="{842CD1C6-37B9-49B3-AEC8-F9BE72B1CD7D}"/>
    <cellStyle name="Percent" xfId="2" builtinId="5"/>
    <cellStyle name="style1684752707912" xfId="3" xr:uid="{4DE1175F-24EF-4BD9-8106-0553770AB8A5}"/>
    <cellStyle name="style1684752708176" xfId="5" xr:uid="{A66E0611-4E30-42D1-98FF-1EA6CB7F71AA}"/>
    <cellStyle name="style1684752708510" xfId="6" xr:uid="{F652F95A-6A65-4C28-B7F4-30D726F0F0C8}"/>
    <cellStyle name="style1684752708537" xfId="4" xr:uid="{0F5EA272-B386-4C71-88E9-86EA74C7120F}"/>
    <cellStyle name="style1684752970334" xfId="7" xr:uid="{65C6AAD5-5D54-48CB-B8FE-8120EF4FB5D0}"/>
    <cellStyle name="style1684752970725" xfId="8" xr:uid="{D596C5AC-095A-4AA6-8EF3-62002B440707}"/>
    <cellStyle name="style1684752970931" xfId="9" xr:uid="{E6176BF4-C7DC-4811-9942-EDAC123D9581}"/>
    <cellStyle name="style1684752970970" xfId="10" xr:uid="{5F7605BD-6F2E-4342-B735-D1CD89BBD7FE}"/>
  </cellStyles>
  <dxfs count="0"/>
  <tableStyles count="0" defaultTableStyle="TableStyleMedium2" defaultPivotStyle="PivotStyleLight16"/>
  <colors>
    <mruColors>
      <color rgb="FFFFC800"/>
      <color rgb="FFFFA32F"/>
      <color rgb="FF6CB7D7"/>
      <color rgb="FF20B3AA"/>
      <color rgb="FF005E68"/>
      <color rgb="FFECECEC"/>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fgm.com/TRADS" TargetMode="External"/><Relationship Id="rId1" Type="http://schemas.openxmlformats.org/officeDocument/2006/relationships/hyperlink" Target="mailto:insight@tfg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765D5-EF63-438E-A23D-82D472BCDB1B}">
  <dimension ref="A1:Y19"/>
  <sheetViews>
    <sheetView workbookViewId="0">
      <selection activeCell="F15" sqref="F15"/>
    </sheetView>
  </sheetViews>
  <sheetFormatPr defaultRowHeight="14.5" x14ac:dyDescent="0.35"/>
  <cols>
    <col min="2" max="3" width="12.1796875" customWidth="1"/>
    <col min="4" max="4" width="10.26953125" customWidth="1"/>
  </cols>
  <sheetData>
    <row r="1" spans="1:25" ht="26" x14ac:dyDescent="0.6">
      <c r="A1" s="45" t="s">
        <v>0</v>
      </c>
    </row>
    <row r="2" spans="1:25" ht="21" x14ac:dyDescent="0.5">
      <c r="A2" s="46" t="s">
        <v>1</v>
      </c>
    </row>
    <row r="3" spans="1:25" ht="30.65" customHeight="1" x14ac:dyDescent="0.35">
      <c r="A3" s="50" t="s">
        <v>2</v>
      </c>
    </row>
    <row r="4" spans="1:25" x14ac:dyDescent="0.35">
      <c r="A4" t="s">
        <v>3</v>
      </c>
    </row>
    <row r="5" spans="1:25" x14ac:dyDescent="0.35">
      <c r="A5" t="s">
        <v>4</v>
      </c>
    </row>
    <row r="7" spans="1:25" x14ac:dyDescent="0.35">
      <c r="A7" t="s">
        <v>5</v>
      </c>
    </row>
    <row r="8" spans="1:25" x14ac:dyDescent="0.35">
      <c r="A8" t="s">
        <v>6</v>
      </c>
    </row>
    <row r="10" spans="1:25" x14ac:dyDescent="0.35">
      <c r="A10" t="s">
        <v>7</v>
      </c>
    </row>
    <row r="11" spans="1:25" x14ac:dyDescent="0.35">
      <c r="A11" s="66" t="s">
        <v>8</v>
      </c>
      <c r="B11" s="66"/>
      <c r="C11" s="66"/>
      <c r="D11" s="66"/>
      <c r="E11" s="66"/>
      <c r="F11" s="66"/>
      <c r="G11" s="66"/>
      <c r="H11" s="66"/>
      <c r="I11" s="66"/>
      <c r="J11" s="66"/>
      <c r="K11" s="66"/>
      <c r="L11" s="66"/>
      <c r="M11" s="66"/>
      <c r="N11" s="66"/>
      <c r="O11" s="66"/>
      <c r="P11" s="66"/>
      <c r="Q11" s="66"/>
      <c r="R11" s="66"/>
      <c r="S11" s="66"/>
      <c r="T11" s="66"/>
      <c r="U11" s="66"/>
      <c r="V11" s="66"/>
      <c r="W11" s="66"/>
      <c r="X11" s="66"/>
      <c r="Y11" s="66"/>
    </row>
    <row r="12" spans="1:25" x14ac:dyDescent="0.35">
      <c r="A12" s="66"/>
      <c r="B12" s="66"/>
      <c r="C12" s="66"/>
      <c r="D12" s="66"/>
      <c r="E12" s="66"/>
      <c r="F12" s="66"/>
      <c r="G12" s="66"/>
      <c r="H12" s="66"/>
      <c r="I12" s="66"/>
      <c r="J12" s="66"/>
      <c r="K12" s="66"/>
      <c r="L12" s="66"/>
      <c r="M12" s="66"/>
      <c r="N12" s="66"/>
      <c r="O12" s="66"/>
      <c r="P12" s="66"/>
      <c r="Q12" s="66"/>
      <c r="R12" s="66"/>
      <c r="S12" s="66"/>
      <c r="T12" s="66"/>
      <c r="U12" s="66"/>
      <c r="V12" s="66"/>
      <c r="W12" s="66"/>
      <c r="X12" s="66"/>
      <c r="Y12" s="66"/>
    </row>
    <row r="13" spans="1:25" x14ac:dyDescent="0.35">
      <c r="A13" s="49" t="s">
        <v>9</v>
      </c>
      <c r="B13" s="47"/>
      <c r="C13" s="47"/>
      <c r="D13" s="47"/>
      <c r="E13" s="47"/>
      <c r="F13" s="47"/>
      <c r="G13" s="47"/>
      <c r="H13" s="47"/>
      <c r="I13" s="47"/>
      <c r="J13" s="47"/>
      <c r="K13" s="47"/>
      <c r="L13" s="47"/>
      <c r="M13" s="47"/>
      <c r="N13" s="47"/>
      <c r="O13" s="47"/>
      <c r="P13" s="47"/>
      <c r="Q13" s="47"/>
      <c r="R13" s="47"/>
      <c r="S13" s="47"/>
      <c r="T13" s="47"/>
      <c r="U13" s="47"/>
      <c r="V13" s="47"/>
      <c r="W13" s="47"/>
      <c r="X13" s="47"/>
      <c r="Y13" s="47"/>
    </row>
    <row r="14" spans="1:25" x14ac:dyDescent="0.35">
      <c r="A14" s="3"/>
      <c r="B14" s="52" t="s">
        <v>10</v>
      </c>
      <c r="C14" s="52" t="s">
        <v>11</v>
      </c>
      <c r="D14" s="52" t="s">
        <v>12</v>
      </c>
      <c r="E14" s="47"/>
      <c r="F14" s="47"/>
      <c r="G14" s="47"/>
      <c r="H14" s="47"/>
      <c r="I14" s="47"/>
      <c r="J14" s="47"/>
      <c r="K14" s="47"/>
      <c r="L14" s="47"/>
      <c r="M14" s="47"/>
      <c r="N14" s="47"/>
      <c r="O14" s="47"/>
      <c r="P14" s="47"/>
      <c r="Q14" s="47"/>
      <c r="R14" s="47"/>
      <c r="S14" s="47"/>
      <c r="T14" s="47"/>
      <c r="U14" s="47"/>
      <c r="V14" s="47"/>
      <c r="W14" s="47"/>
      <c r="X14" s="47"/>
      <c r="Y14" s="47"/>
    </row>
    <row r="15" spans="1:25" x14ac:dyDescent="0.35">
      <c r="A15" s="47" t="s">
        <v>13</v>
      </c>
      <c r="B15" s="51">
        <v>6223</v>
      </c>
      <c r="C15" s="51">
        <v>13817</v>
      </c>
      <c r="D15" s="51">
        <v>31321</v>
      </c>
      <c r="E15" s="47"/>
      <c r="F15" s="47"/>
      <c r="G15" s="47"/>
      <c r="H15" s="47"/>
      <c r="I15" s="47"/>
      <c r="J15" s="47"/>
      <c r="K15" s="47"/>
      <c r="L15" s="47"/>
      <c r="M15" s="47"/>
      <c r="N15" s="47"/>
      <c r="O15" s="47"/>
      <c r="P15" s="47"/>
      <c r="Q15" s="47"/>
      <c r="R15" s="47"/>
      <c r="S15" s="47"/>
      <c r="T15" s="47"/>
      <c r="U15" s="47"/>
      <c r="V15" s="47"/>
      <c r="W15" s="47"/>
      <c r="X15" s="47"/>
      <c r="Y15" s="47"/>
    </row>
    <row r="16" spans="1:25" x14ac:dyDescent="0.35">
      <c r="A16" s="47" t="s">
        <v>14</v>
      </c>
      <c r="B16" s="51">
        <v>6228</v>
      </c>
      <c r="C16" s="51">
        <v>14020</v>
      </c>
      <c r="D16" s="51">
        <v>31120</v>
      </c>
      <c r="E16" s="47"/>
      <c r="F16" s="47"/>
      <c r="G16" s="47"/>
      <c r="H16" s="47"/>
      <c r="I16" s="47"/>
      <c r="J16" s="47"/>
      <c r="K16" s="47"/>
      <c r="L16" s="47"/>
      <c r="M16" s="47"/>
      <c r="N16" s="47"/>
      <c r="O16" s="47"/>
      <c r="P16" s="47"/>
      <c r="Q16" s="47"/>
      <c r="R16" s="47"/>
      <c r="S16" s="47"/>
      <c r="T16" s="47"/>
      <c r="U16" s="47"/>
      <c r="V16" s="47"/>
      <c r="W16" s="47"/>
      <c r="X16" s="47"/>
      <c r="Y16" s="47"/>
    </row>
    <row r="17" spans="1:25" x14ac:dyDescent="0.35">
      <c r="A17" s="47">
        <v>2021</v>
      </c>
      <c r="B17" s="51">
        <v>2070</v>
      </c>
      <c r="C17" s="51">
        <v>4597</v>
      </c>
      <c r="D17" s="51">
        <v>6973</v>
      </c>
      <c r="E17" s="47"/>
      <c r="F17" s="47"/>
      <c r="G17" s="47"/>
      <c r="H17" s="47"/>
      <c r="I17" s="47"/>
      <c r="J17" s="47"/>
      <c r="K17" s="47"/>
      <c r="L17" s="47"/>
      <c r="M17" s="47"/>
      <c r="N17" s="47"/>
      <c r="O17" s="47"/>
      <c r="P17" s="47"/>
      <c r="Q17" s="47"/>
      <c r="R17" s="47"/>
      <c r="S17" s="47"/>
      <c r="T17" s="47"/>
      <c r="U17" s="47"/>
      <c r="V17" s="47"/>
      <c r="W17" s="47"/>
      <c r="X17" s="47"/>
      <c r="Y17" s="47"/>
    </row>
    <row r="18" spans="1:25" x14ac:dyDescent="0.35">
      <c r="A18" s="47">
        <v>2022</v>
      </c>
      <c r="B18" s="51">
        <v>2066</v>
      </c>
      <c r="C18" s="51">
        <v>4797</v>
      </c>
      <c r="D18" s="51">
        <v>8454</v>
      </c>
      <c r="E18" s="47"/>
      <c r="F18" s="47"/>
      <c r="G18" s="47"/>
      <c r="H18" s="47"/>
      <c r="I18" s="47"/>
      <c r="J18" s="47"/>
      <c r="K18" s="47"/>
      <c r="L18" s="47"/>
      <c r="M18" s="47"/>
      <c r="N18" s="47"/>
      <c r="O18" s="47"/>
      <c r="P18" s="47"/>
      <c r="Q18" s="47"/>
      <c r="R18" s="47"/>
      <c r="S18" s="47"/>
      <c r="T18" s="47"/>
      <c r="U18" s="47"/>
      <c r="V18" s="47"/>
      <c r="W18" s="47"/>
      <c r="X18" s="47"/>
      <c r="Y18" s="47"/>
    </row>
    <row r="19" spans="1:25" ht="29.5" customHeight="1" x14ac:dyDescent="0.35">
      <c r="A19" s="48" t="s">
        <v>15</v>
      </c>
    </row>
  </sheetData>
  <mergeCells count="1">
    <mergeCell ref="A11:Y12"/>
  </mergeCells>
  <hyperlinks>
    <hyperlink ref="A19" r:id="rId1" display="mailto:insight@tfgm.com" xr:uid="{525FEF4A-B151-4D42-8C11-6626FD86F851}"/>
    <hyperlink ref="A3" r:id="rId2" xr:uid="{7DF95F53-7ABB-4342-8237-A38A1DE0C6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682B4-6705-4F6D-AD36-B2D35970DD85}">
  <dimension ref="A1:V19"/>
  <sheetViews>
    <sheetView workbookViewId="0">
      <selection activeCell="A19" sqref="A19"/>
    </sheetView>
  </sheetViews>
  <sheetFormatPr defaultRowHeight="14.5" x14ac:dyDescent="0.35"/>
  <cols>
    <col min="1" max="1" width="26.81640625" customWidth="1"/>
  </cols>
  <sheetData>
    <row r="1" spans="1:22" ht="18.5" x14ac:dyDescent="0.45">
      <c r="A1" s="5" t="s">
        <v>35</v>
      </c>
    </row>
    <row r="2" spans="1:22" x14ac:dyDescent="0.35">
      <c r="A2" s="54" t="s">
        <v>61</v>
      </c>
    </row>
    <row r="3" spans="1:22" ht="42.65" customHeight="1" x14ac:dyDescent="0.35">
      <c r="A3" s="72" t="s">
        <v>128</v>
      </c>
      <c r="B3" s="72"/>
      <c r="C3" s="72"/>
      <c r="D3" s="72"/>
      <c r="E3" s="72"/>
      <c r="F3" s="72"/>
      <c r="G3" s="72"/>
      <c r="H3" s="72"/>
      <c r="I3" s="72"/>
      <c r="J3" s="72"/>
      <c r="K3" s="72"/>
      <c r="L3" s="72"/>
      <c r="M3" s="72"/>
      <c r="N3" s="72"/>
      <c r="O3" s="72"/>
      <c r="P3" s="72"/>
      <c r="Q3" s="72"/>
      <c r="R3" s="72"/>
      <c r="S3" s="72"/>
      <c r="T3" s="72"/>
      <c r="U3" s="72"/>
      <c r="V3" s="72"/>
    </row>
    <row r="4" spans="1:22" ht="29.15" customHeight="1" x14ac:dyDescent="0.35">
      <c r="A4" s="70"/>
      <c r="B4" s="67" t="s">
        <v>99</v>
      </c>
      <c r="C4" s="68"/>
      <c r="D4" s="69" t="s">
        <v>126</v>
      </c>
      <c r="E4" s="68"/>
      <c r="F4" s="69" t="s">
        <v>127</v>
      </c>
      <c r="G4" s="68"/>
    </row>
    <row r="5" spans="1:22" x14ac:dyDescent="0.35">
      <c r="A5" s="71"/>
      <c r="B5" s="1" t="s">
        <v>129</v>
      </c>
      <c r="C5" s="27" t="s">
        <v>130</v>
      </c>
      <c r="D5" s="30" t="s">
        <v>129</v>
      </c>
      <c r="E5" s="27" t="s">
        <v>130</v>
      </c>
      <c r="F5" s="30" t="s">
        <v>129</v>
      </c>
      <c r="G5" s="27" t="s">
        <v>130</v>
      </c>
    </row>
    <row r="6" spans="1:22" x14ac:dyDescent="0.35">
      <c r="A6" s="31" t="s">
        <v>131</v>
      </c>
      <c r="B6" s="34">
        <v>7.3612192586333308E-2</v>
      </c>
      <c r="C6" s="28">
        <v>0.68740305829962423</v>
      </c>
      <c r="D6" s="34">
        <v>9.849916047907005E-3</v>
      </c>
      <c r="E6" s="28">
        <v>0.44315302675051105</v>
      </c>
      <c r="F6" s="34">
        <v>3.8256681427090654E-3</v>
      </c>
      <c r="G6" s="28">
        <v>0.1907953293118777</v>
      </c>
    </row>
    <row r="7" spans="1:22" x14ac:dyDescent="0.35">
      <c r="A7" s="32" t="s">
        <v>132</v>
      </c>
      <c r="B7" s="35">
        <v>3.2660761984210307E-2</v>
      </c>
      <c r="C7" s="28">
        <v>0.15727281877337485</v>
      </c>
      <c r="D7" s="35">
        <v>9.7118863305986989E-3</v>
      </c>
      <c r="E7" s="28">
        <v>0.20924225105547301</v>
      </c>
      <c r="F7" s="35">
        <v>7.1556008273908874E-3</v>
      </c>
      <c r="G7" s="28">
        <v>0.31354534647669641</v>
      </c>
    </row>
    <row r="8" spans="1:22" x14ac:dyDescent="0.35">
      <c r="A8" s="32" t="s">
        <v>133</v>
      </c>
      <c r="B8" s="35">
        <v>4.1481840889874048E-2</v>
      </c>
      <c r="C8" s="28">
        <v>7.1693612924087435E-2</v>
      </c>
      <c r="D8" s="35">
        <v>1.6696074251791568E-2</v>
      </c>
      <c r="E8" s="28">
        <v>6.3203119478079051E-2</v>
      </c>
      <c r="F8" s="35">
        <v>8.2290006208558062E-3</v>
      </c>
      <c r="G8" s="28">
        <v>0.16348778897338129</v>
      </c>
    </row>
    <row r="9" spans="1:22" x14ac:dyDescent="0.35">
      <c r="A9" s="32" t="s">
        <v>134</v>
      </c>
      <c r="B9" s="35">
        <v>6.3330484874478468E-2</v>
      </c>
      <c r="C9" s="28">
        <v>4.2139603175722525E-2</v>
      </c>
      <c r="D9" s="35">
        <v>3.068862865187626E-2</v>
      </c>
      <c r="E9" s="28">
        <v>7.7062791597630395E-2</v>
      </c>
      <c r="F9" s="35">
        <v>1.239269928132161E-2</v>
      </c>
      <c r="G9" s="28">
        <v>2.3262668827853578E-2</v>
      </c>
    </row>
    <row r="10" spans="1:22" x14ac:dyDescent="0.35">
      <c r="A10" s="32" t="s">
        <v>135</v>
      </c>
      <c r="B10" s="35">
        <v>3.2389357385349413E-2</v>
      </c>
      <c r="C10" s="28">
        <v>2.5047965449229125E-3</v>
      </c>
      <c r="D10" s="35">
        <v>2.4569665754229485E-2</v>
      </c>
      <c r="E10" s="28">
        <v>4.0580824735218055E-2</v>
      </c>
      <c r="F10" s="35">
        <v>1.9145799636002193E-2</v>
      </c>
      <c r="G10" s="28">
        <v>2.9368695344883206E-2</v>
      </c>
    </row>
    <row r="11" spans="1:22" x14ac:dyDescent="0.35">
      <c r="A11" s="32" t="s">
        <v>136</v>
      </c>
      <c r="B11" s="35">
        <v>8.8806244856080158E-2</v>
      </c>
      <c r="C11" s="28">
        <v>1.2772418578347704E-2</v>
      </c>
      <c r="D11" s="35">
        <v>8.7021662686900245E-2</v>
      </c>
      <c r="E11" s="28">
        <v>0.1173726617405237</v>
      </c>
      <c r="F11" s="35">
        <v>5.3999967681916908E-2</v>
      </c>
      <c r="G11" s="28">
        <v>5.3471895012929878E-2</v>
      </c>
    </row>
    <row r="12" spans="1:22" x14ac:dyDescent="0.35">
      <c r="A12" s="32" t="s">
        <v>137</v>
      </c>
      <c r="B12" s="35">
        <v>0.14667691319795814</v>
      </c>
      <c r="C12" s="28">
        <v>1.973333286808162E-2</v>
      </c>
      <c r="D12" s="35">
        <v>0.19987147705593358</v>
      </c>
      <c r="E12" s="28">
        <v>3.1030312240840831E-2</v>
      </c>
      <c r="F12" s="35">
        <v>0.25098729304957829</v>
      </c>
      <c r="G12" s="28">
        <v>0.22606827605237767</v>
      </c>
    </row>
    <row r="13" spans="1:22" x14ac:dyDescent="0.35">
      <c r="A13" s="32" t="s">
        <v>138</v>
      </c>
      <c r="B13" s="37">
        <v>0.3821725816687257</v>
      </c>
      <c r="C13" s="28">
        <v>6.4803588358424034E-3</v>
      </c>
      <c r="D13" s="37">
        <v>0.42916391360905737</v>
      </c>
      <c r="E13" s="28">
        <v>0</v>
      </c>
      <c r="F13" s="37">
        <v>0.46967275419068499</v>
      </c>
      <c r="G13" s="28">
        <v>0</v>
      </c>
    </row>
    <row r="14" spans="1:22" x14ac:dyDescent="0.35">
      <c r="A14" s="32" t="s">
        <v>139</v>
      </c>
      <c r="B14" s="37">
        <v>0.13886962255698748</v>
      </c>
      <c r="C14" s="28">
        <v>0</v>
      </c>
      <c r="D14" s="37">
        <v>0.1924267756117054</v>
      </c>
      <c r="E14" s="28">
        <v>1.8355012401723686E-2</v>
      </c>
      <c r="F14" s="37">
        <v>0.17459121656953833</v>
      </c>
      <c r="G14" s="28">
        <v>0</v>
      </c>
    </row>
    <row r="15" spans="1:22" x14ac:dyDescent="0.35">
      <c r="A15" s="33" t="s">
        <v>77</v>
      </c>
      <c r="B15" s="36">
        <v>1</v>
      </c>
      <c r="C15" s="29">
        <v>1</v>
      </c>
      <c r="D15" s="36">
        <v>1</v>
      </c>
      <c r="E15" s="29">
        <v>1</v>
      </c>
      <c r="F15" s="36">
        <v>1</v>
      </c>
      <c r="G15" s="29">
        <v>1</v>
      </c>
    </row>
    <row r="17" spans="1:1" x14ac:dyDescent="0.35">
      <c r="A17" t="s">
        <v>90</v>
      </c>
    </row>
    <row r="19" spans="1:1" x14ac:dyDescent="0.35">
      <c r="A19" s="50" t="s">
        <v>65</v>
      </c>
    </row>
  </sheetData>
  <mergeCells count="5">
    <mergeCell ref="B4:C4"/>
    <mergeCell ref="D4:E4"/>
    <mergeCell ref="F4:G4"/>
    <mergeCell ref="A4:A5"/>
    <mergeCell ref="A3:V3"/>
  </mergeCells>
  <hyperlinks>
    <hyperlink ref="A19" location="Table_of_contents!A1" display="Return to table of contents " xr:uid="{5B8FBA99-2866-4600-AD00-6AC8BFB928E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10C6D-DE5A-4095-AB6D-FA1B7D68B244}">
  <dimension ref="A1:P19"/>
  <sheetViews>
    <sheetView workbookViewId="0">
      <selection activeCell="J8" sqref="J8"/>
    </sheetView>
  </sheetViews>
  <sheetFormatPr defaultRowHeight="14.5" x14ac:dyDescent="0.35"/>
  <cols>
    <col min="1" max="1" width="20.1796875" customWidth="1"/>
    <col min="2" max="6" width="13.26953125" style="61" customWidth="1"/>
  </cols>
  <sheetData>
    <row r="1" spans="1:16" ht="18.5" x14ac:dyDescent="0.45">
      <c r="A1" s="64" t="s">
        <v>249</v>
      </c>
      <c r="B1"/>
      <c r="C1"/>
      <c r="D1"/>
      <c r="E1"/>
      <c r="F1"/>
    </row>
    <row r="2" spans="1:16" ht="44" customHeight="1" x14ac:dyDescent="0.35">
      <c r="A2" s="72" t="s">
        <v>263</v>
      </c>
      <c r="B2" s="72"/>
      <c r="C2" s="72"/>
      <c r="D2" s="72"/>
      <c r="E2" s="72"/>
      <c r="F2" s="72"/>
      <c r="G2" s="72"/>
      <c r="H2" s="72"/>
      <c r="I2" s="72"/>
      <c r="J2" s="72"/>
      <c r="K2" s="72"/>
      <c r="L2" s="72"/>
      <c r="M2" s="72"/>
      <c r="N2" s="72"/>
      <c r="O2" s="72"/>
      <c r="P2" s="72"/>
    </row>
    <row r="3" spans="1:16" ht="14.5" customHeight="1" x14ac:dyDescent="0.35">
      <c r="A3" t="s">
        <v>262</v>
      </c>
      <c r="B3"/>
      <c r="C3"/>
      <c r="D3"/>
      <c r="E3"/>
      <c r="F3"/>
    </row>
    <row r="5" spans="1:16" ht="29" x14ac:dyDescent="0.35">
      <c r="A5" s="7"/>
      <c r="B5" s="19" t="s">
        <v>171</v>
      </c>
      <c r="C5" s="19" t="s">
        <v>172</v>
      </c>
      <c r="D5" s="19" t="s">
        <v>173</v>
      </c>
      <c r="E5" s="19" t="s">
        <v>174</v>
      </c>
      <c r="F5" s="19" t="s">
        <v>175</v>
      </c>
      <c r="G5" s="19" t="s">
        <v>273</v>
      </c>
    </row>
    <row r="6" spans="1:16" x14ac:dyDescent="0.35">
      <c r="A6" s="62" t="s">
        <v>258</v>
      </c>
      <c r="B6" s="63">
        <v>0.21274869949979189</v>
      </c>
      <c r="C6" s="63">
        <v>3.2120452608692507E-2</v>
      </c>
      <c r="D6" s="63">
        <v>0.22443439065737908</v>
      </c>
      <c r="E6" s="63">
        <v>0.26974350563104155</v>
      </c>
      <c r="F6" s="63">
        <v>0.26095295160309323</v>
      </c>
      <c r="G6" s="42">
        <v>1</v>
      </c>
    </row>
    <row r="7" spans="1:16" x14ac:dyDescent="0.35">
      <c r="A7" s="9" t="s">
        <v>99</v>
      </c>
      <c r="B7" s="60">
        <v>0.106643420505573</v>
      </c>
      <c r="C7" s="60">
        <v>2.7792635924981209E-2</v>
      </c>
      <c r="D7" s="60">
        <v>0.12422859126827948</v>
      </c>
      <c r="E7" s="60">
        <v>0.28906184540986835</v>
      </c>
      <c r="F7" s="60">
        <v>0.45227350689130091</v>
      </c>
      <c r="G7" s="14">
        <v>1</v>
      </c>
    </row>
    <row r="8" spans="1:16" x14ac:dyDescent="0.35">
      <c r="A8" s="9" t="s">
        <v>126</v>
      </c>
      <c r="B8" s="59">
        <v>0.23700845557919328</v>
      </c>
      <c r="C8" s="59">
        <v>9.4275667487312476E-2</v>
      </c>
      <c r="D8" s="59">
        <v>0.16406647914760991</v>
      </c>
      <c r="E8" s="59">
        <v>0.27854204904987595</v>
      </c>
      <c r="F8" s="59">
        <v>0.22610734873600816</v>
      </c>
      <c r="G8" s="14">
        <v>1</v>
      </c>
    </row>
    <row r="9" spans="1:16" x14ac:dyDescent="0.35">
      <c r="A9" s="9" t="s">
        <v>259</v>
      </c>
      <c r="B9" s="60">
        <v>0.21143578158761131</v>
      </c>
      <c r="C9" s="60">
        <v>1.7747237232263031E-2</v>
      </c>
      <c r="D9" s="60">
        <v>0.32868040033348417</v>
      </c>
      <c r="E9" s="60">
        <v>0.30103099930512278</v>
      </c>
      <c r="F9" s="60">
        <v>0.1411055815415185</v>
      </c>
      <c r="G9" s="14">
        <v>1</v>
      </c>
    </row>
    <row r="10" spans="1:16" x14ac:dyDescent="0.35">
      <c r="A10" s="9" t="s">
        <v>125</v>
      </c>
      <c r="B10" s="59">
        <v>0.15028901734104047</v>
      </c>
      <c r="C10" s="59">
        <v>5.7803468208092484E-2</v>
      </c>
      <c r="D10" s="59">
        <v>9.8265895953757218E-2</v>
      </c>
      <c r="E10" s="59">
        <v>0.19653179190751444</v>
      </c>
      <c r="F10" s="59">
        <v>0.49710982658959535</v>
      </c>
      <c r="G10" s="14">
        <v>1</v>
      </c>
    </row>
    <row r="11" spans="1:16" x14ac:dyDescent="0.35">
      <c r="A11" s="9" t="s">
        <v>124</v>
      </c>
      <c r="B11" s="60">
        <v>0.25157873293949889</v>
      </c>
      <c r="C11" s="60">
        <v>2.7093094316561418E-2</v>
      </c>
      <c r="D11" s="60">
        <v>0.27969036463638214</v>
      </c>
      <c r="E11" s="60">
        <v>0.25137502546343454</v>
      </c>
      <c r="F11" s="60">
        <v>0.19026278264412305</v>
      </c>
      <c r="G11" s="14">
        <v>1</v>
      </c>
    </row>
    <row r="12" spans="1:16" x14ac:dyDescent="0.35">
      <c r="A12" s="9" t="s">
        <v>97</v>
      </c>
      <c r="B12" s="59">
        <v>0.19418320785144236</v>
      </c>
      <c r="C12" s="59">
        <v>8.7001978722021492E-2</v>
      </c>
      <c r="D12" s="59">
        <v>0.1827882580848873</v>
      </c>
      <c r="E12" s="59">
        <v>0.25685778422883804</v>
      </c>
      <c r="F12" s="59">
        <v>0.27916877111281158</v>
      </c>
      <c r="G12" s="14">
        <v>1</v>
      </c>
    </row>
    <row r="13" spans="1:16" x14ac:dyDescent="0.35">
      <c r="A13" s="9" t="s">
        <v>98</v>
      </c>
      <c r="B13" s="60">
        <v>0.23119477076751704</v>
      </c>
      <c r="C13" s="60">
        <v>0.15366200624144113</v>
      </c>
      <c r="D13" s="60">
        <v>0.10496230194161738</v>
      </c>
      <c r="E13" s="60">
        <v>0.32677574441663454</v>
      </c>
      <c r="F13" s="60">
        <v>0.18340517663278855</v>
      </c>
      <c r="G13" s="14">
        <v>1</v>
      </c>
    </row>
    <row r="15" spans="1:16" x14ac:dyDescent="0.35">
      <c r="A15" t="s">
        <v>260</v>
      </c>
    </row>
    <row r="17" spans="1:1" x14ac:dyDescent="0.35">
      <c r="A17" s="50" t="s">
        <v>65</v>
      </c>
    </row>
    <row r="19" spans="1:1" x14ac:dyDescent="0.35">
      <c r="A19" t="s">
        <v>261</v>
      </c>
    </row>
  </sheetData>
  <mergeCells count="1">
    <mergeCell ref="A2:P2"/>
  </mergeCells>
  <hyperlinks>
    <hyperlink ref="A17" location="Table_of_contents!A1" display="Return to table of contents " xr:uid="{81B3D9D8-F8A6-44CB-908B-B9C9E792342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480D3-B049-4DFF-9F3B-C5D9ED6A52DE}">
  <dimension ref="A1:E25"/>
  <sheetViews>
    <sheetView workbookViewId="0">
      <selection activeCell="A25" sqref="A25"/>
    </sheetView>
  </sheetViews>
  <sheetFormatPr defaultRowHeight="14.5" x14ac:dyDescent="0.35"/>
  <cols>
    <col min="1" max="1" width="27.453125" customWidth="1"/>
    <col min="2" max="5" width="10.1796875" bestFit="1" customWidth="1"/>
  </cols>
  <sheetData>
    <row r="1" spans="1:5" ht="18.5" x14ac:dyDescent="0.45">
      <c r="A1" s="5" t="s">
        <v>22</v>
      </c>
    </row>
    <row r="2" spans="1:5" x14ac:dyDescent="0.35">
      <c r="A2" s="54" t="s">
        <v>68</v>
      </c>
    </row>
    <row r="3" spans="1:5" x14ac:dyDescent="0.35">
      <c r="A3" s="54" t="s">
        <v>69</v>
      </c>
    </row>
    <row r="4" spans="1:5" x14ac:dyDescent="0.35">
      <c r="A4" s="54" t="s">
        <v>70</v>
      </c>
    </row>
    <row r="5" spans="1:5" x14ac:dyDescent="0.35">
      <c r="A5" s="4" t="s">
        <v>71</v>
      </c>
    </row>
    <row r="6" spans="1:5" x14ac:dyDescent="0.35">
      <c r="A6" s="7"/>
      <c r="B6" s="1" t="s">
        <v>13</v>
      </c>
      <c r="C6" s="8" t="s">
        <v>14</v>
      </c>
      <c r="D6" s="8">
        <v>2021</v>
      </c>
      <c r="E6" s="8">
        <v>2022</v>
      </c>
    </row>
    <row r="7" spans="1:5" x14ac:dyDescent="0.35">
      <c r="A7" s="9" t="s">
        <v>72</v>
      </c>
      <c r="B7" s="10">
        <v>1300000</v>
      </c>
      <c r="C7" s="10">
        <v>1300000</v>
      </c>
      <c r="D7" s="10">
        <v>900000</v>
      </c>
      <c r="E7" s="10">
        <v>1100000</v>
      </c>
    </row>
    <row r="8" spans="1:5" x14ac:dyDescent="0.35">
      <c r="A8" s="11" t="s">
        <v>73</v>
      </c>
      <c r="B8" s="10">
        <v>900000</v>
      </c>
      <c r="C8" s="10">
        <v>900000</v>
      </c>
      <c r="D8" s="10">
        <v>800000</v>
      </c>
      <c r="E8" s="10">
        <v>1000000</v>
      </c>
    </row>
    <row r="9" spans="1:5" x14ac:dyDescent="0.35">
      <c r="A9" s="12" t="s">
        <v>74</v>
      </c>
      <c r="B9" s="10">
        <v>1300000</v>
      </c>
      <c r="C9" s="10">
        <v>1300000</v>
      </c>
      <c r="D9" s="10">
        <v>800000</v>
      </c>
      <c r="E9" s="10">
        <v>1000000</v>
      </c>
    </row>
    <row r="10" spans="1:5" x14ac:dyDescent="0.35">
      <c r="A10" s="11" t="s">
        <v>75</v>
      </c>
      <c r="B10" s="10">
        <v>900000</v>
      </c>
      <c r="C10" s="10">
        <v>900000</v>
      </c>
      <c r="D10" s="10">
        <v>600000</v>
      </c>
      <c r="E10" s="10">
        <v>600000</v>
      </c>
    </row>
    <row r="11" spans="1:5" x14ac:dyDescent="0.35">
      <c r="A11" s="9" t="s">
        <v>76</v>
      </c>
      <c r="B11" s="10">
        <v>1400000</v>
      </c>
      <c r="C11" s="10">
        <v>1400000</v>
      </c>
      <c r="D11" s="10">
        <v>1000000</v>
      </c>
      <c r="E11" s="10">
        <v>1200000</v>
      </c>
    </row>
    <row r="12" spans="1:5" x14ac:dyDescent="0.35">
      <c r="A12" s="13" t="s">
        <v>77</v>
      </c>
      <c r="B12" s="16">
        <v>5800000</v>
      </c>
      <c r="C12" s="16">
        <v>5800000</v>
      </c>
      <c r="D12" s="16">
        <v>4100000</v>
      </c>
      <c r="E12" s="16">
        <v>4900000</v>
      </c>
    </row>
    <row r="14" spans="1:5" x14ac:dyDescent="0.35">
      <c r="A14" s="4" t="s">
        <v>78</v>
      </c>
    </row>
    <row r="15" spans="1:5" x14ac:dyDescent="0.35">
      <c r="A15" s="7"/>
      <c r="B15" s="8" t="s">
        <v>13</v>
      </c>
      <c r="C15" s="8" t="s">
        <v>14</v>
      </c>
      <c r="D15" s="8">
        <v>2021</v>
      </c>
      <c r="E15" s="8">
        <v>2022</v>
      </c>
    </row>
    <row r="16" spans="1:5" x14ac:dyDescent="0.35">
      <c r="A16" s="9" t="s">
        <v>72</v>
      </c>
      <c r="B16" s="14">
        <v>0.21962498906015088</v>
      </c>
      <c r="C16" s="14">
        <v>0.22106359587641128</v>
      </c>
      <c r="D16" s="14">
        <v>0.20589825163106937</v>
      </c>
      <c r="E16" s="14">
        <v>0.21333067158282376</v>
      </c>
    </row>
    <row r="17" spans="1:5" x14ac:dyDescent="0.35">
      <c r="A17" s="9" t="s">
        <v>73</v>
      </c>
      <c r="B17" s="2">
        <v>0.16273365394462613</v>
      </c>
      <c r="C17" s="2">
        <v>0.16574158819885948</v>
      </c>
      <c r="D17" s="2">
        <v>0.20296908221159765</v>
      </c>
      <c r="E17" s="2">
        <v>0.20892421659600752</v>
      </c>
    </row>
    <row r="18" spans="1:5" x14ac:dyDescent="0.35">
      <c r="A18" s="9" t="s">
        <v>74</v>
      </c>
      <c r="B18" s="14">
        <v>0.22736460657719351</v>
      </c>
      <c r="C18" s="14">
        <v>0.22880306006793816</v>
      </c>
      <c r="D18" s="14">
        <v>0.19232669057222285</v>
      </c>
      <c r="E18" s="14">
        <v>0.19762778782282664</v>
      </c>
    </row>
    <row r="19" spans="1:5" x14ac:dyDescent="0.35">
      <c r="A19" s="9" t="s">
        <v>75</v>
      </c>
      <c r="B19" s="2">
        <v>0.1472360037151626</v>
      </c>
      <c r="C19" s="2">
        <v>0.15512123760374147</v>
      </c>
      <c r="D19" s="2">
        <v>0.15421887562514097</v>
      </c>
      <c r="E19" s="2">
        <v>0.13018671124043266</v>
      </c>
    </row>
    <row r="20" spans="1:5" x14ac:dyDescent="0.35">
      <c r="A20" s="9" t="s">
        <v>76</v>
      </c>
      <c r="B20" s="14">
        <v>0.24304074670281206</v>
      </c>
      <c r="C20" s="14">
        <v>0.22927051825304168</v>
      </c>
      <c r="D20" s="14">
        <v>0.2445870999599713</v>
      </c>
      <c r="E20" s="14">
        <v>0.24993061275790512</v>
      </c>
    </row>
    <row r="21" spans="1:5" x14ac:dyDescent="0.35">
      <c r="A21" s="17" t="s">
        <v>77</v>
      </c>
      <c r="B21" s="15">
        <v>0.99999999999994515</v>
      </c>
      <c r="C21" s="15">
        <v>0.99999999999999201</v>
      </c>
      <c r="D21" s="15">
        <v>1.0000000000000022</v>
      </c>
      <c r="E21" s="15">
        <v>0.99999999999999578</v>
      </c>
    </row>
    <row r="23" spans="1:5" x14ac:dyDescent="0.35">
      <c r="A23" t="s">
        <v>64</v>
      </c>
    </row>
    <row r="25" spans="1:5" x14ac:dyDescent="0.35">
      <c r="A25" s="50" t="s">
        <v>65</v>
      </c>
    </row>
  </sheetData>
  <hyperlinks>
    <hyperlink ref="A25" location="Table_of_contents!A1" display="Return to table of contents " xr:uid="{362E001C-8F75-4636-BF24-BA8E3EA1304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6DA42-83C9-4C9E-9CA0-7BCB8EEDB465}">
  <dimension ref="A1:E25"/>
  <sheetViews>
    <sheetView workbookViewId="0">
      <selection activeCell="A25" sqref="A25"/>
    </sheetView>
  </sheetViews>
  <sheetFormatPr defaultRowHeight="14.5" x14ac:dyDescent="0.35"/>
  <cols>
    <col min="1" max="1" width="28.26953125" customWidth="1"/>
    <col min="2" max="5" width="11" bestFit="1" customWidth="1"/>
  </cols>
  <sheetData>
    <row r="1" spans="1:5" ht="18.5" x14ac:dyDescent="0.45">
      <c r="A1" s="5" t="s">
        <v>23</v>
      </c>
    </row>
    <row r="2" spans="1:5" x14ac:dyDescent="0.35">
      <c r="A2" s="54" t="s">
        <v>68</v>
      </c>
    </row>
    <row r="3" spans="1:5" x14ac:dyDescent="0.35">
      <c r="A3" s="54" t="s">
        <v>79</v>
      </c>
    </row>
    <row r="4" spans="1:5" x14ac:dyDescent="0.35">
      <c r="A4" s="54" t="s">
        <v>80</v>
      </c>
    </row>
    <row r="5" spans="1:5" x14ac:dyDescent="0.35">
      <c r="A5" s="4" t="s">
        <v>81</v>
      </c>
    </row>
    <row r="6" spans="1:5" x14ac:dyDescent="0.35">
      <c r="A6" s="7"/>
      <c r="B6" s="1" t="s">
        <v>13</v>
      </c>
      <c r="C6" s="8" t="s">
        <v>14</v>
      </c>
      <c r="D6" s="8">
        <v>2021</v>
      </c>
      <c r="E6" s="8">
        <v>2022</v>
      </c>
    </row>
    <row r="7" spans="1:5" x14ac:dyDescent="0.35">
      <c r="A7" s="9" t="s">
        <v>72</v>
      </c>
      <c r="B7" s="10">
        <v>14100000</v>
      </c>
      <c r="C7" s="10">
        <v>12500000</v>
      </c>
      <c r="D7" s="10">
        <v>9100000</v>
      </c>
      <c r="E7" s="10">
        <v>11000000</v>
      </c>
    </row>
    <row r="8" spans="1:5" x14ac:dyDescent="0.35">
      <c r="A8" s="11" t="s">
        <v>73</v>
      </c>
      <c r="B8" s="10">
        <v>2200000</v>
      </c>
      <c r="C8" s="10">
        <v>2200000</v>
      </c>
      <c r="D8" s="10">
        <v>1800000</v>
      </c>
      <c r="E8" s="10">
        <v>2300000</v>
      </c>
    </row>
    <row r="9" spans="1:5" x14ac:dyDescent="0.35">
      <c r="A9" s="12" t="s">
        <v>74</v>
      </c>
      <c r="B9" s="10">
        <v>4200000</v>
      </c>
      <c r="C9" s="10">
        <v>4000000</v>
      </c>
      <c r="D9" s="10">
        <v>2000000</v>
      </c>
      <c r="E9" s="10">
        <v>2500000</v>
      </c>
    </row>
    <row r="10" spans="1:5" x14ac:dyDescent="0.35">
      <c r="A10" s="11" t="s">
        <v>75</v>
      </c>
      <c r="B10" s="10">
        <v>4600000</v>
      </c>
      <c r="C10" s="10">
        <v>4900000</v>
      </c>
      <c r="D10" s="10">
        <v>2900000</v>
      </c>
      <c r="E10" s="10">
        <v>3700000</v>
      </c>
    </row>
    <row r="11" spans="1:5" x14ac:dyDescent="0.35">
      <c r="A11" s="9" t="s">
        <v>76</v>
      </c>
      <c r="B11" s="10">
        <v>10700000</v>
      </c>
      <c r="C11" s="10">
        <v>10100000</v>
      </c>
      <c r="D11" s="10">
        <v>7000000</v>
      </c>
      <c r="E11" s="10">
        <v>11700000</v>
      </c>
    </row>
    <row r="12" spans="1:5" x14ac:dyDescent="0.35">
      <c r="A12" s="13" t="s">
        <v>77</v>
      </c>
      <c r="B12" s="16">
        <v>35800000</v>
      </c>
      <c r="C12" s="16">
        <v>33700000</v>
      </c>
      <c r="D12" s="16">
        <v>22800000</v>
      </c>
      <c r="E12" s="16">
        <v>31200000</v>
      </c>
    </row>
    <row r="14" spans="1:5" x14ac:dyDescent="0.35">
      <c r="A14" s="4" t="s">
        <v>82</v>
      </c>
    </row>
    <row r="15" spans="1:5" x14ac:dyDescent="0.35">
      <c r="A15" s="7"/>
      <c r="B15" s="8" t="s">
        <v>13</v>
      </c>
      <c r="C15" s="8" t="s">
        <v>14</v>
      </c>
      <c r="D15" s="8">
        <v>2021</v>
      </c>
      <c r="E15" s="8">
        <v>2022</v>
      </c>
    </row>
    <row r="16" spans="1:5" x14ac:dyDescent="0.35">
      <c r="A16" s="9" t="s">
        <v>72</v>
      </c>
      <c r="B16" s="14">
        <v>0.39581322213674236</v>
      </c>
      <c r="C16" s="14">
        <v>0.37094222447337455</v>
      </c>
      <c r="D16" s="14">
        <v>0.39774114333287364</v>
      </c>
      <c r="E16" s="14">
        <v>0.35403267510824321</v>
      </c>
    </row>
    <row r="17" spans="1:5" x14ac:dyDescent="0.35">
      <c r="A17" s="9" t="s">
        <v>73</v>
      </c>
      <c r="B17" s="2">
        <v>6.2527866947718697E-2</v>
      </c>
      <c r="C17" s="2">
        <v>6.3219735673466948E-2</v>
      </c>
      <c r="D17" s="2">
        <v>7.8531925144483331E-2</v>
      </c>
      <c r="E17" s="2">
        <v>7.2573316234916557E-2</v>
      </c>
    </row>
    <row r="18" spans="1:5" x14ac:dyDescent="0.35">
      <c r="A18" s="9" t="s">
        <v>74</v>
      </c>
      <c r="B18" s="14">
        <v>0.11618709704824033</v>
      </c>
      <c r="C18" s="14">
        <v>0.11794790394260959</v>
      </c>
      <c r="D18" s="14">
        <v>8.6745470693052856E-2</v>
      </c>
      <c r="E18" s="14">
        <v>7.9162120147635004E-2</v>
      </c>
    </row>
    <row r="19" spans="1:5" x14ac:dyDescent="0.35">
      <c r="A19" s="9" t="s">
        <v>75</v>
      </c>
      <c r="B19" s="2">
        <v>0.127304288690678</v>
      </c>
      <c r="C19" s="2">
        <v>0.14552553782455366</v>
      </c>
      <c r="D19" s="2">
        <v>0.12812096366008885</v>
      </c>
      <c r="E19" s="2">
        <v>0.11810101764270783</v>
      </c>
    </row>
    <row r="20" spans="1:5" x14ac:dyDescent="0.35">
      <c r="A20" s="9" t="s">
        <v>76</v>
      </c>
      <c r="B20" s="14">
        <v>0.29816752517662043</v>
      </c>
      <c r="C20" s="14">
        <v>0.30236459808599525</v>
      </c>
      <c r="D20" s="14">
        <v>0.30886049716950142</v>
      </c>
      <c r="E20" s="14">
        <v>0.37613087086649732</v>
      </c>
    </row>
    <row r="21" spans="1:5" x14ac:dyDescent="0.35">
      <c r="A21" s="17" t="s">
        <v>77</v>
      </c>
      <c r="B21" s="15">
        <v>0.99999999999999989</v>
      </c>
      <c r="C21" s="15">
        <v>1</v>
      </c>
      <c r="D21" s="15">
        <v>1</v>
      </c>
      <c r="E21" s="15">
        <v>1</v>
      </c>
    </row>
    <row r="23" spans="1:5" x14ac:dyDescent="0.35">
      <c r="A23" t="s">
        <v>64</v>
      </c>
    </row>
    <row r="25" spans="1:5" x14ac:dyDescent="0.35">
      <c r="A25" s="50" t="s">
        <v>65</v>
      </c>
    </row>
  </sheetData>
  <hyperlinks>
    <hyperlink ref="A25" location="Table_of_contents!A1" display="Return to table of contents " xr:uid="{20F9B528-A9DE-44E3-AA3B-F48DFAFD437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32C4D-DA24-4FE2-841A-955867CEDB95}">
  <dimension ref="A1:G25"/>
  <sheetViews>
    <sheetView workbookViewId="0">
      <selection activeCell="A25" sqref="A25"/>
    </sheetView>
  </sheetViews>
  <sheetFormatPr defaultRowHeight="14.5" x14ac:dyDescent="0.35"/>
  <cols>
    <col min="1" max="1" width="25.81640625" customWidth="1"/>
    <col min="2" max="2" width="12" customWidth="1"/>
    <col min="3" max="3" width="13.54296875" customWidth="1"/>
    <col min="4" max="4" width="11.7265625" customWidth="1"/>
    <col min="5" max="5" width="12" customWidth="1"/>
    <col min="6" max="6" width="12.1796875" customWidth="1"/>
    <col min="7" max="7" width="12" customWidth="1"/>
  </cols>
  <sheetData>
    <row r="1" spans="1:7" ht="18.5" x14ac:dyDescent="0.45">
      <c r="A1" s="5" t="s">
        <v>24</v>
      </c>
    </row>
    <row r="2" spans="1:7" x14ac:dyDescent="0.35">
      <c r="A2" s="54" t="s">
        <v>68</v>
      </c>
    </row>
    <row r="3" spans="1:7" x14ac:dyDescent="0.35">
      <c r="A3" s="54" t="s">
        <v>83</v>
      </c>
    </row>
    <row r="4" spans="1:7" x14ac:dyDescent="0.35">
      <c r="A4" s="54" t="s">
        <v>84</v>
      </c>
    </row>
    <row r="5" spans="1:7" x14ac:dyDescent="0.35">
      <c r="A5" s="4" t="s">
        <v>71</v>
      </c>
    </row>
    <row r="6" spans="1:7" ht="25" customHeight="1" x14ac:dyDescent="0.35">
      <c r="A6" s="7"/>
      <c r="B6" s="1" t="s">
        <v>85</v>
      </c>
      <c r="C6" s="19" t="s">
        <v>86</v>
      </c>
      <c r="D6" s="19" t="s">
        <v>87</v>
      </c>
      <c r="E6" s="19" t="s">
        <v>88</v>
      </c>
      <c r="F6" s="1" t="s">
        <v>89</v>
      </c>
      <c r="G6" s="1" t="s">
        <v>77</v>
      </c>
    </row>
    <row r="7" spans="1:7" x14ac:dyDescent="0.35">
      <c r="A7" s="9" t="s">
        <v>72</v>
      </c>
      <c r="B7" s="10">
        <v>201000</v>
      </c>
      <c r="C7" s="10">
        <v>497000</v>
      </c>
      <c r="D7" s="10">
        <v>132000</v>
      </c>
      <c r="E7" s="10">
        <v>78000</v>
      </c>
      <c r="F7" s="10">
        <v>114000</v>
      </c>
      <c r="G7" s="10">
        <v>1022000</v>
      </c>
    </row>
    <row r="8" spans="1:7" x14ac:dyDescent="0.35">
      <c r="A8" s="11" t="s">
        <v>73</v>
      </c>
      <c r="B8" s="10">
        <v>650000</v>
      </c>
      <c r="C8" s="10">
        <v>232000</v>
      </c>
      <c r="D8" s="10">
        <v>86000</v>
      </c>
      <c r="E8" s="10">
        <v>6000</v>
      </c>
      <c r="F8" s="10">
        <v>45000</v>
      </c>
      <c r="G8" s="10">
        <v>1019000</v>
      </c>
    </row>
    <row r="9" spans="1:7" x14ac:dyDescent="0.35">
      <c r="A9" s="12" t="s">
        <v>74</v>
      </c>
      <c r="B9" s="10">
        <v>475000</v>
      </c>
      <c r="C9" s="10">
        <v>211000</v>
      </c>
      <c r="D9" s="10">
        <v>93000</v>
      </c>
      <c r="E9" s="10">
        <v>4000</v>
      </c>
      <c r="F9" s="10">
        <v>179000</v>
      </c>
      <c r="G9" s="10">
        <v>962000</v>
      </c>
    </row>
    <row r="10" spans="1:7" x14ac:dyDescent="0.35">
      <c r="A10" s="11" t="s">
        <v>75</v>
      </c>
      <c r="B10" s="10">
        <v>239000</v>
      </c>
      <c r="C10" s="10">
        <v>245000</v>
      </c>
      <c r="D10" s="10">
        <v>70000</v>
      </c>
      <c r="E10" s="10">
        <v>24000</v>
      </c>
      <c r="F10" s="10">
        <v>52000</v>
      </c>
      <c r="G10" s="10">
        <v>630000</v>
      </c>
    </row>
    <row r="11" spans="1:7" x14ac:dyDescent="0.35">
      <c r="A11" s="9" t="s">
        <v>76</v>
      </c>
      <c r="B11" s="10">
        <v>547000</v>
      </c>
      <c r="C11" s="10">
        <v>435000</v>
      </c>
      <c r="D11" s="10">
        <v>45000</v>
      </c>
      <c r="E11" s="10">
        <v>77000</v>
      </c>
      <c r="F11" s="10">
        <v>97000</v>
      </c>
      <c r="G11" s="10">
        <v>1201000</v>
      </c>
    </row>
    <row r="12" spans="1:7" x14ac:dyDescent="0.35">
      <c r="A12" s="13" t="s">
        <v>77</v>
      </c>
      <c r="B12" s="16">
        <v>2112000</v>
      </c>
      <c r="C12" s="16">
        <v>1620000</v>
      </c>
      <c r="D12" s="16">
        <v>425000</v>
      </c>
      <c r="E12" s="16">
        <v>190000</v>
      </c>
      <c r="F12" s="16">
        <v>487000</v>
      </c>
      <c r="G12" s="16">
        <v>4834000</v>
      </c>
    </row>
    <row r="13" spans="1:7" x14ac:dyDescent="0.35">
      <c r="B13" s="22"/>
      <c r="C13" s="22"/>
      <c r="D13" s="22"/>
      <c r="E13" s="22"/>
      <c r="F13" s="22"/>
      <c r="G13" s="18"/>
    </row>
    <row r="14" spans="1:7" x14ac:dyDescent="0.35">
      <c r="A14" s="4" t="s">
        <v>78</v>
      </c>
    </row>
    <row r="15" spans="1:7" ht="29" x14ac:dyDescent="0.35">
      <c r="A15" s="7"/>
      <c r="B15" s="1" t="s">
        <v>85</v>
      </c>
      <c r="C15" s="19" t="s">
        <v>86</v>
      </c>
      <c r="D15" s="19" t="s">
        <v>87</v>
      </c>
      <c r="E15" s="19" t="s">
        <v>88</v>
      </c>
      <c r="F15" s="1" t="s">
        <v>89</v>
      </c>
      <c r="G15" s="1" t="s">
        <v>77</v>
      </c>
    </row>
    <row r="16" spans="1:7" x14ac:dyDescent="0.35">
      <c r="A16" s="9" t="s">
        <v>72</v>
      </c>
      <c r="B16" s="14">
        <v>9.5054053643922318E-2</v>
      </c>
      <c r="C16" s="14">
        <v>0.30705166248404347</v>
      </c>
      <c r="D16" s="14">
        <v>0.31000191249133308</v>
      </c>
      <c r="E16" s="14">
        <v>0.41116347256474373</v>
      </c>
      <c r="F16" s="14">
        <v>0.23450148010868066</v>
      </c>
      <c r="G16" s="14">
        <v>0.21147928396407142</v>
      </c>
    </row>
    <row r="17" spans="1:7" x14ac:dyDescent="0.35">
      <c r="A17" s="9" t="s">
        <v>73</v>
      </c>
      <c r="B17" s="2">
        <v>0.3076296653531595</v>
      </c>
      <c r="C17" s="2">
        <v>0.143270666058433</v>
      </c>
      <c r="D17" s="2">
        <v>0.20177087521499762</v>
      </c>
      <c r="E17" s="2">
        <v>3.24002269302043E-2</v>
      </c>
      <c r="F17" s="2">
        <v>9.3196687305536305E-2</v>
      </c>
      <c r="G17" s="2">
        <v>0.21080971578232113</v>
      </c>
    </row>
    <row r="18" spans="1:7" x14ac:dyDescent="0.35">
      <c r="A18" s="9" t="s">
        <v>74</v>
      </c>
      <c r="B18" s="14">
        <v>0.22507237431803964</v>
      </c>
      <c r="C18" s="14">
        <v>0.13006322581006219</v>
      </c>
      <c r="D18" s="14">
        <v>0.21814558366401979</v>
      </c>
      <c r="E18" s="14">
        <v>2.3273015414154007E-2</v>
      </c>
      <c r="F18" s="14">
        <v>0.3672091121906495</v>
      </c>
      <c r="G18" s="14">
        <v>0.19901822542472977</v>
      </c>
    </row>
    <row r="19" spans="1:7" x14ac:dyDescent="0.35">
      <c r="A19" s="9" t="s">
        <v>75</v>
      </c>
      <c r="B19" s="2">
        <v>0.11304496903510187</v>
      </c>
      <c r="C19" s="2">
        <v>0.15098093376547214</v>
      </c>
      <c r="D19" s="2">
        <v>0.16518598602245926</v>
      </c>
      <c r="E19" s="2">
        <v>0.12649419315209609</v>
      </c>
      <c r="F19" s="2">
        <v>0.10701008132666349</v>
      </c>
      <c r="G19" s="2">
        <v>0.13026293196727562</v>
      </c>
    </row>
    <row r="20" spans="1:7" x14ac:dyDescent="0.35">
      <c r="A20" s="9" t="s">
        <v>76</v>
      </c>
      <c r="B20" s="14">
        <v>0.25919893764977847</v>
      </c>
      <c r="C20" s="14">
        <v>0.26863351188199164</v>
      </c>
      <c r="D20" s="14">
        <v>0.10489564260719159</v>
      </c>
      <c r="E20" s="14">
        <v>0.40666909193880146</v>
      </c>
      <c r="F20" s="14">
        <v>0.19808263906847073</v>
      </c>
      <c r="G20" s="14">
        <v>0.24842984286159767</v>
      </c>
    </row>
    <row r="21" spans="1:7" x14ac:dyDescent="0.35">
      <c r="A21" s="17" t="s">
        <v>77</v>
      </c>
      <c r="B21" s="15">
        <v>1</v>
      </c>
      <c r="C21" s="15">
        <v>1</v>
      </c>
      <c r="D21" s="15">
        <v>1</v>
      </c>
      <c r="E21" s="15">
        <v>1</v>
      </c>
      <c r="F21" s="15">
        <v>1</v>
      </c>
      <c r="G21" s="15">
        <v>1</v>
      </c>
    </row>
    <row r="23" spans="1:7" x14ac:dyDescent="0.35">
      <c r="A23" t="s">
        <v>90</v>
      </c>
    </row>
    <row r="25" spans="1:7" x14ac:dyDescent="0.35">
      <c r="A25" s="50" t="s">
        <v>65</v>
      </c>
    </row>
  </sheetData>
  <hyperlinks>
    <hyperlink ref="A25" location="Table_of_contents!A1" display="Return to table of contents " xr:uid="{668585AE-B0AE-41F4-B7DB-2FC2033205E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D3A2C-00CC-450C-9661-BA49B4C8BF7B}">
  <dimension ref="A1:I25"/>
  <sheetViews>
    <sheetView workbookViewId="0">
      <selection activeCell="I12" sqref="I7:I12"/>
    </sheetView>
  </sheetViews>
  <sheetFormatPr defaultRowHeight="14.5" x14ac:dyDescent="0.35"/>
  <cols>
    <col min="1" max="1" width="28.54296875" customWidth="1"/>
    <col min="2" max="2" width="12" customWidth="1"/>
    <col min="3" max="3" width="14" customWidth="1"/>
    <col min="4" max="4" width="12.1796875" customWidth="1"/>
    <col min="5" max="5" width="12" customWidth="1"/>
    <col min="6" max="6" width="10.26953125" customWidth="1"/>
    <col min="7" max="7" width="11" bestFit="1" customWidth="1"/>
  </cols>
  <sheetData>
    <row r="1" spans="1:9" ht="18.5" x14ac:dyDescent="0.45">
      <c r="A1" s="5" t="s">
        <v>25</v>
      </c>
    </row>
    <row r="2" spans="1:9" x14ac:dyDescent="0.35">
      <c r="A2" s="54" t="s">
        <v>68</v>
      </c>
    </row>
    <row r="3" spans="1:9" x14ac:dyDescent="0.35">
      <c r="A3" s="54" t="s">
        <v>91</v>
      </c>
    </row>
    <row r="4" spans="1:9" x14ac:dyDescent="0.35">
      <c r="A4" s="54" t="s">
        <v>92</v>
      </c>
    </row>
    <row r="5" spans="1:9" x14ac:dyDescent="0.35">
      <c r="A5" s="4" t="s">
        <v>81</v>
      </c>
    </row>
    <row r="6" spans="1:9" ht="29" x14ac:dyDescent="0.35">
      <c r="A6" s="7"/>
      <c r="B6" s="1" t="s">
        <v>85</v>
      </c>
      <c r="C6" s="19" t="s">
        <v>86</v>
      </c>
      <c r="D6" s="19" t="s">
        <v>87</v>
      </c>
      <c r="E6" s="19" t="s">
        <v>88</v>
      </c>
      <c r="F6" s="1" t="s">
        <v>89</v>
      </c>
      <c r="G6" s="1" t="s">
        <v>77</v>
      </c>
    </row>
    <row r="7" spans="1:9" x14ac:dyDescent="0.35">
      <c r="A7" s="9" t="s">
        <v>72</v>
      </c>
      <c r="B7" s="10">
        <v>199000</v>
      </c>
      <c r="C7" s="10">
        <v>4009000</v>
      </c>
      <c r="D7" s="10">
        <v>1016000</v>
      </c>
      <c r="E7" s="10">
        <v>4665000</v>
      </c>
      <c r="F7" s="10">
        <v>720000</v>
      </c>
      <c r="G7" s="10">
        <v>10617000</v>
      </c>
      <c r="I7" s="2"/>
    </row>
    <row r="8" spans="1:9" x14ac:dyDescent="0.35">
      <c r="A8" s="11" t="s">
        <v>73</v>
      </c>
      <c r="B8" s="10">
        <v>486000</v>
      </c>
      <c r="C8" s="10">
        <v>1026000</v>
      </c>
      <c r="D8" s="10">
        <v>315000</v>
      </c>
      <c r="E8" s="10">
        <v>224000</v>
      </c>
      <c r="F8" s="10">
        <v>190000</v>
      </c>
      <c r="G8" s="10">
        <v>2248000</v>
      </c>
      <c r="I8" s="2"/>
    </row>
    <row r="9" spans="1:9" x14ac:dyDescent="0.35">
      <c r="A9" s="12" t="s">
        <v>74</v>
      </c>
      <c r="B9" s="10">
        <v>407000</v>
      </c>
      <c r="C9" s="10">
        <v>973000</v>
      </c>
      <c r="D9" s="10">
        <v>327000</v>
      </c>
      <c r="E9" s="10">
        <v>101000</v>
      </c>
      <c r="F9" s="10">
        <v>626000</v>
      </c>
      <c r="G9" s="10">
        <v>2443000</v>
      </c>
      <c r="I9" s="2"/>
    </row>
    <row r="10" spans="1:9" x14ac:dyDescent="0.35">
      <c r="A10" s="11" t="s">
        <v>75</v>
      </c>
      <c r="B10" s="10">
        <v>199000</v>
      </c>
      <c r="C10" s="10">
        <v>1399000</v>
      </c>
      <c r="D10" s="10">
        <v>401000</v>
      </c>
      <c r="E10" s="10">
        <v>1481000</v>
      </c>
      <c r="F10" s="10">
        <v>166000</v>
      </c>
      <c r="G10" s="10">
        <v>3649000</v>
      </c>
      <c r="I10" s="2"/>
    </row>
    <row r="11" spans="1:9" x14ac:dyDescent="0.35">
      <c r="A11" s="9" t="s">
        <v>76</v>
      </c>
      <c r="B11" s="10">
        <v>402000</v>
      </c>
      <c r="C11" s="10">
        <v>2839000</v>
      </c>
      <c r="D11" s="10">
        <v>281000</v>
      </c>
      <c r="E11" s="10">
        <v>7145000</v>
      </c>
      <c r="F11" s="10">
        <v>428000</v>
      </c>
      <c r="G11" s="10">
        <v>11119000</v>
      </c>
      <c r="I11" s="2"/>
    </row>
    <row r="12" spans="1:9" x14ac:dyDescent="0.35">
      <c r="A12" s="13" t="s">
        <v>77</v>
      </c>
      <c r="B12" s="16">
        <v>1693000</v>
      </c>
      <c r="C12" s="16">
        <v>10248000</v>
      </c>
      <c r="D12" s="16">
        <v>2335000</v>
      </c>
      <c r="E12" s="16">
        <v>13667000</v>
      </c>
      <c r="F12" s="16">
        <v>2130000</v>
      </c>
      <c r="G12" s="16">
        <v>30076000</v>
      </c>
      <c r="I12" s="2"/>
    </row>
    <row r="13" spans="1:9" x14ac:dyDescent="0.35">
      <c r="B13" s="22"/>
      <c r="C13" s="22"/>
      <c r="D13" s="22"/>
      <c r="E13" s="22"/>
      <c r="F13" s="22"/>
      <c r="G13" s="18"/>
    </row>
    <row r="14" spans="1:9" x14ac:dyDescent="0.35">
      <c r="A14" s="4" t="s">
        <v>82</v>
      </c>
    </row>
    <row r="15" spans="1:9" ht="29" x14ac:dyDescent="0.35">
      <c r="A15" s="7"/>
      <c r="B15" s="1" t="s">
        <v>85</v>
      </c>
      <c r="C15" s="19" t="s">
        <v>86</v>
      </c>
      <c r="D15" s="19" t="s">
        <v>87</v>
      </c>
      <c r="E15" s="19" t="s">
        <v>88</v>
      </c>
      <c r="F15" s="1" t="s">
        <v>89</v>
      </c>
      <c r="G15" s="1" t="s">
        <v>77</v>
      </c>
    </row>
    <row r="16" spans="1:9" x14ac:dyDescent="0.35">
      <c r="A16" s="9" t="s">
        <v>72</v>
      </c>
      <c r="B16" s="14">
        <v>0.11754282339043119</v>
      </c>
      <c r="C16" s="14">
        <v>0.39119828259172523</v>
      </c>
      <c r="D16" s="14">
        <v>0.43511777301927196</v>
      </c>
      <c r="E16" s="14">
        <v>0.34133313821614109</v>
      </c>
      <c r="F16" s="14">
        <v>0.3380281690140845</v>
      </c>
      <c r="G16" s="14">
        <v>0.35300571884559118</v>
      </c>
    </row>
    <row r="17" spans="1:7" x14ac:dyDescent="0.35">
      <c r="A17" s="9" t="s">
        <v>73</v>
      </c>
      <c r="B17" s="2">
        <v>0.28706438275251034</v>
      </c>
      <c r="C17" s="2">
        <v>0.10011709601873536</v>
      </c>
      <c r="D17" s="2">
        <v>0.13490364025695931</v>
      </c>
      <c r="E17" s="2">
        <v>1.638984415014268E-2</v>
      </c>
      <c r="F17" s="2">
        <v>8.9201877934272297E-2</v>
      </c>
      <c r="G17" s="2">
        <v>7.4743981912488364E-2</v>
      </c>
    </row>
    <row r="18" spans="1:7" x14ac:dyDescent="0.35">
      <c r="A18" s="9" t="s">
        <v>74</v>
      </c>
      <c r="B18" s="14">
        <v>0.24040165386887183</v>
      </c>
      <c r="C18" s="14">
        <v>9.4945355191256825E-2</v>
      </c>
      <c r="D18" s="14">
        <v>0.14004282655246253</v>
      </c>
      <c r="E18" s="14">
        <v>7.3900636569839756E-3</v>
      </c>
      <c r="F18" s="14">
        <v>0.29389671361502345</v>
      </c>
      <c r="G18" s="14">
        <v>8.1227556855964889E-2</v>
      </c>
    </row>
    <row r="19" spans="1:7" x14ac:dyDescent="0.35">
      <c r="A19" s="9" t="s">
        <v>75</v>
      </c>
      <c r="B19" s="2">
        <v>0.11754282339043119</v>
      </c>
      <c r="C19" s="2">
        <v>0.13651444184231071</v>
      </c>
      <c r="D19" s="2">
        <v>0.17173447537473233</v>
      </c>
      <c r="E19" s="2">
        <v>0.1083632106533987</v>
      </c>
      <c r="F19" s="2">
        <v>7.7934272300469482E-2</v>
      </c>
      <c r="G19" s="2">
        <v>0.12132597419869663</v>
      </c>
    </row>
    <row r="20" spans="1:7" x14ac:dyDescent="0.35">
      <c r="A20" s="9" t="s">
        <v>76</v>
      </c>
      <c r="B20" s="14">
        <v>0.23744831659775548</v>
      </c>
      <c r="C20" s="14">
        <v>0.27702966432474629</v>
      </c>
      <c r="D20" s="14">
        <v>0.12034261241970022</v>
      </c>
      <c r="E20" s="14">
        <v>0.52279212702129219</v>
      </c>
      <c r="F20" s="14">
        <v>0.20093896713615023</v>
      </c>
      <c r="G20" s="14">
        <v>0.36969676818725894</v>
      </c>
    </row>
    <row r="21" spans="1:7" x14ac:dyDescent="0.35">
      <c r="A21" s="17" t="s">
        <v>77</v>
      </c>
      <c r="B21" s="15">
        <v>1</v>
      </c>
      <c r="C21" s="15">
        <v>1</v>
      </c>
      <c r="D21" s="15">
        <v>1</v>
      </c>
      <c r="E21" s="15">
        <v>1</v>
      </c>
      <c r="F21" s="15">
        <v>1</v>
      </c>
      <c r="G21" s="15">
        <v>1</v>
      </c>
    </row>
    <row r="23" spans="1:7" x14ac:dyDescent="0.35">
      <c r="A23" t="s">
        <v>90</v>
      </c>
    </row>
    <row r="25" spans="1:7" x14ac:dyDescent="0.35">
      <c r="A25" s="50" t="s">
        <v>65</v>
      </c>
    </row>
  </sheetData>
  <hyperlinks>
    <hyperlink ref="A25" location="Table_of_contents!A1" display="Return to table of contents " xr:uid="{5F00814C-1E81-4C28-AC27-21DACE8A66B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A2563-E328-4383-949F-66353039A62A}">
  <dimension ref="A1:H16"/>
  <sheetViews>
    <sheetView workbookViewId="0">
      <selection activeCell="A16" sqref="A16"/>
    </sheetView>
  </sheetViews>
  <sheetFormatPr defaultRowHeight="14.5" x14ac:dyDescent="0.35"/>
  <cols>
    <col min="1" max="1" width="12.7265625" customWidth="1"/>
    <col min="2" max="7" width="15.7265625" customWidth="1"/>
  </cols>
  <sheetData>
    <row r="1" spans="1:8" ht="18.5" x14ac:dyDescent="0.45">
      <c r="A1" s="5" t="s">
        <v>42</v>
      </c>
    </row>
    <row r="2" spans="1:8" x14ac:dyDescent="0.35">
      <c r="A2" s="54" t="s">
        <v>61</v>
      </c>
    </row>
    <row r="3" spans="1:8" x14ac:dyDescent="0.35">
      <c r="A3" s="54" t="s">
        <v>257</v>
      </c>
    </row>
    <row r="5" spans="1:8" ht="27.5" customHeight="1" x14ac:dyDescent="0.35">
      <c r="A5" s="57"/>
      <c r="B5" s="58" t="s">
        <v>256</v>
      </c>
      <c r="C5" s="58" t="s">
        <v>220</v>
      </c>
      <c r="D5" s="58" t="s">
        <v>74</v>
      </c>
      <c r="E5" s="58" t="s">
        <v>75</v>
      </c>
      <c r="F5" s="58" t="s">
        <v>76</v>
      </c>
      <c r="G5" s="58" t="s">
        <v>77</v>
      </c>
      <c r="H5" s="56"/>
    </row>
    <row r="6" spans="1:8" x14ac:dyDescent="0.35">
      <c r="A6" s="9" t="s">
        <v>127</v>
      </c>
      <c r="B6" s="2">
        <v>0.45238337680708779</v>
      </c>
      <c r="C6" s="2">
        <v>0.20160099406649482</v>
      </c>
      <c r="D6" s="2">
        <v>0.13055857003745167</v>
      </c>
      <c r="E6" s="2">
        <v>8.9671261356048693E-2</v>
      </c>
      <c r="F6" s="2">
        <v>0.12578579773291662</v>
      </c>
      <c r="G6" s="2">
        <v>1</v>
      </c>
      <c r="H6" s="56"/>
    </row>
    <row r="7" spans="1:8" x14ac:dyDescent="0.35">
      <c r="A7" s="11" t="s">
        <v>99</v>
      </c>
      <c r="B7" s="2">
        <v>0.28760593733582079</v>
      </c>
      <c r="C7" s="2">
        <v>0.34083561831881631</v>
      </c>
      <c r="D7" s="2">
        <v>0.20750914393137257</v>
      </c>
      <c r="E7" s="2">
        <v>7.4568932982399638E-2</v>
      </c>
      <c r="F7" s="2">
        <v>8.9480367431591212E-2</v>
      </c>
      <c r="G7" s="2">
        <v>1</v>
      </c>
      <c r="H7" s="56"/>
    </row>
    <row r="8" spans="1:8" x14ac:dyDescent="0.35">
      <c r="A8" s="12" t="s">
        <v>126</v>
      </c>
      <c r="B8" s="2">
        <v>0.42408804303321013</v>
      </c>
      <c r="C8" s="2">
        <v>0.19244155212689559</v>
      </c>
      <c r="D8" s="2">
        <v>7.8972083575027774E-2</v>
      </c>
      <c r="E8" s="2">
        <v>0.1477753156715863</v>
      </c>
      <c r="F8" s="2">
        <v>0.1567230055932802</v>
      </c>
      <c r="G8" s="2">
        <v>1</v>
      </c>
      <c r="H8" s="56"/>
    </row>
    <row r="9" spans="1:8" x14ac:dyDescent="0.35">
      <c r="A9" s="12" t="s">
        <v>125</v>
      </c>
      <c r="B9" s="22">
        <v>0.1508806867390734</v>
      </c>
      <c r="C9" s="22">
        <v>7.9810728679639661E-2</v>
      </c>
      <c r="D9" s="22">
        <v>0.1633043987609647</v>
      </c>
      <c r="E9" s="22">
        <v>0.35118161174068674</v>
      </c>
      <c r="F9" s="22">
        <v>0.2548225740796351</v>
      </c>
      <c r="G9" s="22">
        <v>1</v>
      </c>
      <c r="H9" s="56"/>
    </row>
    <row r="10" spans="1:8" x14ac:dyDescent="0.35">
      <c r="A10" s="12" t="s">
        <v>124</v>
      </c>
      <c r="B10" s="22">
        <v>0.2655251069292085</v>
      </c>
      <c r="C10" s="22">
        <v>0.12930676852628609</v>
      </c>
      <c r="D10" s="22">
        <v>0.21564681453419962</v>
      </c>
      <c r="E10" s="22">
        <v>0.13092843706383384</v>
      </c>
      <c r="F10" s="22">
        <v>0.25859287294647143</v>
      </c>
      <c r="G10" s="22">
        <v>1</v>
      </c>
      <c r="H10" s="56"/>
    </row>
    <row r="11" spans="1:8" x14ac:dyDescent="0.35">
      <c r="A11" s="11" t="s">
        <v>98</v>
      </c>
      <c r="B11" s="22">
        <v>0.35050357505135565</v>
      </c>
      <c r="C11" s="22">
        <v>0.24167057896296409</v>
      </c>
      <c r="D11" s="22">
        <v>9.3138067914940045E-2</v>
      </c>
      <c r="E11" s="22">
        <v>0.10009373828580316</v>
      </c>
      <c r="F11" s="22">
        <v>0.21459403978493591</v>
      </c>
      <c r="G11" s="22">
        <v>1</v>
      </c>
      <c r="H11" s="56"/>
    </row>
    <row r="12" spans="1:8" x14ac:dyDescent="0.35">
      <c r="A12" s="17" t="s">
        <v>97</v>
      </c>
      <c r="B12" s="15">
        <v>7.5539033904743369E-2</v>
      </c>
      <c r="C12" s="15">
        <v>0.34745809899530677</v>
      </c>
      <c r="D12" s="15">
        <v>0.17964884718713034</v>
      </c>
      <c r="E12" s="15">
        <v>0.1267064741803875</v>
      </c>
      <c r="F12" s="15">
        <v>0.27064754573243716</v>
      </c>
      <c r="G12" s="15">
        <v>1.0000000000000002</v>
      </c>
      <c r="H12" s="56"/>
    </row>
    <row r="14" spans="1:8" x14ac:dyDescent="0.35">
      <c r="A14" t="s">
        <v>90</v>
      </c>
    </row>
    <row r="16" spans="1:8" x14ac:dyDescent="0.35">
      <c r="A16" s="50" t="s">
        <v>65</v>
      </c>
    </row>
  </sheetData>
  <hyperlinks>
    <hyperlink ref="A16" location="Table_of_contents!A1" display="Return to table of contents " xr:uid="{A3D5D2DA-1CE8-4A22-828A-DCD1CC9DA8E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8DFA-9CB8-456C-8F72-4611BA4F048A}">
  <dimension ref="A1:Y24"/>
  <sheetViews>
    <sheetView workbookViewId="0">
      <selection activeCell="A21" sqref="A21"/>
    </sheetView>
  </sheetViews>
  <sheetFormatPr defaultRowHeight="14.5" x14ac:dyDescent="0.35"/>
  <cols>
    <col min="1" max="1" width="17.1796875" customWidth="1"/>
    <col min="2" max="24" width="13.453125" customWidth="1"/>
    <col min="25" max="25" width="11.26953125" bestFit="1" customWidth="1"/>
  </cols>
  <sheetData>
    <row r="1" spans="1:25" ht="18.5" x14ac:dyDescent="0.45">
      <c r="A1" s="5" t="s">
        <v>50</v>
      </c>
    </row>
    <row r="2" spans="1:25" x14ac:dyDescent="0.35">
      <c r="A2" s="54" t="s">
        <v>68</v>
      </c>
    </row>
    <row r="3" spans="1:25" x14ac:dyDescent="0.35">
      <c r="A3" s="54" t="s">
        <v>185</v>
      </c>
    </row>
    <row r="4" spans="1:25" x14ac:dyDescent="0.35">
      <c r="A4" s="54" t="s">
        <v>186</v>
      </c>
    </row>
    <row r="5" spans="1:25" x14ac:dyDescent="0.35">
      <c r="A5" s="4" t="s">
        <v>71</v>
      </c>
    </row>
    <row r="6" spans="1:25" x14ac:dyDescent="0.35">
      <c r="A6" s="7"/>
      <c r="B6" s="1" t="s">
        <v>187</v>
      </c>
      <c r="C6" s="19" t="s">
        <v>188</v>
      </c>
      <c r="D6" s="19" t="s">
        <v>189</v>
      </c>
      <c r="E6" s="19" t="s">
        <v>190</v>
      </c>
      <c r="F6" s="1" t="s">
        <v>191</v>
      </c>
      <c r="G6" s="19" t="s">
        <v>192</v>
      </c>
      <c r="H6" s="19" t="s">
        <v>193</v>
      </c>
      <c r="I6" s="19" t="s">
        <v>194</v>
      </c>
      <c r="J6" s="1" t="s">
        <v>195</v>
      </c>
      <c r="K6" s="19" t="s">
        <v>196</v>
      </c>
      <c r="L6" s="19" t="s">
        <v>197</v>
      </c>
      <c r="M6" s="19" t="s">
        <v>198</v>
      </c>
      <c r="N6" s="1" t="s">
        <v>199</v>
      </c>
      <c r="O6" s="19" t="s">
        <v>200</v>
      </c>
      <c r="P6" s="19" t="s">
        <v>201</v>
      </c>
      <c r="Q6" s="19" t="s">
        <v>202</v>
      </c>
      <c r="R6" s="1" t="s">
        <v>203</v>
      </c>
      <c r="S6" s="19" t="s">
        <v>204</v>
      </c>
      <c r="T6" s="19" t="s">
        <v>205</v>
      </c>
      <c r="U6" s="19" t="s">
        <v>206</v>
      </c>
      <c r="V6" s="1" t="s">
        <v>207</v>
      </c>
      <c r="W6" s="19" t="s">
        <v>208</v>
      </c>
      <c r="X6" s="19" t="s">
        <v>209</v>
      </c>
      <c r="Y6" s="19" t="s">
        <v>77</v>
      </c>
    </row>
    <row r="7" spans="1:25" x14ac:dyDescent="0.35">
      <c r="A7" s="9" t="s">
        <v>110</v>
      </c>
      <c r="B7" s="10">
        <v>13000</v>
      </c>
      <c r="C7" s="10">
        <v>4000</v>
      </c>
      <c r="D7" s="10">
        <v>5000</v>
      </c>
      <c r="E7" s="10">
        <v>7000</v>
      </c>
      <c r="F7" s="10">
        <v>18000</v>
      </c>
      <c r="G7" s="10">
        <v>47000</v>
      </c>
      <c r="H7" s="10">
        <v>160000</v>
      </c>
      <c r="I7" s="10">
        <v>332000</v>
      </c>
      <c r="J7" s="10">
        <v>128000</v>
      </c>
      <c r="K7" s="10">
        <v>171000</v>
      </c>
      <c r="L7" s="10">
        <v>192000</v>
      </c>
      <c r="M7" s="10">
        <v>204000</v>
      </c>
      <c r="N7" s="10">
        <v>177000</v>
      </c>
      <c r="O7" s="10">
        <v>213000</v>
      </c>
      <c r="P7" s="10">
        <v>322000</v>
      </c>
      <c r="Q7" s="10">
        <v>264000</v>
      </c>
      <c r="R7" s="10">
        <v>234000</v>
      </c>
      <c r="S7" s="10">
        <v>139000</v>
      </c>
      <c r="T7" s="10">
        <v>126000</v>
      </c>
      <c r="U7" s="10">
        <v>70000</v>
      </c>
      <c r="V7" s="10">
        <v>56000</v>
      </c>
      <c r="W7" s="10">
        <v>33000</v>
      </c>
      <c r="X7" s="10">
        <v>31000</v>
      </c>
      <c r="Y7" s="10">
        <v>2946000</v>
      </c>
    </row>
    <row r="8" spans="1:25" x14ac:dyDescent="0.35">
      <c r="A8" s="11" t="s">
        <v>210</v>
      </c>
      <c r="B8" s="10">
        <v>10000</v>
      </c>
      <c r="C8" s="10">
        <v>3000</v>
      </c>
      <c r="D8" s="10">
        <v>0</v>
      </c>
      <c r="E8" s="10">
        <v>1000</v>
      </c>
      <c r="F8" s="10">
        <v>4000</v>
      </c>
      <c r="G8" s="10">
        <v>13000</v>
      </c>
      <c r="H8" s="10">
        <v>55000</v>
      </c>
      <c r="I8" s="10">
        <v>247000</v>
      </c>
      <c r="J8" s="10">
        <v>70000</v>
      </c>
      <c r="K8" s="10">
        <v>92000</v>
      </c>
      <c r="L8" s="10">
        <v>118000</v>
      </c>
      <c r="M8" s="10">
        <v>87000</v>
      </c>
      <c r="N8" s="10">
        <v>95000</v>
      </c>
      <c r="O8" s="10">
        <v>139000</v>
      </c>
      <c r="P8" s="10">
        <v>286000</v>
      </c>
      <c r="Q8" s="10">
        <v>66000</v>
      </c>
      <c r="R8" s="10">
        <v>77000</v>
      </c>
      <c r="S8" s="10">
        <v>64000</v>
      </c>
      <c r="T8" s="10">
        <v>46000</v>
      </c>
      <c r="U8" s="10">
        <v>16000</v>
      </c>
      <c r="V8" s="10">
        <v>19000</v>
      </c>
      <c r="W8" s="10">
        <v>17000</v>
      </c>
      <c r="X8" s="10">
        <v>17000</v>
      </c>
      <c r="Y8" s="10">
        <v>1542000</v>
      </c>
    </row>
    <row r="9" spans="1:25" x14ac:dyDescent="0.35">
      <c r="A9" s="12" t="s">
        <v>211</v>
      </c>
      <c r="B9" s="10">
        <v>1000</v>
      </c>
      <c r="C9" s="10">
        <v>0</v>
      </c>
      <c r="D9" s="10">
        <v>0</v>
      </c>
      <c r="E9" s="10">
        <v>0</v>
      </c>
      <c r="F9" s="10">
        <v>2000</v>
      </c>
      <c r="G9" s="10">
        <v>5000</v>
      </c>
      <c r="H9" s="10">
        <v>39000</v>
      </c>
      <c r="I9" s="10">
        <v>55000</v>
      </c>
      <c r="J9" s="10">
        <v>21000</v>
      </c>
      <c r="K9" s="10">
        <v>19000</v>
      </c>
      <c r="L9" s="10">
        <v>19000</v>
      </c>
      <c r="M9" s="10">
        <v>22000</v>
      </c>
      <c r="N9" s="10">
        <v>17000</v>
      </c>
      <c r="O9" s="10">
        <v>30000</v>
      </c>
      <c r="P9" s="10">
        <v>54000</v>
      </c>
      <c r="Q9" s="10">
        <v>40000</v>
      </c>
      <c r="R9" s="10">
        <v>30000</v>
      </c>
      <c r="S9" s="10">
        <v>16000</v>
      </c>
      <c r="T9" s="10">
        <v>7000</v>
      </c>
      <c r="U9" s="10">
        <v>7000</v>
      </c>
      <c r="V9" s="10">
        <v>1000</v>
      </c>
      <c r="W9" s="10">
        <v>3000</v>
      </c>
      <c r="X9" s="10">
        <v>0</v>
      </c>
      <c r="Y9" s="10">
        <v>388000</v>
      </c>
    </row>
    <row r="10" spans="1:25" x14ac:dyDescent="0.35">
      <c r="A10" s="17" t="s">
        <v>77</v>
      </c>
      <c r="B10" s="16">
        <v>11000</v>
      </c>
      <c r="C10" s="16">
        <v>3000</v>
      </c>
      <c r="D10" s="16">
        <v>0</v>
      </c>
      <c r="E10" s="16">
        <v>1000</v>
      </c>
      <c r="F10" s="16">
        <v>6000</v>
      </c>
      <c r="G10" s="16">
        <v>18000</v>
      </c>
      <c r="H10" s="16">
        <v>94000</v>
      </c>
      <c r="I10" s="16">
        <v>302000</v>
      </c>
      <c r="J10" s="16">
        <v>91000</v>
      </c>
      <c r="K10" s="16">
        <v>111000</v>
      </c>
      <c r="L10" s="16">
        <v>136000</v>
      </c>
      <c r="M10" s="16">
        <v>109000</v>
      </c>
      <c r="N10" s="16">
        <v>112000</v>
      </c>
      <c r="O10" s="16">
        <v>169000</v>
      </c>
      <c r="P10" s="16">
        <v>340000</v>
      </c>
      <c r="Q10" s="16">
        <v>106000</v>
      </c>
      <c r="R10" s="16">
        <v>107000</v>
      </c>
      <c r="S10" s="16">
        <v>80000</v>
      </c>
      <c r="T10" s="16">
        <v>53000</v>
      </c>
      <c r="U10" s="16">
        <v>23000</v>
      </c>
      <c r="V10" s="16">
        <v>20000</v>
      </c>
      <c r="W10" s="16">
        <v>21000</v>
      </c>
      <c r="X10" s="16">
        <v>17000</v>
      </c>
      <c r="Y10" s="16">
        <v>1930000</v>
      </c>
    </row>
    <row r="11" spans="1:25" ht="18.5" x14ac:dyDescent="0.45">
      <c r="B11" s="41"/>
      <c r="C11" s="41"/>
      <c r="D11" s="41"/>
      <c r="E11" s="41"/>
      <c r="F11" s="41"/>
      <c r="G11" s="41"/>
      <c r="H11" s="41"/>
      <c r="I11" s="41"/>
      <c r="J11" s="41"/>
      <c r="K11" s="41"/>
      <c r="L11" s="41"/>
      <c r="M11" s="41"/>
      <c r="N11" s="41"/>
      <c r="O11" s="41"/>
      <c r="P11" s="41"/>
      <c r="Q11" s="41"/>
      <c r="R11" s="41"/>
      <c r="S11" s="41"/>
      <c r="T11" s="41"/>
      <c r="U11" s="41"/>
      <c r="V11" s="41"/>
      <c r="W11" s="41"/>
      <c r="X11" s="41"/>
      <c r="Y11" s="14"/>
    </row>
    <row r="12" spans="1:25" ht="18.5" x14ac:dyDescent="0.45">
      <c r="A12" s="4" t="s">
        <v>212</v>
      </c>
      <c r="B12" s="41"/>
      <c r="C12" s="41"/>
      <c r="D12" s="41"/>
      <c r="E12" s="41"/>
      <c r="F12" s="41"/>
      <c r="G12" s="41"/>
      <c r="H12" s="41"/>
      <c r="I12" s="41"/>
      <c r="J12" s="41"/>
      <c r="K12" s="41"/>
      <c r="L12" s="41"/>
      <c r="M12" s="41"/>
      <c r="N12" s="41"/>
      <c r="O12" s="41"/>
      <c r="P12" s="41"/>
      <c r="Q12" s="41"/>
      <c r="R12" s="41"/>
      <c r="S12" s="41"/>
      <c r="T12" s="41"/>
      <c r="U12" s="41"/>
      <c r="V12" s="41"/>
      <c r="W12" s="41"/>
      <c r="X12" s="41"/>
      <c r="Y12" s="14"/>
    </row>
    <row r="13" spans="1:25" x14ac:dyDescent="0.35">
      <c r="A13" s="7"/>
      <c r="B13" s="1" t="s">
        <v>187</v>
      </c>
      <c r="C13" s="19" t="s">
        <v>188</v>
      </c>
      <c r="D13" s="19" t="s">
        <v>189</v>
      </c>
      <c r="E13" s="19" t="s">
        <v>190</v>
      </c>
      <c r="F13" s="1" t="s">
        <v>191</v>
      </c>
      <c r="G13" s="19" t="s">
        <v>192</v>
      </c>
      <c r="H13" s="19" t="s">
        <v>193</v>
      </c>
      <c r="I13" s="19" t="s">
        <v>194</v>
      </c>
      <c r="J13" s="1" t="s">
        <v>195</v>
      </c>
      <c r="K13" s="19" t="s">
        <v>196</v>
      </c>
      <c r="L13" s="19" t="s">
        <v>197</v>
      </c>
      <c r="M13" s="19" t="s">
        <v>198</v>
      </c>
      <c r="N13" s="1" t="s">
        <v>199</v>
      </c>
      <c r="O13" s="19" t="s">
        <v>200</v>
      </c>
      <c r="P13" s="19" t="s">
        <v>201</v>
      </c>
      <c r="Q13" s="19" t="s">
        <v>202</v>
      </c>
      <c r="R13" s="1" t="s">
        <v>203</v>
      </c>
      <c r="S13" s="19" t="s">
        <v>204</v>
      </c>
      <c r="T13" s="19" t="s">
        <v>205</v>
      </c>
      <c r="U13" s="19" t="s">
        <v>206</v>
      </c>
      <c r="V13" s="1" t="s">
        <v>207</v>
      </c>
      <c r="W13" s="19" t="s">
        <v>208</v>
      </c>
      <c r="X13" s="19" t="s">
        <v>209</v>
      </c>
      <c r="Y13" s="19" t="s">
        <v>77</v>
      </c>
    </row>
    <row r="14" spans="1:25" x14ac:dyDescent="0.35">
      <c r="A14" s="12" t="s">
        <v>110</v>
      </c>
      <c r="B14" s="2">
        <v>4.5808645272899257E-3</v>
      </c>
      <c r="C14" s="2">
        <v>1.3190355730733759E-3</v>
      </c>
      <c r="D14" s="2">
        <v>1.6447740801240937E-3</v>
      </c>
      <c r="E14" s="2">
        <v>2.3721511155873547E-3</v>
      </c>
      <c r="F14" s="2">
        <v>5.9814928074709405E-3</v>
      </c>
      <c r="G14" s="2">
        <v>1.5858087823265747E-2</v>
      </c>
      <c r="H14" s="2">
        <v>5.4279751206364711E-2</v>
      </c>
      <c r="I14" s="2">
        <v>0.11258645305417023</v>
      </c>
      <c r="J14" s="2">
        <v>4.3436660648942742E-2</v>
      </c>
      <c r="K14" s="2">
        <v>5.8036951878490818E-2</v>
      </c>
      <c r="L14" s="2">
        <v>6.5202666006076812E-2</v>
      </c>
      <c r="M14" s="2">
        <v>6.9375228279672352E-2</v>
      </c>
      <c r="N14" s="2">
        <v>5.9968244655684247E-2</v>
      </c>
      <c r="O14" s="2">
        <v>7.239137291446035E-2</v>
      </c>
      <c r="P14" s="2">
        <v>0.10931582645179828</v>
      </c>
      <c r="Q14" s="2">
        <v>8.9651268779286322E-2</v>
      </c>
      <c r="R14" s="2">
        <v>7.9258908122878058E-2</v>
      </c>
      <c r="S14" s="2">
        <v>4.7222060847495292E-2</v>
      </c>
      <c r="T14" s="2">
        <v>4.2884745807894878E-2</v>
      </c>
      <c r="U14" s="2">
        <v>2.381431306791848E-2</v>
      </c>
      <c r="V14" s="2">
        <v>1.8980692878537285E-2</v>
      </c>
      <c r="W14" s="2">
        <v>1.1317333843632461E-2</v>
      </c>
      <c r="X14" s="2">
        <v>1.0521115629885407E-2</v>
      </c>
      <c r="Y14" s="14">
        <v>1.0000000000000002</v>
      </c>
    </row>
    <row r="15" spans="1:25" x14ac:dyDescent="0.35">
      <c r="A15" s="9" t="s">
        <v>210</v>
      </c>
      <c r="B15" s="2">
        <v>6.236249719808979E-3</v>
      </c>
      <c r="C15" s="2">
        <v>1.6899710171586122E-3</v>
      </c>
      <c r="D15" s="2">
        <v>0</v>
      </c>
      <c r="E15" s="2">
        <v>8.7340378164311116E-4</v>
      </c>
      <c r="F15" s="2">
        <v>2.3891207282896007E-3</v>
      </c>
      <c r="G15" s="2">
        <v>8.2936337094929539E-3</v>
      </c>
      <c r="H15" s="2">
        <v>3.5803088100093652E-2</v>
      </c>
      <c r="I15" s="2">
        <v>0.16025490081240956</v>
      </c>
      <c r="J15" s="2">
        <v>4.5548770951273139E-2</v>
      </c>
      <c r="K15" s="2">
        <v>5.9624130025713429E-2</v>
      </c>
      <c r="L15" s="2">
        <v>7.6325685535346022E-2</v>
      </c>
      <c r="M15" s="2">
        <v>5.675562285485982E-2</v>
      </c>
      <c r="N15" s="2">
        <v>6.1552340976701848E-2</v>
      </c>
      <c r="O15" s="2">
        <v>9.0007097969112521E-2</v>
      </c>
      <c r="P15" s="2">
        <v>0.18560697786742419</v>
      </c>
      <c r="Q15" s="2">
        <v>4.2739990976111551E-2</v>
      </c>
      <c r="R15" s="2">
        <v>5.015203088231783E-2</v>
      </c>
      <c r="S15" s="2">
        <v>4.146992606416619E-2</v>
      </c>
      <c r="T15" s="2">
        <v>2.9965148848455303E-2</v>
      </c>
      <c r="U15" s="2">
        <v>1.0336028931167555E-2</v>
      </c>
      <c r="V15" s="2">
        <v>1.2398027724372025E-2</v>
      </c>
      <c r="W15" s="2">
        <v>1.1242039580962732E-2</v>
      </c>
      <c r="X15" s="2">
        <v>1.0735812943119231E-2</v>
      </c>
      <c r="Y15" s="14">
        <v>0.99999999999999978</v>
      </c>
    </row>
    <row r="16" spans="1:25" x14ac:dyDescent="0.35">
      <c r="A16" s="11" t="s">
        <v>213</v>
      </c>
      <c r="B16" s="2">
        <v>3.6400983918576345E-3</v>
      </c>
      <c r="C16" s="2">
        <v>0</v>
      </c>
      <c r="D16" s="2">
        <v>0</v>
      </c>
      <c r="E16" s="2">
        <v>0</v>
      </c>
      <c r="F16" s="2">
        <v>6.1934690506684834E-3</v>
      </c>
      <c r="G16" s="2">
        <v>1.3634938811398609E-2</v>
      </c>
      <c r="H16" s="2">
        <v>0.10056486145092253</v>
      </c>
      <c r="I16" s="2">
        <v>0.14102457295884088</v>
      </c>
      <c r="J16" s="2">
        <v>5.4216991413530279E-2</v>
      </c>
      <c r="K16" s="2">
        <v>4.8117239784340848E-2</v>
      </c>
      <c r="L16" s="2">
        <v>4.7691687368997364E-2</v>
      </c>
      <c r="M16" s="2">
        <v>5.5620482003462826E-2</v>
      </c>
      <c r="N16" s="2">
        <v>4.4531460708790223E-2</v>
      </c>
      <c r="O16" s="2">
        <v>7.7135060263984617E-2</v>
      </c>
      <c r="P16" s="2">
        <v>0.13831779751638665</v>
      </c>
      <c r="Q16" s="2">
        <v>0.10258730547697606</v>
      </c>
      <c r="R16" s="2">
        <v>7.6410233966069246E-2</v>
      </c>
      <c r="S16" s="2">
        <v>4.1299000684624686E-2</v>
      </c>
      <c r="T16" s="2">
        <v>1.7241604173291479E-2</v>
      </c>
      <c r="U16" s="2">
        <v>1.8624226632332371E-2</v>
      </c>
      <c r="V16" s="2">
        <v>3.0777086611424478E-3</v>
      </c>
      <c r="W16" s="2">
        <v>8.8349758363328451E-3</v>
      </c>
      <c r="X16" s="2">
        <v>1.236284846050005E-3</v>
      </c>
      <c r="Y16" s="14">
        <v>1</v>
      </c>
    </row>
    <row r="17" spans="1:25" x14ac:dyDescent="0.35">
      <c r="A17" s="17" t="s">
        <v>77</v>
      </c>
      <c r="B17" s="15">
        <v>5.7104690263179592E-3</v>
      </c>
      <c r="C17" s="15">
        <v>1.3477127967633669E-3</v>
      </c>
      <c r="D17" s="15">
        <v>0</v>
      </c>
      <c r="E17" s="15">
        <v>6.9651931382883709E-4</v>
      </c>
      <c r="F17" s="15">
        <v>3.1595892590282142E-3</v>
      </c>
      <c r="G17" s="15">
        <v>9.3753715382516485E-3</v>
      </c>
      <c r="H17" s="15">
        <v>4.8918845158437717E-2</v>
      </c>
      <c r="I17" s="15">
        <v>0.1563603146201295</v>
      </c>
      <c r="J17" s="15">
        <v>4.7304286092825033E-2</v>
      </c>
      <c r="K17" s="15">
        <v>5.729371859480193E-2</v>
      </c>
      <c r="L17" s="15">
        <v>7.0526638595657956E-2</v>
      </c>
      <c r="M17" s="15">
        <v>5.6525730576381425E-2</v>
      </c>
      <c r="N17" s="15">
        <v>5.8105219025551137E-2</v>
      </c>
      <c r="O17" s="15">
        <v>8.7400212600613883E-2</v>
      </c>
      <c r="P17" s="15">
        <v>0.17602982503665657</v>
      </c>
      <c r="Q17" s="15">
        <v>5.48604564447676E-2</v>
      </c>
      <c r="R17" s="15">
        <v>5.5469924365090052E-2</v>
      </c>
      <c r="S17" s="15">
        <v>4.1435309721265474E-2</v>
      </c>
      <c r="T17" s="15">
        <v>2.7388336753202517E-2</v>
      </c>
      <c r="U17" s="15">
        <v>1.2014580673583859E-2</v>
      </c>
      <c r="V17" s="15">
        <v>1.0510447532931712E-2</v>
      </c>
      <c r="W17" s="15">
        <v>1.0754553496733861E-2</v>
      </c>
      <c r="X17" s="15">
        <v>8.811938777179975E-3</v>
      </c>
      <c r="Y17" s="42">
        <v>1.0000000000000002</v>
      </c>
    </row>
    <row r="19" spans="1:25" x14ac:dyDescent="0.35">
      <c r="A19" t="s">
        <v>90</v>
      </c>
    </row>
    <row r="21" spans="1:25" x14ac:dyDescent="0.35">
      <c r="A21" s="50" t="s">
        <v>65</v>
      </c>
      <c r="B21" s="20"/>
      <c r="C21" s="20"/>
      <c r="D21" s="20"/>
      <c r="E21" s="20"/>
      <c r="F21" s="20"/>
      <c r="G21" s="20"/>
      <c r="H21" s="20"/>
      <c r="I21" s="20"/>
      <c r="J21" s="20"/>
      <c r="K21" s="20"/>
      <c r="L21" s="20"/>
      <c r="M21" s="20"/>
      <c r="N21" s="20"/>
      <c r="O21" s="20"/>
      <c r="P21" s="20"/>
      <c r="Q21" s="20"/>
      <c r="R21" s="20"/>
      <c r="S21" s="20"/>
      <c r="T21" s="20"/>
      <c r="U21" s="20"/>
      <c r="V21" s="20"/>
      <c r="W21" s="20"/>
      <c r="X21" s="20"/>
    </row>
    <row r="22" spans="1:25" x14ac:dyDescent="0.35">
      <c r="B22" s="20"/>
      <c r="C22" s="20"/>
      <c r="D22" s="20"/>
      <c r="E22" s="20"/>
      <c r="F22" s="20"/>
      <c r="G22" s="20"/>
      <c r="H22" s="20"/>
      <c r="I22" s="20"/>
      <c r="J22" s="20"/>
      <c r="K22" s="20"/>
      <c r="L22" s="20"/>
      <c r="M22" s="20"/>
      <c r="N22" s="20"/>
      <c r="O22" s="20"/>
      <c r="P22" s="20"/>
      <c r="Q22" s="20"/>
      <c r="R22" s="20"/>
      <c r="S22" s="20"/>
      <c r="T22" s="20"/>
      <c r="U22" s="20"/>
      <c r="V22" s="20"/>
      <c r="W22" s="20"/>
      <c r="X22" s="20"/>
    </row>
    <row r="23" spans="1:25" x14ac:dyDescent="0.35">
      <c r="B23" s="20"/>
      <c r="C23" s="20"/>
      <c r="D23" s="20"/>
      <c r="E23" s="20"/>
      <c r="F23" s="20"/>
      <c r="G23" s="20"/>
      <c r="H23" s="20"/>
      <c r="I23" s="20"/>
      <c r="J23" s="20"/>
      <c r="K23" s="20"/>
      <c r="L23" s="20"/>
      <c r="M23" s="20"/>
      <c r="N23" s="20"/>
      <c r="O23" s="20"/>
      <c r="P23" s="20"/>
      <c r="Q23" s="20"/>
      <c r="R23" s="20"/>
      <c r="S23" s="20"/>
      <c r="T23" s="20"/>
      <c r="U23" s="20"/>
      <c r="V23" s="20"/>
      <c r="W23" s="20"/>
      <c r="X23" s="20"/>
    </row>
    <row r="24" spans="1:25" x14ac:dyDescent="0.35">
      <c r="B24" s="20"/>
      <c r="C24" s="20"/>
      <c r="D24" s="20"/>
      <c r="E24" s="20"/>
      <c r="F24" s="20"/>
      <c r="G24" s="20"/>
      <c r="H24" s="20"/>
      <c r="I24" s="20"/>
      <c r="J24" s="20"/>
      <c r="K24" s="20"/>
      <c r="L24" s="20"/>
      <c r="M24" s="20"/>
      <c r="N24" s="20"/>
      <c r="O24" s="20"/>
      <c r="P24" s="20"/>
      <c r="Q24" s="20"/>
      <c r="R24" s="20"/>
      <c r="S24" s="20"/>
      <c r="T24" s="20"/>
      <c r="U24" s="20"/>
      <c r="V24" s="20"/>
      <c r="W24" s="20"/>
      <c r="X24" s="20"/>
    </row>
  </sheetData>
  <hyperlinks>
    <hyperlink ref="A21" location="Table_of_contents!A1" display="Return to table of contents " xr:uid="{295F836E-9381-4DB9-A1D5-0F5622024BB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57532-7191-4953-ACD5-10AE3C1727FB}">
  <dimension ref="A1:Y23"/>
  <sheetViews>
    <sheetView workbookViewId="0">
      <selection activeCell="A21" sqref="A21"/>
    </sheetView>
  </sheetViews>
  <sheetFormatPr defaultRowHeight="14.5" x14ac:dyDescent="0.35"/>
  <cols>
    <col min="1" max="1" width="14.81640625" customWidth="1"/>
    <col min="2" max="24" width="11.1796875" customWidth="1"/>
    <col min="25" max="25" width="11" bestFit="1" customWidth="1"/>
  </cols>
  <sheetData>
    <row r="1" spans="1:25" ht="18.5" x14ac:dyDescent="0.45">
      <c r="A1" s="5" t="s">
        <v>52</v>
      </c>
    </row>
    <row r="2" spans="1:25" x14ac:dyDescent="0.35">
      <c r="A2" s="54" t="s">
        <v>68</v>
      </c>
    </row>
    <row r="3" spans="1:25" x14ac:dyDescent="0.35">
      <c r="A3" s="54" t="s">
        <v>214</v>
      </c>
    </row>
    <row r="4" spans="1:25" ht="30.65" customHeight="1" x14ac:dyDescent="0.35">
      <c r="A4" s="72" t="s">
        <v>215</v>
      </c>
      <c r="B4" s="72"/>
      <c r="C4" s="72"/>
      <c r="D4" s="72"/>
      <c r="E4" s="72"/>
      <c r="F4" s="72"/>
      <c r="G4" s="72"/>
      <c r="H4" s="72"/>
      <c r="I4" s="72"/>
      <c r="J4" s="72"/>
      <c r="K4" s="72"/>
      <c r="L4" s="72"/>
      <c r="M4" s="72"/>
      <c r="N4" s="72"/>
      <c r="O4" s="72"/>
      <c r="P4" s="72"/>
      <c r="Q4" s="72"/>
      <c r="R4" s="72"/>
      <c r="S4" s="72"/>
      <c r="T4" s="72"/>
    </row>
    <row r="5" spans="1:25" x14ac:dyDescent="0.35">
      <c r="A5" s="4" t="s">
        <v>216</v>
      </c>
    </row>
    <row r="6" spans="1:25" x14ac:dyDescent="0.35">
      <c r="A6" s="7"/>
      <c r="B6" s="1" t="s">
        <v>187</v>
      </c>
      <c r="C6" s="19" t="s">
        <v>188</v>
      </c>
      <c r="D6" s="19" t="s">
        <v>189</v>
      </c>
      <c r="E6" s="19" t="s">
        <v>190</v>
      </c>
      <c r="F6" s="1" t="s">
        <v>191</v>
      </c>
      <c r="G6" s="19" t="s">
        <v>192</v>
      </c>
      <c r="H6" s="19" t="s">
        <v>193</v>
      </c>
      <c r="I6" s="19" t="s">
        <v>194</v>
      </c>
      <c r="J6" s="1" t="s">
        <v>195</v>
      </c>
      <c r="K6" s="19" t="s">
        <v>196</v>
      </c>
      <c r="L6" s="19" t="s">
        <v>197</v>
      </c>
      <c r="M6" s="19" t="s">
        <v>198</v>
      </c>
      <c r="N6" s="1" t="s">
        <v>199</v>
      </c>
      <c r="O6" s="19" t="s">
        <v>200</v>
      </c>
      <c r="P6" s="19" t="s">
        <v>201</v>
      </c>
      <c r="Q6" s="19" t="s">
        <v>202</v>
      </c>
      <c r="R6" s="1" t="s">
        <v>203</v>
      </c>
      <c r="S6" s="19" t="s">
        <v>204</v>
      </c>
      <c r="T6" s="19" t="s">
        <v>205</v>
      </c>
      <c r="U6" s="19" t="s">
        <v>206</v>
      </c>
      <c r="V6" s="1" t="s">
        <v>207</v>
      </c>
      <c r="W6" s="19" t="s">
        <v>208</v>
      </c>
      <c r="X6" s="19" t="s">
        <v>209</v>
      </c>
      <c r="Y6" s="19" t="s">
        <v>77</v>
      </c>
    </row>
    <row r="7" spans="1:25" x14ac:dyDescent="0.35">
      <c r="A7" s="9" t="s">
        <v>110</v>
      </c>
      <c r="B7" s="10">
        <v>180000</v>
      </c>
      <c r="C7" s="10">
        <v>115000</v>
      </c>
      <c r="D7" s="10">
        <v>29000</v>
      </c>
      <c r="E7" s="10">
        <v>290000</v>
      </c>
      <c r="F7" s="10">
        <v>200000</v>
      </c>
      <c r="G7" s="10">
        <v>964000</v>
      </c>
      <c r="H7" s="10">
        <v>2267000</v>
      </c>
      <c r="I7" s="10">
        <v>1852000</v>
      </c>
      <c r="J7" s="10">
        <v>1182000</v>
      </c>
      <c r="K7" s="10">
        <v>1567000</v>
      </c>
      <c r="L7" s="10">
        <v>1421000</v>
      </c>
      <c r="M7" s="10">
        <v>1918000</v>
      </c>
      <c r="N7" s="10">
        <v>1102000</v>
      </c>
      <c r="O7" s="10">
        <v>1240000</v>
      </c>
      <c r="P7" s="10">
        <v>2475000</v>
      </c>
      <c r="Q7" s="10">
        <v>2665000</v>
      </c>
      <c r="R7" s="10">
        <v>2070000</v>
      </c>
      <c r="S7" s="10">
        <v>1247000</v>
      </c>
      <c r="T7" s="10">
        <v>1067000</v>
      </c>
      <c r="U7" s="10">
        <v>668000</v>
      </c>
      <c r="V7" s="10">
        <v>724000</v>
      </c>
      <c r="W7" s="10">
        <v>399000</v>
      </c>
      <c r="X7" s="10">
        <v>288000</v>
      </c>
      <c r="Y7" s="20">
        <f>SUM(B7:X7)</f>
        <v>25930000</v>
      </c>
    </row>
    <row r="8" spans="1:25" x14ac:dyDescent="0.35">
      <c r="A8" s="11" t="s">
        <v>210</v>
      </c>
      <c r="B8" s="10">
        <v>7000</v>
      </c>
      <c r="C8" s="10">
        <v>1000</v>
      </c>
      <c r="D8" s="10">
        <v>0</v>
      </c>
      <c r="E8" s="10">
        <v>3000</v>
      </c>
      <c r="F8" s="10">
        <v>3000</v>
      </c>
      <c r="G8" s="10">
        <v>14000</v>
      </c>
      <c r="H8" s="10">
        <v>81000</v>
      </c>
      <c r="I8" s="10">
        <v>187000</v>
      </c>
      <c r="J8" s="10">
        <v>67000</v>
      </c>
      <c r="K8" s="10">
        <v>105000</v>
      </c>
      <c r="L8" s="10">
        <v>117000</v>
      </c>
      <c r="M8" s="10">
        <v>100000</v>
      </c>
      <c r="N8" s="10">
        <v>110000</v>
      </c>
      <c r="O8" s="10">
        <v>147000</v>
      </c>
      <c r="P8" s="10">
        <v>213000</v>
      </c>
      <c r="Q8" s="10">
        <v>74000</v>
      </c>
      <c r="R8" s="10">
        <v>71000</v>
      </c>
      <c r="S8" s="10">
        <v>67000</v>
      </c>
      <c r="T8" s="10">
        <v>41000</v>
      </c>
      <c r="U8" s="10">
        <v>12000</v>
      </c>
      <c r="V8" s="10">
        <v>20000</v>
      </c>
      <c r="W8" s="10">
        <v>11000</v>
      </c>
      <c r="X8" s="10">
        <v>15000</v>
      </c>
      <c r="Y8" s="20">
        <f t="shared" ref="Y8:Y17" si="0">SUM(B8:X8)</f>
        <v>1466000</v>
      </c>
    </row>
    <row r="9" spans="1:25" x14ac:dyDescent="0.35">
      <c r="A9" s="12" t="s">
        <v>211</v>
      </c>
      <c r="B9" s="10">
        <v>10000</v>
      </c>
      <c r="C9" s="10">
        <v>0</v>
      </c>
      <c r="D9" s="10">
        <v>0</v>
      </c>
      <c r="E9" s="10">
        <v>0</v>
      </c>
      <c r="F9" s="10">
        <v>28000</v>
      </c>
      <c r="G9" s="10">
        <v>60000</v>
      </c>
      <c r="H9" s="10">
        <v>692000</v>
      </c>
      <c r="I9" s="10">
        <v>389000</v>
      </c>
      <c r="J9" s="10">
        <v>311000</v>
      </c>
      <c r="K9" s="10">
        <v>111000</v>
      </c>
      <c r="L9" s="10">
        <v>84000</v>
      </c>
      <c r="M9" s="10">
        <v>95000</v>
      </c>
      <c r="N9" s="10">
        <v>73000</v>
      </c>
      <c r="O9" s="10">
        <v>166000</v>
      </c>
      <c r="P9" s="10">
        <v>460000</v>
      </c>
      <c r="Q9" s="10">
        <v>417000</v>
      </c>
      <c r="R9" s="10">
        <v>450000</v>
      </c>
      <c r="S9" s="10">
        <v>110000</v>
      </c>
      <c r="T9" s="10">
        <v>53000</v>
      </c>
      <c r="U9" s="10">
        <v>38000</v>
      </c>
      <c r="V9" s="10">
        <v>6000</v>
      </c>
      <c r="W9" s="10">
        <v>16000</v>
      </c>
      <c r="X9" s="10">
        <v>8000</v>
      </c>
      <c r="Y9" s="20">
        <f t="shared" si="0"/>
        <v>3577000</v>
      </c>
    </row>
    <row r="10" spans="1:25" x14ac:dyDescent="0.35">
      <c r="A10" s="17" t="s">
        <v>77</v>
      </c>
      <c r="B10" s="16">
        <v>17000</v>
      </c>
      <c r="C10" s="16">
        <v>1000</v>
      </c>
      <c r="D10" s="16">
        <v>0</v>
      </c>
      <c r="E10" s="16">
        <v>3000</v>
      </c>
      <c r="F10" s="16">
        <v>30000</v>
      </c>
      <c r="G10" s="16">
        <v>74000</v>
      </c>
      <c r="H10" s="16">
        <v>772000</v>
      </c>
      <c r="I10" s="16">
        <v>576000</v>
      </c>
      <c r="J10" s="16">
        <v>378000</v>
      </c>
      <c r="K10" s="16">
        <v>217000</v>
      </c>
      <c r="L10" s="16">
        <v>201000</v>
      </c>
      <c r="M10" s="16">
        <v>195000</v>
      </c>
      <c r="N10" s="16">
        <v>184000</v>
      </c>
      <c r="O10" s="16">
        <v>313000</v>
      </c>
      <c r="P10" s="16">
        <v>674000</v>
      </c>
      <c r="Q10" s="16">
        <v>492000</v>
      </c>
      <c r="R10" s="16">
        <v>521000</v>
      </c>
      <c r="S10" s="16">
        <v>177000</v>
      </c>
      <c r="T10" s="16">
        <v>93000</v>
      </c>
      <c r="U10" s="16">
        <v>50000</v>
      </c>
      <c r="V10" s="16">
        <v>25000</v>
      </c>
      <c r="W10" s="16">
        <v>28000</v>
      </c>
      <c r="X10" s="16">
        <v>23000</v>
      </c>
      <c r="Y10" s="25">
        <f t="shared" si="0"/>
        <v>5044000</v>
      </c>
    </row>
    <row r="11" spans="1:25" ht="18.5" x14ac:dyDescent="0.45">
      <c r="B11" s="41"/>
      <c r="C11" s="41"/>
      <c r="D11" s="41"/>
      <c r="E11" s="41"/>
      <c r="F11" s="41"/>
      <c r="G11" s="41"/>
      <c r="H11" s="41"/>
      <c r="I11" s="41"/>
      <c r="J11" s="41"/>
      <c r="K11" s="41"/>
      <c r="L11" s="41"/>
      <c r="M11" s="41"/>
      <c r="N11" s="41"/>
      <c r="O11" s="41"/>
      <c r="P11" s="41"/>
      <c r="Q11" s="41"/>
      <c r="R11" s="41"/>
      <c r="S11" s="41"/>
      <c r="T11" s="41"/>
      <c r="U11" s="41"/>
      <c r="V11" s="41"/>
      <c r="W11" s="41"/>
      <c r="X11" s="41"/>
      <c r="Y11" s="20"/>
    </row>
    <row r="12" spans="1:25" ht="16" customHeight="1" x14ac:dyDescent="0.45">
      <c r="A12" s="4" t="s">
        <v>217</v>
      </c>
      <c r="B12" s="41"/>
      <c r="C12" s="41"/>
      <c r="D12" s="41"/>
      <c r="E12" s="41"/>
      <c r="F12" s="41"/>
      <c r="G12" s="41"/>
      <c r="H12" s="41"/>
      <c r="I12" s="41"/>
      <c r="J12" s="41"/>
      <c r="K12" s="41"/>
      <c r="L12" s="41"/>
      <c r="M12" s="41"/>
      <c r="N12" s="41"/>
      <c r="O12" s="41"/>
      <c r="P12" s="41"/>
      <c r="Q12" s="41"/>
      <c r="R12" s="41"/>
      <c r="S12" s="41"/>
      <c r="T12" s="41"/>
      <c r="U12" s="41"/>
      <c r="V12" s="41"/>
      <c r="W12" s="41"/>
      <c r="X12" s="41"/>
      <c r="Y12" s="20"/>
    </row>
    <row r="13" spans="1:25" x14ac:dyDescent="0.35">
      <c r="A13" s="7"/>
      <c r="B13" s="1" t="s">
        <v>187</v>
      </c>
      <c r="C13" s="19" t="s">
        <v>188</v>
      </c>
      <c r="D13" s="19" t="s">
        <v>189</v>
      </c>
      <c r="E13" s="19" t="s">
        <v>190</v>
      </c>
      <c r="F13" s="1" t="s">
        <v>191</v>
      </c>
      <c r="G13" s="19" t="s">
        <v>192</v>
      </c>
      <c r="H13" s="19" t="s">
        <v>193</v>
      </c>
      <c r="I13" s="19" t="s">
        <v>194</v>
      </c>
      <c r="J13" s="1" t="s">
        <v>195</v>
      </c>
      <c r="K13" s="19" t="s">
        <v>196</v>
      </c>
      <c r="L13" s="19" t="s">
        <v>197</v>
      </c>
      <c r="M13" s="19" t="s">
        <v>198</v>
      </c>
      <c r="N13" s="1" t="s">
        <v>199</v>
      </c>
      <c r="O13" s="19" t="s">
        <v>200</v>
      </c>
      <c r="P13" s="19" t="s">
        <v>201</v>
      </c>
      <c r="Q13" s="19" t="s">
        <v>202</v>
      </c>
      <c r="R13" s="1" t="s">
        <v>203</v>
      </c>
      <c r="S13" s="19" t="s">
        <v>204</v>
      </c>
      <c r="T13" s="19" t="s">
        <v>205</v>
      </c>
      <c r="U13" s="19" t="s">
        <v>206</v>
      </c>
      <c r="V13" s="1" t="s">
        <v>207</v>
      </c>
      <c r="W13" s="19" t="s">
        <v>208</v>
      </c>
      <c r="X13" s="19" t="s">
        <v>209</v>
      </c>
      <c r="Y13" s="19" t="s">
        <v>77</v>
      </c>
    </row>
    <row r="14" spans="1:25" x14ac:dyDescent="0.35">
      <c r="A14" s="12" t="s">
        <v>110</v>
      </c>
      <c r="B14" s="2">
        <v>6.9261938161872816E-3</v>
      </c>
      <c r="C14" s="2">
        <v>4.4443607886594464E-3</v>
      </c>
      <c r="D14" s="2">
        <v>1.1250573888156364E-3</v>
      </c>
      <c r="E14" s="2">
        <v>1.1191576852441563E-2</v>
      </c>
      <c r="F14" s="2">
        <v>7.7260858223187701E-3</v>
      </c>
      <c r="G14" s="2">
        <v>3.7189186349573571E-2</v>
      </c>
      <c r="H14" s="2">
        <v>8.7405783707500934E-2</v>
      </c>
      <c r="I14" s="2">
        <v>7.1420891219449625E-2</v>
      </c>
      <c r="J14" s="2">
        <v>4.5567232842201641E-2</v>
      </c>
      <c r="K14" s="2">
        <v>6.0445951464257186E-2</v>
      </c>
      <c r="L14" s="2">
        <v>5.479093373295512E-2</v>
      </c>
      <c r="M14" s="2">
        <v>7.3948430403960139E-2</v>
      </c>
      <c r="N14" s="2">
        <v>4.2510276756318743E-2</v>
      </c>
      <c r="O14" s="2">
        <v>4.783700835386194E-2</v>
      </c>
      <c r="P14" s="2">
        <v>9.5446556820376005E-2</v>
      </c>
      <c r="Q14" s="2">
        <v>0.10276395365802682</v>
      </c>
      <c r="R14" s="2">
        <v>7.9845992145468392E-2</v>
      </c>
      <c r="S14" s="2">
        <v>4.8079539272328845E-2</v>
      </c>
      <c r="T14" s="2">
        <v>4.1152304652479939E-2</v>
      </c>
      <c r="U14" s="2">
        <v>2.5760622530206778E-2</v>
      </c>
      <c r="V14" s="2">
        <v>2.7926495190062954E-2</v>
      </c>
      <c r="W14" s="2">
        <v>1.5390651387840069E-2</v>
      </c>
      <c r="X14" s="2">
        <v>1.110491484470834E-2</v>
      </c>
      <c r="Y14" s="2">
        <f t="shared" si="0"/>
        <v>0.99999999999999967</v>
      </c>
    </row>
    <row r="15" spans="1:25" x14ac:dyDescent="0.35">
      <c r="A15" s="9" t="s">
        <v>210</v>
      </c>
      <c r="B15" s="2">
        <v>4.7692997320376088E-3</v>
      </c>
      <c r="C15" s="2">
        <v>4.7441674794008304E-4</v>
      </c>
      <c r="D15" s="2">
        <v>0</v>
      </c>
      <c r="E15" s="2">
        <v>1.9290482954381555E-3</v>
      </c>
      <c r="F15" s="2">
        <v>1.9646157881030185E-3</v>
      </c>
      <c r="G15" s="2">
        <v>9.7123071070475686E-3</v>
      </c>
      <c r="H15" s="2">
        <v>5.4960436494774653E-2</v>
      </c>
      <c r="I15" s="2">
        <v>0.127742417397885</v>
      </c>
      <c r="J15" s="2">
        <v>4.5496120576939622E-2</v>
      </c>
      <c r="K15" s="2">
        <v>7.1915916881942279E-2</v>
      </c>
      <c r="L15" s="2">
        <v>7.9888791595218153E-2</v>
      </c>
      <c r="M15" s="2">
        <v>6.8298649754789553E-2</v>
      </c>
      <c r="N15" s="2">
        <v>7.5134342889933189E-2</v>
      </c>
      <c r="O15" s="2">
        <v>0.10030217975136364</v>
      </c>
      <c r="P15" s="2">
        <v>0.14552460638587159</v>
      </c>
      <c r="Q15" s="2">
        <v>5.0801500943320525E-2</v>
      </c>
      <c r="R15" s="2">
        <v>4.8554605806272758E-2</v>
      </c>
      <c r="S15" s="2">
        <v>4.5640080252613686E-2</v>
      </c>
      <c r="T15" s="2">
        <v>2.7816246987772169E-2</v>
      </c>
      <c r="U15" s="2">
        <v>7.9575510142616615E-3</v>
      </c>
      <c r="V15" s="2">
        <v>1.337393150825603E-2</v>
      </c>
      <c r="W15" s="2">
        <v>7.8166010123060514E-3</v>
      </c>
      <c r="X15" s="2">
        <v>9.9263330759128791E-3</v>
      </c>
      <c r="Y15" s="2">
        <f t="shared" si="0"/>
        <v>0.99999999999999989</v>
      </c>
    </row>
    <row r="16" spans="1:25" x14ac:dyDescent="0.35">
      <c r="A16" s="11" t="s">
        <v>213</v>
      </c>
      <c r="B16" s="2">
        <v>2.7442059946209494E-3</v>
      </c>
      <c r="C16" s="2">
        <v>0</v>
      </c>
      <c r="D16" s="2">
        <v>0</v>
      </c>
      <c r="E16" s="2">
        <v>0</v>
      </c>
      <c r="F16" s="2">
        <v>7.7119334686401421E-3</v>
      </c>
      <c r="G16" s="2">
        <v>1.6681084848011903E-2</v>
      </c>
      <c r="H16" s="2">
        <v>0.19345727777316371</v>
      </c>
      <c r="I16" s="2">
        <v>0.10871648221473393</v>
      </c>
      <c r="J16" s="2">
        <v>8.6902361652908294E-2</v>
      </c>
      <c r="K16" s="2">
        <v>3.1118611777221659E-2</v>
      </c>
      <c r="L16" s="2">
        <v>2.3522460730033785E-2</v>
      </c>
      <c r="M16" s="2">
        <v>2.655400815224963E-2</v>
      </c>
      <c r="N16" s="2">
        <v>2.0543998678866023E-2</v>
      </c>
      <c r="O16" s="2">
        <v>4.6498951266755323E-2</v>
      </c>
      <c r="P16" s="2">
        <v>0.12871216166817442</v>
      </c>
      <c r="Q16" s="2">
        <v>0.11670468473917038</v>
      </c>
      <c r="R16" s="2">
        <v>0.12570738891173439</v>
      </c>
      <c r="S16" s="2">
        <v>3.0700781589362021E-2</v>
      </c>
      <c r="T16" s="2">
        <v>1.4726127078618256E-2</v>
      </c>
      <c r="U16" s="2">
        <v>1.0592446613303275E-2</v>
      </c>
      <c r="V16" s="2">
        <v>1.5526220618832824E-3</v>
      </c>
      <c r="W16" s="2">
        <v>4.5869613685025432E-3</v>
      </c>
      <c r="X16" s="2">
        <v>2.2654494120459665E-3</v>
      </c>
      <c r="Y16" s="2">
        <f t="shared" si="0"/>
        <v>0.99999999999999989</v>
      </c>
    </row>
    <row r="17" spans="1:25" x14ac:dyDescent="0.35">
      <c r="A17" s="17" t="s">
        <v>77</v>
      </c>
      <c r="B17" s="15">
        <v>3.3328014783756657E-3</v>
      </c>
      <c r="C17" s="15">
        <v>1.3788969374392944E-4</v>
      </c>
      <c r="D17" s="15">
        <v>0</v>
      </c>
      <c r="E17" s="15">
        <v>5.6067978171127006E-4</v>
      </c>
      <c r="F17" s="15">
        <v>6.0414699399823722E-3</v>
      </c>
      <c r="G17" s="15">
        <v>1.4655602753116623E-2</v>
      </c>
      <c r="H17" s="15">
        <v>0.153203034828961</v>
      </c>
      <c r="I17" s="15">
        <v>0.11424638896230914</v>
      </c>
      <c r="J17" s="15">
        <v>7.4867597016450474E-2</v>
      </c>
      <c r="K17" s="15">
        <v>4.2976388575561117E-2</v>
      </c>
      <c r="L17" s="15">
        <v>3.9905390156991717E-2</v>
      </c>
      <c r="M17" s="15">
        <v>3.8687129234120259E-2</v>
      </c>
      <c r="N17" s="15">
        <v>3.6410735840494285E-2</v>
      </c>
      <c r="O17" s="15">
        <v>6.2136912469411436E-2</v>
      </c>
      <c r="P17" s="15">
        <v>0.13359871523795439</v>
      </c>
      <c r="Q17" s="15">
        <v>9.7549859641159017E-2</v>
      </c>
      <c r="R17" s="15">
        <v>0.10328285672543069</v>
      </c>
      <c r="S17" s="15">
        <v>3.5042903418680389E-2</v>
      </c>
      <c r="T17" s="15">
        <v>1.853078328686095E-2</v>
      </c>
      <c r="U17" s="15">
        <v>9.8266116195417086E-3</v>
      </c>
      <c r="V17" s="15">
        <v>4.9884972629384225E-3</v>
      </c>
      <c r="W17" s="15">
        <v>5.5256593030104609E-3</v>
      </c>
      <c r="X17" s="15">
        <v>4.4920927731945375E-3</v>
      </c>
      <c r="Y17" s="15">
        <f t="shared" si="0"/>
        <v>0.99999999999999989</v>
      </c>
    </row>
    <row r="19" spans="1:25" x14ac:dyDescent="0.35">
      <c r="A19" t="s">
        <v>90</v>
      </c>
    </row>
    <row r="20" spans="1:25" x14ac:dyDescent="0.35">
      <c r="B20" s="20"/>
      <c r="C20" s="20"/>
      <c r="D20" s="20"/>
      <c r="E20" s="20"/>
      <c r="F20" s="20"/>
      <c r="G20" s="20"/>
      <c r="H20" s="20"/>
      <c r="I20" s="20"/>
      <c r="J20" s="20"/>
      <c r="K20" s="20"/>
      <c r="L20" s="20"/>
      <c r="M20" s="20"/>
      <c r="N20" s="20"/>
      <c r="O20" s="20"/>
      <c r="P20" s="20"/>
      <c r="Q20" s="20"/>
      <c r="R20" s="20"/>
      <c r="S20" s="20"/>
      <c r="T20" s="20"/>
      <c r="U20" s="20"/>
      <c r="V20" s="20"/>
      <c r="W20" s="20"/>
      <c r="X20" s="20"/>
    </row>
    <row r="21" spans="1:25" x14ac:dyDescent="0.35">
      <c r="A21" s="50" t="s">
        <v>65</v>
      </c>
      <c r="B21" s="20"/>
      <c r="C21" s="20"/>
      <c r="D21" s="20"/>
      <c r="E21" s="20"/>
      <c r="F21" s="20"/>
      <c r="G21" s="20"/>
      <c r="H21" s="20"/>
      <c r="I21" s="20"/>
      <c r="J21" s="20"/>
      <c r="K21" s="20"/>
      <c r="L21" s="20"/>
      <c r="M21" s="20"/>
      <c r="N21" s="20"/>
      <c r="O21" s="20"/>
      <c r="P21" s="20"/>
      <c r="Q21" s="20"/>
      <c r="R21" s="20"/>
      <c r="S21" s="20"/>
      <c r="T21" s="20"/>
      <c r="U21" s="20"/>
      <c r="V21" s="20"/>
      <c r="W21" s="20"/>
      <c r="X21" s="20"/>
    </row>
    <row r="22" spans="1:25" x14ac:dyDescent="0.35">
      <c r="B22" s="20"/>
      <c r="C22" s="20"/>
      <c r="D22" s="20"/>
      <c r="E22" s="20"/>
      <c r="F22" s="20"/>
      <c r="G22" s="20"/>
      <c r="H22" s="20"/>
      <c r="I22" s="20"/>
      <c r="J22" s="20"/>
      <c r="K22" s="20"/>
      <c r="L22" s="20"/>
      <c r="M22" s="20"/>
      <c r="N22" s="20"/>
      <c r="O22" s="20"/>
      <c r="P22" s="20"/>
      <c r="Q22" s="20"/>
      <c r="R22" s="20"/>
      <c r="S22" s="20"/>
      <c r="T22" s="20"/>
      <c r="U22" s="20"/>
      <c r="V22" s="20"/>
      <c r="W22" s="20"/>
      <c r="X22" s="20"/>
    </row>
    <row r="23" spans="1:25" x14ac:dyDescent="0.35">
      <c r="B23" s="20"/>
      <c r="C23" s="20"/>
      <c r="D23" s="20"/>
      <c r="E23" s="20"/>
      <c r="F23" s="20"/>
      <c r="G23" s="20"/>
      <c r="H23" s="20"/>
      <c r="I23" s="20"/>
      <c r="J23" s="20"/>
      <c r="K23" s="20"/>
      <c r="L23" s="20"/>
      <c r="M23" s="20"/>
      <c r="N23" s="20"/>
      <c r="O23" s="20"/>
      <c r="P23" s="20"/>
      <c r="Q23" s="20"/>
      <c r="R23" s="20"/>
      <c r="S23" s="20"/>
      <c r="T23" s="20"/>
      <c r="U23" s="20"/>
      <c r="V23" s="20"/>
      <c r="W23" s="20"/>
      <c r="X23" s="20"/>
    </row>
  </sheetData>
  <mergeCells count="1">
    <mergeCell ref="A4:T4"/>
  </mergeCells>
  <hyperlinks>
    <hyperlink ref="A21" location="Table_of_contents!A1" display="Return to table of contents " xr:uid="{8D0F29BE-F14A-41A8-A1C3-D8EC804AF54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8358-C25F-4431-9E2D-D0291F7CC766}">
  <dimension ref="A1:Y28"/>
  <sheetViews>
    <sheetView workbookViewId="0">
      <selection activeCell="A24" sqref="A24"/>
    </sheetView>
  </sheetViews>
  <sheetFormatPr defaultRowHeight="14.5" x14ac:dyDescent="0.35"/>
  <cols>
    <col min="1" max="1" width="24.54296875" customWidth="1"/>
    <col min="2" max="24" width="11.453125" customWidth="1"/>
    <col min="25" max="25" width="12.26953125" bestFit="1" customWidth="1"/>
  </cols>
  <sheetData>
    <row r="1" spans="1:25" ht="18.5" x14ac:dyDescent="0.45">
      <c r="A1" s="5" t="s">
        <v>54</v>
      </c>
    </row>
    <row r="2" spans="1:25" x14ac:dyDescent="0.35">
      <c r="A2" s="54" t="s">
        <v>68</v>
      </c>
    </row>
    <row r="3" spans="1:25" x14ac:dyDescent="0.35">
      <c r="A3" s="54" t="s">
        <v>218</v>
      </c>
    </row>
    <row r="4" spans="1:25" x14ac:dyDescent="0.35">
      <c r="A4" s="54" t="s">
        <v>219</v>
      </c>
    </row>
    <row r="5" spans="1:25" x14ac:dyDescent="0.35">
      <c r="A5" s="4" t="s">
        <v>71</v>
      </c>
    </row>
    <row r="6" spans="1:25" x14ac:dyDescent="0.35">
      <c r="A6" s="7"/>
      <c r="B6" s="1" t="s">
        <v>187</v>
      </c>
      <c r="C6" s="19" t="s">
        <v>188</v>
      </c>
      <c r="D6" s="19" t="s">
        <v>189</v>
      </c>
      <c r="E6" s="19" t="s">
        <v>190</v>
      </c>
      <c r="F6" s="1" t="s">
        <v>191</v>
      </c>
      <c r="G6" s="19" t="s">
        <v>192</v>
      </c>
      <c r="H6" s="19" t="s">
        <v>193</v>
      </c>
      <c r="I6" s="19" t="s">
        <v>194</v>
      </c>
      <c r="J6" s="1" t="s">
        <v>195</v>
      </c>
      <c r="K6" s="19" t="s">
        <v>196</v>
      </c>
      <c r="L6" s="19" t="s">
        <v>197</v>
      </c>
      <c r="M6" s="19" t="s">
        <v>198</v>
      </c>
      <c r="N6" s="1" t="s">
        <v>199</v>
      </c>
      <c r="O6" s="19" t="s">
        <v>200</v>
      </c>
      <c r="P6" s="19" t="s">
        <v>201</v>
      </c>
      <c r="Q6" s="19" t="s">
        <v>202</v>
      </c>
      <c r="R6" s="1" t="s">
        <v>203</v>
      </c>
      <c r="S6" s="19" t="s">
        <v>204</v>
      </c>
      <c r="T6" s="19" t="s">
        <v>205</v>
      </c>
      <c r="U6" s="19" t="s">
        <v>206</v>
      </c>
      <c r="V6" s="1" t="s">
        <v>207</v>
      </c>
      <c r="W6" s="19" t="s">
        <v>208</v>
      </c>
      <c r="X6" s="19" t="s">
        <v>209</v>
      </c>
      <c r="Y6" s="19" t="s">
        <v>77</v>
      </c>
    </row>
    <row r="7" spans="1:25" x14ac:dyDescent="0.35">
      <c r="A7" s="9" t="s">
        <v>72</v>
      </c>
      <c r="B7" s="10">
        <v>10000</v>
      </c>
      <c r="C7" s="10">
        <v>2000</v>
      </c>
      <c r="D7" s="10">
        <v>3000</v>
      </c>
      <c r="E7" s="10">
        <v>7000</v>
      </c>
      <c r="F7" s="10">
        <v>22000</v>
      </c>
      <c r="G7" s="10">
        <v>50000</v>
      </c>
      <c r="H7" s="10">
        <v>149000</v>
      </c>
      <c r="I7" s="10">
        <v>141000</v>
      </c>
      <c r="J7" s="10">
        <v>43000</v>
      </c>
      <c r="K7" s="10">
        <v>22000</v>
      </c>
      <c r="L7" s="10">
        <v>24000</v>
      </c>
      <c r="M7" s="10">
        <v>20000</v>
      </c>
      <c r="N7" s="10">
        <v>40000</v>
      </c>
      <c r="O7" s="10">
        <v>45000</v>
      </c>
      <c r="P7" s="10">
        <v>60000</v>
      </c>
      <c r="Q7" s="10">
        <v>128000</v>
      </c>
      <c r="R7" s="10">
        <v>132000</v>
      </c>
      <c r="S7" s="10">
        <v>64000</v>
      </c>
      <c r="T7" s="10">
        <v>15000</v>
      </c>
      <c r="U7" s="10">
        <v>18000</v>
      </c>
      <c r="V7" s="10">
        <v>12000</v>
      </c>
      <c r="W7" s="10">
        <v>16000</v>
      </c>
      <c r="X7" s="10">
        <v>17000</v>
      </c>
      <c r="Y7" s="10">
        <v>1040000</v>
      </c>
    </row>
    <row r="8" spans="1:25" x14ac:dyDescent="0.35">
      <c r="A8" s="9" t="s">
        <v>220</v>
      </c>
      <c r="B8" s="10">
        <v>0</v>
      </c>
      <c r="C8" s="10">
        <v>0</v>
      </c>
      <c r="D8" s="10">
        <v>0</v>
      </c>
      <c r="E8" s="10">
        <v>0</v>
      </c>
      <c r="F8" s="10">
        <v>1000</v>
      </c>
      <c r="G8" s="10">
        <v>0</v>
      </c>
      <c r="H8" s="10">
        <v>69000</v>
      </c>
      <c r="I8" s="10">
        <v>391000</v>
      </c>
      <c r="J8" s="10">
        <v>46000</v>
      </c>
      <c r="K8" s="10">
        <v>8000</v>
      </c>
      <c r="L8" s="10">
        <v>4000</v>
      </c>
      <c r="M8" s="10">
        <v>8000</v>
      </c>
      <c r="N8" s="10">
        <v>9000</v>
      </c>
      <c r="O8" s="10">
        <v>68000</v>
      </c>
      <c r="P8" s="10">
        <v>354000</v>
      </c>
      <c r="Q8" s="10">
        <v>39000</v>
      </c>
      <c r="R8" s="10">
        <v>15000</v>
      </c>
      <c r="S8" s="10">
        <v>5000</v>
      </c>
      <c r="T8" s="10">
        <v>2000</v>
      </c>
      <c r="U8" s="10">
        <v>0</v>
      </c>
      <c r="V8" s="10">
        <v>0</v>
      </c>
      <c r="W8" s="10">
        <v>1000</v>
      </c>
      <c r="X8" s="10">
        <v>0</v>
      </c>
      <c r="Y8" s="10">
        <v>1019000</v>
      </c>
    </row>
    <row r="9" spans="1:25" x14ac:dyDescent="0.35">
      <c r="A9" s="9" t="s">
        <v>74</v>
      </c>
      <c r="B9" s="10">
        <v>0</v>
      </c>
      <c r="C9" s="10">
        <v>4000</v>
      </c>
      <c r="D9" s="10">
        <v>0</v>
      </c>
      <c r="E9" s="10">
        <v>0</v>
      </c>
      <c r="F9" s="10">
        <v>0</v>
      </c>
      <c r="G9" s="10">
        <v>1000</v>
      </c>
      <c r="H9" s="10">
        <v>1000</v>
      </c>
      <c r="I9" s="10">
        <v>11000</v>
      </c>
      <c r="J9" s="10">
        <v>33000</v>
      </c>
      <c r="K9" s="10">
        <v>102000</v>
      </c>
      <c r="L9" s="10">
        <v>157000</v>
      </c>
      <c r="M9" s="10">
        <v>143000</v>
      </c>
      <c r="N9" s="10">
        <v>121000</v>
      </c>
      <c r="O9" s="10">
        <v>117000</v>
      </c>
      <c r="P9" s="10">
        <v>94000</v>
      </c>
      <c r="Q9" s="10">
        <v>58000</v>
      </c>
      <c r="R9" s="10">
        <v>39000</v>
      </c>
      <c r="S9" s="10">
        <v>25000</v>
      </c>
      <c r="T9" s="10">
        <v>36000</v>
      </c>
      <c r="U9" s="10">
        <v>17000</v>
      </c>
      <c r="V9" s="10">
        <v>4000</v>
      </c>
      <c r="W9" s="10">
        <v>0</v>
      </c>
      <c r="X9" s="10">
        <v>0</v>
      </c>
      <c r="Y9" s="10">
        <v>964000</v>
      </c>
    </row>
    <row r="10" spans="1:25" x14ac:dyDescent="0.35">
      <c r="A10" s="9" t="s">
        <v>75</v>
      </c>
      <c r="B10" s="18">
        <v>9000</v>
      </c>
      <c r="C10" s="18">
        <v>0</v>
      </c>
      <c r="D10" s="18">
        <v>1000</v>
      </c>
      <c r="E10" s="18">
        <v>0</v>
      </c>
      <c r="F10" s="18">
        <v>0</v>
      </c>
      <c r="G10" s="18">
        <v>2000</v>
      </c>
      <c r="H10" s="18">
        <v>5000</v>
      </c>
      <c r="I10" s="18">
        <v>15000</v>
      </c>
      <c r="J10" s="18">
        <v>29000</v>
      </c>
      <c r="K10" s="18">
        <v>36000</v>
      </c>
      <c r="L10" s="18">
        <v>41000</v>
      </c>
      <c r="M10" s="18">
        <v>42000</v>
      </c>
      <c r="N10" s="18">
        <v>42000</v>
      </c>
      <c r="O10" s="18">
        <v>46000</v>
      </c>
      <c r="P10" s="18">
        <v>48000</v>
      </c>
      <c r="Q10" s="18">
        <v>53000</v>
      </c>
      <c r="R10" s="18">
        <v>61000</v>
      </c>
      <c r="S10" s="18">
        <v>44000</v>
      </c>
      <c r="T10" s="18">
        <v>66000</v>
      </c>
      <c r="U10" s="18">
        <v>29000</v>
      </c>
      <c r="V10" s="18">
        <v>32000</v>
      </c>
      <c r="W10" s="18">
        <v>18000</v>
      </c>
      <c r="X10" s="18">
        <v>17000</v>
      </c>
      <c r="Y10" s="10">
        <v>635000</v>
      </c>
    </row>
    <row r="11" spans="1:25" x14ac:dyDescent="0.35">
      <c r="A11" s="9" t="s">
        <v>76</v>
      </c>
      <c r="B11" s="18">
        <v>6000</v>
      </c>
      <c r="C11" s="18">
        <v>1000</v>
      </c>
      <c r="D11" s="18">
        <v>1000</v>
      </c>
      <c r="E11" s="18">
        <v>1000</v>
      </c>
      <c r="F11" s="18">
        <v>0</v>
      </c>
      <c r="G11" s="18">
        <v>13000</v>
      </c>
      <c r="H11" s="18">
        <v>30000</v>
      </c>
      <c r="I11" s="18">
        <v>76000</v>
      </c>
      <c r="J11" s="18">
        <v>69000</v>
      </c>
      <c r="K11" s="18">
        <v>113000</v>
      </c>
      <c r="L11" s="18">
        <v>102000</v>
      </c>
      <c r="M11" s="18">
        <v>101000</v>
      </c>
      <c r="N11" s="18">
        <v>77000</v>
      </c>
      <c r="O11" s="18">
        <v>106000</v>
      </c>
      <c r="P11" s="18">
        <v>107000</v>
      </c>
      <c r="Q11" s="18">
        <v>92000</v>
      </c>
      <c r="R11" s="18">
        <v>94000</v>
      </c>
      <c r="S11" s="18">
        <v>81000</v>
      </c>
      <c r="T11" s="18">
        <v>61000</v>
      </c>
      <c r="U11" s="18">
        <v>29000</v>
      </c>
      <c r="V11" s="18">
        <v>28000</v>
      </c>
      <c r="W11" s="18">
        <v>19000</v>
      </c>
      <c r="X11" s="18">
        <v>14000</v>
      </c>
      <c r="Y11" s="10">
        <v>1219000</v>
      </c>
    </row>
    <row r="12" spans="1:25" x14ac:dyDescent="0.35">
      <c r="A12" s="26" t="s">
        <v>77</v>
      </c>
      <c r="B12" s="16">
        <v>25000</v>
      </c>
      <c r="C12" s="16">
        <v>6000</v>
      </c>
      <c r="D12" s="16">
        <v>5000</v>
      </c>
      <c r="E12" s="16">
        <v>8000</v>
      </c>
      <c r="F12" s="16">
        <v>24000</v>
      </c>
      <c r="G12" s="16">
        <v>65000</v>
      </c>
      <c r="H12" s="16">
        <v>254000</v>
      </c>
      <c r="I12" s="16">
        <v>634000</v>
      </c>
      <c r="J12" s="16">
        <v>219000</v>
      </c>
      <c r="K12" s="16">
        <v>282000</v>
      </c>
      <c r="L12" s="16">
        <v>328000</v>
      </c>
      <c r="M12" s="16">
        <v>314000</v>
      </c>
      <c r="N12" s="16">
        <v>289000</v>
      </c>
      <c r="O12" s="16">
        <v>382000</v>
      </c>
      <c r="P12" s="16">
        <v>662000</v>
      </c>
      <c r="Q12" s="16">
        <v>370000</v>
      </c>
      <c r="R12" s="16">
        <v>341000</v>
      </c>
      <c r="S12" s="16">
        <v>219000</v>
      </c>
      <c r="T12" s="16">
        <v>179000</v>
      </c>
      <c r="U12" s="16">
        <v>93000</v>
      </c>
      <c r="V12" s="16">
        <v>76000</v>
      </c>
      <c r="W12" s="16">
        <v>54000</v>
      </c>
      <c r="X12" s="16">
        <v>48000</v>
      </c>
      <c r="Y12" s="16">
        <v>4877000</v>
      </c>
    </row>
    <row r="13" spans="1:25" x14ac:dyDescent="0.35">
      <c r="A13" s="20"/>
      <c r="B13" s="20"/>
      <c r="C13" s="20"/>
      <c r="D13" s="20"/>
      <c r="E13" s="20"/>
      <c r="F13" s="20"/>
      <c r="G13" s="20"/>
      <c r="H13" s="20"/>
      <c r="I13" s="20"/>
      <c r="J13" s="20"/>
      <c r="K13" s="20"/>
      <c r="L13" s="20"/>
      <c r="M13" s="20"/>
      <c r="N13" s="20"/>
      <c r="O13" s="20"/>
      <c r="P13" s="20"/>
      <c r="Q13" s="20"/>
      <c r="R13" s="20"/>
      <c r="S13" s="20"/>
      <c r="T13" s="20"/>
      <c r="U13" s="20"/>
      <c r="V13" s="20"/>
      <c r="W13" s="20"/>
      <c r="X13" s="20"/>
      <c r="Y13" s="10"/>
    </row>
    <row r="14" spans="1:25" x14ac:dyDescent="0.35">
      <c r="A14" s="4" t="s">
        <v>212</v>
      </c>
    </row>
    <row r="15" spans="1:25" x14ac:dyDescent="0.35">
      <c r="A15" s="7"/>
      <c r="B15" s="1" t="s">
        <v>187</v>
      </c>
      <c r="C15" s="19" t="s">
        <v>188</v>
      </c>
      <c r="D15" s="19" t="s">
        <v>189</v>
      </c>
      <c r="E15" s="19" t="s">
        <v>190</v>
      </c>
      <c r="F15" s="1" t="s">
        <v>191</v>
      </c>
      <c r="G15" s="19" t="s">
        <v>192</v>
      </c>
      <c r="H15" s="19" t="s">
        <v>193</v>
      </c>
      <c r="I15" s="19" t="s">
        <v>194</v>
      </c>
      <c r="J15" s="1" t="s">
        <v>195</v>
      </c>
      <c r="K15" s="19" t="s">
        <v>196</v>
      </c>
      <c r="L15" s="19" t="s">
        <v>197</v>
      </c>
      <c r="M15" s="19" t="s">
        <v>198</v>
      </c>
      <c r="N15" s="1" t="s">
        <v>199</v>
      </c>
      <c r="O15" s="19" t="s">
        <v>200</v>
      </c>
      <c r="P15" s="19" t="s">
        <v>201</v>
      </c>
      <c r="Q15" s="19" t="s">
        <v>202</v>
      </c>
      <c r="R15" s="1" t="s">
        <v>203</v>
      </c>
      <c r="S15" s="19" t="s">
        <v>204</v>
      </c>
      <c r="T15" s="19" t="s">
        <v>205</v>
      </c>
      <c r="U15" s="19" t="s">
        <v>206</v>
      </c>
      <c r="V15" s="1" t="s">
        <v>207</v>
      </c>
      <c r="W15" s="19" t="s">
        <v>208</v>
      </c>
      <c r="X15" s="19" t="s">
        <v>209</v>
      </c>
      <c r="Y15" s="19" t="s">
        <v>77</v>
      </c>
    </row>
    <row r="16" spans="1:25" x14ac:dyDescent="0.35">
      <c r="A16" s="9" t="s">
        <v>72</v>
      </c>
      <c r="B16" s="2">
        <v>9.4166405109114299E-3</v>
      </c>
      <c r="C16" s="2">
        <v>1.8083340957315841E-3</v>
      </c>
      <c r="D16" s="2">
        <v>3.0753668793957398E-3</v>
      </c>
      <c r="E16" s="2">
        <v>6.8619718676561723E-3</v>
      </c>
      <c r="F16" s="2">
        <v>2.1426763046245707E-2</v>
      </c>
      <c r="G16" s="2">
        <v>4.8001865283865804E-2</v>
      </c>
      <c r="H16" s="2">
        <v>0.14312897298511895</v>
      </c>
      <c r="I16" s="2">
        <v>0.13582074929517648</v>
      </c>
      <c r="J16" s="2">
        <v>4.097761316067372E-2</v>
      </c>
      <c r="K16" s="2">
        <v>2.1507727028932895E-2</v>
      </c>
      <c r="L16" s="2">
        <v>2.2664865882799472E-2</v>
      </c>
      <c r="M16" s="2">
        <v>1.9454658080470203E-2</v>
      </c>
      <c r="N16" s="2">
        <v>3.8798524542119635E-2</v>
      </c>
      <c r="O16" s="2">
        <v>4.3553063870068388E-2</v>
      </c>
      <c r="P16" s="2">
        <v>5.7630058800647511E-2</v>
      </c>
      <c r="Q16" s="2">
        <v>0.12308460264390367</v>
      </c>
      <c r="R16" s="2">
        <v>0.12656191087518259</v>
      </c>
      <c r="S16" s="2">
        <v>6.1304987714575418E-2</v>
      </c>
      <c r="T16" s="2">
        <v>1.4023960127626554E-2</v>
      </c>
      <c r="U16" s="2">
        <v>1.723478358364992E-2</v>
      </c>
      <c r="V16" s="2">
        <v>1.1886264359748714E-2</v>
      </c>
      <c r="W16" s="2">
        <v>1.5159558644464907E-2</v>
      </c>
      <c r="X16" s="2">
        <v>1.6616756721034409E-2</v>
      </c>
      <c r="Y16" s="2">
        <v>1</v>
      </c>
    </row>
    <row r="17" spans="1:25" x14ac:dyDescent="0.35">
      <c r="A17" s="9" t="s">
        <v>220</v>
      </c>
      <c r="B17" s="2">
        <v>0</v>
      </c>
      <c r="C17" s="2">
        <v>0</v>
      </c>
      <c r="D17" s="2">
        <v>0</v>
      </c>
      <c r="E17" s="2">
        <v>0</v>
      </c>
      <c r="F17" s="2">
        <v>1.1486521841880114E-3</v>
      </c>
      <c r="G17" s="2">
        <v>0</v>
      </c>
      <c r="H17" s="2">
        <v>6.7928604929992933E-2</v>
      </c>
      <c r="I17" s="2">
        <v>0.38330268456927596</v>
      </c>
      <c r="J17" s="2">
        <v>4.4673219324083233E-2</v>
      </c>
      <c r="K17" s="2">
        <v>7.6675438050015123E-3</v>
      </c>
      <c r="L17" s="2">
        <v>4.3621832405654334E-3</v>
      </c>
      <c r="M17" s="2">
        <v>7.3752853944849001E-3</v>
      </c>
      <c r="N17" s="2">
        <v>8.3587172701188248E-3</v>
      </c>
      <c r="O17" s="2">
        <v>6.698704444071199E-2</v>
      </c>
      <c r="P17" s="2">
        <v>0.34697927509362186</v>
      </c>
      <c r="Q17" s="2">
        <v>3.847494851441037E-2</v>
      </c>
      <c r="R17" s="2">
        <v>1.4376763505443441E-2</v>
      </c>
      <c r="S17" s="2">
        <v>5.3558404998473152E-3</v>
      </c>
      <c r="T17" s="2">
        <v>1.8571643107978904E-3</v>
      </c>
      <c r="U17" s="2">
        <v>0</v>
      </c>
      <c r="V17" s="2">
        <v>0</v>
      </c>
      <c r="W17" s="2">
        <v>1.152072917456253E-3</v>
      </c>
      <c r="X17" s="2">
        <v>0</v>
      </c>
      <c r="Y17" s="2">
        <v>1</v>
      </c>
    </row>
    <row r="18" spans="1:25" x14ac:dyDescent="0.35">
      <c r="A18" s="9" t="s">
        <v>74</v>
      </c>
      <c r="B18" s="2">
        <v>0</v>
      </c>
      <c r="C18" s="2">
        <v>4.0651107078351493E-3</v>
      </c>
      <c r="D18" s="2">
        <v>0</v>
      </c>
      <c r="E18" s="2">
        <v>0</v>
      </c>
      <c r="F18" s="2">
        <v>0</v>
      </c>
      <c r="G18" s="2">
        <v>7.2165244330428101E-4</v>
      </c>
      <c r="H18" s="2">
        <v>1.2112161942687699E-3</v>
      </c>
      <c r="I18" s="2">
        <v>1.1162160864962727E-2</v>
      </c>
      <c r="J18" s="2">
        <v>3.4279202332745076E-2</v>
      </c>
      <c r="K18" s="2">
        <v>0.10584917843067917</v>
      </c>
      <c r="L18" s="2">
        <v>0.16291888428345697</v>
      </c>
      <c r="M18" s="2">
        <v>0.14867483209484497</v>
      </c>
      <c r="N18" s="2">
        <v>0.1259996716320059</v>
      </c>
      <c r="O18" s="2">
        <v>0.12146424046422988</v>
      </c>
      <c r="P18" s="2">
        <v>9.701545777750413E-2</v>
      </c>
      <c r="Q18" s="2">
        <v>5.9969006761780026E-2</v>
      </c>
      <c r="R18" s="2">
        <v>4.0835038869656094E-2</v>
      </c>
      <c r="S18" s="2">
        <v>2.5500938958944088E-2</v>
      </c>
      <c r="T18" s="2">
        <v>3.7833874724891081E-2</v>
      </c>
      <c r="U18" s="2">
        <v>1.7694524285365804E-2</v>
      </c>
      <c r="V18" s="2">
        <v>4.456208421847763E-3</v>
      </c>
      <c r="W18" s="2">
        <v>3.488007516782231E-4</v>
      </c>
      <c r="X18" s="2">
        <v>0</v>
      </c>
      <c r="Y18" s="2">
        <v>1.0000000000000002</v>
      </c>
    </row>
    <row r="19" spans="1:25" x14ac:dyDescent="0.35">
      <c r="A19" s="9" t="s">
        <v>75</v>
      </c>
      <c r="B19" s="2">
        <v>1.4268331236399518E-2</v>
      </c>
      <c r="C19" s="2">
        <v>0</v>
      </c>
      <c r="D19" s="2">
        <v>1.7209323470952157E-3</v>
      </c>
      <c r="E19" s="2">
        <v>0</v>
      </c>
      <c r="F19" s="2">
        <v>4.1090589530654145E-4</v>
      </c>
      <c r="G19" s="2">
        <v>2.505227994838054E-3</v>
      </c>
      <c r="H19" s="2">
        <v>7.7138219086948243E-3</v>
      </c>
      <c r="I19" s="2">
        <v>2.3004389347415097E-2</v>
      </c>
      <c r="J19" s="2">
        <v>4.5561117356571063E-2</v>
      </c>
      <c r="K19" s="2">
        <v>5.6955231396783677E-2</v>
      </c>
      <c r="L19" s="2">
        <v>6.4574854675763002E-2</v>
      </c>
      <c r="M19" s="2">
        <v>6.5562910884875328E-2</v>
      </c>
      <c r="N19" s="2">
        <v>6.6115072759268798E-2</v>
      </c>
      <c r="O19" s="2">
        <v>7.1726347453812109E-2</v>
      </c>
      <c r="P19" s="2">
        <v>7.5539350261744562E-2</v>
      </c>
      <c r="Q19" s="2">
        <v>8.3742505534821529E-2</v>
      </c>
      <c r="R19" s="2">
        <v>9.6479907592825279E-2</v>
      </c>
      <c r="S19" s="2">
        <v>6.922152987170907E-2</v>
      </c>
      <c r="T19" s="2">
        <v>0.10347455417792062</v>
      </c>
      <c r="U19" s="2">
        <v>4.6264273487313524E-2</v>
      </c>
      <c r="V19" s="2">
        <v>4.9659244069169522E-2</v>
      </c>
      <c r="W19" s="2">
        <v>2.8711088511781752E-2</v>
      </c>
      <c r="X19" s="2">
        <v>2.6788403235891101E-2</v>
      </c>
      <c r="Y19" s="2">
        <v>1.0000000000000002</v>
      </c>
    </row>
    <row r="20" spans="1:25" x14ac:dyDescent="0.35">
      <c r="A20" s="26" t="s">
        <v>76</v>
      </c>
      <c r="B20" s="15">
        <v>4.6477116342549529E-3</v>
      </c>
      <c r="C20" s="15">
        <v>5.6509801574742093E-4</v>
      </c>
      <c r="D20" s="15">
        <v>4.5448154700868869E-4</v>
      </c>
      <c r="E20" s="15">
        <v>9.8025048868126126E-4</v>
      </c>
      <c r="F20" s="15">
        <v>0</v>
      </c>
      <c r="G20" s="15">
        <v>1.0334518652208267E-2</v>
      </c>
      <c r="H20" s="15">
        <v>2.4760213991925281E-2</v>
      </c>
      <c r="I20" s="15">
        <v>6.2646485456091305E-2</v>
      </c>
      <c r="J20" s="15">
        <v>5.6761993495065083E-2</v>
      </c>
      <c r="K20" s="15">
        <v>9.2901790269832848E-2</v>
      </c>
      <c r="L20" s="15">
        <v>8.3861519224917649E-2</v>
      </c>
      <c r="M20" s="15">
        <v>8.2742937852563855E-2</v>
      </c>
      <c r="N20" s="15">
        <v>6.2814172526634099E-2</v>
      </c>
      <c r="O20" s="15">
        <v>8.6838395393509626E-2</v>
      </c>
      <c r="P20" s="15">
        <v>8.7745579456704706E-2</v>
      </c>
      <c r="Q20" s="15">
        <v>7.5340068847003644E-2</v>
      </c>
      <c r="R20" s="15">
        <v>7.685520732396868E-2</v>
      </c>
      <c r="S20" s="15">
        <v>6.6749719700502863E-2</v>
      </c>
      <c r="T20" s="15">
        <v>4.9705049417891091E-2</v>
      </c>
      <c r="U20" s="15">
        <v>2.3793956207020538E-2</v>
      </c>
      <c r="V20" s="15">
        <v>2.299220095350336E-2</v>
      </c>
      <c r="W20" s="15">
        <v>1.5256760118981801E-2</v>
      </c>
      <c r="X20" s="15">
        <v>1.1251889425982969E-2</v>
      </c>
      <c r="Y20" s="15">
        <v>1</v>
      </c>
    </row>
    <row r="22" spans="1:25" x14ac:dyDescent="0.35">
      <c r="A22" t="s">
        <v>90</v>
      </c>
    </row>
    <row r="23" spans="1:25" x14ac:dyDescent="0.35">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x14ac:dyDescent="0.35">
      <c r="A24" s="50" t="s">
        <v>65</v>
      </c>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35">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35">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35">
      <c r="B28" s="20"/>
      <c r="C28" s="20"/>
      <c r="D28" s="20"/>
      <c r="E28" s="20"/>
      <c r="F28" s="20"/>
      <c r="G28" s="20"/>
      <c r="H28" s="20"/>
      <c r="I28" s="20"/>
      <c r="J28" s="20"/>
      <c r="K28" s="20"/>
      <c r="L28" s="20"/>
      <c r="M28" s="20"/>
      <c r="N28" s="20"/>
      <c r="O28" s="20"/>
      <c r="P28" s="20"/>
      <c r="Q28" s="20"/>
      <c r="R28" s="20"/>
      <c r="S28" s="20"/>
      <c r="T28" s="20"/>
      <c r="U28" s="20"/>
      <c r="V28" s="20"/>
      <c r="W28" s="20"/>
      <c r="X28" s="20"/>
      <c r="Y28" s="20"/>
    </row>
  </sheetData>
  <hyperlinks>
    <hyperlink ref="A24" location="Table_of_contents!A1" display="Return to table of contents " xr:uid="{43504FA2-1570-41AA-A9B3-E998DA45C3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E42E1-7938-4425-B520-6EE73DA40D7A}">
  <dimension ref="A1:B35"/>
  <sheetViews>
    <sheetView workbookViewId="0"/>
  </sheetViews>
  <sheetFormatPr defaultRowHeight="14.5" x14ac:dyDescent="0.35"/>
  <cols>
    <col min="1" max="1" width="15.1796875" customWidth="1"/>
    <col min="2" max="2" width="91.26953125" customWidth="1"/>
    <col min="3" max="3" width="7.7265625" customWidth="1"/>
    <col min="4" max="4" width="7.54296875" customWidth="1"/>
  </cols>
  <sheetData>
    <row r="1" spans="1:2" ht="18.5" x14ac:dyDescent="0.45">
      <c r="A1" s="5" t="s">
        <v>16</v>
      </c>
    </row>
    <row r="2" spans="1:2" x14ac:dyDescent="0.35">
      <c r="A2" t="s">
        <v>17</v>
      </c>
    </row>
    <row r="4" spans="1:2" x14ac:dyDescent="0.35">
      <c r="A4" s="40" t="s">
        <v>18</v>
      </c>
      <c r="B4" s="53" t="s">
        <v>19</v>
      </c>
    </row>
    <row r="5" spans="1:2" x14ac:dyDescent="0.35">
      <c r="A5" s="50" t="s">
        <v>265</v>
      </c>
      <c r="B5" t="s">
        <v>21</v>
      </c>
    </row>
    <row r="6" spans="1:2" x14ac:dyDescent="0.35">
      <c r="A6" s="50" t="s">
        <v>266</v>
      </c>
      <c r="B6" t="s">
        <v>20</v>
      </c>
    </row>
    <row r="7" spans="1:2" x14ac:dyDescent="0.35">
      <c r="A7" s="50" t="s">
        <v>267</v>
      </c>
      <c r="B7" t="s">
        <v>244</v>
      </c>
    </row>
    <row r="8" spans="1:2" x14ac:dyDescent="0.35">
      <c r="A8" s="50" t="s">
        <v>268</v>
      </c>
      <c r="B8" t="s">
        <v>26</v>
      </c>
    </row>
    <row r="9" spans="1:2" x14ac:dyDescent="0.35">
      <c r="A9" s="50" t="s">
        <v>269</v>
      </c>
      <c r="B9" t="s">
        <v>27</v>
      </c>
    </row>
    <row r="10" spans="1:2" x14ac:dyDescent="0.35">
      <c r="A10" s="50" t="s">
        <v>270</v>
      </c>
      <c r="B10" t="s">
        <v>245</v>
      </c>
    </row>
    <row r="11" spans="1:2" x14ac:dyDescent="0.35">
      <c r="A11" s="50" t="s">
        <v>271</v>
      </c>
      <c r="B11" t="s">
        <v>29</v>
      </c>
    </row>
    <row r="12" spans="1:2" x14ac:dyDescent="0.35">
      <c r="A12" s="50" t="s">
        <v>272</v>
      </c>
      <c r="B12" t="s">
        <v>31</v>
      </c>
    </row>
    <row r="13" spans="1:2" x14ac:dyDescent="0.35">
      <c r="A13" s="50" t="s">
        <v>28</v>
      </c>
      <c r="B13" t="s">
        <v>33</v>
      </c>
    </row>
    <row r="14" spans="1:2" x14ac:dyDescent="0.35">
      <c r="A14" s="50" t="s">
        <v>30</v>
      </c>
      <c r="B14" t="s">
        <v>246</v>
      </c>
    </row>
    <row r="15" spans="1:2" x14ac:dyDescent="0.35">
      <c r="A15" s="50" t="s">
        <v>32</v>
      </c>
      <c r="B15" t="s">
        <v>247</v>
      </c>
    </row>
    <row r="16" spans="1:2" x14ac:dyDescent="0.35">
      <c r="A16" s="50" t="s">
        <v>34</v>
      </c>
      <c r="B16" t="s">
        <v>248</v>
      </c>
    </row>
    <row r="17" spans="1:2" x14ac:dyDescent="0.35">
      <c r="A17" s="50" t="s">
        <v>36</v>
      </c>
      <c r="B17" t="s">
        <v>249</v>
      </c>
    </row>
    <row r="18" spans="1:2" x14ac:dyDescent="0.35">
      <c r="A18" s="50" t="s">
        <v>38</v>
      </c>
      <c r="B18" t="s">
        <v>250</v>
      </c>
    </row>
    <row r="19" spans="1:2" x14ac:dyDescent="0.35">
      <c r="A19" s="50" t="s">
        <v>251</v>
      </c>
      <c r="B19" t="s">
        <v>22</v>
      </c>
    </row>
    <row r="20" spans="1:2" x14ac:dyDescent="0.35">
      <c r="A20" s="50" t="s">
        <v>252</v>
      </c>
      <c r="B20" t="s">
        <v>23</v>
      </c>
    </row>
    <row r="21" spans="1:2" x14ac:dyDescent="0.35">
      <c r="A21" s="50" t="s">
        <v>41</v>
      </c>
      <c r="B21" t="s">
        <v>24</v>
      </c>
    </row>
    <row r="22" spans="1:2" x14ac:dyDescent="0.35">
      <c r="A22" s="50" t="s">
        <v>43</v>
      </c>
      <c r="B22" t="s">
        <v>25</v>
      </c>
    </row>
    <row r="23" spans="1:2" x14ac:dyDescent="0.35">
      <c r="A23" s="50" t="s">
        <v>44</v>
      </c>
      <c r="B23" t="s">
        <v>42</v>
      </c>
    </row>
    <row r="24" spans="1:2" x14ac:dyDescent="0.35">
      <c r="A24" s="50" t="s">
        <v>253</v>
      </c>
      <c r="B24" t="s">
        <v>50</v>
      </c>
    </row>
    <row r="25" spans="1:2" x14ac:dyDescent="0.35">
      <c r="A25" s="50" t="s">
        <v>45</v>
      </c>
      <c r="B25" t="s">
        <v>52</v>
      </c>
    </row>
    <row r="26" spans="1:2" x14ac:dyDescent="0.35">
      <c r="A26" s="50" t="s">
        <v>47</v>
      </c>
      <c r="B26" t="s">
        <v>54</v>
      </c>
    </row>
    <row r="27" spans="1:2" x14ac:dyDescent="0.35">
      <c r="A27" s="50" t="s">
        <v>49</v>
      </c>
      <c r="B27" t="s">
        <v>56</v>
      </c>
    </row>
    <row r="28" spans="1:2" x14ac:dyDescent="0.35">
      <c r="A28" s="50" t="s">
        <v>51</v>
      </c>
      <c r="B28" t="s">
        <v>37</v>
      </c>
    </row>
    <row r="29" spans="1:2" x14ac:dyDescent="0.35">
      <c r="A29" s="50" t="s">
        <v>53</v>
      </c>
      <c r="B29" t="s">
        <v>39</v>
      </c>
    </row>
    <row r="30" spans="1:2" x14ac:dyDescent="0.35">
      <c r="A30" s="50" t="s">
        <v>55</v>
      </c>
      <c r="B30" t="s">
        <v>40</v>
      </c>
    </row>
    <row r="31" spans="1:2" x14ac:dyDescent="0.35">
      <c r="A31" s="50" t="s">
        <v>57</v>
      </c>
      <c r="B31" t="s">
        <v>42</v>
      </c>
    </row>
    <row r="32" spans="1:2" x14ac:dyDescent="0.35">
      <c r="A32" s="50" t="s">
        <v>59</v>
      </c>
      <c r="B32" t="s">
        <v>46</v>
      </c>
    </row>
    <row r="33" spans="1:2" x14ac:dyDescent="0.35">
      <c r="A33" s="50" t="s">
        <v>255</v>
      </c>
      <c r="B33" t="s">
        <v>48</v>
      </c>
    </row>
    <row r="34" spans="1:2" x14ac:dyDescent="0.35">
      <c r="A34" s="50" t="s">
        <v>254</v>
      </c>
      <c r="B34" t="s">
        <v>58</v>
      </c>
    </row>
    <row r="35" spans="1:2" x14ac:dyDescent="0.35">
      <c r="A35" s="50" t="s">
        <v>264</v>
      </c>
      <c r="B35" t="s">
        <v>60</v>
      </c>
    </row>
  </sheetData>
  <phoneticPr fontId="13" type="noConversion"/>
  <hyperlinks>
    <hyperlink ref="A5" location="'Fig 02'!A1" display="Fig 02" xr:uid="{B7056A95-1F20-4055-82A4-13B527AE620C}"/>
    <hyperlink ref="A6" location="'Fig 03'!A1" display="Fig 03" xr:uid="{8D52EEC5-DC76-428F-A440-058FBD4D7F33}"/>
    <hyperlink ref="A7" location="'Fig 04-05'!A1" display="Fig 04" xr:uid="{297593EE-B469-43A0-931A-EC6BA584B4B7}"/>
    <hyperlink ref="A8" location="'Fig 04-05'!A1" display="Fig 05" xr:uid="{57EAC5DA-E6E4-41C4-9AB3-E299FCCF9055}"/>
    <hyperlink ref="A9" location="'Fig 06'!A1" display="Fig 06" xr:uid="{5A4D1277-188D-431A-AAB8-D4B6D027A8B3}"/>
    <hyperlink ref="A10" location="'Fig 07 &amp; 08'!A1" display="Fig 07" xr:uid="{22F640CA-B8FF-48FB-89C0-CC2EFC2DA976}"/>
    <hyperlink ref="A11" location="'Fig 07 &amp; 08'!A1" display="Fig 08" xr:uid="{B713C0F1-A593-43AC-AA94-86ED76448385}"/>
    <hyperlink ref="A12" location="'Fig 07 &amp; 09'!A1" display="Fig 09" xr:uid="{3124F9C2-1E19-4D42-AC13-BAE0ACF72E61}"/>
    <hyperlink ref="A13" location="'Fig 10'!A1" display="Fig 10" xr:uid="{6BC7A0F7-BBBC-4B5E-885F-AF08EC4AFC26}"/>
    <hyperlink ref="A14" location="'Figs 11-13'!A1" display="Fig 11" xr:uid="{BA33002C-196E-448E-BE1D-84E3358EDC5F}"/>
    <hyperlink ref="A15" location="'Figs 11-13'!A1" display="Fig 12" xr:uid="{8ABC0CA7-FC2C-4305-894D-7374E6C88999}"/>
    <hyperlink ref="A16" location="'Figs 11-13'!A1" display="Fig 13" xr:uid="{547D479B-2137-408E-84BD-9ECB3047D0D7}"/>
    <hyperlink ref="A17" location="'Fig 14'!A1" display="Fig 14" xr:uid="{279BEE5A-9FD7-41A3-A1BC-B4B377BFC709}"/>
    <hyperlink ref="A18" location="'Fig 15-16'!A1" display="Fig 15" xr:uid="{0F15B677-C655-4180-A133-3A027B320C36}"/>
    <hyperlink ref="A19" location="'Fig 15-16'!A1" display="Fig 16" xr:uid="{695A658B-5D84-4311-B4EF-40F18282DD85}"/>
    <hyperlink ref="A20" location="'Fig 17'!A1" display="Fig 17" xr:uid="{17F38A30-FFC4-4E9C-8DBD-363C75FFCBC2}"/>
    <hyperlink ref="A21" location="'Fig 19'!A1" display="Fig 19" xr:uid="{83E07107-6D7D-4CD5-8A5D-23723234B1F7}"/>
    <hyperlink ref="A22" location="'Fig 20'!A1" display="Fig 20" xr:uid="{48C111BA-5322-4A58-8A12-43E6813C3483}"/>
    <hyperlink ref="A23" location="'Fig 21'!A1" display="Fig 21" xr:uid="{E22D51AF-C465-4426-96B6-B28AE26F9FB9}"/>
    <hyperlink ref="A24" location="'Fig 22'!A1" display="Fig 22" xr:uid="{E34FDB98-B0E9-4EDB-8179-297E7400A8A0}"/>
    <hyperlink ref="A25" location="'Fig 23'!A1" display="Fig 23" xr:uid="{DF7D8CFD-6772-467D-9306-FB4BD045158A}"/>
    <hyperlink ref="A26" location="'Fig 24'!A1" display="Fig 24" xr:uid="{B7ACD158-A95B-4A4B-AC8E-27EB6FEC7EAE}"/>
    <hyperlink ref="A27" location="'Fig 25'!A1" display="Fig 25" xr:uid="{CA5E37C4-4B18-4750-B0A2-619F7FE0F5B8}"/>
    <hyperlink ref="A28" location="'Fig 26'!A1" display="Fig 26" xr:uid="{2F692DEB-1C21-4A8B-BC8C-43AB8277FB48}"/>
    <hyperlink ref="A29" location="'Fig 27'!A1" display="Fig 27" xr:uid="{0C38408C-16FB-44E2-8665-5DA54AE79009}"/>
    <hyperlink ref="A30" location="'Fig 28'!A1" display="Fig 28" xr:uid="{8C51C896-4BDB-415F-9AF0-3B918F31FFF4}"/>
    <hyperlink ref="A31" location="'Fig 29'!A1" display="Fig 29" xr:uid="{CA85D0F5-E234-4D07-A479-A175F509B904}"/>
    <hyperlink ref="A32" location="'Fig 30'!A1" display="Fig 30" xr:uid="{8CF68A0B-20F7-42D4-8EA3-67BA2F1C622E}"/>
    <hyperlink ref="A33" location="'Fig 31'!A1" display="Fig 31" xr:uid="{E6F27601-E121-470F-9C8C-DDD2D8EED70D}"/>
    <hyperlink ref="A34" location="'Fig 32'!A1" display="Fig 32" xr:uid="{A7945D4C-D4E4-4970-BEF7-5B8010CD8CD7}"/>
    <hyperlink ref="A35" location="'Fig 33'!A1" display="Fig 33" xr:uid="{DD0E0E91-26F7-498B-B59A-0479FC282B29}"/>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855D-75EB-4D67-A1ED-1CC14DD609DE}">
  <dimension ref="A1:Y29"/>
  <sheetViews>
    <sheetView workbookViewId="0">
      <selection activeCell="A24" sqref="A24"/>
    </sheetView>
  </sheetViews>
  <sheetFormatPr defaultRowHeight="14.5" x14ac:dyDescent="0.35"/>
  <cols>
    <col min="1" max="1" width="23.7265625" customWidth="1"/>
    <col min="2" max="5" width="11.81640625" bestFit="1" customWidth="1"/>
    <col min="6" max="6" width="10.81640625" bestFit="1" customWidth="1"/>
    <col min="7" max="9" width="11.81640625" bestFit="1" customWidth="1"/>
    <col min="10" max="10" width="10.81640625" bestFit="1" customWidth="1"/>
    <col min="11" max="11" width="11.81640625" bestFit="1" customWidth="1"/>
    <col min="12" max="12" width="10.81640625" bestFit="1" customWidth="1"/>
    <col min="13" max="24" width="11.81640625" bestFit="1" customWidth="1"/>
    <col min="25" max="25" width="11" bestFit="1" customWidth="1"/>
  </cols>
  <sheetData>
    <row r="1" spans="1:25" ht="18.5" x14ac:dyDescent="0.45">
      <c r="A1" s="5" t="s">
        <v>56</v>
      </c>
    </row>
    <row r="2" spans="1:25" x14ac:dyDescent="0.35">
      <c r="A2" s="54" t="s">
        <v>68</v>
      </c>
    </row>
    <row r="3" spans="1:25" x14ac:dyDescent="0.35">
      <c r="A3" s="54" t="s">
        <v>221</v>
      </c>
    </row>
    <row r="4" spans="1:25" ht="29.5" customHeight="1" x14ac:dyDescent="0.35">
      <c r="A4" s="72" t="s">
        <v>222</v>
      </c>
      <c r="B4" s="72"/>
      <c r="C4" s="72"/>
      <c r="D4" s="72"/>
      <c r="E4" s="72"/>
      <c r="F4" s="72"/>
      <c r="G4" s="72"/>
      <c r="H4" s="72"/>
      <c r="I4" s="72"/>
      <c r="J4" s="72"/>
      <c r="K4" s="72"/>
      <c r="L4" s="72"/>
      <c r="M4" s="72"/>
      <c r="N4" s="72"/>
      <c r="O4" s="72"/>
      <c r="P4" s="72"/>
      <c r="Q4" s="72"/>
      <c r="R4" s="72"/>
      <c r="S4" s="72"/>
      <c r="T4" s="72"/>
    </row>
    <row r="5" spans="1:25" x14ac:dyDescent="0.35">
      <c r="A5" s="4" t="s">
        <v>81</v>
      </c>
    </row>
    <row r="6" spans="1:25" x14ac:dyDescent="0.35">
      <c r="A6" s="7"/>
      <c r="B6" s="1" t="s">
        <v>187</v>
      </c>
      <c r="C6" s="19" t="s">
        <v>188</v>
      </c>
      <c r="D6" s="19" t="s">
        <v>189</v>
      </c>
      <c r="E6" s="19" t="s">
        <v>190</v>
      </c>
      <c r="F6" s="1" t="s">
        <v>191</v>
      </c>
      <c r="G6" s="19" t="s">
        <v>192</v>
      </c>
      <c r="H6" s="19" t="s">
        <v>193</v>
      </c>
      <c r="I6" s="19" t="s">
        <v>194</v>
      </c>
      <c r="J6" s="1" t="s">
        <v>195</v>
      </c>
      <c r="K6" s="19" t="s">
        <v>196</v>
      </c>
      <c r="L6" s="19" t="s">
        <v>197</v>
      </c>
      <c r="M6" s="19" t="s">
        <v>198</v>
      </c>
      <c r="N6" s="1" t="s">
        <v>199</v>
      </c>
      <c r="O6" s="19" t="s">
        <v>200</v>
      </c>
      <c r="P6" s="19" t="s">
        <v>201</v>
      </c>
      <c r="Q6" s="19" t="s">
        <v>202</v>
      </c>
      <c r="R6" s="1" t="s">
        <v>203</v>
      </c>
      <c r="S6" s="19" t="s">
        <v>204</v>
      </c>
      <c r="T6" s="19" t="s">
        <v>205</v>
      </c>
      <c r="U6" s="19" t="s">
        <v>206</v>
      </c>
      <c r="V6" s="1" t="s">
        <v>207</v>
      </c>
      <c r="W6" s="19" t="s">
        <v>208</v>
      </c>
      <c r="X6" s="19" t="s">
        <v>209</v>
      </c>
      <c r="Y6" s="19" t="s">
        <v>77</v>
      </c>
    </row>
    <row r="7" spans="1:25" x14ac:dyDescent="0.35">
      <c r="A7" s="9" t="s">
        <v>72</v>
      </c>
      <c r="B7" s="10">
        <v>91000</v>
      </c>
      <c r="C7" s="10">
        <v>12000</v>
      </c>
      <c r="D7" s="10">
        <v>22000</v>
      </c>
      <c r="E7" s="10">
        <v>255000</v>
      </c>
      <c r="F7" s="10">
        <v>201000</v>
      </c>
      <c r="G7" s="10">
        <v>763000</v>
      </c>
      <c r="H7" s="10">
        <v>1815000</v>
      </c>
      <c r="I7" s="10">
        <v>1073000</v>
      </c>
      <c r="J7" s="10">
        <v>383000</v>
      </c>
      <c r="K7" s="10">
        <v>148000</v>
      </c>
      <c r="L7" s="10">
        <v>177000</v>
      </c>
      <c r="M7" s="10">
        <v>201000</v>
      </c>
      <c r="N7" s="10">
        <v>260000</v>
      </c>
      <c r="O7" s="10">
        <v>396000</v>
      </c>
      <c r="P7" s="10">
        <v>881000</v>
      </c>
      <c r="Q7" s="10">
        <v>1638000</v>
      </c>
      <c r="R7" s="10">
        <v>1454000</v>
      </c>
      <c r="S7" s="10">
        <v>548000</v>
      </c>
      <c r="T7" s="10">
        <v>124000</v>
      </c>
      <c r="U7" s="10">
        <v>101000</v>
      </c>
      <c r="V7" s="10">
        <v>69000</v>
      </c>
      <c r="W7" s="10">
        <v>266000</v>
      </c>
      <c r="X7" s="10">
        <v>89000</v>
      </c>
      <c r="Y7" s="10">
        <v>10966000</v>
      </c>
    </row>
    <row r="8" spans="1:25" x14ac:dyDescent="0.35">
      <c r="A8" s="9" t="s">
        <v>220</v>
      </c>
      <c r="B8" s="10">
        <v>0</v>
      </c>
      <c r="C8" s="10">
        <v>0</v>
      </c>
      <c r="D8" s="10">
        <v>0</v>
      </c>
      <c r="E8" s="10">
        <v>0</v>
      </c>
      <c r="F8" s="10">
        <v>30000</v>
      </c>
      <c r="G8" s="10">
        <v>0</v>
      </c>
      <c r="H8" s="10">
        <v>295000</v>
      </c>
      <c r="I8" s="10">
        <v>683000</v>
      </c>
      <c r="J8" s="10">
        <v>85000</v>
      </c>
      <c r="K8" s="10">
        <v>42000</v>
      </c>
      <c r="L8" s="10">
        <v>9000</v>
      </c>
      <c r="M8" s="10">
        <v>30000</v>
      </c>
      <c r="N8" s="10">
        <v>25000</v>
      </c>
      <c r="O8" s="10">
        <v>200000</v>
      </c>
      <c r="P8" s="10">
        <v>580000</v>
      </c>
      <c r="Q8" s="10">
        <v>146000</v>
      </c>
      <c r="R8" s="10">
        <v>39000</v>
      </c>
      <c r="S8" s="10">
        <v>73000</v>
      </c>
      <c r="T8" s="10">
        <v>8000</v>
      </c>
      <c r="U8" s="10">
        <v>0</v>
      </c>
      <c r="V8" s="10">
        <v>0</v>
      </c>
      <c r="W8" s="10">
        <v>3000</v>
      </c>
      <c r="X8" s="10">
        <v>0</v>
      </c>
      <c r="Y8" s="10">
        <v>2248000</v>
      </c>
    </row>
    <row r="9" spans="1:25" x14ac:dyDescent="0.35">
      <c r="A9" s="9" t="s">
        <v>74</v>
      </c>
      <c r="B9" s="10">
        <v>0</v>
      </c>
      <c r="C9" s="10">
        <v>9000</v>
      </c>
      <c r="D9" s="10">
        <v>0</v>
      </c>
      <c r="E9" s="10">
        <v>0</v>
      </c>
      <c r="F9" s="10">
        <v>0</v>
      </c>
      <c r="G9" s="10">
        <v>4000</v>
      </c>
      <c r="H9" s="10">
        <v>1000</v>
      </c>
      <c r="I9" s="10">
        <v>19000</v>
      </c>
      <c r="J9" s="10">
        <v>130000</v>
      </c>
      <c r="K9" s="10">
        <v>262000</v>
      </c>
      <c r="L9" s="10">
        <v>335000</v>
      </c>
      <c r="M9" s="10">
        <v>462000</v>
      </c>
      <c r="N9" s="10">
        <v>247000</v>
      </c>
      <c r="O9" s="10">
        <v>260000</v>
      </c>
      <c r="P9" s="10">
        <v>253000</v>
      </c>
      <c r="Q9" s="10">
        <v>187000</v>
      </c>
      <c r="R9" s="10">
        <v>94000</v>
      </c>
      <c r="S9" s="10">
        <v>57000</v>
      </c>
      <c r="T9" s="10">
        <v>83000</v>
      </c>
      <c r="U9" s="10">
        <v>36000</v>
      </c>
      <c r="V9" s="10">
        <v>12000</v>
      </c>
      <c r="W9" s="10">
        <v>1000</v>
      </c>
      <c r="X9" s="10">
        <v>0</v>
      </c>
      <c r="Y9" s="10">
        <v>2452000</v>
      </c>
    </row>
    <row r="10" spans="1:25" x14ac:dyDescent="0.35">
      <c r="A10" s="9" t="s">
        <v>75</v>
      </c>
      <c r="B10" s="18">
        <v>30000</v>
      </c>
      <c r="C10" s="18">
        <v>0</v>
      </c>
      <c r="D10" s="18">
        <v>4000</v>
      </c>
      <c r="E10" s="18">
        <v>0</v>
      </c>
      <c r="F10" s="18">
        <v>0</v>
      </c>
      <c r="G10" s="18">
        <v>8000</v>
      </c>
      <c r="H10" s="18">
        <v>217000</v>
      </c>
      <c r="I10" s="18">
        <v>85000</v>
      </c>
      <c r="J10" s="18">
        <v>78000</v>
      </c>
      <c r="K10" s="18">
        <v>229000</v>
      </c>
      <c r="L10" s="18">
        <v>237000</v>
      </c>
      <c r="M10" s="18">
        <v>147000</v>
      </c>
      <c r="N10" s="18">
        <v>315000</v>
      </c>
      <c r="O10" s="18">
        <v>168000</v>
      </c>
      <c r="P10" s="18">
        <v>495000</v>
      </c>
      <c r="Q10" s="18">
        <v>371000</v>
      </c>
      <c r="R10" s="18">
        <v>341000</v>
      </c>
      <c r="S10" s="18">
        <v>260000</v>
      </c>
      <c r="T10" s="18">
        <v>208000</v>
      </c>
      <c r="U10" s="18">
        <v>132000</v>
      </c>
      <c r="V10" s="18">
        <v>181000</v>
      </c>
      <c r="W10" s="18">
        <v>95000</v>
      </c>
      <c r="X10" s="18">
        <v>55000</v>
      </c>
      <c r="Y10" s="10">
        <v>3658000</v>
      </c>
    </row>
    <row r="11" spans="1:25" x14ac:dyDescent="0.35">
      <c r="A11" s="9" t="s">
        <v>76</v>
      </c>
      <c r="B11" s="18">
        <v>75000</v>
      </c>
      <c r="C11" s="18">
        <v>95000</v>
      </c>
      <c r="D11" s="18">
        <v>3000</v>
      </c>
      <c r="E11" s="18">
        <v>38000</v>
      </c>
      <c r="F11" s="18">
        <v>0</v>
      </c>
      <c r="G11" s="18">
        <v>264000</v>
      </c>
      <c r="H11" s="18">
        <v>711000</v>
      </c>
      <c r="I11" s="18">
        <v>568000</v>
      </c>
      <c r="J11" s="18">
        <v>883000</v>
      </c>
      <c r="K11" s="18">
        <v>1104000</v>
      </c>
      <c r="L11" s="18">
        <v>864000</v>
      </c>
      <c r="M11" s="18">
        <v>1274000</v>
      </c>
      <c r="N11" s="18">
        <v>440000</v>
      </c>
      <c r="O11" s="18">
        <v>530000</v>
      </c>
      <c r="P11" s="18">
        <v>939000</v>
      </c>
      <c r="Q11" s="18">
        <v>815000</v>
      </c>
      <c r="R11" s="18">
        <v>663000</v>
      </c>
      <c r="S11" s="18">
        <v>485000</v>
      </c>
      <c r="T11" s="18">
        <v>737000</v>
      </c>
      <c r="U11" s="18">
        <v>449000</v>
      </c>
      <c r="V11" s="18">
        <v>487000</v>
      </c>
      <c r="W11" s="18">
        <v>62000</v>
      </c>
      <c r="X11" s="18">
        <v>167000</v>
      </c>
      <c r="Y11" s="10">
        <v>11650000</v>
      </c>
    </row>
    <row r="12" spans="1:25" x14ac:dyDescent="0.35">
      <c r="A12" s="26"/>
      <c r="B12" s="16">
        <v>196000</v>
      </c>
      <c r="C12" s="16">
        <v>116000</v>
      </c>
      <c r="D12" s="16">
        <v>29000</v>
      </c>
      <c r="E12" s="16">
        <v>293000</v>
      </c>
      <c r="F12" s="16">
        <v>231000</v>
      </c>
      <c r="G12" s="16">
        <v>1038000</v>
      </c>
      <c r="H12" s="16">
        <v>3039000</v>
      </c>
      <c r="I12" s="16">
        <v>2428000</v>
      </c>
      <c r="J12" s="16">
        <v>1559000</v>
      </c>
      <c r="K12" s="16">
        <v>1784000</v>
      </c>
      <c r="L12" s="16">
        <v>1622000</v>
      </c>
      <c r="M12" s="16">
        <v>2113000</v>
      </c>
      <c r="N12" s="16">
        <v>1286000</v>
      </c>
      <c r="O12" s="16">
        <v>1554000</v>
      </c>
      <c r="P12" s="16">
        <v>3149000</v>
      </c>
      <c r="Q12" s="16">
        <v>3157000</v>
      </c>
      <c r="R12" s="16">
        <v>2591000</v>
      </c>
      <c r="S12" s="16">
        <v>1423000</v>
      </c>
      <c r="T12" s="16">
        <v>1161000</v>
      </c>
      <c r="U12" s="16">
        <v>718000</v>
      </c>
      <c r="V12" s="16">
        <v>749000</v>
      </c>
      <c r="W12" s="16">
        <v>427000</v>
      </c>
      <c r="X12" s="16">
        <v>311000</v>
      </c>
      <c r="Y12" s="16">
        <v>30973000</v>
      </c>
    </row>
    <row r="13" spans="1:25" x14ac:dyDescent="0.35">
      <c r="A13" s="20"/>
      <c r="B13" s="20"/>
      <c r="C13" s="20"/>
      <c r="D13" s="20"/>
      <c r="E13" s="20"/>
      <c r="F13" s="20"/>
      <c r="G13" s="20"/>
      <c r="H13" s="20"/>
      <c r="I13" s="20"/>
      <c r="J13" s="20"/>
      <c r="K13" s="20"/>
      <c r="L13" s="20"/>
      <c r="M13" s="20"/>
      <c r="N13" s="20"/>
      <c r="O13" s="20"/>
      <c r="P13" s="20"/>
      <c r="Q13" s="20"/>
      <c r="R13" s="20"/>
      <c r="S13" s="20"/>
      <c r="T13" s="20"/>
      <c r="U13" s="20"/>
      <c r="V13" s="20"/>
      <c r="W13" s="20"/>
      <c r="X13" s="20"/>
      <c r="Y13" s="10"/>
    </row>
    <row r="14" spans="1:25" x14ac:dyDescent="0.35">
      <c r="A14" s="4" t="s">
        <v>217</v>
      </c>
    </row>
    <row r="15" spans="1:25" x14ac:dyDescent="0.35">
      <c r="A15" s="7"/>
      <c r="B15" s="1" t="s">
        <v>187</v>
      </c>
      <c r="C15" s="19" t="s">
        <v>188</v>
      </c>
      <c r="D15" s="19" t="s">
        <v>189</v>
      </c>
      <c r="E15" s="19" t="s">
        <v>190</v>
      </c>
      <c r="F15" s="1" t="s">
        <v>191</v>
      </c>
      <c r="G15" s="19" t="s">
        <v>192</v>
      </c>
      <c r="H15" s="19" t="s">
        <v>193</v>
      </c>
      <c r="I15" s="19" t="s">
        <v>194</v>
      </c>
      <c r="J15" s="1" t="s">
        <v>195</v>
      </c>
      <c r="K15" s="19" t="s">
        <v>196</v>
      </c>
      <c r="L15" s="19" t="s">
        <v>197</v>
      </c>
      <c r="M15" s="19" t="s">
        <v>198</v>
      </c>
      <c r="N15" s="1" t="s">
        <v>199</v>
      </c>
      <c r="O15" s="19" t="s">
        <v>200</v>
      </c>
      <c r="P15" s="19" t="s">
        <v>201</v>
      </c>
      <c r="Q15" s="19" t="s">
        <v>202</v>
      </c>
      <c r="R15" s="1" t="s">
        <v>203</v>
      </c>
      <c r="S15" s="19" t="s">
        <v>204</v>
      </c>
      <c r="T15" s="19" t="s">
        <v>205</v>
      </c>
      <c r="U15" s="19" t="s">
        <v>206</v>
      </c>
      <c r="V15" s="1" t="s">
        <v>207</v>
      </c>
      <c r="W15" s="19" t="s">
        <v>208</v>
      </c>
      <c r="X15" s="19" t="s">
        <v>209</v>
      </c>
      <c r="Y15" s="19" t="s">
        <v>77</v>
      </c>
    </row>
    <row r="16" spans="1:25" x14ac:dyDescent="0.35">
      <c r="A16" s="9" t="s">
        <v>72</v>
      </c>
      <c r="B16" s="2">
        <v>8.2848566602471869E-3</v>
      </c>
      <c r="C16" s="2">
        <v>1.0653023196853346E-3</v>
      </c>
      <c r="D16" s="2">
        <v>2.0280363078384665E-3</v>
      </c>
      <c r="E16" s="2">
        <v>2.3218260885752861E-2</v>
      </c>
      <c r="F16" s="2">
        <v>1.8297655028139299E-2</v>
      </c>
      <c r="G16" s="2">
        <v>6.9579695297283667E-2</v>
      </c>
      <c r="H16" s="2">
        <v>0.16555386332005406</v>
      </c>
      <c r="I16" s="2">
        <v>9.7877278986282734E-2</v>
      </c>
      <c r="J16" s="2">
        <v>3.4959526930171216E-2</v>
      </c>
      <c r="K16" s="2">
        <v>1.3476464675467419E-2</v>
      </c>
      <c r="L16" s="2">
        <v>1.6178881389414992E-2</v>
      </c>
      <c r="M16" s="2">
        <v>1.8296233722133667E-2</v>
      </c>
      <c r="N16" s="2">
        <v>2.3692154050108358E-2</v>
      </c>
      <c r="O16" s="2">
        <v>3.6086017841845938E-2</v>
      </c>
      <c r="P16" s="2">
        <v>8.0326386779500089E-2</v>
      </c>
      <c r="Q16" s="2">
        <v>0.1493448659597526</v>
      </c>
      <c r="R16" s="2">
        <v>0.13262635615961155</v>
      </c>
      <c r="S16" s="2">
        <v>4.9958970391384819E-2</v>
      </c>
      <c r="T16" s="2">
        <v>1.1318150310132568E-2</v>
      </c>
      <c r="U16" s="2">
        <v>9.1793134717544217E-3</v>
      </c>
      <c r="V16" s="2">
        <v>6.302497213179506E-3</v>
      </c>
      <c r="W16" s="2">
        <v>2.4264197933548708E-2</v>
      </c>
      <c r="X16" s="2">
        <v>8.0850343667103163E-3</v>
      </c>
      <c r="Y16" s="2">
        <f>SUM(B16:X16)</f>
        <v>0.99999999999999978</v>
      </c>
    </row>
    <row r="17" spans="1:25" x14ac:dyDescent="0.35">
      <c r="A17" s="9" t="s">
        <v>220</v>
      </c>
      <c r="B17" s="2">
        <v>0</v>
      </c>
      <c r="C17" s="2">
        <v>0</v>
      </c>
      <c r="D17" s="2">
        <v>0</v>
      </c>
      <c r="E17" s="2">
        <v>0</v>
      </c>
      <c r="F17" s="2">
        <v>1.3330750389419639E-2</v>
      </c>
      <c r="G17" s="2">
        <v>0</v>
      </c>
      <c r="H17" s="2">
        <v>0.13133280796915756</v>
      </c>
      <c r="I17" s="2">
        <v>0.30380865857268147</v>
      </c>
      <c r="J17" s="2">
        <v>3.767743254875467E-2</v>
      </c>
      <c r="K17" s="2">
        <v>1.8603144680597164E-2</v>
      </c>
      <c r="L17" s="2">
        <v>3.9904962095800717E-3</v>
      </c>
      <c r="M17" s="2">
        <v>1.3233982524077446E-2</v>
      </c>
      <c r="N17" s="2">
        <v>1.0904594480236987E-2</v>
      </c>
      <c r="O17" s="2">
        <v>8.8896880272766335E-2</v>
      </c>
      <c r="P17" s="2">
        <v>0.258198224423135</v>
      </c>
      <c r="Q17" s="2">
        <v>6.5130786551241451E-2</v>
      </c>
      <c r="R17" s="2">
        <v>1.7201860846594308E-2</v>
      </c>
      <c r="S17" s="2">
        <v>3.2628058607712319E-2</v>
      </c>
      <c r="T17" s="2">
        <v>3.5167728246954114E-3</v>
      </c>
      <c r="U17" s="2">
        <v>0</v>
      </c>
      <c r="V17" s="2">
        <v>0</v>
      </c>
      <c r="W17" s="2">
        <v>1.5455490993499595E-3</v>
      </c>
      <c r="X17" s="2">
        <v>0</v>
      </c>
      <c r="Y17" s="2">
        <f t="shared" ref="Y17:Y20" si="0">SUM(B17:X17)</f>
        <v>0.99999999999999989</v>
      </c>
    </row>
    <row r="18" spans="1:25" x14ac:dyDescent="0.35">
      <c r="A18" s="9" t="s">
        <v>74</v>
      </c>
      <c r="B18" s="2">
        <v>0</v>
      </c>
      <c r="C18" s="2">
        <v>3.8361262800349029E-3</v>
      </c>
      <c r="D18" s="2">
        <v>0</v>
      </c>
      <c r="E18" s="2">
        <v>0</v>
      </c>
      <c r="F18" s="2">
        <v>0</v>
      </c>
      <c r="G18" s="2">
        <v>1.5551252500476381E-3</v>
      </c>
      <c r="H18" s="2">
        <v>3.2868637433282685E-4</v>
      </c>
      <c r="I18" s="2">
        <v>7.9144977828532054E-3</v>
      </c>
      <c r="J18" s="2">
        <v>5.2972329213246919E-2</v>
      </c>
      <c r="K18" s="2">
        <v>0.10689893286171576</v>
      </c>
      <c r="L18" s="2">
        <v>0.13648592308477919</v>
      </c>
      <c r="M18" s="2">
        <v>0.18823127955976277</v>
      </c>
      <c r="N18" s="2">
        <v>0.1007135494605603</v>
      </c>
      <c r="O18" s="2">
        <v>0.10608167327675753</v>
      </c>
      <c r="P18" s="2">
        <v>0.10327363638782132</v>
      </c>
      <c r="Q18" s="2">
        <v>7.6167162958695814E-2</v>
      </c>
      <c r="R18" s="2">
        <v>3.822145902210923E-2</v>
      </c>
      <c r="S18" s="2">
        <v>2.3445295156496113E-2</v>
      </c>
      <c r="T18" s="2">
        <v>3.4005097717298705E-2</v>
      </c>
      <c r="U18" s="2">
        <v>1.4810742600007542E-2</v>
      </c>
      <c r="V18" s="2">
        <v>4.7395561563477731E-3</v>
      </c>
      <c r="W18" s="2">
        <v>3.1892685713263134E-4</v>
      </c>
      <c r="X18" s="2">
        <v>0</v>
      </c>
      <c r="Y18" s="2">
        <f t="shared" si="0"/>
        <v>1.0000000000000002</v>
      </c>
    </row>
    <row r="19" spans="1:25" x14ac:dyDescent="0.35">
      <c r="A19" s="9" t="s">
        <v>75</v>
      </c>
      <c r="B19" s="2">
        <v>8.3050532935329598E-3</v>
      </c>
      <c r="C19" s="2">
        <v>0</v>
      </c>
      <c r="D19" s="2">
        <v>1.1016172412331904E-3</v>
      </c>
      <c r="E19" s="2">
        <v>0</v>
      </c>
      <c r="F19" s="2">
        <v>5.4319259564354913E-5</v>
      </c>
      <c r="G19" s="2">
        <v>2.120768037489713E-3</v>
      </c>
      <c r="H19" s="2">
        <v>5.9336967165127638E-2</v>
      </c>
      <c r="I19" s="2">
        <v>2.3223579681537508E-2</v>
      </c>
      <c r="J19" s="2">
        <v>2.140431328953795E-2</v>
      </c>
      <c r="K19" s="2">
        <v>6.2557428403611101E-2</v>
      </c>
      <c r="L19" s="2">
        <v>6.4794401963100545E-2</v>
      </c>
      <c r="M19" s="2">
        <v>4.0201117299997299E-2</v>
      </c>
      <c r="N19" s="2">
        <v>8.6036331283859055E-2</v>
      </c>
      <c r="O19" s="2">
        <v>4.5880309965148754E-2</v>
      </c>
      <c r="P19" s="2">
        <v>0.13533026276037108</v>
      </c>
      <c r="Q19" s="2">
        <v>0.10149511076220266</v>
      </c>
      <c r="R19" s="2">
        <v>9.3334898962114402E-2</v>
      </c>
      <c r="S19" s="2">
        <v>7.1008648243798475E-2</v>
      </c>
      <c r="T19" s="2">
        <v>5.6998061638399253E-2</v>
      </c>
      <c r="U19" s="2">
        <v>3.6096642815454709E-2</v>
      </c>
      <c r="V19" s="2">
        <v>4.9602161980186549E-2</v>
      </c>
      <c r="W19" s="2">
        <v>2.6003966015465084E-2</v>
      </c>
      <c r="X19" s="2">
        <v>1.5114039938267794E-2</v>
      </c>
      <c r="Y19" s="2">
        <f t="shared" si="0"/>
        <v>1</v>
      </c>
    </row>
    <row r="20" spans="1:25" x14ac:dyDescent="0.35">
      <c r="A20" s="26" t="s">
        <v>76</v>
      </c>
      <c r="B20" s="15">
        <v>6.453243830222723E-3</v>
      </c>
      <c r="C20" s="15">
        <v>8.1420155832711023E-3</v>
      </c>
      <c r="D20" s="15">
        <v>2.4941062817530034E-4</v>
      </c>
      <c r="E20" s="15">
        <v>3.299124683815774E-3</v>
      </c>
      <c r="F20" s="15">
        <v>0</v>
      </c>
      <c r="G20" s="15">
        <v>2.2635169809625055E-2</v>
      </c>
      <c r="H20" s="15">
        <v>6.0991276018902904E-2</v>
      </c>
      <c r="I20" s="15">
        <v>4.8715043197280899E-2</v>
      </c>
      <c r="J20" s="15">
        <v>7.5784010346074154E-2</v>
      </c>
      <c r="K20" s="15">
        <v>9.4728625641827477E-2</v>
      </c>
      <c r="L20" s="15">
        <v>7.4158745639701373E-2</v>
      </c>
      <c r="M20" s="15">
        <v>0.10932792370046664</v>
      </c>
      <c r="N20" s="15">
        <v>3.7764647133801406E-2</v>
      </c>
      <c r="O20" s="15">
        <v>4.552038298552686E-2</v>
      </c>
      <c r="P20" s="15">
        <v>8.0618344925563287E-2</v>
      </c>
      <c r="Q20" s="15">
        <v>6.9920287057954181E-2</v>
      </c>
      <c r="R20" s="15">
        <v>5.6922437380034115E-2</v>
      </c>
      <c r="S20" s="15">
        <v>4.1634550866320306E-2</v>
      </c>
      <c r="T20" s="15">
        <v>6.3233263787079275E-2</v>
      </c>
      <c r="U20" s="15">
        <v>3.850089937803295E-2</v>
      </c>
      <c r="V20" s="15">
        <v>4.1814613588533424E-2</v>
      </c>
      <c r="W20" s="15">
        <v>5.2797021781500848E-3</v>
      </c>
      <c r="X20" s="15">
        <v>1.4306281639640997E-2</v>
      </c>
      <c r="Y20" s="15">
        <f t="shared" si="0"/>
        <v>1.0000000000000004</v>
      </c>
    </row>
    <row r="22" spans="1:25" x14ac:dyDescent="0.35">
      <c r="A22" t="s">
        <v>90</v>
      </c>
    </row>
    <row r="24" spans="1:25" x14ac:dyDescent="0.35">
      <c r="A24" s="50" t="s">
        <v>65</v>
      </c>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x14ac:dyDescent="0.35">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x14ac:dyDescent="0.35">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x14ac:dyDescent="0.35">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row>
  </sheetData>
  <mergeCells count="1">
    <mergeCell ref="A4:T4"/>
  </mergeCells>
  <hyperlinks>
    <hyperlink ref="A24" location="Table_of_contents!A1" display="Return to table of contents " xr:uid="{479278B4-9CED-4D80-B602-8BDE0E5EC5D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1ADB5-936B-4CCF-80A9-E64F2E33AD94}">
  <dimension ref="A1:T11"/>
  <sheetViews>
    <sheetView workbookViewId="0">
      <selection activeCell="A11" sqref="A11"/>
    </sheetView>
  </sheetViews>
  <sheetFormatPr defaultRowHeight="14.5" x14ac:dyDescent="0.35"/>
  <cols>
    <col min="1" max="1" width="24.54296875" customWidth="1"/>
    <col min="2" max="7" width="10.81640625" customWidth="1"/>
  </cols>
  <sheetData>
    <row r="1" spans="1:20" ht="18.5" x14ac:dyDescent="0.45">
      <c r="A1" s="5" t="s">
        <v>37</v>
      </c>
    </row>
    <row r="2" spans="1:20" x14ac:dyDescent="0.35">
      <c r="A2" s="54" t="s">
        <v>61</v>
      </c>
    </row>
    <row r="3" spans="1:20" ht="29.15" customHeight="1" x14ac:dyDescent="0.35">
      <c r="A3" s="72" t="s">
        <v>140</v>
      </c>
      <c r="B3" s="72"/>
      <c r="C3" s="72"/>
      <c r="D3" s="72"/>
      <c r="E3" s="72"/>
      <c r="F3" s="72"/>
      <c r="G3" s="72"/>
      <c r="H3" s="72"/>
      <c r="I3" s="72"/>
      <c r="J3" s="72"/>
      <c r="K3" s="72"/>
      <c r="L3" s="72"/>
      <c r="M3" s="72"/>
      <c r="N3" s="72"/>
      <c r="O3" s="72"/>
      <c r="P3" s="72"/>
      <c r="Q3" s="72"/>
      <c r="R3" s="72"/>
      <c r="S3" s="72"/>
      <c r="T3" s="72"/>
    </row>
    <row r="4" spans="1:20" ht="29" x14ac:dyDescent="0.35">
      <c r="A4" s="7"/>
      <c r="B4" s="1" t="s">
        <v>110</v>
      </c>
      <c r="C4" s="19" t="s">
        <v>97</v>
      </c>
      <c r="D4" s="19" t="s">
        <v>98</v>
      </c>
      <c r="E4" s="19" t="s">
        <v>127</v>
      </c>
      <c r="F4" s="1" t="s">
        <v>126</v>
      </c>
      <c r="G4" s="1" t="s">
        <v>99</v>
      </c>
      <c r="H4" s="19" t="s">
        <v>77</v>
      </c>
    </row>
    <row r="5" spans="1:20" ht="43.5" x14ac:dyDescent="0.35">
      <c r="A5" s="9" t="s">
        <v>141</v>
      </c>
      <c r="B5" s="38">
        <v>0.1728291929432107</v>
      </c>
      <c r="C5" s="38">
        <v>0.56075907721094476</v>
      </c>
      <c r="D5" s="38">
        <v>4.5245127620910729E-2</v>
      </c>
      <c r="E5" s="38">
        <v>1.1223169223083704E-2</v>
      </c>
      <c r="F5" s="38">
        <v>1.6557544186131704E-2</v>
      </c>
      <c r="G5" s="38">
        <v>0.1933858888157175</v>
      </c>
      <c r="H5" s="38">
        <v>1</v>
      </c>
    </row>
    <row r="6" spans="1:20" ht="43.5" x14ac:dyDescent="0.35">
      <c r="A6" s="9" t="s">
        <v>142</v>
      </c>
      <c r="B6" s="38">
        <v>0.64487684729251427</v>
      </c>
      <c r="C6" s="38">
        <v>0.26308539915693885</v>
      </c>
      <c r="D6" s="38">
        <v>2.2905315908595219E-2</v>
      </c>
      <c r="E6" s="38">
        <v>9.9643938050107857E-3</v>
      </c>
      <c r="F6" s="38">
        <v>1.0948775344966981E-2</v>
      </c>
      <c r="G6" s="38">
        <v>4.8219268491977198E-2</v>
      </c>
      <c r="H6" s="38">
        <v>1</v>
      </c>
    </row>
    <row r="7" spans="1:20" ht="43.5" x14ac:dyDescent="0.35">
      <c r="A7" s="26" t="s">
        <v>143</v>
      </c>
      <c r="B7" s="39">
        <v>0.74025228367032081</v>
      </c>
      <c r="C7" s="39">
        <v>0.2183319330644789</v>
      </c>
      <c r="D7" s="39">
        <v>8.1141605921275176E-3</v>
      </c>
      <c r="E7" s="39">
        <v>3.0498641442930565E-3</v>
      </c>
      <c r="F7" s="39">
        <v>8.0531704200222775E-3</v>
      </c>
      <c r="G7" s="39">
        <v>2.2198588108756231E-2</v>
      </c>
      <c r="H7" s="39">
        <v>1</v>
      </c>
    </row>
    <row r="9" spans="1:20" x14ac:dyDescent="0.35">
      <c r="A9" t="s">
        <v>90</v>
      </c>
    </row>
    <row r="11" spans="1:20" x14ac:dyDescent="0.35">
      <c r="A11" s="50" t="s">
        <v>65</v>
      </c>
    </row>
  </sheetData>
  <mergeCells count="1">
    <mergeCell ref="A3:T3"/>
  </mergeCells>
  <hyperlinks>
    <hyperlink ref="A11" location="Table_of_contents!A1" display="Return to table of contents " xr:uid="{B536D21E-1EBD-453C-83CE-F7504F3765F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DCB4-BAEC-4C47-B695-0F00A9861A15}">
  <dimension ref="A1:D23"/>
  <sheetViews>
    <sheetView workbookViewId="0">
      <selection activeCell="A23" sqref="A23"/>
    </sheetView>
  </sheetViews>
  <sheetFormatPr defaultRowHeight="14.5" x14ac:dyDescent="0.35"/>
  <cols>
    <col min="1" max="1" width="32" customWidth="1"/>
    <col min="2" max="4" width="10.81640625" bestFit="1" customWidth="1"/>
  </cols>
  <sheetData>
    <row r="1" spans="1:4" ht="18.5" x14ac:dyDescent="0.45">
      <c r="A1" s="5" t="s">
        <v>39</v>
      </c>
    </row>
    <row r="2" spans="1:4" x14ac:dyDescent="0.35">
      <c r="A2" s="54" t="s">
        <v>68</v>
      </c>
    </row>
    <row r="3" spans="1:4" x14ac:dyDescent="0.35">
      <c r="A3" s="54" t="s">
        <v>144</v>
      </c>
    </row>
    <row r="4" spans="1:4" x14ac:dyDescent="0.35">
      <c r="A4" s="54" t="s">
        <v>145</v>
      </c>
    </row>
    <row r="5" spans="1:4" x14ac:dyDescent="0.35">
      <c r="A5" s="4" t="s">
        <v>146</v>
      </c>
    </row>
    <row r="6" spans="1:4" x14ac:dyDescent="0.35">
      <c r="A6" s="7"/>
      <c r="B6" s="1">
        <v>2001</v>
      </c>
      <c r="C6" s="19">
        <v>2011</v>
      </c>
      <c r="D6" s="19">
        <v>2021</v>
      </c>
    </row>
    <row r="7" spans="1:4" x14ac:dyDescent="0.35">
      <c r="A7" s="9" t="s">
        <v>147</v>
      </c>
      <c r="B7" s="10">
        <v>341276</v>
      </c>
      <c r="C7" s="10">
        <v>345475</v>
      </c>
      <c r="D7" s="10">
        <v>318605</v>
      </c>
    </row>
    <row r="8" spans="1:4" x14ac:dyDescent="0.35">
      <c r="A8" s="11" t="s">
        <v>148</v>
      </c>
      <c r="B8" s="10">
        <v>447551</v>
      </c>
      <c r="C8" s="10">
        <v>481516</v>
      </c>
      <c r="D8" s="10">
        <v>505665</v>
      </c>
    </row>
    <row r="9" spans="1:4" x14ac:dyDescent="0.35">
      <c r="A9" s="12" t="s">
        <v>149</v>
      </c>
      <c r="B9" s="10">
        <v>209014</v>
      </c>
      <c r="C9" s="10">
        <v>245405</v>
      </c>
      <c r="D9" s="10">
        <v>278698</v>
      </c>
    </row>
    <row r="10" spans="1:4" x14ac:dyDescent="0.35">
      <c r="A10" s="12" t="s">
        <v>150</v>
      </c>
      <c r="B10" s="10">
        <v>42390</v>
      </c>
      <c r="C10" s="10">
        <v>55670</v>
      </c>
      <c r="D10" s="10">
        <v>75277</v>
      </c>
    </row>
    <row r="11" spans="1:4" x14ac:dyDescent="0.35">
      <c r="A11" s="26" t="s">
        <v>151</v>
      </c>
      <c r="B11" s="16">
        <v>1040231</v>
      </c>
      <c r="C11" s="16">
        <v>1128066</v>
      </c>
      <c r="D11" s="16">
        <v>1178245</v>
      </c>
    </row>
    <row r="13" spans="1:4" x14ac:dyDescent="0.35">
      <c r="A13" s="4" t="s">
        <v>152</v>
      </c>
    </row>
    <row r="14" spans="1:4" x14ac:dyDescent="0.35">
      <c r="A14" s="7"/>
      <c r="B14" s="1">
        <v>2001</v>
      </c>
      <c r="C14" s="19">
        <v>2011</v>
      </c>
      <c r="D14" s="19">
        <v>2021</v>
      </c>
    </row>
    <row r="15" spans="1:4" x14ac:dyDescent="0.35">
      <c r="A15" s="9" t="s">
        <v>147</v>
      </c>
      <c r="B15" s="2">
        <v>0.32807712902230368</v>
      </c>
      <c r="C15" s="2">
        <v>0.30625424398927015</v>
      </c>
      <c r="D15" s="2">
        <v>0.27040640953282213</v>
      </c>
    </row>
    <row r="16" spans="1:4" x14ac:dyDescent="0.35">
      <c r="A16" s="11" t="s">
        <v>148</v>
      </c>
      <c r="B16" s="2">
        <v>0.43024193664676402</v>
      </c>
      <c r="C16" s="2">
        <v>0.42685091120555002</v>
      </c>
      <c r="D16" s="2">
        <v>0.4291679574282089</v>
      </c>
    </row>
    <row r="17" spans="1:4" x14ac:dyDescent="0.35">
      <c r="A17" s="12" t="s">
        <v>149</v>
      </c>
      <c r="B17" s="2">
        <v>0.20093037027352578</v>
      </c>
      <c r="C17" s="2">
        <v>0.21754489542278554</v>
      </c>
      <c r="D17" s="2">
        <v>0.23653654375787719</v>
      </c>
    </row>
    <row r="18" spans="1:4" x14ac:dyDescent="0.35">
      <c r="A18" s="12" t="s">
        <v>150</v>
      </c>
      <c r="B18" s="2">
        <v>4.0750564057406478E-2</v>
      </c>
      <c r="C18" s="2">
        <v>4.9349949382394294E-2</v>
      </c>
      <c r="D18" s="2">
        <v>6.3889089281091799E-2</v>
      </c>
    </row>
    <row r="19" spans="1:4" x14ac:dyDescent="0.35">
      <c r="A19" s="26" t="s">
        <v>151</v>
      </c>
      <c r="B19" s="15">
        <v>1</v>
      </c>
      <c r="C19" s="15">
        <v>1</v>
      </c>
      <c r="D19" s="15">
        <v>1</v>
      </c>
    </row>
    <row r="21" spans="1:4" x14ac:dyDescent="0.35">
      <c r="A21" t="s">
        <v>153</v>
      </c>
    </row>
    <row r="23" spans="1:4" x14ac:dyDescent="0.35">
      <c r="A23" s="50" t="s">
        <v>65</v>
      </c>
    </row>
  </sheetData>
  <hyperlinks>
    <hyperlink ref="A23" location="Table_of_contents!A1" display="Return to table of contents " xr:uid="{79DB90ED-A27D-49DD-B985-66EB0FE69A49}"/>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BE6C-AF98-4620-A811-1A5224571EC5}">
  <dimension ref="A1:B19"/>
  <sheetViews>
    <sheetView workbookViewId="0">
      <selection activeCell="A19" sqref="A19"/>
    </sheetView>
  </sheetViews>
  <sheetFormatPr defaultRowHeight="14.5" x14ac:dyDescent="0.35"/>
  <cols>
    <col min="1" max="1" width="15.453125" customWidth="1"/>
    <col min="2" max="2" width="13.81640625" customWidth="1"/>
  </cols>
  <sheetData>
    <row r="1" spans="1:2" ht="18.5" x14ac:dyDescent="0.45">
      <c r="A1" s="5" t="s">
        <v>40</v>
      </c>
    </row>
    <row r="2" spans="1:2" x14ac:dyDescent="0.35">
      <c r="A2" s="54" t="s">
        <v>61</v>
      </c>
    </row>
    <row r="3" spans="1:2" x14ac:dyDescent="0.35">
      <c r="A3" s="54" t="s">
        <v>154</v>
      </c>
    </row>
    <row r="4" spans="1:2" ht="43.5" x14ac:dyDescent="0.35">
      <c r="A4" s="7"/>
      <c r="B4" s="1" t="s">
        <v>155</v>
      </c>
    </row>
    <row r="5" spans="1:2" x14ac:dyDescent="0.35">
      <c r="A5" s="9" t="s">
        <v>156</v>
      </c>
      <c r="B5" s="2">
        <v>0.21473023490990845</v>
      </c>
    </row>
    <row r="6" spans="1:2" x14ac:dyDescent="0.35">
      <c r="A6" s="11" t="s">
        <v>157</v>
      </c>
      <c r="B6" s="2">
        <v>0.25186817979837761</v>
      </c>
    </row>
    <row r="7" spans="1:2" x14ac:dyDescent="0.35">
      <c r="A7" s="12" t="s">
        <v>158</v>
      </c>
      <c r="B7" s="2">
        <v>0.39798460027486599</v>
      </c>
    </row>
    <row r="8" spans="1:2" x14ac:dyDescent="0.35">
      <c r="A8" s="12" t="s">
        <v>159</v>
      </c>
      <c r="B8" s="2">
        <v>0.29075767237920852</v>
      </c>
    </row>
    <row r="9" spans="1:2" x14ac:dyDescent="0.35">
      <c r="A9" s="12" t="s">
        <v>160</v>
      </c>
      <c r="B9" s="2">
        <v>0.25668258245646319</v>
      </c>
    </row>
    <row r="10" spans="1:2" x14ac:dyDescent="0.35">
      <c r="A10" s="12" t="s">
        <v>161</v>
      </c>
      <c r="B10" s="22">
        <v>0.357001226452698</v>
      </c>
    </row>
    <row r="11" spans="1:2" x14ac:dyDescent="0.35">
      <c r="A11" s="12" t="s">
        <v>162</v>
      </c>
      <c r="B11" s="2">
        <v>0.21036646594594768</v>
      </c>
    </row>
    <row r="12" spans="1:2" x14ac:dyDescent="0.35">
      <c r="A12" s="12" t="s">
        <v>163</v>
      </c>
      <c r="B12" s="2">
        <v>0.25815190220662959</v>
      </c>
    </row>
    <row r="13" spans="1:2" x14ac:dyDescent="0.35">
      <c r="A13" s="12" t="s">
        <v>164</v>
      </c>
      <c r="B13" s="2">
        <v>0.23035220789358901</v>
      </c>
    </row>
    <row r="14" spans="1:2" x14ac:dyDescent="0.35">
      <c r="A14" s="12" t="s">
        <v>165</v>
      </c>
      <c r="B14" s="2">
        <v>0.17960570157741176</v>
      </c>
    </row>
    <row r="15" spans="1:2" x14ac:dyDescent="0.35">
      <c r="A15" s="17" t="s">
        <v>166</v>
      </c>
      <c r="B15" s="15">
        <v>0.27352753427588417</v>
      </c>
    </row>
    <row r="17" spans="1:1" x14ac:dyDescent="0.35">
      <c r="A17" t="s">
        <v>90</v>
      </c>
    </row>
    <row r="19" spans="1:1" x14ac:dyDescent="0.35">
      <c r="A19" s="50" t="s">
        <v>65</v>
      </c>
    </row>
  </sheetData>
  <hyperlinks>
    <hyperlink ref="A19" location="Table_of_contents!A1" display="Return to table of contents " xr:uid="{C88329B2-A75F-4941-94C8-E463A5D4C84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EF33A-E4E4-46AA-AC3B-24DA7E9DDB1A}">
  <dimension ref="A1:B15"/>
  <sheetViews>
    <sheetView workbookViewId="0">
      <selection activeCell="A15" sqref="A15"/>
    </sheetView>
  </sheetViews>
  <sheetFormatPr defaultRowHeight="14.5" x14ac:dyDescent="0.35"/>
  <cols>
    <col min="1" max="1" width="22.453125" customWidth="1"/>
    <col min="2" max="2" width="10.54296875" customWidth="1"/>
  </cols>
  <sheetData>
    <row r="1" spans="1:2" ht="18.5" x14ac:dyDescent="0.45">
      <c r="A1" s="5" t="s">
        <v>42</v>
      </c>
    </row>
    <row r="2" spans="1:2" x14ac:dyDescent="0.35">
      <c r="A2" s="54" t="s">
        <v>61</v>
      </c>
    </row>
    <row r="3" spans="1:2" x14ac:dyDescent="0.35">
      <c r="A3" s="54" t="s">
        <v>167</v>
      </c>
    </row>
    <row r="5" spans="1:2" ht="43.5" x14ac:dyDescent="0.35">
      <c r="A5" s="7"/>
      <c r="B5" s="19" t="s">
        <v>155</v>
      </c>
    </row>
    <row r="6" spans="1:2" x14ac:dyDescent="0.35">
      <c r="A6" s="9" t="s">
        <v>168</v>
      </c>
      <c r="B6" s="44">
        <v>0.39787777826540754</v>
      </c>
    </row>
    <row r="7" spans="1:2" x14ac:dyDescent="0.35">
      <c r="A7" s="11">
        <v>2</v>
      </c>
      <c r="B7" s="2">
        <v>0.27408322030324883</v>
      </c>
    </row>
    <row r="8" spans="1:2" x14ac:dyDescent="0.35">
      <c r="A8" s="12">
        <v>3</v>
      </c>
      <c r="B8" s="2">
        <v>0.2339374622008992</v>
      </c>
    </row>
    <row r="9" spans="1:2" x14ac:dyDescent="0.35">
      <c r="A9" s="12">
        <v>4</v>
      </c>
      <c r="B9" s="2">
        <v>9.6604094644614558E-2</v>
      </c>
    </row>
    <row r="10" spans="1:2" x14ac:dyDescent="0.35">
      <c r="A10" s="12" t="s">
        <v>169</v>
      </c>
      <c r="B10" s="2">
        <v>0.10039211363909978</v>
      </c>
    </row>
    <row r="11" spans="1:2" x14ac:dyDescent="0.35">
      <c r="A11" s="17" t="s">
        <v>77</v>
      </c>
      <c r="B11" s="15">
        <v>1</v>
      </c>
    </row>
    <row r="13" spans="1:2" x14ac:dyDescent="0.35">
      <c r="A13" t="s">
        <v>170</v>
      </c>
    </row>
    <row r="15" spans="1:2" x14ac:dyDescent="0.35">
      <c r="A15" s="50" t="s">
        <v>65</v>
      </c>
    </row>
  </sheetData>
  <hyperlinks>
    <hyperlink ref="A15" location="Table_of_contents!A1" display="Return to table of contents " xr:uid="{FDAD7C3A-79A8-43EF-8474-094BB74E0958}"/>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12CAC-3D99-4FC7-980A-05E7EBDDE8A5}">
  <dimension ref="A1:B12"/>
  <sheetViews>
    <sheetView workbookViewId="0">
      <selection activeCell="A12" sqref="A12"/>
    </sheetView>
  </sheetViews>
  <sheetFormatPr defaultRowHeight="14.5" x14ac:dyDescent="0.35"/>
  <cols>
    <col min="1" max="1" width="16.54296875" customWidth="1"/>
    <col min="2" max="2" width="14.54296875" customWidth="1"/>
  </cols>
  <sheetData>
    <row r="1" spans="1:2" ht="18.5" x14ac:dyDescent="0.45">
      <c r="A1" s="5" t="s">
        <v>46</v>
      </c>
    </row>
    <row r="2" spans="1:2" x14ac:dyDescent="0.35">
      <c r="A2" s="54" t="s">
        <v>61</v>
      </c>
    </row>
    <row r="3" spans="1:2" x14ac:dyDescent="0.35">
      <c r="A3" s="54" t="s">
        <v>176</v>
      </c>
    </row>
    <row r="4" spans="1:2" ht="28" customHeight="1" x14ac:dyDescent="0.35">
      <c r="A4" s="40"/>
      <c r="B4" s="19" t="s">
        <v>177</v>
      </c>
    </row>
    <row r="5" spans="1:2" x14ac:dyDescent="0.35">
      <c r="A5" s="9" t="s">
        <v>178</v>
      </c>
      <c r="B5" s="2">
        <v>0.65300000000000002</v>
      </c>
    </row>
    <row r="6" spans="1:2" x14ac:dyDescent="0.35">
      <c r="A6" s="11" t="s">
        <v>179</v>
      </c>
      <c r="B6" s="2">
        <v>0.64800000000000002</v>
      </c>
    </row>
    <row r="7" spans="1:2" x14ac:dyDescent="0.35">
      <c r="A7" s="12">
        <v>2021</v>
      </c>
      <c r="B7" s="2">
        <v>0.71399999999999997</v>
      </c>
    </row>
    <row r="8" spans="1:2" x14ac:dyDescent="0.35">
      <c r="A8" s="17">
        <v>2022</v>
      </c>
      <c r="B8" s="15">
        <v>0.68106339540286687</v>
      </c>
    </row>
    <row r="10" spans="1:2" x14ac:dyDescent="0.35">
      <c r="A10" t="s">
        <v>64</v>
      </c>
    </row>
    <row r="12" spans="1:2" x14ac:dyDescent="0.35">
      <c r="A12" s="50" t="s">
        <v>65</v>
      </c>
    </row>
  </sheetData>
  <hyperlinks>
    <hyperlink ref="A12" location="Table_of_contents!A1" display="Return to table of contents " xr:uid="{1257543C-69C4-43B8-ADC8-34CF36FAF02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AB2F1-2656-433E-BA8C-B0893748C31C}">
  <dimension ref="A1:B15"/>
  <sheetViews>
    <sheetView workbookViewId="0">
      <selection activeCell="A15" sqref="A15"/>
    </sheetView>
  </sheetViews>
  <sheetFormatPr defaultRowHeight="14.5" x14ac:dyDescent="0.35"/>
  <cols>
    <col min="1" max="1" width="22.1796875" customWidth="1"/>
    <col min="2" max="2" width="14.81640625" customWidth="1"/>
  </cols>
  <sheetData>
    <row r="1" spans="1:2" ht="18.5" x14ac:dyDescent="0.45">
      <c r="A1" s="5" t="s">
        <v>48</v>
      </c>
    </row>
    <row r="2" spans="1:2" x14ac:dyDescent="0.35">
      <c r="A2" s="54" t="s">
        <v>61</v>
      </c>
    </row>
    <row r="3" spans="1:2" x14ac:dyDescent="0.35">
      <c r="A3" s="54" t="s">
        <v>180</v>
      </c>
    </row>
    <row r="5" spans="1:2" ht="43.5" x14ac:dyDescent="0.35">
      <c r="A5" s="40"/>
      <c r="B5" s="19" t="s">
        <v>177</v>
      </c>
    </row>
    <row r="6" spans="1:2" x14ac:dyDescent="0.35">
      <c r="A6" s="9" t="s">
        <v>181</v>
      </c>
      <c r="B6" s="2">
        <v>0.96562432800840992</v>
      </c>
    </row>
    <row r="7" spans="1:2" x14ac:dyDescent="0.35">
      <c r="A7" s="11" t="s">
        <v>182</v>
      </c>
      <c r="B7" s="2">
        <v>0.97350183688673164</v>
      </c>
    </row>
    <row r="8" spans="1:2" x14ac:dyDescent="0.35">
      <c r="A8" s="12" t="s">
        <v>183</v>
      </c>
      <c r="B8" s="2">
        <v>0.71248834564099028</v>
      </c>
    </row>
    <row r="9" spans="1:2" x14ac:dyDescent="0.35">
      <c r="A9" s="12" t="s">
        <v>184</v>
      </c>
      <c r="B9" s="2">
        <v>0.61812491663134883</v>
      </c>
    </row>
    <row r="10" spans="1:2" x14ac:dyDescent="0.35">
      <c r="A10" s="9" t="s">
        <v>74</v>
      </c>
      <c r="B10" s="2">
        <v>0.59878673246558867</v>
      </c>
    </row>
    <row r="11" spans="1:2" x14ac:dyDescent="0.35">
      <c r="A11" s="26" t="s">
        <v>75</v>
      </c>
      <c r="B11" s="15">
        <v>0.50937656025424194</v>
      </c>
    </row>
    <row r="13" spans="1:2" x14ac:dyDescent="0.35">
      <c r="A13" t="s">
        <v>90</v>
      </c>
    </row>
    <row r="15" spans="1:2" x14ac:dyDescent="0.35">
      <c r="A15" s="50" t="s">
        <v>65</v>
      </c>
    </row>
  </sheetData>
  <hyperlinks>
    <hyperlink ref="A15" location="Table_of_contents!A1" display="Return to table of contents " xr:uid="{DF078903-3B46-4349-AB70-3157A874A757}"/>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D9103-1C36-46D8-BE30-886CC080B11F}">
  <dimension ref="A1:H39"/>
  <sheetViews>
    <sheetView workbookViewId="0">
      <selection activeCell="A31" sqref="A31"/>
    </sheetView>
  </sheetViews>
  <sheetFormatPr defaultRowHeight="14.5" x14ac:dyDescent="0.35"/>
  <cols>
    <col min="1" max="1" width="22.81640625" customWidth="1"/>
    <col min="2" max="7" width="11.453125" customWidth="1"/>
    <col min="8" max="8" width="13.1796875" customWidth="1"/>
  </cols>
  <sheetData>
    <row r="1" spans="1:8" ht="18.5" x14ac:dyDescent="0.45">
      <c r="A1" s="5" t="s">
        <v>58</v>
      </c>
    </row>
    <row r="2" spans="1:8" x14ac:dyDescent="0.35">
      <c r="A2" s="54" t="s">
        <v>68</v>
      </c>
    </row>
    <row r="3" spans="1:8" x14ac:dyDescent="0.35">
      <c r="A3" s="54" t="s">
        <v>223</v>
      </c>
    </row>
    <row r="4" spans="1:8" x14ac:dyDescent="0.35">
      <c r="A4" s="54" t="s">
        <v>224</v>
      </c>
    </row>
    <row r="5" spans="1:8" x14ac:dyDescent="0.35">
      <c r="A5" s="4" t="s">
        <v>71</v>
      </c>
    </row>
    <row r="6" spans="1:8" ht="58" x14ac:dyDescent="0.35">
      <c r="A6" s="7"/>
      <c r="B6" s="1" t="s">
        <v>225</v>
      </c>
      <c r="C6" s="19" t="s">
        <v>226</v>
      </c>
      <c r="D6" s="19" t="s">
        <v>227</v>
      </c>
      <c r="E6" s="19" t="s">
        <v>228</v>
      </c>
      <c r="F6" s="1" t="s">
        <v>229</v>
      </c>
      <c r="G6" s="19" t="s">
        <v>230</v>
      </c>
      <c r="H6" s="19" t="s">
        <v>77</v>
      </c>
    </row>
    <row r="7" spans="1:8" x14ac:dyDescent="0.35">
      <c r="A7" s="9" t="s">
        <v>231</v>
      </c>
      <c r="B7" s="10">
        <v>0</v>
      </c>
      <c r="C7" s="10">
        <v>0</v>
      </c>
      <c r="D7" s="10">
        <v>0</v>
      </c>
      <c r="E7" s="10">
        <v>8000</v>
      </c>
      <c r="F7" s="10">
        <v>189000</v>
      </c>
      <c r="G7" s="10">
        <v>152000</v>
      </c>
      <c r="H7" s="10">
        <v>349000</v>
      </c>
    </row>
    <row r="8" spans="1:8" x14ac:dyDescent="0.35">
      <c r="A8" s="9" t="s">
        <v>232</v>
      </c>
      <c r="B8" s="10">
        <v>87000</v>
      </c>
      <c r="C8" s="10">
        <v>35000</v>
      </c>
      <c r="D8" s="10">
        <v>9000</v>
      </c>
      <c r="E8" s="10">
        <v>2000</v>
      </c>
      <c r="F8" s="10">
        <v>31000</v>
      </c>
      <c r="G8" s="10">
        <v>7000</v>
      </c>
      <c r="H8" s="10">
        <v>172000</v>
      </c>
    </row>
    <row r="9" spans="1:8" x14ac:dyDescent="0.35">
      <c r="A9" s="9" t="s">
        <v>97</v>
      </c>
      <c r="B9" s="10">
        <v>161000</v>
      </c>
      <c r="C9" s="10">
        <v>110000</v>
      </c>
      <c r="D9" s="10">
        <v>6000</v>
      </c>
      <c r="E9" s="10">
        <v>27000</v>
      </c>
      <c r="F9" s="10">
        <v>197000</v>
      </c>
      <c r="G9" s="10">
        <v>14000</v>
      </c>
      <c r="H9" s="10">
        <v>514000</v>
      </c>
    </row>
    <row r="10" spans="1:8" x14ac:dyDescent="0.35">
      <c r="A10" s="9" t="s">
        <v>233</v>
      </c>
      <c r="B10" s="18">
        <v>0</v>
      </c>
      <c r="C10" s="18">
        <v>6000</v>
      </c>
      <c r="D10" s="18">
        <v>0</v>
      </c>
      <c r="E10" s="18">
        <v>19000</v>
      </c>
      <c r="F10" s="18">
        <v>0</v>
      </c>
      <c r="G10" s="18">
        <v>4000</v>
      </c>
      <c r="H10" s="10">
        <v>28000</v>
      </c>
    </row>
    <row r="11" spans="1:8" x14ac:dyDescent="0.35">
      <c r="A11" s="9" t="s">
        <v>99</v>
      </c>
      <c r="B11" s="18">
        <v>10000</v>
      </c>
      <c r="C11" s="18">
        <v>53000</v>
      </c>
      <c r="D11" s="18">
        <v>20000</v>
      </c>
      <c r="E11" s="18">
        <v>12000</v>
      </c>
      <c r="F11" s="18">
        <v>8000</v>
      </c>
      <c r="G11" s="18">
        <v>14000</v>
      </c>
      <c r="H11" s="10">
        <v>117000</v>
      </c>
    </row>
    <row r="12" spans="1:8" x14ac:dyDescent="0.35">
      <c r="A12" s="9" t="s">
        <v>126</v>
      </c>
      <c r="B12" s="18">
        <v>0</v>
      </c>
      <c r="C12" s="18">
        <v>3000</v>
      </c>
      <c r="D12" s="18">
        <v>3000</v>
      </c>
      <c r="E12" s="18">
        <v>4000</v>
      </c>
      <c r="F12" s="18">
        <v>0</v>
      </c>
      <c r="G12" s="18">
        <v>0</v>
      </c>
      <c r="H12" s="10">
        <v>10000</v>
      </c>
    </row>
    <row r="13" spans="1:8" x14ac:dyDescent="0.35">
      <c r="A13" s="9" t="s">
        <v>127</v>
      </c>
      <c r="B13" s="18">
        <v>0</v>
      </c>
      <c r="C13" s="18">
        <v>0</v>
      </c>
      <c r="D13" s="18">
        <v>0</v>
      </c>
      <c r="E13" s="18">
        <v>6000</v>
      </c>
      <c r="F13" s="18">
        <v>1000</v>
      </c>
      <c r="G13" s="18">
        <v>12000</v>
      </c>
      <c r="H13" s="10">
        <v>20000</v>
      </c>
    </row>
    <row r="14" spans="1:8" x14ac:dyDescent="0.35">
      <c r="A14" s="9" t="s">
        <v>76</v>
      </c>
      <c r="B14" s="10">
        <v>3000</v>
      </c>
      <c r="C14" s="10">
        <v>4000</v>
      </c>
      <c r="D14" s="10">
        <v>0</v>
      </c>
      <c r="E14" s="10">
        <v>1000</v>
      </c>
      <c r="F14" s="10">
        <v>2000</v>
      </c>
      <c r="G14" s="10">
        <v>0</v>
      </c>
      <c r="H14" s="10">
        <v>11000</v>
      </c>
    </row>
    <row r="15" spans="1:8" x14ac:dyDescent="0.35">
      <c r="A15" s="26" t="s">
        <v>77</v>
      </c>
      <c r="B15" s="16">
        <v>260000</v>
      </c>
      <c r="C15" s="16">
        <v>212000</v>
      </c>
      <c r="D15" s="16">
        <v>39000</v>
      </c>
      <c r="E15" s="16">
        <v>79000</v>
      </c>
      <c r="F15" s="16">
        <v>429000</v>
      </c>
      <c r="G15" s="16">
        <v>202000</v>
      </c>
      <c r="H15" s="16">
        <v>1220000</v>
      </c>
    </row>
    <row r="16" spans="1:8" x14ac:dyDescent="0.35">
      <c r="H16" s="10"/>
    </row>
    <row r="17" spans="1:8" x14ac:dyDescent="0.35">
      <c r="A17" s="4" t="s">
        <v>212</v>
      </c>
    </row>
    <row r="18" spans="1:8" ht="43.5" x14ac:dyDescent="0.35">
      <c r="A18" s="7"/>
      <c r="B18" s="1" t="s">
        <v>225</v>
      </c>
      <c r="C18" s="19" t="s">
        <v>226</v>
      </c>
      <c r="D18" s="19" t="s">
        <v>234</v>
      </c>
      <c r="E18" s="19" t="s">
        <v>235</v>
      </c>
      <c r="F18" s="1" t="s">
        <v>229</v>
      </c>
      <c r="G18" s="19" t="s">
        <v>230</v>
      </c>
    </row>
    <row r="19" spans="1:8" x14ac:dyDescent="0.35">
      <c r="A19" s="9" t="s">
        <v>231</v>
      </c>
      <c r="B19" s="2">
        <v>0</v>
      </c>
      <c r="C19" s="2">
        <v>0</v>
      </c>
      <c r="D19" s="2">
        <v>1.2259594854284453E-2</v>
      </c>
      <c r="E19" s="2">
        <v>9.8548808161698906E-2</v>
      </c>
      <c r="F19" s="2">
        <v>0.4407445857260352</v>
      </c>
      <c r="G19" s="2">
        <v>0.75055853398380334</v>
      </c>
    </row>
    <row r="20" spans="1:8" x14ac:dyDescent="0.35">
      <c r="A20" s="9" t="s">
        <v>232</v>
      </c>
      <c r="B20" s="2">
        <v>0.33452802812678201</v>
      </c>
      <c r="C20" s="2">
        <v>0.16734831300998115</v>
      </c>
      <c r="D20" s="2">
        <v>0.23809205373479114</v>
      </c>
      <c r="E20" s="2">
        <v>2.9214174529974879E-2</v>
      </c>
      <c r="F20" s="2">
        <v>7.3261405003967106E-2</v>
      </c>
      <c r="G20" s="2">
        <v>3.2935707907965739E-2</v>
      </c>
    </row>
    <row r="21" spans="1:8" x14ac:dyDescent="0.35">
      <c r="A21" s="9" t="s">
        <v>97</v>
      </c>
      <c r="B21" s="2">
        <v>0.61745353654152335</v>
      </c>
      <c r="C21" s="2">
        <v>0.51857041842538831</v>
      </c>
      <c r="D21" s="2">
        <v>0.15846261782066082</v>
      </c>
      <c r="E21" s="2">
        <v>0.3372925467235674</v>
      </c>
      <c r="F21" s="2">
        <v>0.45925827874802233</v>
      </c>
      <c r="G21" s="2">
        <v>6.751530217927329E-2</v>
      </c>
    </row>
    <row r="22" spans="1:8" x14ac:dyDescent="0.35">
      <c r="A22" s="9" t="s">
        <v>233</v>
      </c>
      <c r="B22" s="22">
        <v>0</v>
      </c>
      <c r="C22" s="22">
        <v>2.7246333568587657E-2</v>
      </c>
      <c r="D22" s="22">
        <v>0</v>
      </c>
      <c r="E22" s="22">
        <v>0.23522055541302911</v>
      </c>
      <c r="F22" s="22">
        <v>0</v>
      </c>
      <c r="G22" s="22">
        <v>1.9001567750067391E-2</v>
      </c>
    </row>
    <row r="23" spans="1:8" x14ac:dyDescent="0.35">
      <c r="A23" s="9" t="s">
        <v>102</v>
      </c>
      <c r="B23" s="22">
        <v>3.8124895105406773E-2</v>
      </c>
      <c r="C23" s="22">
        <v>0.25113848387617616</v>
      </c>
      <c r="D23" s="22">
        <v>0.50940776601565851</v>
      </c>
      <c r="E23" s="22">
        <v>0.15522460091967846</v>
      </c>
      <c r="F23" s="22">
        <v>1.910112328064931E-2</v>
      </c>
      <c r="G23" s="22">
        <v>6.837248687594065E-2</v>
      </c>
    </row>
    <row r="24" spans="1:8" x14ac:dyDescent="0.35">
      <c r="A24" s="9" t="s">
        <v>126</v>
      </c>
      <c r="B24" s="22">
        <v>0</v>
      </c>
      <c r="C24" s="22">
        <v>1.4593646364682055E-2</v>
      </c>
      <c r="D24" s="22">
        <v>8.1777967574605218E-2</v>
      </c>
      <c r="E24" s="22">
        <v>4.7914627692389376E-2</v>
      </c>
      <c r="F24" s="22">
        <v>0</v>
      </c>
      <c r="G24" s="22">
        <v>0</v>
      </c>
    </row>
    <row r="25" spans="1:8" x14ac:dyDescent="0.35">
      <c r="A25" s="9" t="s">
        <v>127</v>
      </c>
      <c r="B25" s="22">
        <v>0</v>
      </c>
      <c r="C25" s="22">
        <v>0</v>
      </c>
      <c r="D25" s="22">
        <v>0</v>
      </c>
      <c r="E25" s="22">
        <v>7.9392416877370003E-2</v>
      </c>
      <c r="F25" s="22">
        <v>2.2462112798226842E-3</v>
      </c>
      <c r="G25" s="22">
        <v>6.1616401302949597E-2</v>
      </c>
    </row>
    <row r="26" spans="1:8" x14ac:dyDescent="0.35">
      <c r="A26" s="9" t="s">
        <v>76</v>
      </c>
      <c r="B26" s="2">
        <v>9.8935402262877378E-3</v>
      </c>
      <c r="C26" s="2">
        <v>2.1102804755184584E-2</v>
      </c>
      <c r="D26" s="2">
        <v>0</v>
      </c>
      <c r="E26" s="2">
        <v>1.7192269682291657E-2</v>
      </c>
      <c r="F26" s="2">
        <v>5.388395961503447E-3</v>
      </c>
      <c r="G26" s="2">
        <v>0</v>
      </c>
    </row>
    <row r="27" spans="1:8" x14ac:dyDescent="0.35">
      <c r="A27" s="26" t="s">
        <v>77</v>
      </c>
      <c r="B27" s="15">
        <f>SUM(B19:B26)</f>
        <v>0.99999999999999989</v>
      </c>
      <c r="C27" s="15">
        <f t="shared" ref="C27:G27" si="0">SUM(C19:C26)</f>
        <v>0.99999999999999989</v>
      </c>
      <c r="D27" s="15">
        <f t="shared" si="0"/>
        <v>1.0000000000000002</v>
      </c>
      <c r="E27" s="15">
        <f t="shared" si="0"/>
        <v>0.99999999999999989</v>
      </c>
      <c r="F27" s="15">
        <f t="shared" si="0"/>
        <v>1.0000000000000002</v>
      </c>
      <c r="G27" s="15">
        <f t="shared" si="0"/>
        <v>1</v>
      </c>
    </row>
    <row r="29" spans="1:8" x14ac:dyDescent="0.35">
      <c r="A29" t="s">
        <v>236</v>
      </c>
    </row>
    <row r="31" spans="1:8" x14ac:dyDescent="0.35">
      <c r="A31" s="50" t="s">
        <v>65</v>
      </c>
      <c r="B31" s="20"/>
      <c r="C31" s="20"/>
      <c r="D31" s="20"/>
      <c r="E31" s="20"/>
      <c r="F31" s="20"/>
      <c r="G31" s="20"/>
      <c r="H31" s="20"/>
    </row>
    <row r="32" spans="1:8" x14ac:dyDescent="0.35">
      <c r="B32" s="20"/>
      <c r="C32" s="20"/>
      <c r="D32" s="20"/>
      <c r="E32" s="20"/>
      <c r="F32" s="20"/>
      <c r="G32" s="20"/>
      <c r="H32" s="20"/>
    </row>
    <row r="33" spans="2:8" x14ac:dyDescent="0.35">
      <c r="B33" s="20"/>
      <c r="C33" s="20"/>
      <c r="D33" s="20"/>
      <c r="E33" s="20"/>
      <c r="F33" s="20"/>
      <c r="G33" s="20"/>
      <c r="H33" s="20"/>
    </row>
    <row r="34" spans="2:8" x14ac:dyDescent="0.35">
      <c r="B34" s="20"/>
      <c r="C34" s="20"/>
      <c r="D34" s="20"/>
      <c r="E34" s="20"/>
      <c r="F34" s="20"/>
      <c r="G34" s="20"/>
      <c r="H34" s="20"/>
    </row>
    <row r="35" spans="2:8" x14ac:dyDescent="0.35">
      <c r="B35" s="20"/>
      <c r="C35" s="20"/>
      <c r="D35" s="20"/>
      <c r="E35" s="20"/>
      <c r="F35" s="20"/>
      <c r="G35" s="20"/>
      <c r="H35" s="20"/>
    </row>
    <row r="36" spans="2:8" x14ac:dyDescent="0.35">
      <c r="B36" s="20"/>
      <c r="C36" s="20"/>
      <c r="D36" s="20"/>
      <c r="E36" s="20"/>
      <c r="F36" s="20"/>
      <c r="G36" s="20"/>
      <c r="H36" s="20"/>
    </row>
    <row r="37" spans="2:8" x14ac:dyDescent="0.35">
      <c r="B37" s="20"/>
      <c r="C37" s="20"/>
      <c r="D37" s="20"/>
      <c r="E37" s="20"/>
      <c r="F37" s="20"/>
      <c r="G37" s="20"/>
      <c r="H37" s="20"/>
    </row>
    <row r="38" spans="2:8" x14ac:dyDescent="0.35">
      <c r="B38" s="20"/>
      <c r="C38" s="20"/>
      <c r="D38" s="20"/>
      <c r="E38" s="20"/>
      <c r="F38" s="20"/>
      <c r="G38" s="20"/>
      <c r="H38" s="20"/>
    </row>
    <row r="39" spans="2:8" x14ac:dyDescent="0.35">
      <c r="B39" s="20"/>
      <c r="C39" s="20"/>
      <c r="D39" s="20"/>
      <c r="E39" s="20"/>
      <c r="F39" s="20"/>
      <c r="G39" s="20"/>
      <c r="H39" s="20"/>
    </row>
  </sheetData>
  <hyperlinks>
    <hyperlink ref="A31" location="Table_of_contents!A1" display="Return to table of contents " xr:uid="{1C9BDC73-4021-45F0-8765-74F9F7CF4919}"/>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2FCC-37ED-4C0A-8FDD-88927B20A0E0}">
  <dimension ref="A1:F25"/>
  <sheetViews>
    <sheetView workbookViewId="0">
      <selection activeCell="O16" sqref="O16"/>
    </sheetView>
  </sheetViews>
  <sheetFormatPr defaultRowHeight="14.5" x14ac:dyDescent="0.35"/>
  <cols>
    <col min="1" max="1" width="12.26953125" customWidth="1"/>
    <col min="2" max="6" width="11.1796875" customWidth="1"/>
  </cols>
  <sheetData>
    <row r="1" spans="1:6" ht="18.5" x14ac:dyDescent="0.45">
      <c r="A1" s="5" t="s">
        <v>60</v>
      </c>
    </row>
    <row r="2" spans="1:6" x14ac:dyDescent="0.35">
      <c r="A2" s="54" t="s">
        <v>68</v>
      </c>
    </row>
    <row r="3" spans="1:6" x14ac:dyDescent="0.35">
      <c r="A3" s="54" t="s">
        <v>237</v>
      </c>
    </row>
    <row r="4" spans="1:6" x14ac:dyDescent="0.35">
      <c r="A4" s="54" t="s">
        <v>238</v>
      </c>
    </row>
    <row r="5" spans="1:6" x14ac:dyDescent="0.35">
      <c r="A5" s="4" t="s">
        <v>71</v>
      </c>
    </row>
    <row r="6" spans="1:6" ht="58" x14ac:dyDescent="0.35">
      <c r="A6" s="7"/>
      <c r="B6" s="1" t="s">
        <v>225</v>
      </c>
      <c r="C6" s="19" t="s">
        <v>226</v>
      </c>
      <c r="D6" s="19" t="s">
        <v>239</v>
      </c>
      <c r="E6" s="19" t="s">
        <v>228</v>
      </c>
      <c r="F6" s="1" t="s">
        <v>77</v>
      </c>
    </row>
    <row r="7" spans="1:6" x14ac:dyDescent="0.35">
      <c r="A7" s="9" t="s">
        <v>240</v>
      </c>
      <c r="B7" s="10">
        <v>415000</v>
      </c>
      <c r="C7" s="10">
        <v>255000</v>
      </c>
      <c r="D7" s="10">
        <v>16000</v>
      </c>
      <c r="E7" s="10">
        <v>65000</v>
      </c>
      <c r="F7" s="10">
        <v>751000</v>
      </c>
    </row>
    <row r="8" spans="1:6" x14ac:dyDescent="0.35">
      <c r="A8" s="9" t="s">
        <v>241</v>
      </c>
      <c r="B8" s="10">
        <v>58000</v>
      </c>
      <c r="C8" s="10">
        <v>104000</v>
      </c>
      <c r="D8" s="10">
        <v>32000</v>
      </c>
      <c r="E8" s="10">
        <v>38000</v>
      </c>
      <c r="F8" s="10">
        <v>232000</v>
      </c>
    </row>
    <row r="9" spans="1:6" x14ac:dyDescent="0.35">
      <c r="A9" s="9" t="s">
        <v>242</v>
      </c>
      <c r="B9" s="10">
        <v>13000</v>
      </c>
      <c r="C9" s="10">
        <v>37000</v>
      </c>
      <c r="D9" s="10">
        <v>24000</v>
      </c>
      <c r="E9" s="10">
        <v>45000</v>
      </c>
      <c r="F9" s="10">
        <v>120000</v>
      </c>
    </row>
    <row r="10" spans="1:6" x14ac:dyDescent="0.35">
      <c r="A10" s="26" t="s">
        <v>77</v>
      </c>
      <c r="B10" s="16">
        <v>487000</v>
      </c>
      <c r="C10" s="16">
        <v>396000</v>
      </c>
      <c r="D10" s="16">
        <v>73000</v>
      </c>
      <c r="E10" s="16">
        <v>148000</v>
      </c>
      <c r="F10" s="16">
        <v>1103000</v>
      </c>
    </row>
    <row r="12" spans="1:6" x14ac:dyDescent="0.35">
      <c r="A12" s="4" t="s">
        <v>212</v>
      </c>
    </row>
    <row r="13" spans="1:6" ht="58" x14ac:dyDescent="0.35">
      <c r="A13" s="7"/>
      <c r="B13" s="1" t="s">
        <v>225</v>
      </c>
      <c r="C13" s="19" t="s">
        <v>226</v>
      </c>
      <c r="D13" s="19" t="s">
        <v>239</v>
      </c>
      <c r="E13" s="19" t="s">
        <v>228</v>
      </c>
    </row>
    <row r="14" spans="1:6" x14ac:dyDescent="0.35">
      <c r="A14" s="9" t="s">
        <v>240</v>
      </c>
      <c r="B14" s="2">
        <v>0.85279620656722088</v>
      </c>
      <c r="C14" s="2">
        <v>0.64345388993224362</v>
      </c>
      <c r="D14" s="2">
        <v>0.22632214968762118</v>
      </c>
      <c r="E14" s="2">
        <v>0.43810225054660307</v>
      </c>
    </row>
    <row r="15" spans="1:6" x14ac:dyDescent="0.35">
      <c r="A15" s="9" t="s">
        <v>241</v>
      </c>
      <c r="B15" s="2">
        <v>0.11963133747352263</v>
      </c>
      <c r="C15" s="2">
        <v>0.2631058755251614</v>
      </c>
      <c r="D15" s="2">
        <v>0.4399301313581459</v>
      </c>
      <c r="E15" s="2">
        <v>0.25639786425248068</v>
      </c>
    </row>
    <row r="16" spans="1:6" x14ac:dyDescent="0.35">
      <c r="A16" s="9" t="s">
        <v>242</v>
      </c>
      <c r="B16" s="2">
        <v>2.7572455959256406E-2</v>
      </c>
      <c r="C16" s="2">
        <v>9.344023454259627E-2</v>
      </c>
      <c r="D16" s="2">
        <v>0.33374771895423272</v>
      </c>
      <c r="E16" s="2">
        <v>0.30549988520091648</v>
      </c>
    </row>
    <row r="17" spans="1:6" x14ac:dyDescent="0.35">
      <c r="A17" s="26" t="s">
        <v>77</v>
      </c>
      <c r="B17" s="15">
        <f>SUM(B14:B16)</f>
        <v>0.99999999999999989</v>
      </c>
      <c r="C17" s="15">
        <f t="shared" ref="C17:E17" si="0">SUM(C14:C16)</f>
        <v>1.0000000000000013</v>
      </c>
      <c r="D17" s="15">
        <f t="shared" si="0"/>
        <v>0.99999999999999978</v>
      </c>
      <c r="E17" s="15">
        <f t="shared" si="0"/>
        <v>1.0000000000000002</v>
      </c>
    </row>
    <row r="19" spans="1:6" x14ac:dyDescent="0.35">
      <c r="A19" t="s">
        <v>236</v>
      </c>
    </row>
    <row r="21" spans="1:6" x14ac:dyDescent="0.35">
      <c r="A21" s="50" t="s">
        <v>65</v>
      </c>
      <c r="B21" s="20"/>
      <c r="C21" s="20"/>
      <c r="D21" s="20"/>
      <c r="E21" s="20"/>
      <c r="F21" s="20"/>
    </row>
    <row r="22" spans="1:6" x14ac:dyDescent="0.35">
      <c r="B22" s="20"/>
      <c r="C22" s="20"/>
      <c r="D22" s="20"/>
      <c r="E22" s="20"/>
      <c r="F22" s="20"/>
    </row>
    <row r="23" spans="1:6" x14ac:dyDescent="0.35">
      <c r="B23" s="20"/>
      <c r="C23" s="20"/>
      <c r="D23" s="20"/>
      <c r="E23" s="20"/>
      <c r="F23" s="20"/>
    </row>
    <row r="24" spans="1:6" x14ac:dyDescent="0.35">
      <c r="B24" s="20"/>
      <c r="C24" s="20"/>
      <c r="D24" s="20"/>
      <c r="E24" s="20"/>
      <c r="F24" s="20"/>
    </row>
    <row r="25" spans="1:6" x14ac:dyDescent="0.35">
      <c r="B25" s="20"/>
      <c r="C25" s="20"/>
      <c r="D25" s="20"/>
      <c r="E25" s="20"/>
      <c r="F25" s="20"/>
    </row>
  </sheetData>
  <hyperlinks>
    <hyperlink ref="A21" location="Table_of_contents!A1" display="Return to table of contents " xr:uid="{6EDCEDD3-899D-40CF-99BF-783E623C58D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3D4DE-20CB-44A4-81BC-E79E009D99E3}">
  <dimension ref="A1:B12"/>
  <sheetViews>
    <sheetView workbookViewId="0">
      <selection activeCell="A12" sqref="A12"/>
    </sheetView>
  </sheetViews>
  <sheetFormatPr defaultRowHeight="14.5" x14ac:dyDescent="0.35"/>
  <cols>
    <col min="2" max="2" width="12" customWidth="1"/>
  </cols>
  <sheetData>
    <row r="1" spans="1:2" ht="18.5" x14ac:dyDescent="0.45">
      <c r="A1" s="5" t="s">
        <v>21</v>
      </c>
    </row>
    <row r="2" spans="1:2" x14ac:dyDescent="0.35">
      <c r="A2" s="54" t="s">
        <v>61</v>
      </c>
    </row>
    <row r="3" spans="1:2" x14ac:dyDescent="0.35">
      <c r="A3" s="54" t="s">
        <v>66</v>
      </c>
    </row>
    <row r="4" spans="1:2" ht="43.5" x14ac:dyDescent="0.35">
      <c r="A4" s="7"/>
      <c r="B4" s="19" t="s">
        <v>67</v>
      </c>
    </row>
    <row r="5" spans="1:2" x14ac:dyDescent="0.35">
      <c r="A5" s="9" t="s">
        <v>13</v>
      </c>
      <c r="B5" s="6">
        <v>2.3114186549849665</v>
      </c>
    </row>
    <row r="6" spans="1:2" x14ac:dyDescent="0.35">
      <c r="A6" s="11" t="s">
        <v>14</v>
      </c>
      <c r="B6" s="6">
        <v>2.2776336913529329</v>
      </c>
    </row>
    <row r="7" spans="1:2" x14ac:dyDescent="0.35">
      <c r="A7" s="12">
        <v>2021</v>
      </c>
      <c r="B7" s="6">
        <v>1.5460862959898449</v>
      </c>
    </row>
    <row r="8" spans="1:2" x14ac:dyDescent="0.35">
      <c r="A8" s="26">
        <v>2022</v>
      </c>
      <c r="B8" s="43">
        <v>1.8087195734873647</v>
      </c>
    </row>
    <row r="10" spans="1:2" x14ac:dyDescent="0.35">
      <c r="A10" t="s">
        <v>64</v>
      </c>
    </row>
    <row r="12" spans="1:2" x14ac:dyDescent="0.35">
      <c r="A12" s="50" t="s">
        <v>65</v>
      </c>
    </row>
  </sheetData>
  <hyperlinks>
    <hyperlink ref="A12" location="Table_of_contents!A1" display="Return to table of contents " xr:uid="{8DEDF4AD-FA61-461D-870D-5525ACD0FCF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workbookViewId="0">
      <selection activeCell="A12" sqref="A12"/>
    </sheetView>
  </sheetViews>
  <sheetFormatPr defaultRowHeight="14.5" x14ac:dyDescent="0.35"/>
  <cols>
    <col min="1" max="1" width="9.81640625" customWidth="1"/>
    <col min="2" max="2" width="11.1796875" customWidth="1"/>
  </cols>
  <sheetData>
    <row r="1" spans="1:2" ht="18.5" x14ac:dyDescent="0.45">
      <c r="A1" s="5" t="s">
        <v>20</v>
      </c>
    </row>
    <row r="2" spans="1:2" x14ac:dyDescent="0.35">
      <c r="A2" t="s">
        <v>61</v>
      </c>
    </row>
    <row r="3" spans="1:2" x14ac:dyDescent="0.35">
      <c r="A3" t="s">
        <v>62</v>
      </c>
    </row>
    <row r="4" spans="1:2" ht="29" x14ac:dyDescent="0.35">
      <c r="A4" s="7"/>
      <c r="B4" s="19" t="s">
        <v>63</v>
      </c>
    </row>
    <row r="5" spans="1:2" x14ac:dyDescent="0.35">
      <c r="A5" s="9" t="s">
        <v>13</v>
      </c>
      <c r="B5" s="2">
        <v>0.22604029533005776</v>
      </c>
    </row>
    <row r="6" spans="1:2" x14ac:dyDescent="0.35">
      <c r="A6" s="11" t="s">
        <v>14</v>
      </c>
      <c r="B6" s="2">
        <v>0.22558159122674118</v>
      </c>
    </row>
    <row r="7" spans="1:2" x14ac:dyDescent="0.35">
      <c r="A7" s="12">
        <v>2021</v>
      </c>
      <c r="B7" s="2">
        <v>0.39884308250062567</v>
      </c>
    </row>
    <row r="8" spans="1:2" x14ac:dyDescent="0.35">
      <c r="A8" s="26">
        <v>2022</v>
      </c>
      <c r="B8" s="15">
        <v>0.33496873197048871</v>
      </c>
    </row>
    <row r="10" spans="1:2" x14ac:dyDescent="0.35">
      <c r="A10" t="s">
        <v>64</v>
      </c>
    </row>
    <row r="12" spans="1:2" x14ac:dyDescent="0.35">
      <c r="A12" s="50" t="s">
        <v>65</v>
      </c>
    </row>
  </sheetData>
  <hyperlinks>
    <hyperlink ref="A12" location="Table_of_contents!A1" display="Return to table of contents " xr:uid="{DEB2ABA4-C7D8-4465-AA2D-EBD6CC7739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94CF7-EB4C-48F6-927B-60F6282CA53A}">
  <dimension ref="A1:E27"/>
  <sheetViews>
    <sheetView workbookViewId="0">
      <selection activeCell="A27" sqref="A27"/>
    </sheetView>
  </sheetViews>
  <sheetFormatPr defaultRowHeight="14.5" x14ac:dyDescent="0.35"/>
  <cols>
    <col min="1" max="1" width="28.453125" bestFit="1" customWidth="1"/>
    <col min="2" max="5" width="10.1796875" bestFit="1" customWidth="1"/>
  </cols>
  <sheetData>
    <row r="1" spans="1:5" ht="18.5" x14ac:dyDescent="0.45">
      <c r="A1" s="5" t="s">
        <v>26</v>
      </c>
    </row>
    <row r="2" spans="1:5" x14ac:dyDescent="0.35">
      <c r="A2" s="54" t="s">
        <v>68</v>
      </c>
    </row>
    <row r="3" spans="1:5" x14ac:dyDescent="0.35">
      <c r="A3" s="54" t="s">
        <v>93</v>
      </c>
    </row>
    <row r="4" spans="1:5" x14ac:dyDescent="0.35">
      <c r="A4" s="54" t="s">
        <v>94</v>
      </c>
    </row>
    <row r="5" spans="1:5" x14ac:dyDescent="0.35">
      <c r="A5" s="4" t="s">
        <v>95</v>
      </c>
    </row>
    <row r="6" spans="1:5" x14ac:dyDescent="0.35">
      <c r="A6" s="7"/>
      <c r="B6" s="1" t="s">
        <v>13</v>
      </c>
      <c r="C6" s="8" t="s">
        <v>14</v>
      </c>
      <c r="D6" s="8">
        <v>2021</v>
      </c>
      <c r="E6" s="8">
        <v>2022</v>
      </c>
    </row>
    <row r="7" spans="1:5" x14ac:dyDescent="0.35">
      <c r="A7" s="9" t="s">
        <v>96</v>
      </c>
      <c r="B7" s="10">
        <v>3306000</v>
      </c>
      <c r="C7" s="10">
        <v>3248000</v>
      </c>
      <c r="D7" s="10">
        <v>2333000</v>
      </c>
      <c r="E7" s="10">
        <v>2811000</v>
      </c>
    </row>
    <row r="8" spans="1:5" x14ac:dyDescent="0.35">
      <c r="A8" s="12" t="s">
        <v>97</v>
      </c>
      <c r="B8" s="10">
        <v>1600000</v>
      </c>
      <c r="C8" s="10">
        <v>1626000</v>
      </c>
      <c r="D8" s="10">
        <v>1306000</v>
      </c>
      <c r="E8" s="10">
        <v>1439000</v>
      </c>
    </row>
    <row r="9" spans="1:5" x14ac:dyDescent="0.35">
      <c r="A9" s="12" t="s">
        <v>98</v>
      </c>
      <c r="B9" s="10">
        <v>123000</v>
      </c>
      <c r="C9" s="10">
        <v>125000</v>
      </c>
      <c r="D9" s="10">
        <v>96000</v>
      </c>
      <c r="E9" s="10">
        <v>101000</v>
      </c>
    </row>
    <row r="10" spans="1:5" x14ac:dyDescent="0.35">
      <c r="A10" s="12" t="s">
        <v>99</v>
      </c>
      <c r="B10" s="10">
        <v>445000</v>
      </c>
      <c r="C10" s="10">
        <v>413000</v>
      </c>
      <c r="D10" s="10">
        <v>218000</v>
      </c>
      <c r="E10" s="10">
        <v>303000</v>
      </c>
    </row>
    <row r="11" spans="1:5" x14ac:dyDescent="0.35">
      <c r="A11" s="12" t="s">
        <v>100</v>
      </c>
      <c r="B11" s="10">
        <v>158000</v>
      </c>
      <c r="C11" s="10">
        <v>150000</v>
      </c>
      <c r="D11" s="10">
        <v>64000</v>
      </c>
      <c r="E11" s="10">
        <v>88000</v>
      </c>
    </row>
    <row r="12" spans="1:5" x14ac:dyDescent="0.35">
      <c r="A12" s="12" t="s">
        <v>76</v>
      </c>
      <c r="B12" s="18">
        <v>145000</v>
      </c>
      <c r="C12" s="18">
        <v>144000</v>
      </c>
      <c r="D12" s="18">
        <v>101000</v>
      </c>
      <c r="E12" s="18">
        <v>136000</v>
      </c>
    </row>
    <row r="13" spans="1:5" x14ac:dyDescent="0.35">
      <c r="A13" s="17" t="s">
        <v>77</v>
      </c>
      <c r="B13" s="16">
        <v>5777000</v>
      </c>
      <c r="C13" s="16">
        <v>5706000</v>
      </c>
      <c r="D13" s="16">
        <v>4118000</v>
      </c>
      <c r="E13" s="16">
        <v>4878000</v>
      </c>
    </row>
    <row r="14" spans="1:5" x14ac:dyDescent="0.35">
      <c r="A14" s="4"/>
    </row>
    <row r="15" spans="1:5" x14ac:dyDescent="0.35">
      <c r="A15" s="4" t="s">
        <v>101</v>
      </c>
    </row>
    <row r="16" spans="1:5" x14ac:dyDescent="0.35">
      <c r="A16" s="7"/>
      <c r="B16" s="1" t="s">
        <v>13</v>
      </c>
      <c r="C16" s="8" t="s">
        <v>14</v>
      </c>
      <c r="D16" s="8">
        <v>2021</v>
      </c>
      <c r="E16" s="8">
        <v>2022</v>
      </c>
    </row>
    <row r="17" spans="1:5" x14ac:dyDescent="0.35">
      <c r="A17" s="12" t="s">
        <v>96</v>
      </c>
      <c r="B17" s="2">
        <v>0.57200000000000006</v>
      </c>
      <c r="C17" s="2">
        <v>0.56925964022029341</v>
      </c>
      <c r="D17" s="2">
        <v>0.56699999999999995</v>
      </c>
      <c r="E17" s="2">
        <v>0.57626703041162053</v>
      </c>
    </row>
    <row r="18" spans="1:5" x14ac:dyDescent="0.35">
      <c r="A18" s="12" t="s">
        <v>97</v>
      </c>
      <c r="B18" s="2">
        <v>0.27700000000000002</v>
      </c>
      <c r="C18" s="2">
        <v>0.28502526085052132</v>
      </c>
      <c r="D18" s="2">
        <v>0.317</v>
      </c>
      <c r="E18" s="2">
        <v>0.2950434542599164</v>
      </c>
    </row>
    <row r="19" spans="1:5" x14ac:dyDescent="0.35">
      <c r="A19" s="12" t="s">
        <v>98</v>
      </c>
      <c r="B19" s="2">
        <v>2.1000000000000001E-2</v>
      </c>
      <c r="C19" s="2">
        <v>2.1883585919172596E-2</v>
      </c>
      <c r="D19" s="2">
        <v>2.3E-2</v>
      </c>
      <c r="E19" s="2">
        <v>2.0632336538966942E-2</v>
      </c>
    </row>
    <row r="20" spans="1:5" x14ac:dyDescent="0.35">
      <c r="A20" s="12" t="s">
        <v>102</v>
      </c>
      <c r="B20" s="2">
        <v>7.6999999999999999E-2</v>
      </c>
      <c r="C20" s="2">
        <v>7.2409522351540453E-2</v>
      </c>
      <c r="D20" s="2">
        <v>5.2999999999999999E-2</v>
      </c>
      <c r="E20" s="2">
        <v>6.2118162447057597E-2</v>
      </c>
    </row>
    <row r="21" spans="1:5" x14ac:dyDescent="0.35">
      <c r="A21" s="12" t="s">
        <v>103</v>
      </c>
      <c r="B21" s="22">
        <v>2.8000000000000001E-2</v>
      </c>
      <c r="C21" s="22">
        <v>2.6229197306790838E-2</v>
      </c>
      <c r="D21" s="22">
        <v>1.6E-2</v>
      </c>
      <c r="E21" s="22">
        <v>1.804924016287587E-2</v>
      </c>
    </row>
    <row r="22" spans="1:5" x14ac:dyDescent="0.35">
      <c r="A22" s="12" t="s">
        <v>76</v>
      </c>
      <c r="B22" s="2">
        <v>2.5000000000000001E-2</v>
      </c>
      <c r="C22" s="2">
        <v>2.5192793351669251E-2</v>
      </c>
      <c r="D22" s="2">
        <v>2.5000000000000001E-2</v>
      </c>
      <c r="E22" s="2">
        <v>2.7889776179555997E-2</v>
      </c>
    </row>
    <row r="23" spans="1:5" x14ac:dyDescent="0.35">
      <c r="A23" s="17" t="s">
        <v>77</v>
      </c>
      <c r="B23" s="23">
        <v>1</v>
      </c>
      <c r="C23" s="24">
        <v>0.99999999999998779</v>
      </c>
      <c r="D23" s="24">
        <v>1.0009999999999999</v>
      </c>
      <c r="E23" s="24">
        <v>0.99999999999999334</v>
      </c>
    </row>
    <row r="25" spans="1:5" x14ac:dyDescent="0.35">
      <c r="A25" t="s">
        <v>64</v>
      </c>
    </row>
    <row r="27" spans="1:5" x14ac:dyDescent="0.35">
      <c r="A27" s="50" t="s">
        <v>65</v>
      </c>
    </row>
  </sheetData>
  <hyperlinks>
    <hyperlink ref="A27" location="Table_of_contents!A1" display="Return to table of contents " xr:uid="{A983FB6F-6856-4C03-843C-5034EE70D8B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F1AF6-1B08-4F78-BC92-1F434403FBAC}">
  <dimension ref="A1:E27"/>
  <sheetViews>
    <sheetView workbookViewId="0">
      <selection activeCell="A27" sqref="A27"/>
    </sheetView>
  </sheetViews>
  <sheetFormatPr defaultRowHeight="14.5" x14ac:dyDescent="0.35"/>
  <cols>
    <col min="1" max="1" width="28.453125" customWidth="1"/>
    <col min="2" max="5" width="11" bestFit="1" customWidth="1"/>
  </cols>
  <sheetData>
    <row r="1" spans="1:5" ht="18.5" x14ac:dyDescent="0.45">
      <c r="A1" s="5" t="s">
        <v>27</v>
      </c>
    </row>
    <row r="2" spans="1:5" x14ac:dyDescent="0.35">
      <c r="A2" s="54" t="s">
        <v>68</v>
      </c>
    </row>
    <row r="3" spans="1:5" x14ac:dyDescent="0.35">
      <c r="A3" s="54" t="s">
        <v>104</v>
      </c>
    </row>
    <row r="4" spans="1:5" x14ac:dyDescent="0.35">
      <c r="A4" s="54" t="s">
        <v>105</v>
      </c>
    </row>
    <row r="5" spans="1:5" x14ac:dyDescent="0.35">
      <c r="A5" s="4" t="s">
        <v>81</v>
      </c>
    </row>
    <row r="6" spans="1:5" x14ac:dyDescent="0.35">
      <c r="A6" s="7"/>
      <c r="B6" s="1" t="s">
        <v>13</v>
      </c>
      <c r="C6" s="8" t="s">
        <v>14</v>
      </c>
      <c r="D6" s="8">
        <v>2021</v>
      </c>
      <c r="E6" s="8">
        <v>2022</v>
      </c>
    </row>
    <row r="7" spans="1:5" x14ac:dyDescent="0.35">
      <c r="A7" s="21" t="s">
        <v>96</v>
      </c>
      <c r="B7" s="20">
        <v>27300000</v>
      </c>
      <c r="C7" s="20">
        <v>25600000</v>
      </c>
      <c r="D7" s="20">
        <v>18000000</v>
      </c>
      <c r="E7" s="20">
        <v>25000000</v>
      </c>
    </row>
    <row r="8" spans="1:5" x14ac:dyDescent="0.35">
      <c r="A8" s="21" t="s">
        <v>97</v>
      </c>
      <c r="B8" s="10">
        <v>1100000</v>
      </c>
      <c r="C8" s="10">
        <v>1100000</v>
      </c>
      <c r="D8" s="10">
        <v>1000000</v>
      </c>
      <c r="E8" s="10">
        <v>1100000</v>
      </c>
    </row>
    <row r="9" spans="1:5" x14ac:dyDescent="0.35">
      <c r="A9" s="12" t="s">
        <v>98</v>
      </c>
      <c r="B9" s="10">
        <v>400000</v>
      </c>
      <c r="C9" s="10">
        <v>400000</v>
      </c>
      <c r="D9" s="10">
        <v>300000</v>
      </c>
      <c r="E9" s="10">
        <v>400000</v>
      </c>
    </row>
    <row r="10" spans="1:5" x14ac:dyDescent="0.35">
      <c r="A10" s="12" t="s">
        <v>99</v>
      </c>
      <c r="B10" s="10">
        <v>2700000</v>
      </c>
      <c r="C10" s="10">
        <v>2400000</v>
      </c>
      <c r="D10" s="10">
        <v>1600000</v>
      </c>
      <c r="E10" s="10">
        <v>1500000</v>
      </c>
    </row>
    <row r="11" spans="1:5" x14ac:dyDescent="0.35">
      <c r="A11" s="12" t="s">
        <v>100</v>
      </c>
      <c r="B11" s="20">
        <v>3400000</v>
      </c>
      <c r="C11" s="20">
        <v>3000000</v>
      </c>
      <c r="D11" s="20">
        <v>1000000</v>
      </c>
      <c r="E11" s="20">
        <v>2100000</v>
      </c>
    </row>
    <row r="12" spans="1:5" x14ac:dyDescent="0.35">
      <c r="A12" s="12" t="s">
        <v>76</v>
      </c>
      <c r="B12" s="20">
        <v>780000</v>
      </c>
      <c r="C12" s="20">
        <v>870000</v>
      </c>
      <c r="D12" s="20">
        <v>1000000</v>
      </c>
      <c r="E12" s="20">
        <v>940000</v>
      </c>
    </row>
    <row r="13" spans="1:5" x14ac:dyDescent="0.35">
      <c r="A13" s="17" t="s">
        <v>77</v>
      </c>
      <c r="B13" s="25">
        <v>35680000</v>
      </c>
      <c r="C13" s="25">
        <v>33370000</v>
      </c>
      <c r="D13" s="25">
        <v>22900000</v>
      </c>
      <c r="E13" s="25">
        <v>31040000</v>
      </c>
    </row>
    <row r="15" spans="1:5" x14ac:dyDescent="0.35">
      <c r="A15" s="4" t="s">
        <v>106</v>
      </c>
    </row>
    <row r="16" spans="1:5" x14ac:dyDescent="0.35">
      <c r="A16" s="7"/>
      <c r="B16" s="1" t="s">
        <v>13</v>
      </c>
      <c r="C16" s="8" t="s">
        <v>14</v>
      </c>
      <c r="D16" s="8">
        <v>2021</v>
      </c>
      <c r="E16" s="8">
        <v>2022</v>
      </c>
    </row>
    <row r="17" spans="1:5" x14ac:dyDescent="0.35">
      <c r="A17" s="21" t="s">
        <v>96</v>
      </c>
      <c r="B17" s="2">
        <v>0.76448966374189076</v>
      </c>
      <c r="C17" s="2">
        <v>0.76633030444461447</v>
      </c>
      <c r="D17" s="2">
        <v>0.78654436103481096</v>
      </c>
      <c r="E17" s="2">
        <v>0.80558339567391835</v>
      </c>
    </row>
    <row r="18" spans="1:5" x14ac:dyDescent="0.35">
      <c r="A18" s="21" t="s">
        <v>97</v>
      </c>
      <c r="B18" s="2">
        <v>3.1882187027878955E-2</v>
      </c>
      <c r="C18" s="2">
        <v>3.2322174716581317E-2</v>
      </c>
      <c r="D18" s="2">
        <v>4.5268147792187768E-2</v>
      </c>
      <c r="E18" s="2">
        <v>3.5361567418053526E-2</v>
      </c>
    </row>
    <row r="19" spans="1:5" x14ac:dyDescent="0.35">
      <c r="A19" s="12" t="s">
        <v>98</v>
      </c>
      <c r="B19" s="14">
        <v>1.0598588148728405E-2</v>
      </c>
      <c r="C19" s="14">
        <v>1.1225398880562188E-2</v>
      </c>
      <c r="D19" s="14">
        <v>1.3333014683791507E-2</v>
      </c>
      <c r="E19" s="14">
        <v>1.1954803675249858E-2</v>
      </c>
    </row>
    <row r="20" spans="1:5" x14ac:dyDescent="0.35">
      <c r="A20" s="12" t="s">
        <v>102</v>
      </c>
      <c r="B20" s="2">
        <v>7.6321389243240861E-2</v>
      </c>
      <c r="C20" s="2">
        <v>7.2484268410223873E-2</v>
      </c>
      <c r="D20" s="2">
        <v>6.8150794132572273E-2</v>
      </c>
      <c r="E20" s="2">
        <v>4.947524062146335E-2</v>
      </c>
    </row>
    <row r="21" spans="1:5" x14ac:dyDescent="0.35">
      <c r="A21" s="12" t="s">
        <v>103</v>
      </c>
      <c r="B21" s="14">
        <v>9.5182950600944533E-2</v>
      </c>
      <c r="C21" s="14">
        <v>9.1875933380100763E-2</v>
      </c>
      <c r="D21" s="14">
        <v>4.6038130724213505E-2</v>
      </c>
      <c r="E21" s="14">
        <v>6.6002853113751148E-2</v>
      </c>
    </row>
    <row r="22" spans="1:5" x14ac:dyDescent="0.35">
      <c r="A22" s="12" t="s">
        <v>76</v>
      </c>
      <c r="B22" s="2">
        <v>2.1525221237316493E-2</v>
      </c>
      <c r="C22" s="2">
        <v>2.5761920167917462E-2</v>
      </c>
      <c r="D22" s="2">
        <v>4.0665551632424038E-2</v>
      </c>
      <c r="E22" s="2">
        <v>3.1622139497563942E-2</v>
      </c>
    </row>
    <row r="23" spans="1:5" x14ac:dyDescent="0.35">
      <c r="A23" s="17" t="s">
        <v>77</v>
      </c>
      <c r="B23" s="15">
        <v>1</v>
      </c>
      <c r="C23" s="15">
        <v>1</v>
      </c>
      <c r="D23" s="15">
        <v>1</v>
      </c>
      <c r="E23" s="15">
        <v>1</v>
      </c>
    </row>
    <row r="25" spans="1:5" x14ac:dyDescent="0.35">
      <c r="A25" t="s">
        <v>64</v>
      </c>
    </row>
    <row r="27" spans="1:5" x14ac:dyDescent="0.35">
      <c r="A27" s="50" t="s">
        <v>65</v>
      </c>
    </row>
  </sheetData>
  <hyperlinks>
    <hyperlink ref="A27" location="Table_of_contents!A1" display="Return to table of contents " xr:uid="{E74FA164-A68F-49E3-B8D0-3F6F72E1AB7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2477-CD35-4714-8345-8C08E0C36700}">
  <dimension ref="A1:N26"/>
  <sheetViews>
    <sheetView topLeftCell="A3" workbookViewId="0">
      <selection activeCell="A17" sqref="A17:G17"/>
    </sheetView>
  </sheetViews>
  <sheetFormatPr defaultRowHeight="14.5" x14ac:dyDescent="0.35"/>
  <cols>
    <col min="1" max="1" width="17.1796875" customWidth="1"/>
    <col min="2" max="3" width="10.1796875" bestFit="1" customWidth="1"/>
    <col min="4" max="6" width="8.54296875" bestFit="1" customWidth="1"/>
    <col min="7" max="7" width="10.1796875" bestFit="1" customWidth="1"/>
  </cols>
  <sheetData>
    <row r="1" spans="1:14" ht="18.5" x14ac:dyDescent="0.45">
      <c r="A1" s="5" t="s">
        <v>29</v>
      </c>
    </row>
    <row r="2" spans="1:14" x14ac:dyDescent="0.35">
      <c r="A2" s="54" t="s">
        <v>68</v>
      </c>
    </row>
    <row r="3" spans="1:14" x14ac:dyDescent="0.35">
      <c r="A3" s="54" t="s">
        <v>107</v>
      </c>
    </row>
    <row r="4" spans="1:14" x14ac:dyDescent="0.35">
      <c r="A4" s="54" t="s">
        <v>108</v>
      </c>
    </row>
    <row r="5" spans="1:14" x14ac:dyDescent="0.35">
      <c r="A5" s="4" t="s">
        <v>71</v>
      </c>
    </row>
    <row r="6" spans="1:14" ht="29" x14ac:dyDescent="0.35">
      <c r="A6" s="7"/>
      <c r="B6" s="1" t="s">
        <v>85</v>
      </c>
      <c r="C6" s="19" t="s">
        <v>86</v>
      </c>
      <c r="D6" s="19" t="s">
        <v>87</v>
      </c>
      <c r="E6" s="19" t="s">
        <v>88</v>
      </c>
      <c r="F6" s="1" t="s">
        <v>89</v>
      </c>
      <c r="G6" s="1" t="s">
        <v>109</v>
      </c>
      <c r="J6" s="55"/>
      <c r="K6" s="52"/>
      <c r="L6" s="52"/>
      <c r="M6" s="52"/>
      <c r="N6" s="55"/>
    </row>
    <row r="7" spans="1:14" x14ac:dyDescent="0.35">
      <c r="A7" s="9" t="s">
        <v>110</v>
      </c>
      <c r="B7" s="10">
        <v>860000</v>
      </c>
      <c r="C7" s="10">
        <v>1341000</v>
      </c>
      <c r="D7" s="10">
        <v>203000</v>
      </c>
      <c r="E7" s="10">
        <v>176000</v>
      </c>
      <c r="F7" s="10">
        <v>333000</v>
      </c>
      <c r="G7" s="10">
        <v>2913000</v>
      </c>
      <c r="J7" s="22"/>
      <c r="K7" s="22"/>
      <c r="L7" s="22"/>
      <c r="M7" s="22"/>
      <c r="N7" s="22"/>
    </row>
    <row r="8" spans="1:14" x14ac:dyDescent="0.35">
      <c r="A8" s="11" t="s">
        <v>97</v>
      </c>
      <c r="B8" s="10">
        <v>1166000</v>
      </c>
      <c r="C8" s="10">
        <v>76000</v>
      </c>
      <c r="D8" s="10">
        <v>99000</v>
      </c>
      <c r="E8" s="10">
        <v>0</v>
      </c>
      <c r="F8" s="10">
        <v>94000</v>
      </c>
      <c r="G8" s="10">
        <v>1435000</v>
      </c>
      <c r="J8" s="22"/>
      <c r="K8" s="22"/>
      <c r="L8" s="22"/>
      <c r="M8" s="22"/>
      <c r="N8" s="22"/>
    </row>
    <row r="9" spans="1:14" x14ac:dyDescent="0.35">
      <c r="A9" s="12" t="s">
        <v>98</v>
      </c>
      <c r="B9" s="10">
        <v>33000</v>
      </c>
      <c r="C9" s="10">
        <v>35000</v>
      </c>
      <c r="D9" s="10">
        <v>28000</v>
      </c>
      <c r="E9" s="10">
        <v>2000</v>
      </c>
      <c r="F9" s="10">
        <v>2000</v>
      </c>
      <c r="G9" s="10">
        <v>99000</v>
      </c>
      <c r="J9" s="22"/>
      <c r="K9" s="22"/>
      <c r="L9" s="22"/>
      <c r="M9" s="22"/>
      <c r="N9" s="22"/>
    </row>
    <row r="10" spans="1:14" x14ac:dyDescent="0.35">
      <c r="A10" s="11" t="s">
        <v>99</v>
      </c>
      <c r="B10" s="10">
        <v>53000</v>
      </c>
      <c r="C10" s="10">
        <v>144000</v>
      </c>
      <c r="D10" s="10">
        <v>49000</v>
      </c>
      <c r="E10" s="10">
        <v>2000</v>
      </c>
      <c r="F10" s="10">
        <v>52000</v>
      </c>
      <c r="G10" s="10">
        <v>299000</v>
      </c>
      <c r="J10" s="22"/>
      <c r="K10" s="22"/>
      <c r="L10" s="22"/>
      <c r="M10" s="22"/>
      <c r="N10" s="22"/>
    </row>
    <row r="11" spans="1:14" x14ac:dyDescent="0.35">
      <c r="A11" s="12" t="s">
        <v>100</v>
      </c>
      <c r="B11" s="10">
        <v>0</v>
      </c>
      <c r="C11" s="10">
        <v>23000</v>
      </c>
      <c r="D11" s="10">
        <v>45000</v>
      </c>
      <c r="E11" s="10">
        <v>10000</v>
      </c>
      <c r="F11" s="10">
        <v>8000</v>
      </c>
      <c r="G11" s="10">
        <v>87000</v>
      </c>
      <c r="J11" s="22"/>
      <c r="K11" s="22"/>
      <c r="L11" s="22"/>
      <c r="M11" s="22"/>
      <c r="N11" s="22"/>
    </row>
    <row r="12" spans="1:14" x14ac:dyDescent="0.35">
      <c r="A12" s="13" t="s">
        <v>77</v>
      </c>
      <c r="B12" s="16">
        <v>2112000</v>
      </c>
      <c r="C12" s="16">
        <v>1620000</v>
      </c>
      <c r="D12" s="16">
        <v>425000</v>
      </c>
      <c r="E12" s="16">
        <v>190000</v>
      </c>
      <c r="F12" s="16">
        <v>487000</v>
      </c>
      <c r="G12" s="16">
        <v>4834000</v>
      </c>
      <c r="J12" s="22"/>
      <c r="K12" s="22"/>
      <c r="L12" s="22"/>
      <c r="M12" s="22"/>
      <c r="N12" s="22"/>
    </row>
    <row r="13" spans="1:14" x14ac:dyDescent="0.35">
      <c r="A13" s="65" t="s">
        <v>274</v>
      </c>
      <c r="B13" s="22">
        <f>B12/$G12</f>
        <v>0.43690525444766237</v>
      </c>
      <c r="C13" s="22">
        <f t="shared" ref="C13:G13" si="0">C12/$G12</f>
        <v>0.33512618949110468</v>
      </c>
      <c r="D13" s="22">
        <f t="shared" si="0"/>
        <v>8.791890773686388E-2</v>
      </c>
      <c r="E13" s="22">
        <f t="shared" si="0"/>
        <v>3.9304923458833262E-2</v>
      </c>
      <c r="F13" s="22">
        <f t="shared" si="0"/>
        <v>0.10074472486553579</v>
      </c>
      <c r="G13" s="22">
        <f t="shared" si="0"/>
        <v>1</v>
      </c>
      <c r="J13" s="22"/>
      <c r="K13" s="22"/>
      <c r="L13" s="22"/>
      <c r="M13" s="22"/>
      <c r="N13" s="22"/>
    </row>
    <row r="14" spans="1:14" x14ac:dyDescent="0.35">
      <c r="B14" s="18"/>
      <c r="C14" s="18"/>
      <c r="D14" s="18"/>
      <c r="E14" s="18"/>
      <c r="F14" s="18"/>
      <c r="G14" s="18"/>
    </row>
    <row r="15" spans="1:14" x14ac:dyDescent="0.35">
      <c r="A15" s="4" t="s">
        <v>78</v>
      </c>
    </row>
    <row r="16" spans="1:14" ht="29" x14ac:dyDescent="0.35">
      <c r="A16" s="7"/>
      <c r="B16" s="1" t="s">
        <v>85</v>
      </c>
      <c r="C16" s="19" t="s">
        <v>86</v>
      </c>
      <c r="D16" s="19" t="s">
        <v>87</v>
      </c>
      <c r="E16" s="19" t="s">
        <v>88</v>
      </c>
      <c r="F16" s="1" t="s">
        <v>89</v>
      </c>
      <c r="G16" s="1" t="s">
        <v>109</v>
      </c>
    </row>
    <row r="17" spans="1:7" x14ac:dyDescent="0.35">
      <c r="A17" s="9" t="s">
        <v>110</v>
      </c>
      <c r="B17" s="2">
        <v>0.40724405764596067</v>
      </c>
      <c r="C17" s="2">
        <v>0.82790039831782947</v>
      </c>
      <c r="D17" s="2">
        <v>0.47862883871514217</v>
      </c>
      <c r="E17" s="2">
        <v>0.9277827482764065</v>
      </c>
      <c r="F17" s="2">
        <v>0.68300968183562838</v>
      </c>
      <c r="G17" s="2">
        <v>0.6027467232592425</v>
      </c>
    </row>
    <row r="18" spans="1:7" x14ac:dyDescent="0.35">
      <c r="A18" s="9" t="s">
        <v>97</v>
      </c>
      <c r="B18" s="14">
        <v>0.55225212980428395</v>
      </c>
      <c r="C18" s="14">
        <v>4.7071512002627464E-2</v>
      </c>
      <c r="D18" s="14">
        <v>0.23332988245037786</v>
      </c>
      <c r="E18" s="14">
        <v>0</v>
      </c>
      <c r="F18" s="14">
        <v>0.19194747137218521</v>
      </c>
      <c r="G18" s="14">
        <v>0.29689069089919057</v>
      </c>
    </row>
    <row r="19" spans="1:7" x14ac:dyDescent="0.35">
      <c r="A19" s="9" t="s">
        <v>98</v>
      </c>
      <c r="B19" s="14">
        <v>1.5554710479693158E-2</v>
      </c>
      <c r="C19" s="14">
        <v>2.1464219304462493E-2</v>
      </c>
      <c r="D19" s="14">
        <v>6.5795789295361076E-2</v>
      </c>
      <c r="E19" s="14">
        <v>1.0994158202199884E-2</v>
      </c>
      <c r="F19" s="14">
        <v>3.3210112458718268E-3</v>
      </c>
      <c r="G19" s="14">
        <v>2.0540324485985022E-2</v>
      </c>
    </row>
    <row r="20" spans="1:7" x14ac:dyDescent="0.35">
      <c r="A20" s="9" t="s">
        <v>99</v>
      </c>
      <c r="B20" s="2">
        <v>2.4949102070062262E-2</v>
      </c>
      <c r="C20" s="2">
        <v>8.9089351109881892E-2</v>
      </c>
      <c r="D20" s="2">
        <v>0.1157214384535025</v>
      </c>
      <c r="E20" s="2">
        <v>7.8995842324088208E-3</v>
      </c>
      <c r="F20" s="2">
        <v>0.10579617036910843</v>
      </c>
      <c r="G20" s="2">
        <v>6.1903370852533945E-2</v>
      </c>
    </row>
    <row r="21" spans="1:7" x14ac:dyDescent="0.35">
      <c r="A21" s="9" t="s">
        <v>111</v>
      </c>
      <c r="B21" s="14">
        <v>0</v>
      </c>
      <c r="C21" s="14">
        <v>1.4474519265198677E-2</v>
      </c>
      <c r="D21" s="14">
        <v>0.10652640396035877</v>
      </c>
      <c r="E21" s="14">
        <v>5.3318246408083782E-2</v>
      </c>
      <c r="F21" s="14">
        <v>1.5923612636263063E-2</v>
      </c>
      <c r="G21" s="14">
        <v>1.7918476733971723E-2</v>
      </c>
    </row>
    <row r="22" spans="1:7" x14ac:dyDescent="0.35">
      <c r="A22" s="17" t="s">
        <v>77</v>
      </c>
      <c r="B22" s="15">
        <v>1</v>
      </c>
      <c r="C22" s="15">
        <v>1</v>
      </c>
      <c r="D22" s="15">
        <v>1</v>
      </c>
      <c r="E22" s="15">
        <v>1</v>
      </c>
      <c r="F22" s="15">
        <v>1</v>
      </c>
      <c r="G22" s="15">
        <v>1</v>
      </c>
    </row>
    <row r="24" spans="1:7" x14ac:dyDescent="0.35">
      <c r="A24" t="s">
        <v>90</v>
      </c>
    </row>
    <row r="26" spans="1:7" x14ac:dyDescent="0.35">
      <c r="A26" s="50" t="s">
        <v>65</v>
      </c>
    </row>
  </sheetData>
  <hyperlinks>
    <hyperlink ref="A26" location="Table_of_contents!A1" display="Return to table of contents " xr:uid="{702D18F0-4F54-49B2-A6D7-D78CF12DC7C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67C19-A2CA-49AD-9931-1B8A8D3DE734}">
  <dimension ref="A1:O26"/>
  <sheetViews>
    <sheetView tabSelected="1" topLeftCell="A6" workbookViewId="0">
      <selection activeCell="O16" sqref="O16"/>
    </sheetView>
  </sheetViews>
  <sheetFormatPr defaultRowHeight="14.5" x14ac:dyDescent="0.35"/>
  <cols>
    <col min="1" max="1" width="17.1796875" customWidth="1"/>
    <col min="2" max="2" width="10.1796875" bestFit="1" customWidth="1"/>
    <col min="3" max="3" width="11" bestFit="1" customWidth="1"/>
    <col min="4" max="4" width="10.1796875" bestFit="1" customWidth="1"/>
    <col min="5" max="5" width="11" bestFit="1" customWidth="1"/>
    <col min="6" max="6" width="10.1796875" bestFit="1" customWidth="1"/>
    <col min="7" max="7" width="11" bestFit="1" customWidth="1"/>
  </cols>
  <sheetData>
    <row r="1" spans="1:15" ht="18.5" x14ac:dyDescent="0.45">
      <c r="A1" s="5" t="s">
        <v>31</v>
      </c>
    </row>
    <row r="2" spans="1:15" x14ac:dyDescent="0.35">
      <c r="A2" s="54" t="s">
        <v>68</v>
      </c>
    </row>
    <row r="3" spans="1:15" x14ac:dyDescent="0.35">
      <c r="A3" s="54" t="s">
        <v>112</v>
      </c>
    </row>
    <row r="4" spans="1:15" x14ac:dyDescent="0.35">
      <c r="A4" s="54" t="s">
        <v>113</v>
      </c>
    </row>
    <row r="5" spans="1:15" x14ac:dyDescent="0.35">
      <c r="A5" s="4" t="s">
        <v>81</v>
      </c>
    </row>
    <row r="6" spans="1:15" ht="29" x14ac:dyDescent="0.35">
      <c r="A6" s="7"/>
      <c r="B6" s="1" t="s">
        <v>85</v>
      </c>
      <c r="C6" s="19" t="s">
        <v>86</v>
      </c>
      <c r="D6" s="19" t="s">
        <v>87</v>
      </c>
      <c r="E6" s="19" t="s">
        <v>88</v>
      </c>
      <c r="F6" s="1" t="s">
        <v>89</v>
      </c>
      <c r="G6" s="1" t="s">
        <v>77</v>
      </c>
      <c r="J6" s="55"/>
      <c r="K6" s="52"/>
      <c r="L6" s="52"/>
      <c r="M6" s="52"/>
      <c r="N6" s="55"/>
    </row>
    <row r="7" spans="1:15" x14ac:dyDescent="0.35">
      <c r="A7" s="9" t="s">
        <v>243</v>
      </c>
      <c r="B7" s="10">
        <v>890000</v>
      </c>
      <c r="C7" s="10">
        <v>8929000</v>
      </c>
      <c r="D7" s="10">
        <v>1375000</v>
      </c>
      <c r="E7" s="10">
        <v>12185000</v>
      </c>
      <c r="F7" s="10">
        <v>1721000</v>
      </c>
      <c r="G7" s="10">
        <v>25101000</v>
      </c>
      <c r="I7" s="20"/>
      <c r="J7" s="20"/>
      <c r="K7" s="20"/>
      <c r="L7" s="20"/>
      <c r="M7" s="20"/>
      <c r="N7" s="20"/>
      <c r="O7" s="20"/>
    </row>
    <row r="8" spans="1:15" x14ac:dyDescent="0.35">
      <c r="A8" s="11" t="s">
        <v>97</v>
      </c>
      <c r="B8" s="10">
        <v>693000</v>
      </c>
      <c r="C8" s="10">
        <v>214000</v>
      </c>
      <c r="D8" s="10">
        <v>102000</v>
      </c>
      <c r="E8" s="10">
        <v>0</v>
      </c>
      <c r="F8" s="10">
        <v>78000</v>
      </c>
      <c r="G8" s="10">
        <v>1088000</v>
      </c>
      <c r="I8" s="20"/>
      <c r="J8" s="20"/>
      <c r="K8" s="20"/>
      <c r="L8" s="20"/>
      <c r="M8" s="20"/>
      <c r="N8" s="20"/>
    </row>
    <row r="9" spans="1:15" x14ac:dyDescent="0.35">
      <c r="A9" s="12" t="s">
        <v>98</v>
      </c>
      <c r="B9" s="10">
        <v>35000</v>
      </c>
      <c r="C9" s="10">
        <v>179000</v>
      </c>
      <c r="D9" s="10">
        <v>88000</v>
      </c>
      <c r="E9" s="10">
        <v>59000</v>
      </c>
      <c r="F9" s="10">
        <v>6000</v>
      </c>
      <c r="G9" s="10">
        <v>367000</v>
      </c>
      <c r="I9" s="20"/>
      <c r="J9" s="20"/>
      <c r="K9" s="20"/>
      <c r="L9" s="20"/>
      <c r="M9" s="20"/>
      <c r="N9" s="20"/>
    </row>
    <row r="10" spans="1:15" x14ac:dyDescent="0.35">
      <c r="A10" s="11" t="s">
        <v>99</v>
      </c>
      <c r="B10" s="10">
        <v>74000</v>
      </c>
      <c r="C10" s="10">
        <v>779000</v>
      </c>
      <c r="D10" s="10">
        <v>261000</v>
      </c>
      <c r="E10" s="10">
        <v>148000</v>
      </c>
      <c r="F10" s="10">
        <v>229000</v>
      </c>
      <c r="G10" s="10">
        <v>1491000</v>
      </c>
      <c r="I10" s="20"/>
      <c r="J10" s="20"/>
      <c r="K10" s="20"/>
      <c r="L10" s="20"/>
      <c r="M10" s="20"/>
      <c r="N10" s="20"/>
    </row>
    <row r="11" spans="1:15" x14ac:dyDescent="0.35">
      <c r="A11" s="12" t="s">
        <v>100</v>
      </c>
      <c r="B11" s="10">
        <v>0</v>
      </c>
      <c r="C11" s="10">
        <v>145000</v>
      </c>
      <c r="D11" s="10">
        <v>510000</v>
      </c>
      <c r="E11" s="10">
        <v>1276000</v>
      </c>
      <c r="F11" s="10">
        <v>98000</v>
      </c>
      <c r="G11" s="10">
        <v>2028000</v>
      </c>
      <c r="I11" s="20"/>
      <c r="J11" s="20"/>
      <c r="K11" s="20"/>
      <c r="L11" s="20"/>
      <c r="M11" s="20"/>
      <c r="N11" s="20"/>
    </row>
    <row r="12" spans="1:15" x14ac:dyDescent="0.35">
      <c r="A12" s="13" t="s">
        <v>77</v>
      </c>
      <c r="B12" s="16">
        <v>1693000</v>
      </c>
      <c r="C12" s="16">
        <v>10246000</v>
      </c>
      <c r="D12" s="16">
        <v>2336000</v>
      </c>
      <c r="E12" s="16">
        <v>13668000</v>
      </c>
      <c r="F12" s="16">
        <v>2131000</v>
      </c>
      <c r="G12" s="16">
        <v>30074000</v>
      </c>
      <c r="I12" s="20"/>
      <c r="J12" s="20"/>
      <c r="K12" s="20"/>
      <c r="L12" s="20"/>
      <c r="M12" s="20"/>
      <c r="N12" s="20"/>
    </row>
    <row r="13" spans="1:15" x14ac:dyDescent="0.35">
      <c r="A13" s="65" t="s">
        <v>274</v>
      </c>
      <c r="B13" s="22">
        <f>B12/$G12</f>
        <v>5.6294473631708454E-2</v>
      </c>
      <c r="C13" s="22">
        <f t="shared" ref="C13:G13" si="0">C12/$G12</f>
        <v>0.34069295737181621</v>
      </c>
      <c r="D13" s="22">
        <f t="shared" si="0"/>
        <v>7.7675068165192526E-2</v>
      </c>
      <c r="E13" s="22">
        <f t="shared" si="0"/>
        <v>0.45447895191860077</v>
      </c>
      <c r="F13" s="22">
        <f t="shared" si="0"/>
        <v>7.0858548912682048E-2</v>
      </c>
      <c r="G13" s="22">
        <f t="shared" si="0"/>
        <v>1</v>
      </c>
      <c r="J13" s="2"/>
      <c r="K13" s="2"/>
      <c r="L13" s="2"/>
      <c r="M13" s="2"/>
      <c r="N13" s="2"/>
    </row>
    <row r="14" spans="1:15" x14ac:dyDescent="0.35">
      <c r="B14" s="18"/>
      <c r="C14" s="18"/>
      <c r="D14" s="18"/>
      <c r="E14" s="18"/>
      <c r="F14" s="18"/>
      <c r="G14" s="18"/>
    </row>
    <row r="15" spans="1:15" x14ac:dyDescent="0.35">
      <c r="A15" s="4" t="s">
        <v>82</v>
      </c>
    </row>
    <row r="16" spans="1:15" ht="29" x14ac:dyDescent="0.35">
      <c r="A16" s="7"/>
      <c r="B16" s="1" t="s">
        <v>85</v>
      </c>
      <c r="C16" s="19" t="s">
        <v>86</v>
      </c>
      <c r="D16" s="19" t="s">
        <v>87</v>
      </c>
      <c r="E16" s="19" t="s">
        <v>114</v>
      </c>
      <c r="F16" s="1" t="s">
        <v>115</v>
      </c>
      <c r="G16" s="1" t="s">
        <v>109</v>
      </c>
    </row>
    <row r="17" spans="1:7" x14ac:dyDescent="0.35">
      <c r="A17" s="9" t="s">
        <v>243</v>
      </c>
      <c r="B17" s="14">
        <v>0.52597806397923552</v>
      </c>
      <c r="C17" s="14">
        <v>0.8713936469818202</v>
      </c>
      <c r="D17" s="14">
        <v>0.58876656992267795</v>
      </c>
      <c r="E17" s="14">
        <v>0.89155346189324314</v>
      </c>
      <c r="F17" s="14">
        <v>0.80761427985377821</v>
      </c>
      <c r="G17" s="14">
        <v>0.83464207268383583</v>
      </c>
    </row>
    <row r="18" spans="1:7" x14ac:dyDescent="0.35">
      <c r="A18" s="9" t="s">
        <v>97</v>
      </c>
      <c r="B18" s="14">
        <v>0.40941093892049479</v>
      </c>
      <c r="C18" s="14">
        <v>2.0925306740941063E-2</v>
      </c>
      <c r="D18" s="14">
        <v>4.3806666004945399E-2</v>
      </c>
      <c r="E18" s="14">
        <v>0</v>
      </c>
      <c r="F18" s="14">
        <v>3.6497025683548678E-2</v>
      </c>
      <c r="G18" s="14">
        <v>3.616580251657827E-2</v>
      </c>
    </row>
    <row r="19" spans="1:7" x14ac:dyDescent="0.35">
      <c r="A19" s="9" t="s">
        <v>98</v>
      </c>
      <c r="B19" s="2">
        <v>2.068500962543806E-2</v>
      </c>
      <c r="C19" s="2">
        <v>1.7498293914827413E-2</v>
      </c>
      <c r="D19" s="2">
        <v>3.7522028565743826E-2</v>
      </c>
      <c r="E19" s="2">
        <v>4.3273813165627872E-3</v>
      </c>
      <c r="F19" s="2">
        <v>2.7321626260872018E-3</v>
      </c>
      <c r="G19" s="2">
        <v>1.220067656744777E-2</v>
      </c>
    </row>
    <row r="20" spans="1:7" x14ac:dyDescent="0.35">
      <c r="A20" s="9" t="s">
        <v>99</v>
      </c>
      <c r="B20" s="14">
        <v>4.3925987474829495E-2</v>
      </c>
      <c r="C20" s="14">
        <v>7.6016274458249239E-2</v>
      </c>
      <c r="D20" s="14">
        <v>0.11175286652973034</v>
      </c>
      <c r="E20" s="14">
        <v>1.0792210684040657E-2</v>
      </c>
      <c r="F20" s="14">
        <v>0.10738369765256445</v>
      </c>
      <c r="G20" s="14">
        <v>4.9564960497269238E-2</v>
      </c>
    </row>
    <row r="21" spans="1:7" x14ac:dyDescent="0.35">
      <c r="A21" s="9" t="s">
        <v>111</v>
      </c>
      <c r="B21" s="2">
        <v>0</v>
      </c>
      <c r="C21" s="2">
        <v>1.4166477904166147E-2</v>
      </c>
      <c r="D21" s="2">
        <v>0.21815186897690392</v>
      </c>
      <c r="E21" s="2">
        <v>9.3326946106151942E-2</v>
      </c>
      <c r="F21" s="2">
        <v>4.5772834184022219E-2</v>
      </c>
      <c r="G21" s="2">
        <v>6.7426487734861054E-2</v>
      </c>
    </row>
    <row r="22" spans="1:7" x14ac:dyDescent="0.35">
      <c r="A22" s="17" t="s">
        <v>77</v>
      </c>
      <c r="B22" s="15">
        <v>1</v>
      </c>
      <c r="C22" s="15">
        <v>1</v>
      </c>
      <c r="D22" s="15">
        <v>1</v>
      </c>
      <c r="E22" s="15">
        <v>1</v>
      </c>
      <c r="F22" s="15">
        <v>1</v>
      </c>
      <c r="G22" s="15">
        <v>1</v>
      </c>
    </row>
    <row r="24" spans="1:7" x14ac:dyDescent="0.35">
      <c r="A24" t="s">
        <v>90</v>
      </c>
    </row>
    <row r="26" spans="1:7" x14ac:dyDescent="0.35">
      <c r="A26" s="50" t="s">
        <v>65</v>
      </c>
    </row>
  </sheetData>
  <hyperlinks>
    <hyperlink ref="A26" location="Table_of_contents!A1" display="Return to table of contents " xr:uid="{704DFA96-9E63-40D2-A9C2-601946B03E8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F474-02A0-4E46-B63F-CBC1272B9FB7}">
  <dimension ref="A1:H16"/>
  <sheetViews>
    <sheetView workbookViewId="0">
      <selection activeCell="A16" sqref="A16"/>
    </sheetView>
  </sheetViews>
  <sheetFormatPr defaultRowHeight="14.5" x14ac:dyDescent="0.35"/>
  <cols>
    <col min="1" max="1" width="16.81640625" customWidth="1"/>
    <col min="2" max="8" width="13.26953125" customWidth="1"/>
  </cols>
  <sheetData>
    <row r="1" spans="1:8" ht="18.5" x14ac:dyDescent="0.45">
      <c r="A1" s="5" t="s">
        <v>33</v>
      </c>
    </row>
    <row r="2" spans="1:8" x14ac:dyDescent="0.35">
      <c r="A2" s="54" t="s">
        <v>68</v>
      </c>
    </row>
    <row r="3" spans="1:8" x14ac:dyDescent="0.35">
      <c r="A3" s="54" t="s">
        <v>116</v>
      </c>
    </row>
    <row r="4" spans="1:8" x14ac:dyDescent="0.35">
      <c r="A4" s="4" t="s">
        <v>117</v>
      </c>
    </row>
    <row r="5" spans="1:8" x14ac:dyDescent="0.35">
      <c r="A5" s="7"/>
      <c r="B5" s="1" t="s">
        <v>118</v>
      </c>
      <c r="C5" s="19" t="s">
        <v>119</v>
      </c>
      <c r="D5" s="19" t="s">
        <v>120</v>
      </c>
      <c r="E5" s="19" t="s">
        <v>121</v>
      </c>
      <c r="F5" s="1" t="s">
        <v>122</v>
      </c>
      <c r="G5" s="1" t="s">
        <v>123</v>
      </c>
      <c r="H5" s="1" t="s">
        <v>77</v>
      </c>
    </row>
    <row r="6" spans="1:8" x14ac:dyDescent="0.35">
      <c r="A6" s="9" t="s">
        <v>97</v>
      </c>
      <c r="B6" s="14">
        <v>0.7351005697017271</v>
      </c>
      <c r="C6" s="14">
        <v>0.19926684708997616</v>
      </c>
      <c r="D6" s="14">
        <v>6.1312987993874468E-2</v>
      </c>
      <c r="E6" s="14">
        <v>3.162898782668044E-3</v>
      </c>
      <c r="F6" s="14">
        <v>6.1253113394117871E-4</v>
      </c>
      <c r="G6" s="14">
        <v>5.4416529781504833E-4</v>
      </c>
      <c r="H6" s="14">
        <v>1</v>
      </c>
    </row>
    <row r="7" spans="1:8" x14ac:dyDescent="0.35">
      <c r="A7" s="9" t="s">
        <v>98</v>
      </c>
      <c r="B7" s="14">
        <v>0.14351282443909225</v>
      </c>
      <c r="C7" s="14">
        <v>0.28616992471144936</v>
      </c>
      <c r="D7" s="14">
        <v>0.20596057729110923</v>
      </c>
      <c r="E7" s="14">
        <v>0.21724456873298817</v>
      </c>
      <c r="F7" s="14">
        <v>0.1043687932513209</v>
      </c>
      <c r="G7" s="14">
        <v>4.2743311574039419E-2</v>
      </c>
      <c r="H7" s="14">
        <v>1</v>
      </c>
    </row>
    <row r="8" spans="1:8" x14ac:dyDescent="0.35">
      <c r="A8" s="9" t="s">
        <v>124</v>
      </c>
      <c r="B8" s="2">
        <v>0.14781264098215968</v>
      </c>
      <c r="C8" s="2">
        <v>0.18602646297415368</v>
      </c>
      <c r="D8" s="2">
        <v>0.2454346314794445</v>
      </c>
      <c r="E8" s="2">
        <v>6.5656169026242855E-2</v>
      </c>
      <c r="F8" s="2">
        <v>0.16458355758365756</v>
      </c>
      <c r="G8" s="2">
        <v>0.19048653795433934</v>
      </c>
      <c r="H8" s="2">
        <v>1</v>
      </c>
    </row>
    <row r="9" spans="1:8" x14ac:dyDescent="0.35">
      <c r="A9" s="9" t="s">
        <v>125</v>
      </c>
      <c r="B9" s="14">
        <v>0.18450596267490307</v>
      </c>
      <c r="C9" s="14">
        <v>0.20741328763370917</v>
      </c>
      <c r="D9" s="14">
        <v>0.29327410558958644</v>
      </c>
      <c r="E9" s="14">
        <v>8.2451273375152054E-2</v>
      </c>
      <c r="F9" s="14">
        <v>0.13823526594616001</v>
      </c>
      <c r="G9" s="14">
        <v>9.4120104780489641E-2</v>
      </c>
      <c r="H9" s="14">
        <v>1</v>
      </c>
    </row>
    <row r="10" spans="1:8" x14ac:dyDescent="0.35">
      <c r="A10" s="9" t="s">
        <v>99</v>
      </c>
      <c r="B10" s="2">
        <v>3.8400822688482703E-2</v>
      </c>
      <c r="C10" s="2">
        <v>0.18344675152757156</v>
      </c>
      <c r="D10" s="2">
        <v>0.31468499502542646</v>
      </c>
      <c r="E10" s="2">
        <v>0.13564773072022368</v>
      </c>
      <c r="F10" s="2">
        <v>0.24120660620438453</v>
      </c>
      <c r="G10" s="2">
        <v>8.6613093833914287E-2</v>
      </c>
      <c r="H10" s="2">
        <v>1</v>
      </c>
    </row>
    <row r="11" spans="1:8" x14ac:dyDescent="0.35">
      <c r="A11" s="9" t="s">
        <v>126</v>
      </c>
      <c r="B11" s="22">
        <v>0</v>
      </c>
      <c r="C11" s="22">
        <v>2.0545853462870554E-2</v>
      </c>
      <c r="D11" s="22">
        <v>0.21013581463008635</v>
      </c>
      <c r="E11" s="22">
        <v>0.11903991751378599</v>
      </c>
      <c r="F11" s="22">
        <v>0.45763517265146514</v>
      </c>
      <c r="G11" s="22">
        <v>0.19264324174179226</v>
      </c>
      <c r="H11" s="22">
        <v>1</v>
      </c>
    </row>
    <row r="12" spans="1:8" x14ac:dyDescent="0.35">
      <c r="A12" s="26" t="s">
        <v>127</v>
      </c>
      <c r="B12" s="15">
        <v>0</v>
      </c>
      <c r="C12" s="15">
        <v>0</v>
      </c>
      <c r="D12" s="15">
        <v>9.2299746267101496E-2</v>
      </c>
      <c r="E12" s="15">
        <v>0</v>
      </c>
      <c r="F12" s="15">
        <v>0.12332506280259911</v>
      </c>
      <c r="G12" s="15">
        <v>0.78437519093029984</v>
      </c>
      <c r="H12" s="15">
        <v>1</v>
      </c>
    </row>
    <row r="13" spans="1:8" ht="16.5" customHeight="1" x14ac:dyDescent="0.35"/>
    <row r="14" spans="1:8" x14ac:dyDescent="0.35">
      <c r="A14" t="s">
        <v>90</v>
      </c>
    </row>
    <row r="16" spans="1:8" x14ac:dyDescent="0.35">
      <c r="A16" s="50" t="s">
        <v>65</v>
      </c>
    </row>
  </sheetData>
  <hyperlinks>
    <hyperlink ref="A16" location="Table_of_contents!A1" display="Return to table of contents " xr:uid="{45E6955F-A4B7-43FE-8F26-5173E7CDADF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BA8082EE883D43A7B9D0BB67EC54E6" ma:contentTypeVersion="20" ma:contentTypeDescription="Create a new document." ma:contentTypeScope="" ma:versionID="5d19361b0e533bcbcbb7e931ca787d86">
  <xsd:schema xmlns:xsd="http://www.w3.org/2001/XMLSchema" xmlns:xs="http://www.w3.org/2001/XMLSchema" xmlns:p="http://schemas.microsoft.com/office/2006/metadata/properties" xmlns:ns1="http://schemas.microsoft.com/sharepoint/v3" xmlns:ns2="dc4ed53e-24f4-4f92-8934-612b6d6b5c33" xmlns:ns3="93bce180-cbf3-4bbd-8e8a-46692227d673" targetNamespace="http://schemas.microsoft.com/office/2006/metadata/properties" ma:root="true" ma:fieldsID="ccae3eec032fd691954cf76a74e64ae3" ns1:_="" ns2:_="" ns3:_="">
    <xsd:import namespace="http://schemas.microsoft.com/sharepoint/v3"/>
    <xsd:import namespace="dc4ed53e-24f4-4f92-8934-612b6d6b5c33"/>
    <xsd:import namespace="93bce180-cbf3-4bbd-8e8a-46692227d6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ed53e-24f4-4f92-8934-612b6d6b5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77f2d43-4c51-4591-8d14-b2c54a7918c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bce180-cbf3-4bbd-8e8a-46692227d67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62bb265-b8be-45fa-a5ca-5460c42bb5c5}" ma:internalName="TaxCatchAll" ma:showField="CatchAllData" ma:web="93bce180-cbf3-4bbd-8e8a-46692227d6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c4ed53e-24f4-4f92-8934-612b6d6b5c33">
      <Terms xmlns="http://schemas.microsoft.com/office/infopath/2007/PartnerControls"/>
    </lcf76f155ced4ddcb4097134ff3c332f>
    <_ip_UnifiedCompliancePolicyProperties xmlns="http://schemas.microsoft.com/sharepoint/v3" xsi:nil="true"/>
    <TaxCatchAll xmlns="93bce180-cbf3-4bbd-8e8a-46692227d673" xsi:nil="true"/>
    <SharedWithUsers xmlns="93bce180-cbf3-4bbd-8e8a-46692227d673">
      <UserInfo>
        <DisplayName>Andrew Walmsley</DisplayName>
        <AccountId>28</AccountId>
        <AccountType/>
      </UserInfo>
    </SharedWithUsers>
  </documentManagement>
</p:properties>
</file>

<file path=customXml/itemProps1.xml><?xml version="1.0" encoding="utf-8"?>
<ds:datastoreItem xmlns:ds="http://schemas.openxmlformats.org/officeDocument/2006/customXml" ds:itemID="{43F345F1-9CC5-4B1C-9389-EA1444051F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4ed53e-24f4-4f92-8934-612b6d6b5c33"/>
    <ds:schemaRef ds:uri="93bce180-cbf3-4bbd-8e8a-46692227d6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2677F7-E9E1-42DF-8F8A-78D2CCE6EBEF}">
  <ds:schemaRefs>
    <ds:schemaRef ds:uri="http://schemas.microsoft.com/sharepoint/v3/contenttype/forms"/>
  </ds:schemaRefs>
</ds:datastoreItem>
</file>

<file path=customXml/itemProps3.xml><?xml version="1.0" encoding="utf-8"?>
<ds:datastoreItem xmlns:ds="http://schemas.openxmlformats.org/officeDocument/2006/customXml" ds:itemID="{AEB6C073-1638-41BB-87A1-E21A5D22EECD}">
  <ds:schemaRefs>
    <ds:schemaRef ds:uri="http://schemas.microsoft.com/office/2006/documentManagement/types"/>
    <ds:schemaRef ds:uri="http://schemas.microsoft.com/sharepoint/v3"/>
    <ds:schemaRef ds:uri="http://www.w3.org/XML/1998/namespace"/>
    <ds:schemaRef ds:uri="93bce180-cbf3-4bbd-8e8a-46692227d673"/>
    <ds:schemaRef ds:uri="dc4ed53e-24f4-4f92-8934-612b6d6b5c33"/>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Cover_sheet</vt:lpstr>
      <vt:lpstr>Table_of_contents</vt:lpstr>
      <vt:lpstr>Fig 02</vt:lpstr>
      <vt:lpstr>Fig 03</vt:lpstr>
      <vt:lpstr>Fig 04-05</vt:lpstr>
      <vt:lpstr>Fig 06</vt:lpstr>
      <vt:lpstr>Fig 07 &amp; 08</vt:lpstr>
      <vt:lpstr>Fig 07 &amp; 09</vt:lpstr>
      <vt:lpstr>Fig 10</vt:lpstr>
      <vt:lpstr>Figs 11-13</vt:lpstr>
      <vt:lpstr>Fig 14</vt:lpstr>
      <vt:lpstr>Fig 15-16</vt:lpstr>
      <vt:lpstr>Fig 17</vt:lpstr>
      <vt:lpstr>Fig 19</vt:lpstr>
      <vt:lpstr>Fig 20</vt:lpstr>
      <vt:lpstr>Fig 21</vt:lpstr>
      <vt:lpstr>Fig 22</vt:lpstr>
      <vt:lpstr>Fig 23</vt:lpstr>
      <vt:lpstr>Fig 24</vt:lpstr>
      <vt:lpstr>Fig 25</vt:lpstr>
      <vt:lpstr>Fig 26</vt:lpstr>
      <vt:lpstr>Fig 27</vt:lpstr>
      <vt:lpstr>Fig 28</vt:lpstr>
      <vt:lpstr>Fig 29</vt:lpstr>
      <vt:lpstr>Fig 30</vt:lpstr>
      <vt:lpstr>Fig 31</vt:lpstr>
      <vt:lpstr>Fig 32</vt:lpstr>
      <vt:lpstr>Fig 33</vt:lpstr>
      <vt:lpstr>'Fig 03'!_Toc151369891</vt:lpstr>
      <vt:lpstr>'Fig 17'!_Toc151369895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Edwardson</dc:creator>
  <cp:keywords/>
  <dc:description/>
  <cp:lastModifiedBy>Mick Edwardson</cp:lastModifiedBy>
  <cp:revision/>
  <dcterms:created xsi:type="dcterms:W3CDTF">2015-06-05T18:17:20Z</dcterms:created>
  <dcterms:modified xsi:type="dcterms:W3CDTF">2024-03-21T10:37:54Z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0x010100ADBA8082EE883D43A7B9D0BB67EC54E6</vt:lpwstr>
  </property>
  <property fmtid="{D5CDD505-2E9C-101B-9397-08002B2CF9AE}" pid="3" name="MediaServiceImageTags">
    <vt:lpwstr/>
  </property>
</Properties>
</file>