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G:\IS\HFAS\Projects\0123-00 District Reports\DistRep2021\Salford\Report\"/>
    </mc:Choice>
  </mc:AlternateContent>
  <xr:revisionPtr revIDLastSave="0" documentId="13_ncr:1_{D3406A41-1ED9-44C1-BD91-755F0C053907}" xr6:coauthVersionLast="47" xr6:coauthVersionMax="47" xr10:uidLastSave="{00000000-0000-0000-0000-000000000000}"/>
  <bookViews>
    <workbookView xWindow="-110" yWindow="-110" windowWidth="19420" windowHeight="10420" xr2:uid="{35305830-1DF4-4E99-B5E5-E8E072733F6D}"/>
  </bookViews>
  <sheets>
    <sheet name="Key Centre Notes" sheetId="12" r:id="rId1"/>
    <sheet name="Cordon Map" sheetId="2" r:id="rId2"/>
    <sheet name="Table 12 Key Centre Surveys AM" sheetId="3" r:id="rId3"/>
    <sheet name="Table 13 Key Centre Surveys OP" sheetId="4" r:id="rId4"/>
    <sheet name="Table 14 Key Centre Surveys PM" sheetId="5" r:id="rId5"/>
    <sheet name="Table 15  KC Traffic Trend" sheetId="6" r:id="rId6"/>
    <sheet name="Tabs 16&amp;17 KC Car Occupancy" sheetId="7" r:id="rId7"/>
    <sheet name="Tab18 &amp; 19 Rail &amp; ML to KC" sheetId="8" r:id="rId8"/>
    <sheet name="Tabs 20 Walk to KC" sheetId="9" r:id="rId9"/>
    <sheet name="Table 21 KC Car&amp;Non-carTrips " sheetId="10" r:id="rId10"/>
  </sheets>
  <externalReferences>
    <externalReference r:id="rId11"/>
    <externalReference r:id="rId12"/>
    <externalReference r:id="rId13"/>
    <externalReference r:id="rId14"/>
    <externalReference r:id="rId15"/>
  </externalReferences>
  <definedNames>
    <definedName name="_Toc174354940" localSheetId="0">'Key Centre Notes'!#REF!</definedName>
    <definedName name="_Toc243370739" localSheetId="9">'Table 21 KC Car&amp;Non-carTrips '!#REF!</definedName>
    <definedName name="_Toc243370752" localSheetId="5">'Table 15  KC Traffic Trend'!#REF!</definedName>
    <definedName name="a">'[1]Lookup tables'!$A$3:$B$156</definedName>
    <definedName name="b">'[1]Lookup tables'!$C$3:$D$15</definedName>
    <definedName name="CORRIDOR_NAME">'[2]Lookup tables'!$C$3:$D$15</definedName>
    <definedName name="corridor_names">'[3]Lookup tables'!$C$3:$D$19</definedName>
    <definedName name="cp_names">[4]lookups!$A$2:$C$13</definedName>
    <definedName name="d">'[1]Lookup tables'!$P$3:$Q$8</definedName>
    <definedName name="day_names">'[3]Lookup tables'!$M$3:$N$9</definedName>
    <definedName name="direction_names">'[3]Lookup tables'!$P$3:$Q$8</definedName>
    <definedName name="e">'[1]Lookup tables'!$M$3:$N$9</definedName>
    <definedName name="f">'[1]Lookup tables'!$P$13:$Q$19</definedName>
    <definedName name="Period" localSheetId="0">#REF!</definedName>
    <definedName name="Period">#REF!</definedName>
    <definedName name="plussum" localSheetId="0">'[5]2'!#REF!</definedName>
    <definedName name="plussum">'[5]2'!#REF!</definedName>
    <definedName name="_xlnm.Print_Area" localSheetId="1">'Cordon Map'!$A$1:$Z$65</definedName>
    <definedName name="_xlnm.Print_Area" localSheetId="0">'Key Centre Notes'!$A$1:$O$65</definedName>
    <definedName name="_xlnm.Print_Area" localSheetId="7">'Tab18 &amp; 19 Rail &amp; ML to KC'!$A$1:$J$59</definedName>
    <definedName name="_xlnm.Print_Area" localSheetId="2">'Table 12 Key Centre Surveys AM'!$A$1:$O$50</definedName>
    <definedName name="_xlnm.Print_Area" localSheetId="3">'Table 13 Key Centre Surveys OP'!$A$1:$O$50</definedName>
    <definedName name="_xlnm.Print_Area" localSheetId="4">'Table 14 Key Centre Surveys PM'!$A$1:$O$50</definedName>
    <definedName name="_xlnm.Print_Area" localSheetId="5">'Table 15  KC Traffic Trend'!$A$1:$U$59</definedName>
    <definedName name="_xlnm.Print_Area" localSheetId="9">'Table 21 KC Car&amp;Non-carTrips '!$A$1:$AE$73</definedName>
    <definedName name="_xlnm.Print_Area" localSheetId="6">'Tabs 16&amp;17 KC Car Occupancy'!$A$1:$H$50</definedName>
    <definedName name="_xlnm.Print_Area" localSheetId="8">'Tabs 20 Walk to KC'!$A$1:$F$51</definedName>
    <definedName name="station_names">'[3]Lookup tables'!$A$3:$B$242</definedName>
    <definedName name="table" localSheetId="0">#REF!</definedName>
    <definedName name="table">#REF!</definedName>
    <definedName name="weather_names">'[3]Lookup tables'!$P$13:$Q$19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21" i="5" l="1"/>
  <c r="N22" i="5"/>
  <c r="N4" i="4"/>
  <c r="N5" i="4"/>
  <c r="N6" i="4"/>
  <c r="N7" i="4"/>
  <c r="N8" i="4"/>
  <c r="N9" i="4"/>
  <c r="N10" i="4"/>
  <c r="N11" i="4"/>
  <c r="N12" i="4"/>
  <c r="N13" i="4"/>
  <c r="N14" i="4"/>
  <c r="N15" i="4"/>
  <c r="N16" i="4"/>
  <c r="N17" i="4"/>
  <c r="N18" i="4"/>
  <c r="N19" i="4"/>
  <c r="N20" i="4"/>
  <c r="N21" i="4"/>
  <c r="N22" i="4"/>
  <c r="N3" i="4"/>
  <c r="N4" i="3"/>
  <c r="N5" i="3"/>
  <c r="N6" i="3"/>
  <c r="N7" i="3"/>
  <c r="N8" i="3"/>
  <c r="N9" i="3"/>
  <c r="N10" i="3"/>
  <c r="N11" i="3"/>
  <c r="N12" i="3"/>
  <c r="N13" i="3"/>
  <c r="N14" i="3"/>
  <c r="N15" i="3"/>
  <c r="N16" i="3"/>
  <c r="N17" i="3"/>
  <c r="N18" i="3"/>
  <c r="N19" i="3"/>
  <c r="N20" i="3"/>
  <c r="N21" i="3"/>
  <c r="N22" i="3"/>
  <c r="N3" i="3"/>
  <c r="H71" i="10" l="1"/>
  <c r="G71" i="10"/>
  <c r="F71" i="10"/>
  <c r="E71" i="10"/>
  <c r="D71" i="10"/>
  <c r="C71" i="10"/>
  <c r="N3" i="5" l="1"/>
  <c r="N4" i="5"/>
  <c r="N5" i="5"/>
  <c r="N6" i="5"/>
  <c r="N7" i="5"/>
  <c r="N8" i="5"/>
  <c r="N9" i="5"/>
  <c r="N10" i="5"/>
  <c r="N11" i="5"/>
  <c r="N12" i="5"/>
  <c r="N13" i="5"/>
  <c r="N14" i="5"/>
  <c r="N15" i="5"/>
  <c r="N16" i="5"/>
  <c r="N17" i="5"/>
  <c r="N18" i="5"/>
  <c r="N19" i="5"/>
  <c r="N20" i="5"/>
  <c r="I63" i="10" l="1"/>
  <c r="J63" i="10" s="1"/>
  <c r="I62" i="10"/>
  <c r="K62" i="10" s="1"/>
  <c r="I61" i="10"/>
  <c r="K61" i="10" s="1"/>
  <c r="I60" i="10"/>
  <c r="K60" i="10" s="1"/>
  <c r="I59" i="10"/>
  <c r="J59" i="10" s="1"/>
  <c r="I58" i="10"/>
  <c r="J58" i="10" s="1"/>
  <c r="I57" i="10"/>
  <c r="K57" i="10" s="1"/>
  <c r="I55" i="10"/>
  <c r="K55" i="10" s="1"/>
  <c r="I52" i="10"/>
  <c r="J52" i="10" s="1"/>
  <c r="I49" i="10"/>
  <c r="I71" i="10" s="1"/>
  <c r="H48" i="10"/>
  <c r="G48" i="10"/>
  <c r="F48" i="10"/>
  <c r="E48" i="10"/>
  <c r="D48" i="10"/>
  <c r="C48" i="10"/>
  <c r="I40" i="10"/>
  <c r="K40" i="10" s="1"/>
  <c r="I39" i="10"/>
  <c r="J39" i="10" s="1"/>
  <c r="I38" i="10"/>
  <c r="K38" i="10" s="1"/>
  <c r="I37" i="10"/>
  <c r="K37" i="10" s="1"/>
  <c r="I36" i="10"/>
  <c r="K36" i="10" s="1"/>
  <c r="I35" i="10"/>
  <c r="J35" i="10" s="1"/>
  <c r="I34" i="10"/>
  <c r="J34" i="10" s="1"/>
  <c r="I32" i="10"/>
  <c r="K32" i="10" s="1"/>
  <c r="I29" i="10"/>
  <c r="K29" i="10" s="1"/>
  <c r="I26" i="10"/>
  <c r="J26" i="10" s="1"/>
  <c r="H25" i="10"/>
  <c r="G25" i="10"/>
  <c r="F25" i="10"/>
  <c r="E25" i="10"/>
  <c r="D25" i="10"/>
  <c r="C25" i="10"/>
  <c r="I17" i="10"/>
  <c r="K17" i="10" s="1"/>
  <c r="I16" i="10"/>
  <c r="K16" i="10" s="1"/>
  <c r="I15" i="10"/>
  <c r="J15" i="10" s="1"/>
  <c r="I14" i="10"/>
  <c r="K14" i="10" s="1"/>
  <c r="I13" i="10"/>
  <c r="K13" i="10" s="1"/>
  <c r="I12" i="10"/>
  <c r="K12" i="10" s="1"/>
  <c r="I11" i="10"/>
  <c r="J11" i="10" s="1"/>
  <c r="I9" i="10"/>
  <c r="K9" i="10" s="1"/>
  <c r="I6" i="10"/>
  <c r="K6" i="10" s="1"/>
  <c r="I3" i="10"/>
  <c r="K3" i="10" s="1"/>
  <c r="D21" i="9"/>
  <c r="C21" i="9"/>
  <c r="B21" i="9"/>
  <c r="D45" i="8"/>
  <c r="C45" i="8"/>
  <c r="B45" i="8"/>
  <c r="D23" i="8"/>
  <c r="C23" i="8"/>
  <c r="B23" i="8"/>
  <c r="H56" i="6"/>
  <c r="G56" i="6"/>
  <c r="F56" i="6"/>
  <c r="E56" i="6"/>
  <c r="D56" i="6"/>
  <c r="C56" i="6"/>
  <c r="I51" i="6"/>
  <c r="I50" i="6"/>
  <c r="I49" i="6"/>
  <c r="I48" i="6"/>
  <c r="I47" i="6"/>
  <c r="I46" i="6"/>
  <c r="I45" i="6"/>
  <c r="I44" i="6"/>
  <c r="I43" i="6"/>
  <c r="I42" i="6"/>
  <c r="I40" i="6"/>
  <c r="I37" i="6"/>
  <c r="I34" i="6"/>
  <c r="I30" i="6"/>
  <c r="Q29" i="6"/>
  <c r="P29" i="6"/>
  <c r="O29" i="6"/>
  <c r="N29" i="6"/>
  <c r="M29" i="6"/>
  <c r="L29" i="6"/>
  <c r="H29" i="6"/>
  <c r="G29" i="6"/>
  <c r="F29" i="6"/>
  <c r="E29" i="6"/>
  <c r="D29" i="6"/>
  <c r="C29" i="6"/>
  <c r="R24" i="6"/>
  <c r="I24" i="6"/>
  <c r="R23" i="6"/>
  <c r="I23" i="6"/>
  <c r="R22" i="6"/>
  <c r="I22" i="6"/>
  <c r="R21" i="6"/>
  <c r="I21" i="6"/>
  <c r="R20" i="6"/>
  <c r="I20" i="6"/>
  <c r="R19" i="6"/>
  <c r="I19" i="6"/>
  <c r="R18" i="6"/>
  <c r="I18" i="6"/>
  <c r="R17" i="6"/>
  <c r="I17" i="6"/>
  <c r="R16" i="6"/>
  <c r="I16" i="6"/>
  <c r="R15" i="6"/>
  <c r="I15" i="6"/>
  <c r="R13" i="6"/>
  <c r="I13" i="6"/>
  <c r="R10" i="6"/>
  <c r="I10" i="6"/>
  <c r="R7" i="6"/>
  <c r="I7" i="6"/>
  <c r="R3" i="6"/>
  <c r="I3" i="6"/>
  <c r="M23" i="5"/>
  <c r="L23" i="5"/>
  <c r="K23" i="5"/>
  <c r="J23" i="5"/>
  <c r="I23" i="5"/>
  <c r="G23" i="5"/>
  <c r="F23" i="5"/>
  <c r="E23" i="5"/>
  <c r="D23" i="5"/>
  <c r="C23" i="5"/>
  <c r="M23" i="4"/>
  <c r="L23" i="4"/>
  <c r="K23" i="4"/>
  <c r="J23" i="4"/>
  <c r="I23" i="4"/>
  <c r="G23" i="4"/>
  <c r="F23" i="4"/>
  <c r="E23" i="4"/>
  <c r="D23" i="4"/>
  <c r="C23" i="4"/>
  <c r="K52" i="10" l="1"/>
  <c r="K58" i="10"/>
  <c r="J49" i="10"/>
  <c r="K49" i="10"/>
  <c r="I29" i="6"/>
  <c r="K26" i="10"/>
  <c r="J38" i="10"/>
  <c r="K63" i="10"/>
  <c r="K59" i="10"/>
  <c r="J14" i="10"/>
  <c r="N23" i="5"/>
  <c r="K24" i="5" s="1"/>
  <c r="J9" i="10"/>
  <c r="K34" i="10"/>
  <c r="R29" i="6"/>
  <c r="K15" i="10"/>
  <c r="I56" i="6"/>
  <c r="J60" i="10"/>
  <c r="K39" i="10"/>
  <c r="J55" i="10"/>
  <c r="N23" i="4"/>
  <c r="L24" i="4" s="1"/>
  <c r="K11" i="10"/>
  <c r="K35" i="10"/>
  <c r="J62" i="10"/>
  <c r="J6" i="10"/>
  <c r="J13" i="10"/>
  <c r="J17" i="10"/>
  <c r="I25" i="10"/>
  <c r="J32" i="10"/>
  <c r="J37" i="10"/>
  <c r="J57" i="10"/>
  <c r="J61" i="10"/>
  <c r="J3" i="10"/>
  <c r="J12" i="10"/>
  <c r="J16" i="10"/>
  <c r="J29" i="10"/>
  <c r="J36" i="10"/>
  <c r="J40" i="10"/>
  <c r="I48" i="10"/>
  <c r="L24" i="5" l="1"/>
  <c r="J24" i="5"/>
  <c r="M24" i="5"/>
  <c r="N24" i="4"/>
  <c r="M24" i="4"/>
  <c r="J24" i="4"/>
  <c r="I24" i="4"/>
  <c r="I24" i="5"/>
  <c r="N24" i="5"/>
  <c r="K24" i="4"/>
</calcChain>
</file>

<file path=xl/sharedStrings.xml><?xml version="1.0" encoding="utf-8"?>
<sst xmlns="http://schemas.openxmlformats.org/spreadsheetml/2006/main" count="515" uniqueCount="108">
  <si>
    <t>Key Centre Monitoring</t>
  </si>
  <si>
    <t xml:space="preserve">Traffic and rail counts were conducted on a cordon around Eccles in 1998. Subsequently, Eccles was surveyed in 2001, 2004, 2007 and then every year from 2009 onwards to monitor progress towards key objectives in the first Greater Manchester Local Transport Plan (GMLTP) and its successor, GMLTP2. Pedestrian surveys were added to the programme in 2001. </t>
  </si>
  <si>
    <t xml:space="preserve">Tables providing details of road traffic and modal share trends are presented in this report. </t>
  </si>
  <si>
    <t>Before 2009, CPS (Continuous Passenger Sampling) data had been used to estimate bus trips. However this data was not designed to give an accurate picture of bus passengers at a local level and in 2009, counts of bus passengers crossing the cordon have been conducted. Historical data has been adjusted to be comparable with the most recent surveys.</t>
  </si>
  <si>
    <t>The 'Cordon Map' worksheet shows the location of survey sites and the key centre boundary.</t>
  </si>
  <si>
    <t>Site No</t>
  </si>
  <si>
    <t>Location</t>
  </si>
  <si>
    <t>Cars</t>
  </si>
  <si>
    <t>LGVs</t>
  </si>
  <si>
    <t>OGVs</t>
  </si>
  <si>
    <t>Buses</t>
  </si>
  <si>
    <t>Motor Cycles</t>
  </si>
  <si>
    <t>Car Occupancy</t>
  </si>
  <si>
    <t>Car Trips</t>
  </si>
  <si>
    <t>Pedal Cycles</t>
  </si>
  <si>
    <t>Bus Trips</t>
  </si>
  <si>
    <t>Walk</t>
  </si>
  <si>
    <t>Rail &amp; Metrolink</t>
  </si>
  <si>
    <t>All Trips (excl m/c &amp; goods)</t>
  </si>
  <si>
    <t>U Regent St</t>
  </si>
  <si>
    <t/>
  </si>
  <si>
    <t xml:space="preserve">Exiting Railway Station </t>
  </si>
  <si>
    <t xml:space="preserve">Footbridge over M602 </t>
  </si>
  <si>
    <t>U Lane End</t>
  </si>
  <si>
    <t>Morrisons Car Park</t>
  </si>
  <si>
    <t>U Church St</t>
  </si>
  <si>
    <t>U John William St</t>
  </si>
  <si>
    <t xml:space="preserve">U Southway </t>
  </si>
  <si>
    <t>Private Car Park</t>
  </si>
  <si>
    <t>Path Through Wall between Kearton Drive &amp; Andoc Ave</t>
  </si>
  <si>
    <t>Pedestrian Subway under Gilda Brook Rd</t>
  </si>
  <si>
    <t>Footpath A between Gilda Brook Rd and Trevelyan St</t>
  </si>
  <si>
    <t>Exiting Metrolink Station</t>
  </si>
  <si>
    <t>ALDI CP Southern Entrance</t>
  </si>
  <si>
    <t>ALDI CP Northern Entrance</t>
  </si>
  <si>
    <t>Footpath B between Gilda Brook Rd and Trevelyan St</t>
  </si>
  <si>
    <t>Footpath C between Gilda Brook Rd and Trevelyan St</t>
  </si>
  <si>
    <t>Cycle Path between Gilda Brook Rd and College Rd</t>
  </si>
  <si>
    <t>Total</t>
  </si>
  <si>
    <t xml:space="preserve">Av. Car Occ = </t>
  </si>
  <si>
    <t>Time Period</t>
  </si>
  <si>
    <t>Year </t>
  </si>
  <si>
    <t>LGV</t>
  </si>
  <si>
    <t>OGV</t>
  </si>
  <si>
    <t>M/C</t>
  </si>
  <si>
    <t>P/C</t>
  </si>
  <si>
    <t>All</t>
  </si>
  <si>
    <t>07:30-09:30</t>
  </si>
  <si>
    <t>10:00-12:00</t>
  </si>
  <si>
    <t>16:00-18:00</t>
  </si>
  <si>
    <t>Note: The completion of the Eccles Bypass in November 2000 affected the level of traffic crossing the cordon.</t>
  </si>
  <si>
    <t>Site</t>
  </si>
  <si>
    <t>% Driver Only</t>
  </si>
  <si>
    <t>Ave Occupancy</t>
  </si>
  <si>
    <t>U Regent Street</t>
  </si>
  <si>
    <t>Morrison's CP</t>
  </si>
  <si>
    <t>All Sites</t>
  </si>
  <si>
    <t xml:space="preserve">Table 17 Trend in Eccles Key Centre Car Occupancy Rates </t>
  </si>
  <si>
    <t>Year</t>
  </si>
  <si>
    <t>Rail and Metrolink Passengers</t>
  </si>
  <si>
    <t>Pedestrians Entering Key Centre</t>
  </si>
  <si>
    <t xml:space="preserve">Table 20 Trend in Pedestrians Entering Eccles Key Centre </t>
  </si>
  <si>
    <t xml:space="preserve"> Table 21     Car and Non-Car Trips into Eccles Key Centre</t>
  </si>
  <si>
    <t>Car</t>
  </si>
  <si>
    <t>Bus</t>
  </si>
  <si>
    <t>Rail</t>
  </si>
  <si>
    <t>Metrolink</t>
  </si>
  <si>
    <t>Cycle</t>
  </si>
  <si>
    <t>% Car</t>
  </si>
  <si>
    <t>% Non-Car</t>
  </si>
  <si>
    <t>NOTES</t>
  </si>
  <si>
    <t>At sites where car occupancy surveys were not undertaken, the average occupancy rate (highlighted) was assumed.</t>
  </si>
  <si>
    <t>2020*</t>
  </si>
  <si>
    <t>* 2020 - Lower flows in the AM and OP peak compared to the previous year may have been the result of weather conditions on the day of survey. For the 2019 survey the weather was dry and unseasonably warm, whereas 2020 saw continuous heavy rain.</t>
  </si>
  <si>
    <t>COVID 19 PANDEMIC</t>
  </si>
  <si>
    <t>SITE DISCONTINUED 2021 - SUBWAY CLOSED</t>
  </si>
  <si>
    <t>Other</t>
  </si>
  <si>
    <t>*2013</t>
  </si>
  <si>
    <t>**2021</t>
  </si>
  <si>
    <t>All Surveys affected by Covid-19 pandemic (see 'Key Centre Notes' for details.)</t>
  </si>
  <si>
    <t>2021**</t>
  </si>
  <si>
    <t>** 2021 - Surveys were conducted in unseasonably warm and sunny weather after torrential rain affected the previous year's surveys. This may have had an exaggerated effect on flows, particularly pedestrians and cyclists and also bus occupancy rates.</t>
  </si>
  <si>
    <r>
      <t xml:space="preserve">Site 85620 (Pedestrian Subway under Gilda Brook Rd) - </t>
    </r>
    <r>
      <rPr>
        <sz val="11"/>
        <rFont val="Calibri"/>
        <family val="2"/>
        <scheme val="minor"/>
      </rPr>
      <t>this site was discontinued for the 2021 surveys due to the permanent closure of the subway. It is likely that this will have impacted pedestrian and cycle flows at Site 85602 (Regent Street) and Site 85627 (Cycle Path between Gilda Brook Rd and College Rd).</t>
    </r>
  </si>
  <si>
    <r>
      <t>*2013:</t>
    </r>
    <r>
      <rPr>
        <sz val="11"/>
        <rFont val="Calibri"/>
        <family val="2"/>
        <scheme val="minor"/>
      </rPr>
      <t xml:space="preserve"> Metrolink was experiencing delays on the day of survey in 2013. Hence there are a number of 15 minute survey periods that record no tram arrivals - four in the AM peak, two in the off-peak and two more in the PM peak.</t>
    </r>
  </si>
  <si>
    <r>
      <t xml:space="preserve">**2021: </t>
    </r>
    <r>
      <rPr>
        <sz val="11"/>
        <rFont val="Calibri"/>
        <family val="2"/>
        <scheme val="minor"/>
      </rPr>
      <t>Eccles line part suspended -  no tram service between MediaCityUK and Eccles (20-Mar-21 to 05-Apr-21). Numbers established from replacement bus service between MediaCityUK and Eccles (at a 15 minute frequency)  - this did not call at any of the stops in between (i.e. Broadway, Langworthy, Weaste and Ladywell.)</t>
    </r>
  </si>
  <si>
    <t>No national or local restrictions for Covid-19 Pandemic in place on the survey day however flows still affected by Covid-19 Pandemic as below:</t>
  </si>
  <si>
    <t>• Link counts - higher flows than in 2021 (in all time periods), but still much lower flows than in all years previous to 2021* (in all time periods)
• Car occupancies - higher flows than in 2021 (in all time periods), but still much lower flows than in all years previous to 2021* (in all time periods)
• Pedestrian counts - slightly higher flows than in 2021 (in all time periods), but still much lower flows than in all years previous to 2021* (in all time periods)
• Pedal cycle counts - much lower flows than in 2021 (in all time periods), but also much lower flows than in all years previous to 2021* (in AM &amp; PM periods) (OP
   period fluctuates between years)
   Note: surveys in 2019 affected by extremely good weather conditions (i.e. dry/sunny/unseasonably warm all day)
• Rail passengers - much higher flows than in 2021 (in all time periods), but still lower flows than in all years previous to 2021* (in AM period only) (OP &amp; PM
   periods fluctuate between years)
• Metrolink passengers - much higher flows than in 2021 (in all time periods), but still much lower flows than in all years previous to 2021* (in all time periods)
• Bus occupants - much higher flows than in 2021 (in all time periods), but still lower flows than in most years previous to 2021* (in all time periods)</t>
  </si>
  <si>
    <t>OTHER NOTES</t>
  </si>
  <si>
    <t>Footpath D between Albert St &amp; Vicarage Grv</t>
  </si>
  <si>
    <t xml:space="preserve">Average Car Occ = </t>
  </si>
  <si>
    <t xml:space="preserve">Table 12 Key Centre Cordon Survey Summary by Site in February 2022 (07:30-09:30) </t>
  </si>
  <si>
    <r>
      <rPr>
        <b/>
        <sz val="11"/>
        <rFont val="Calibri"/>
        <family val="2"/>
        <scheme val="minor"/>
      </rPr>
      <t xml:space="preserve">COVID-19 Pandemic: </t>
    </r>
    <r>
      <rPr>
        <sz val="11"/>
        <rFont val="Calibri"/>
        <family val="2"/>
        <scheme val="minor"/>
      </rPr>
      <t>No national or local restrictions for Covid-19 Pandemic in place on the survey day however flows still affected by Covid-19 Pandemic (See 'Key Centre Notes')</t>
    </r>
  </si>
  <si>
    <r>
      <t xml:space="preserve">Weather conditions: </t>
    </r>
    <r>
      <rPr>
        <sz val="11"/>
        <rFont val="Calibri"/>
        <family val="2"/>
        <scheme val="minor"/>
      </rPr>
      <t>All Sites affected by extremely poor weather conditions on the survey day (i.e. continuous heavy rain/cold in the AM &amp; PM periods).</t>
    </r>
  </si>
  <si>
    <r>
      <rPr>
        <b/>
        <sz val="11"/>
        <rFont val="Calibri"/>
        <family val="2"/>
      </rPr>
      <t>Site 85628 (Footpath D)</t>
    </r>
    <r>
      <rPr>
        <sz val="11"/>
        <rFont val="Calibri"/>
        <family val="2"/>
      </rPr>
      <t xml:space="preserve"> - New site added 2022 </t>
    </r>
  </si>
  <si>
    <t xml:space="preserve">Table 13 Key Centre Cordon Survey Summary by Site in February 2022 (10:00-12:00) </t>
  </si>
  <si>
    <t xml:space="preserve">Table 14 Key Centre Cordon Survey Summary by Site in February 2021 (16:00-18:00) </t>
  </si>
  <si>
    <t>2022/1997</t>
  </si>
  <si>
    <t>Table 15 Eccles Key Centre Inbound Vehicle Counts 1997, 2001, 2004, 2007 &amp; 2009 to 2022</t>
  </si>
  <si>
    <t>2021 and 2022 Surveys affected by measures to combat the Covid-19 pandemic - see 'Key Centre Notes' for details.</t>
  </si>
  <si>
    <t>Car Occupancy at Eccles Key Centre Cordon Sites (towards Key Centre) February 2022</t>
  </si>
  <si>
    <t>Table 16 Eccles Key Centre Car Occupancy Rates 2022</t>
  </si>
  <si>
    <t>Table 18 Rail Passengers Entering Eccles Key Centre 1997, 2001, 2004, 2007 and 2009 - 2022</t>
  </si>
  <si>
    <t xml:space="preserve">Table 19 Metrolink Passengers Entering Eccles Key Centre 2001, 2004, 2007 and 2009 - 2022
</t>
  </si>
  <si>
    <t>2021 and 2022 Surveys affected by Covid-19 pandemic (see 'Key Centre Notes' for details.)</t>
  </si>
  <si>
    <t>2022/2004</t>
  </si>
  <si>
    <t>2022/2001</t>
  </si>
  <si>
    <r>
      <t xml:space="preserve">Weather conditions: </t>
    </r>
    <r>
      <rPr>
        <sz val="11"/>
        <rFont val="Calibri"/>
        <family val="2"/>
      </rPr>
      <t>All Sites affected by extremely poor weather conditions on the survey day (i.e. continuous heavy rain/cold in the AM &amp; PM periods).</t>
    </r>
  </si>
  <si>
    <r>
      <rPr>
        <b/>
        <sz val="11"/>
        <rFont val="Calibri"/>
        <family val="2"/>
      </rPr>
      <t>Site 85627 (Cycle Path)</t>
    </r>
    <r>
      <rPr>
        <sz val="11"/>
        <rFont val="Calibri"/>
        <family val="2"/>
      </rPr>
      <t xml:space="preserve"> - Pedestrian and pedal cycle count - suspect count by surveyor as flows much lower for all time periods than in previous years (i.e. under-counted)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</si>
</sst>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sz val="10"/>
      <color rgb="FFFF0000"/>
      <name val="Arial"/>
      <family val="2"/>
    </font>
    <font>
      <sz val="11"/>
      <name val="Calibri"/>
      <family val="2"/>
      <scheme val="minor"/>
    </font>
    <font>
      <sz val="9"/>
      <name val="Times New Roman"/>
      <family val="1"/>
    </font>
    <font>
      <sz val="13"/>
      <color rgb="FF000000"/>
      <name val="Calibri"/>
      <family val="2"/>
    </font>
    <font>
      <sz val="11"/>
      <name val="Calibri"/>
      <family val="2"/>
    </font>
    <font>
      <b/>
      <sz val="11"/>
      <name val="Calibri"/>
      <family val="2"/>
      <scheme val="minor"/>
    </font>
    <font>
      <b/>
      <sz val="11"/>
      <name val="Calibri"/>
      <family val="2"/>
    </font>
    <font>
      <sz val="13"/>
      <name val="Calibri"/>
      <family val="2"/>
      <scheme val="minor"/>
    </font>
    <font>
      <b/>
      <sz val="13"/>
      <name val="Calibri"/>
      <family val="2"/>
      <scheme val="minor"/>
    </font>
    <font>
      <sz val="9"/>
      <name val="Calibri"/>
      <family val="2"/>
      <scheme val="minor"/>
    </font>
    <font>
      <b/>
      <sz val="9"/>
      <name val="Times New Roman"/>
      <family val="1"/>
    </font>
    <font>
      <b/>
      <sz val="12"/>
      <name val="Calibri"/>
      <family val="2"/>
      <scheme val="minor"/>
    </font>
    <font>
      <sz val="12"/>
      <name val="Calibri"/>
      <family val="2"/>
      <scheme val="minor"/>
    </font>
    <font>
      <b/>
      <sz val="8"/>
      <name val="Calibri"/>
      <family val="2"/>
      <scheme val="minor"/>
    </font>
    <font>
      <b/>
      <sz val="9"/>
      <name val="Calibri"/>
      <family val="2"/>
      <scheme val="minor"/>
    </font>
    <font>
      <sz val="9"/>
      <name val="Arial"/>
      <family val="2"/>
    </font>
    <font>
      <b/>
      <sz val="10"/>
      <name val="Arial"/>
      <family val="2"/>
    </font>
    <font>
      <sz val="11"/>
      <name val="Arial"/>
      <family val="2"/>
    </font>
    <font>
      <b/>
      <sz val="14"/>
      <name val="Calibri"/>
      <family val="2"/>
      <scheme val="minor"/>
    </font>
    <font>
      <b/>
      <i/>
      <sz val="11"/>
      <name val="Calibri"/>
      <family val="2"/>
      <scheme val="minor"/>
    </font>
    <font>
      <i/>
      <sz val="11"/>
      <name val="Calibri"/>
      <family val="2"/>
      <scheme val="minor"/>
    </font>
  </fonts>
  <fills count="5">
    <fill>
      <patternFill patternType="none"/>
    </fill>
    <fill>
      <patternFill patternType="gray125"/>
    </fill>
    <fill>
      <patternFill patternType="solid">
        <fgColor theme="0" tint="-0.14999847407452621"/>
        <bgColor indexed="64"/>
      </patternFill>
    </fill>
    <fill>
      <patternFill patternType="darkGray">
        <fgColor indexed="22"/>
        <bgColor indexed="22"/>
      </patternFill>
    </fill>
    <fill>
      <patternFill patternType="solid">
        <fgColor indexed="22"/>
        <bgColor indexed="64"/>
      </patternFill>
    </fill>
  </fills>
  <borders count="85">
    <border>
      <left/>
      <right/>
      <top/>
      <bottom/>
      <diagonal/>
    </border>
    <border>
      <left style="double">
        <color indexed="64"/>
      </left>
      <right style="thin">
        <color indexed="64"/>
      </right>
      <top style="double">
        <color indexed="64"/>
      </top>
      <bottom style="thin">
        <color indexed="64"/>
      </bottom>
      <diagonal/>
    </border>
    <border>
      <left style="thin">
        <color auto="1"/>
      </left>
      <right style="thin">
        <color auto="1"/>
      </right>
      <top style="double">
        <color auto="1"/>
      </top>
      <bottom style="thin">
        <color auto="1"/>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auto="1"/>
      </left>
      <right style="thin">
        <color auto="1"/>
      </right>
      <top/>
      <bottom style="thin">
        <color auto="1"/>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double">
        <color indexed="64"/>
      </right>
      <top style="medium">
        <color indexed="64"/>
      </top>
      <bottom style="medium">
        <color indexed="64"/>
      </bottom>
      <diagonal/>
    </border>
    <border>
      <left style="double">
        <color indexed="64"/>
      </left>
      <right/>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right style="double">
        <color indexed="64"/>
      </right>
      <top/>
      <bottom style="thin">
        <color indexed="64"/>
      </bottom>
      <diagonal/>
    </border>
    <border>
      <left style="double">
        <color indexed="64"/>
      </left>
      <right style="medium">
        <color indexed="64"/>
      </right>
      <top/>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double">
        <color indexed="64"/>
      </left>
      <right style="medium">
        <color indexed="64"/>
      </right>
      <top/>
      <bottom style="double">
        <color indexed="64"/>
      </bottom>
      <diagonal/>
    </border>
    <border>
      <left style="medium">
        <color indexed="64"/>
      </left>
      <right style="medium">
        <color indexed="64"/>
      </right>
      <top style="thin">
        <color indexed="64"/>
      </top>
      <bottom style="double">
        <color indexed="64"/>
      </bottom>
      <diagonal/>
    </border>
    <border>
      <left style="thin">
        <color auto="1"/>
      </left>
      <right/>
      <top style="thin">
        <color auto="1"/>
      </top>
      <bottom style="thin">
        <color indexed="64"/>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style="thin">
        <color indexed="64"/>
      </right>
      <top style="thin">
        <color indexed="64"/>
      </top>
      <bottom/>
      <diagonal/>
    </border>
    <border>
      <left style="double">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medium">
        <color indexed="64"/>
      </left>
      <right style="medium">
        <color indexed="64"/>
      </right>
      <top style="medium">
        <color indexed="64"/>
      </top>
      <bottom/>
      <diagonal/>
    </border>
    <border>
      <left style="medium">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top/>
      <bottom style="thin">
        <color indexed="64"/>
      </bottom>
      <diagonal/>
    </border>
    <border>
      <left style="medium">
        <color indexed="64"/>
      </left>
      <right style="double">
        <color indexed="64"/>
      </right>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style="double">
        <color indexed="64"/>
      </left>
      <right style="medium">
        <color indexed="64"/>
      </right>
      <top style="thin">
        <color indexed="64"/>
      </top>
      <bottom/>
      <diagonal/>
    </border>
    <border>
      <left style="medium">
        <color indexed="64"/>
      </left>
      <right style="medium">
        <color indexed="64"/>
      </right>
      <top style="thin">
        <color indexed="64"/>
      </top>
      <bottom/>
      <diagonal/>
    </border>
    <border>
      <left/>
      <right/>
      <top style="thin">
        <color indexed="64"/>
      </top>
      <bottom/>
      <diagonal/>
    </border>
    <border>
      <left style="medium">
        <color indexed="64"/>
      </left>
      <right style="double">
        <color indexed="64"/>
      </right>
      <top style="thin">
        <color indexed="64"/>
      </top>
      <bottom/>
      <diagonal/>
    </border>
    <border>
      <left/>
      <right/>
      <top style="thin">
        <color indexed="64"/>
      </top>
      <bottom style="medium">
        <color indexed="64"/>
      </bottom>
      <diagonal/>
    </border>
    <border>
      <left style="medium">
        <color indexed="64"/>
      </left>
      <right style="double">
        <color indexed="64"/>
      </right>
      <top style="thin">
        <color indexed="64"/>
      </top>
      <bottom style="medium">
        <color indexed="64"/>
      </bottom>
      <diagonal/>
    </border>
    <border>
      <left style="double">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double">
        <color indexed="64"/>
      </right>
      <top/>
      <bottom style="medium">
        <color indexed="64"/>
      </bottom>
      <diagonal/>
    </border>
    <border>
      <left style="double">
        <color indexed="64"/>
      </left>
      <right/>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style="medium">
        <color indexed="64"/>
      </top>
      <bottom style="thin">
        <color indexed="64"/>
      </bottom>
      <diagonal/>
    </border>
    <border>
      <left style="double">
        <color indexed="64"/>
      </left>
      <right/>
      <top style="thin">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right/>
      <top style="double">
        <color indexed="64"/>
      </top>
      <bottom/>
      <diagonal/>
    </border>
    <border>
      <left style="thin">
        <color indexed="64"/>
      </left>
      <right/>
      <top style="thin">
        <color indexed="64"/>
      </top>
      <bottom/>
      <diagonal/>
    </border>
    <border>
      <left/>
      <right style="thick">
        <color indexed="64"/>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auto="1"/>
      </right>
      <top/>
      <bottom/>
      <diagonal/>
    </border>
    <border>
      <left style="thin">
        <color indexed="64"/>
      </left>
      <right/>
      <top/>
      <bottom style="thin">
        <color indexed="64"/>
      </bottom>
      <diagonal/>
    </border>
    <border>
      <left style="double">
        <color indexed="64"/>
      </left>
      <right style="thin">
        <color indexed="64"/>
      </right>
      <top/>
      <bottom/>
      <diagonal/>
    </border>
  </borders>
  <cellStyleXfs count="10">
    <xf numFmtId="0" fontId="0"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4" fillId="0" borderId="0">
      <alignment horizontal="center" vertical="center"/>
    </xf>
    <xf numFmtId="0" fontId="1" fillId="0" borderId="0"/>
    <xf numFmtId="0" fontId="5" fillId="0" borderId="0"/>
  </cellStyleXfs>
  <cellXfs count="275">
    <xf numFmtId="0" fontId="0" fillId="0" borderId="0" xfId="0"/>
    <xf numFmtId="0" fontId="2" fillId="0" borderId="0" xfId="0" applyFont="1"/>
    <xf numFmtId="0" fontId="3" fillId="0" borderId="0" xfId="2" applyFont="1"/>
    <xf numFmtId="1" fontId="3" fillId="0" borderId="0" xfId="2" applyNumberFormat="1" applyFont="1"/>
    <xf numFmtId="164" fontId="3" fillId="0" borderId="0" xfId="2" applyNumberFormat="1" applyFont="1"/>
    <xf numFmtId="0" fontId="3" fillId="0" borderId="0" xfId="2" applyFont="1" applyAlignment="1">
      <alignment horizontal="left"/>
    </xf>
    <xf numFmtId="2" fontId="3" fillId="0" borderId="0" xfId="2" applyNumberFormat="1" applyFont="1"/>
    <xf numFmtId="9" fontId="3" fillId="0" borderId="0" xfId="1" applyFont="1"/>
    <xf numFmtId="0" fontId="3" fillId="0" borderId="4" xfId="2" applyFont="1" applyBorder="1" applyAlignment="1">
      <alignment horizontal="left"/>
    </xf>
    <xf numFmtId="0" fontId="3" fillId="0" borderId="5" xfId="2" applyFont="1" applyBorder="1"/>
    <xf numFmtId="0" fontId="3" fillId="0" borderId="5" xfId="2" applyFont="1" applyBorder="1" applyAlignment="1">
      <alignment horizontal="center"/>
    </xf>
    <xf numFmtId="0" fontId="3" fillId="0" borderId="5" xfId="2" applyFont="1" applyBorder="1" applyAlignment="1">
      <alignment horizontal="center" wrapText="1"/>
    </xf>
    <xf numFmtId="0" fontId="3" fillId="0" borderId="6" xfId="2" applyFont="1" applyBorder="1" applyAlignment="1">
      <alignment horizontal="center" wrapText="1"/>
    </xf>
    <xf numFmtId="1" fontId="3" fillId="0" borderId="5" xfId="2" applyNumberFormat="1" applyFont="1" applyBorder="1"/>
    <xf numFmtId="2" fontId="3" fillId="0" borderId="5" xfId="2" applyNumberFormat="1" applyFont="1" applyBorder="1"/>
    <xf numFmtId="1" fontId="3" fillId="0" borderId="6" xfId="2" applyNumberFormat="1" applyFont="1" applyBorder="1"/>
    <xf numFmtId="2" fontId="3" fillId="0" borderId="5" xfId="2" applyNumberFormat="1" applyFont="1" applyFill="1" applyBorder="1"/>
    <xf numFmtId="2" fontId="3" fillId="2" borderId="5" xfId="2" applyNumberFormat="1" applyFont="1" applyFill="1" applyBorder="1"/>
    <xf numFmtId="0" fontId="3" fillId="0" borderId="0" xfId="2" applyFont="1" applyAlignment="1">
      <alignment horizontal="center"/>
    </xf>
    <xf numFmtId="0" fontId="7" fillId="0" borderId="4" xfId="2" applyFont="1" applyBorder="1" applyAlignment="1">
      <alignment horizontal="left"/>
    </xf>
    <xf numFmtId="0" fontId="7" fillId="0" borderId="5" xfId="2" applyFont="1" applyBorder="1"/>
    <xf numFmtId="1" fontId="7" fillId="0" borderId="5" xfId="2" applyNumberFormat="1" applyFont="1" applyBorder="1"/>
    <xf numFmtId="1" fontId="7" fillId="0" borderId="6" xfId="2" applyNumberFormat="1" applyFont="1" applyBorder="1"/>
    <xf numFmtId="0" fontId="7" fillId="0" borderId="7" xfId="2" applyFont="1" applyBorder="1" applyAlignment="1">
      <alignment horizontal="left"/>
    </xf>
    <xf numFmtId="0" fontId="7" fillId="0" borderId="8" xfId="2" applyFont="1" applyBorder="1"/>
    <xf numFmtId="1" fontId="7" fillId="0" borderId="8" xfId="2" applyNumberFormat="1" applyFont="1" applyBorder="1"/>
    <xf numFmtId="1" fontId="7" fillId="2" borderId="8" xfId="2" applyNumberFormat="1" applyFont="1" applyFill="1" applyBorder="1"/>
    <xf numFmtId="2" fontId="7" fillId="2" borderId="8" xfId="2" applyNumberFormat="1" applyFont="1" applyFill="1" applyBorder="1"/>
    <xf numFmtId="9" fontId="7" fillId="0" borderId="8" xfId="2" applyNumberFormat="1" applyFont="1" applyBorder="1"/>
    <xf numFmtId="9" fontId="7" fillId="0" borderId="9" xfId="2" applyNumberFormat="1" applyFont="1" applyBorder="1"/>
    <xf numFmtId="0" fontId="7" fillId="0" borderId="0" xfId="8" applyFont="1"/>
    <xf numFmtId="0" fontId="9" fillId="0" borderId="0" xfId="9" applyFont="1"/>
    <xf numFmtId="1" fontId="10" fillId="0" borderId="0" xfId="9" applyNumberFormat="1" applyFont="1"/>
    <xf numFmtId="0" fontId="11" fillId="0" borderId="0" xfId="0" applyFont="1" applyAlignment="1">
      <alignment horizontal="center" vertical="center"/>
    </xf>
    <xf numFmtId="0" fontId="3" fillId="0" borderId="0" xfId="8" applyFont="1"/>
    <xf numFmtId="0" fontId="1" fillId="0" borderId="0" xfId="0" applyFont="1" applyAlignment="1">
      <alignment horizontal="center" vertical="center" wrapText="1"/>
    </xf>
    <xf numFmtId="0" fontId="4" fillId="0" borderId="0" xfId="0" applyFont="1" applyAlignment="1">
      <alignment horizontal="center" vertical="center" wrapText="1"/>
    </xf>
    <xf numFmtId="0" fontId="12" fillId="0" borderId="0" xfId="0" applyFont="1" applyAlignment="1">
      <alignment horizontal="center" vertical="center" wrapText="1"/>
    </xf>
    <xf numFmtId="1" fontId="3" fillId="0" borderId="5" xfId="2" applyNumberFormat="1" applyFont="1" applyFill="1" applyBorder="1"/>
    <xf numFmtId="0" fontId="3" fillId="0" borderId="5" xfId="2" applyFont="1" applyFill="1" applyBorder="1"/>
    <xf numFmtId="1" fontId="3" fillId="0" borderId="6" xfId="2" applyNumberFormat="1" applyFont="1" applyFill="1" applyBorder="1"/>
    <xf numFmtId="2" fontId="3" fillId="0" borderId="10" xfId="2" applyNumberFormat="1" applyFont="1" applyBorder="1"/>
    <xf numFmtId="1" fontId="3" fillId="0" borderId="10" xfId="2" applyNumberFormat="1" applyFont="1" applyBorder="1"/>
    <xf numFmtId="1" fontId="7" fillId="0" borderId="5" xfId="2" applyNumberFormat="1" applyFont="1" applyFill="1" applyBorder="1"/>
    <xf numFmtId="1" fontId="7" fillId="0" borderId="6" xfId="2" applyNumberFormat="1" applyFont="1" applyFill="1" applyBorder="1"/>
    <xf numFmtId="2" fontId="7" fillId="2" borderId="5" xfId="2" applyNumberFormat="1" applyFont="1" applyFill="1" applyBorder="1"/>
    <xf numFmtId="9" fontId="7" fillId="0" borderId="8" xfId="2" applyNumberFormat="1" applyFont="1" applyFill="1" applyBorder="1"/>
    <xf numFmtId="9" fontId="7" fillId="0" borderId="9" xfId="2" applyNumberFormat="1" applyFont="1" applyFill="1" applyBorder="1"/>
    <xf numFmtId="0" fontId="14" fillId="0" borderId="0" xfId="3" applyFont="1"/>
    <xf numFmtId="0" fontId="13" fillId="0" borderId="17" xfId="3" applyFont="1" applyBorder="1" applyAlignment="1">
      <alignment horizontal="center" vertical="center" wrapText="1"/>
    </xf>
    <xf numFmtId="0" fontId="13" fillId="0" borderId="18" xfId="3" applyFont="1" applyBorder="1" applyAlignment="1">
      <alignment horizontal="center" vertical="center" wrapText="1"/>
    </xf>
    <xf numFmtId="0" fontId="13" fillId="0" borderId="19" xfId="4" applyFont="1" applyBorder="1" applyAlignment="1">
      <alignment horizontal="center" vertical="center" wrapText="1"/>
    </xf>
    <xf numFmtId="0" fontId="13" fillId="0" borderId="18" xfId="4" applyFont="1" applyBorder="1" applyAlignment="1">
      <alignment horizontal="center" vertical="center" wrapText="1"/>
    </xf>
    <xf numFmtId="0" fontId="13" fillId="0" borderId="20" xfId="4" applyFont="1" applyBorder="1" applyAlignment="1">
      <alignment horizontal="center" vertical="center" wrapText="1"/>
    </xf>
    <xf numFmtId="0" fontId="14" fillId="0" borderId="0" xfId="3" applyFont="1" applyAlignment="1">
      <alignment horizontal="center" vertical="center"/>
    </xf>
    <xf numFmtId="0" fontId="14" fillId="0" borderId="22" xfId="3" applyFont="1" applyBorder="1" applyAlignment="1">
      <alignment horizontal="center" vertical="center" wrapText="1"/>
    </xf>
    <xf numFmtId="0" fontId="14" fillId="0" borderId="23" xfId="3" applyFont="1" applyBorder="1" applyAlignment="1">
      <alignment horizontal="right" vertical="center" wrapText="1"/>
    </xf>
    <xf numFmtId="0" fontId="14" fillId="0" borderId="24" xfId="3" applyFont="1" applyBorder="1" applyAlignment="1">
      <alignment horizontal="right" vertical="center" wrapText="1"/>
    </xf>
    <xf numFmtId="0" fontId="14" fillId="0" borderId="26" xfId="3" applyFont="1" applyBorder="1" applyAlignment="1">
      <alignment horizontal="center" vertical="center" wrapText="1"/>
    </xf>
    <xf numFmtId="0" fontId="14" fillId="0" borderId="27" xfId="3" applyFont="1" applyBorder="1" applyAlignment="1">
      <alignment horizontal="right" vertical="center" wrapText="1"/>
    </xf>
    <xf numFmtId="0" fontId="14" fillId="0" borderId="28" xfId="3" applyFont="1" applyBorder="1" applyAlignment="1">
      <alignment horizontal="right" vertical="center" wrapText="1"/>
    </xf>
    <xf numFmtId="0" fontId="14" fillId="0" borderId="29" xfId="3" applyFont="1" applyBorder="1" applyAlignment="1">
      <alignment horizontal="right" vertical="center" wrapText="1"/>
    </xf>
    <xf numFmtId="0" fontId="14" fillId="0" borderId="31" xfId="3" applyFont="1" applyBorder="1" applyAlignment="1">
      <alignment horizontal="center" vertical="center" wrapText="1"/>
    </xf>
    <xf numFmtId="0" fontId="14" fillId="0" borderId="32" xfId="3" applyFont="1" applyBorder="1" applyAlignment="1">
      <alignment horizontal="right" vertical="center" wrapText="1"/>
    </xf>
    <xf numFmtId="0" fontId="14" fillId="0" borderId="33" xfId="3" applyFont="1" applyBorder="1" applyAlignment="1">
      <alignment horizontal="right" vertical="center" wrapText="1"/>
    </xf>
    <xf numFmtId="0" fontId="14" fillId="0" borderId="5" xfId="3" applyFont="1" applyBorder="1" applyAlignment="1">
      <alignment horizontal="right" vertical="center" wrapText="1"/>
    </xf>
    <xf numFmtId="0" fontId="14" fillId="0" borderId="6" xfId="3" applyFont="1" applyBorder="1" applyAlignment="1">
      <alignment horizontal="right" vertical="center" wrapText="1"/>
    </xf>
    <xf numFmtId="1" fontId="14" fillId="0" borderId="32" xfId="3" applyNumberFormat="1" applyFont="1" applyBorder="1" applyAlignment="1">
      <alignment horizontal="right" vertical="center" wrapText="1"/>
    </xf>
    <xf numFmtId="1" fontId="14" fillId="0" borderId="6" xfId="3" applyNumberFormat="1" applyFont="1" applyBorder="1" applyAlignment="1">
      <alignment horizontal="right" vertical="center" wrapText="1"/>
    </xf>
    <xf numFmtId="0" fontId="13" fillId="0" borderId="31" xfId="3" applyFont="1" applyBorder="1" applyAlignment="1">
      <alignment horizontal="center" vertical="center" wrapText="1"/>
    </xf>
    <xf numFmtId="1" fontId="13" fillId="0" borderId="32" xfId="3" applyNumberFormat="1" applyFont="1" applyBorder="1" applyAlignment="1">
      <alignment horizontal="right" vertical="center" wrapText="1"/>
    </xf>
    <xf numFmtId="1" fontId="13" fillId="0" borderId="6" xfId="3" applyNumberFormat="1" applyFont="1" applyBorder="1" applyAlignment="1">
      <alignment horizontal="right" vertical="center" wrapText="1"/>
    </xf>
    <xf numFmtId="0" fontId="13" fillId="0" borderId="34" xfId="3" applyFont="1" applyBorder="1" applyAlignment="1">
      <alignment horizontal="center" vertical="center" wrapText="1"/>
    </xf>
    <xf numFmtId="2" fontId="13" fillId="0" borderId="35" xfId="3" applyNumberFormat="1" applyFont="1" applyBorder="1" applyAlignment="1">
      <alignment horizontal="right" vertical="center" wrapText="1"/>
    </xf>
    <xf numFmtId="2" fontId="13" fillId="0" borderId="36" xfId="3" applyNumberFormat="1" applyFont="1" applyBorder="1" applyAlignment="1">
      <alignment horizontal="right" vertical="center" wrapText="1"/>
    </xf>
    <xf numFmtId="2" fontId="13" fillId="0" borderId="38" xfId="3" applyNumberFormat="1" applyFont="1" applyBorder="1" applyAlignment="1">
      <alignment horizontal="right" vertical="center" wrapText="1"/>
    </xf>
    <xf numFmtId="2" fontId="13" fillId="0" borderId="39" xfId="3" applyNumberFormat="1" applyFont="1" applyBorder="1" applyAlignment="1">
      <alignment horizontal="right" vertical="center" wrapText="1"/>
    </xf>
    <xf numFmtId="2" fontId="13" fillId="0" borderId="40" xfId="3" applyNumberFormat="1" applyFont="1" applyBorder="1" applyAlignment="1">
      <alignment horizontal="right" vertical="center" wrapText="1"/>
    </xf>
    <xf numFmtId="0" fontId="13" fillId="0" borderId="6" xfId="3" applyFont="1" applyBorder="1" applyAlignment="1">
      <alignment horizontal="right" vertical="center" wrapText="1"/>
    </xf>
    <xf numFmtId="0" fontId="13" fillId="0" borderId="42" xfId="3" applyFont="1" applyBorder="1" applyAlignment="1">
      <alignment horizontal="center" vertical="center" wrapText="1"/>
    </xf>
    <xf numFmtId="2" fontId="13" fillId="0" borderId="8" xfId="3" applyNumberFormat="1" applyFont="1" applyBorder="1" applyAlignment="1">
      <alignment horizontal="right" vertical="center" wrapText="1"/>
    </xf>
    <xf numFmtId="2" fontId="13" fillId="0" borderId="9" xfId="3" applyNumberFormat="1" applyFont="1" applyBorder="1" applyAlignment="1">
      <alignment horizontal="right" vertical="center" wrapText="1"/>
    </xf>
    <xf numFmtId="0" fontId="13" fillId="0" borderId="0" xfId="3" applyFont="1"/>
    <xf numFmtId="0" fontId="7" fillId="0" borderId="0" xfId="0" applyFont="1"/>
    <xf numFmtId="0" fontId="3" fillId="0" borderId="0" xfId="0" applyFont="1"/>
    <xf numFmtId="0" fontId="0" fillId="0" borderId="0" xfId="0" applyFont="1"/>
    <xf numFmtId="0" fontId="0" fillId="0" borderId="0" xfId="0" applyFont="1" applyAlignment="1">
      <alignment wrapText="1"/>
    </xf>
    <xf numFmtId="0" fontId="3" fillId="0" borderId="4" xfId="0" applyFont="1" applyBorder="1"/>
    <xf numFmtId="0" fontId="3" fillId="0" borderId="5" xfId="0" applyFont="1" applyBorder="1" applyAlignment="1">
      <alignment horizontal="left" wrapText="1"/>
    </xf>
    <xf numFmtId="0" fontId="3" fillId="0" borderId="6" xfId="0" applyFont="1" applyBorder="1" applyAlignment="1">
      <alignment horizontal="left" wrapText="1"/>
    </xf>
    <xf numFmtId="0" fontId="3" fillId="0" borderId="4" xfId="0" applyFont="1" applyBorder="1" applyAlignment="1">
      <alignment horizontal="left"/>
    </xf>
    <xf numFmtId="1" fontId="3" fillId="0" borderId="5" xfId="0" applyNumberFormat="1" applyFont="1" applyBorder="1"/>
    <xf numFmtId="2" fontId="3" fillId="0" borderId="5" xfId="0" applyNumberFormat="1" applyFont="1" applyBorder="1"/>
    <xf numFmtId="2" fontId="3" fillId="0" borderId="6" xfId="0" applyNumberFormat="1" applyFont="1" applyBorder="1"/>
    <xf numFmtId="1" fontId="3" fillId="0" borderId="5" xfId="0" applyNumberFormat="1" applyFont="1" applyBorder="1" applyAlignment="1">
      <alignment horizontal="right"/>
    </xf>
    <xf numFmtId="2" fontId="3" fillId="0" borderId="6" xfId="0" applyNumberFormat="1" applyFont="1" applyBorder="1" applyAlignment="1">
      <alignment horizontal="right"/>
    </xf>
    <xf numFmtId="0" fontId="7" fillId="0" borderId="7" xfId="0" applyFont="1" applyBorder="1"/>
    <xf numFmtId="1" fontId="7" fillId="0" borderId="8" xfId="0" applyNumberFormat="1" applyFont="1" applyBorder="1"/>
    <xf numFmtId="2" fontId="7" fillId="0" borderId="8" xfId="0" applyNumberFormat="1" applyFont="1" applyBorder="1"/>
    <xf numFmtId="2" fontId="7" fillId="0" borderId="9" xfId="0" applyNumberFormat="1" applyFont="1" applyBorder="1"/>
    <xf numFmtId="0" fontId="15" fillId="0" borderId="0" xfId="0" applyFont="1"/>
    <xf numFmtId="1" fontId="3" fillId="0" borderId="0" xfId="0" applyNumberFormat="1" applyFont="1"/>
    <xf numFmtId="2" fontId="3" fillId="0" borderId="0" xfId="0" applyNumberFormat="1" applyFont="1"/>
    <xf numFmtId="0" fontId="3" fillId="0" borderId="5" xfId="0" applyFont="1" applyBorder="1" applyAlignment="1">
      <alignment wrapText="1"/>
    </xf>
    <xf numFmtId="0" fontId="3" fillId="0" borderId="6" xfId="0" applyFont="1" applyBorder="1" applyAlignment="1">
      <alignment wrapText="1"/>
    </xf>
    <xf numFmtId="0" fontId="7" fillId="0" borderId="44" xfId="0" applyFont="1" applyBorder="1" applyAlignment="1">
      <alignment horizontal="left"/>
    </xf>
    <xf numFmtId="1" fontId="7" fillId="0" borderId="45" xfId="0" applyNumberFormat="1" applyFont="1" applyBorder="1"/>
    <xf numFmtId="2" fontId="7" fillId="0" borderId="45" xfId="0" applyNumberFormat="1" applyFont="1" applyBorder="1"/>
    <xf numFmtId="1" fontId="8" fillId="0" borderId="45" xfId="0" applyNumberFormat="1" applyFont="1" applyBorder="1" applyAlignment="1">
      <alignment horizontal="right" vertical="center" wrapText="1"/>
    </xf>
    <xf numFmtId="2" fontId="7" fillId="0" borderId="46" xfId="0" applyNumberFormat="1" applyFont="1" applyBorder="1"/>
    <xf numFmtId="0" fontId="7" fillId="0" borderId="4" xfId="0" applyFont="1" applyBorder="1"/>
    <xf numFmtId="0" fontId="7" fillId="0" borderId="5" xfId="0" applyFont="1" applyBorder="1"/>
    <xf numFmtId="0" fontId="7" fillId="0" borderId="6" xfId="0" applyFont="1" applyBorder="1"/>
    <xf numFmtId="0" fontId="3" fillId="0" borderId="5" xfId="0" applyFont="1" applyBorder="1"/>
    <xf numFmtId="0" fontId="3" fillId="0" borderId="6" xfId="0" applyFont="1" applyBorder="1"/>
    <xf numFmtId="0" fontId="3" fillId="0" borderId="47" xfId="0" applyFont="1" applyBorder="1"/>
    <xf numFmtId="0" fontId="3" fillId="0" borderId="35" xfId="0" applyFont="1" applyBorder="1"/>
    <xf numFmtId="0" fontId="3" fillId="0" borderId="36" xfId="0" applyFont="1" applyBorder="1"/>
    <xf numFmtId="0" fontId="3" fillId="0" borderId="4" xfId="0" applyFont="1" applyBorder="1" applyAlignment="1">
      <alignment horizontal="right"/>
    </xf>
    <xf numFmtId="0" fontId="3" fillId="0" borderId="47" xfId="0" applyFont="1" applyBorder="1" applyAlignment="1">
      <alignment horizontal="right"/>
    </xf>
    <xf numFmtId="0" fontId="13" fillId="0" borderId="0" xfId="0" applyFont="1"/>
    <xf numFmtId="0" fontId="7" fillId="0" borderId="5" xfId="0" applyFont="1" applyBorder="1" applyAlignment="1">
      <alignment horizontal="right" indent="1"/>
    </xf>
    <xf numFmtId="0" fontId="7" fillId="0" borderId="6" xfId="0" applyFont="1" applyBorder="1" applyAlignment="1">
      <alignment horizontal="right" indent="1"/>
    </xf>
    <xf numFmtId="0" fontId="3" fillId="0" borderId="5" xfId="0" applyFont="1" applyBorder="1" applyAlignment="1">
      <alignment horizontal="right" vertical="center" wrapText="1" indent="1"/>
    </xf>
    <xf numFmtId="0" fontId="3" fillId="0" borderId="6" xfId="0" applyFont="1" applyBorder="1" applyAlignment="1">
      <alignment horizontal="right" vertical="center" wrapText="1" indent="1"/>
    </xf>
    <xf numFmtId="0" fontId="3" fillId="0" borderId="0" xfId="0" applyFont="1" applyBorder="1"/>
    <xf numFmtId="0" fontId="7" fillId="0" borderId="4" xfId="0" applyFont="1" applyBorder="1" applyAlignment="1">
      <alignment horizontal="left"/>
    </xf>
    <xf numFmtId="0" fontId="7" fillId="0" borderId="5" xfId="0" applyFont="1" applyBorder="1" applyAlignment="1">
      <alignment horizontal="right" vertical="center" wrapText="1" indent="1"/>
    </xf>
    <xf numFmtId="0" fontId="7" fillId="0" borderId="6" xfId="0" applyFont="1" applyBorder="1" applyAlignment="1">
      <alignment horizontal="right" vertical="center" wrapText="1" indent="1"/>
    </xf>
    <xf numFmtId="2" fontId="7" fillId="0" borderId="8" xfId="0" applyNumberFormat="1" applyFont="1" applyBorder="1" applyAlignment="1">
      <alignment horizontal="right" vertical="center" wrapText="1" indent="1"/>
    </xf>
    <xf numFmtId="2" fontId="7" fillId="0" borderId="9" xfId="0" applyNumberFormat="1" applyFont="1" applyBorder="1" applyAlignment="1">
      <alignment horizontal="right" vertical="center" wrapText="1" indent="1"/>
    </xf>
    <xf numFmtId="0" fontId="6" fillId="0" borderId="0" xfId="0" applyFont="1"/>
    <xf numFmtId="0" fontId="8" fillId="0" borderId="21"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0" xfId="0" applyFont="1" applyAlignment="1">
      <alignment horizontal="center" vertical="center" wrapText="1"/>
    </xf>
    <xf numFmtId="0" fontId="8" fillId="0" borderId="51" xfId="0" applyFont="1" applyBorder="1" applyAlignment="1">
      <alignment horizontal="center" vertical="center" wrapText="1"/>
    </xf>
    <xf numFmtId="0" fontId="8" fillId="0" borderId="19" xfId="0" applyFont="1" applyBorder="1" applyAlignment="1">
      <alignment horizontal="center" vertical="center" wrapText="1"/>
    </xf>
    <xf numFmtId="0" fontId="8" fillId="0" borderId="52" xfId="0" applyFont="1" applyBorder="1" applyAlignment="1">
      <alignment horizontal="center" vertical="center" wrapText="1"/>
    </xf>
    <xf numFmtId="0" fontId="8" fillId="0" borderId="26" xfId="0" applyFont="1" applyBorder="1" applyAlignment="1">
      <alignment horizontal="center" vertical="center" wrapText="1"/>
    </xf>
    <xf numFmtId="1" fontId="6" fillId="0" borderId="54" xfId="0" applyNumberFormat="1" applyFont="1" applyBorder="1" applyAlignment="1">
      <alignment horizontal="right" vertical="center" wrapText="1"/>
    </xf>
    <xf numFmtId="1" fontId="6" fillId="0" borderId="22" xfId="0" applyNumberFormat="1" applyFont="1" applyBorder="1" applyAlignment="1">
      <alignment horizontal="right" vertical="center" wrapText="1"/>
    </xf>
    <xf numFmtId="0" fontId="6" fillId="0" borderId="54" xfId="0" applyFont="1" applyBorder="1" applyAlignment="1">
      <alignment horizontal="right" vertical="center" wrapText="1"/>
    </xf>
    <xf numFmtId="1" fontId="6" fillId="0" borderId="26" xfId="0" applyNumberFormat="1" applyFont="1" applyBorder="1" applyAlignment="1">
      <alignment horizontal="right" vertical="center" wrapText="1"/>
    </xf>
    <xf numFmtId="1" fontId="8" fillId="0" borderId="55" xfId="0" applyNumberFormat="1" applyFont="1" applyBorder="1"/>
    <xf numFmtId="1" fontId="8" fillId="0" borderId="56" xfId="0" applyNumberFormat="1" applyFont="1" applyBorder="1"/>
    <xf numFmtId="9" fontId="6" fillId="0" borderId="0" xfId="0" applyNumberFormat="1" applyFont="1"/>
    <xf numFmtId="1" fontId="6" fillId="0" borderId="55" xfId="0" applyNumberFormat="1" applyFont="1" applyBorder="1" applyAlignment="1">
      <alignment horizontal="right" vertical="center" wrapText="1"/>
    </xf>
    <xf numFmtId="0" fontId="6" fillId="0" borderId="55" xfId="0" applyFont="1" applyBorder="1" applyAlignment="1">
      <alignment horizontal="right" vertical="center" wrapText="1"/>
    </xf>
    <xf numFmtId="0" fontId="8" fillId="0" borderId="31" xfId="0" applyFont="1" applyBorder="1" applyAlignment="1">
      <alignment horizontal="center" vertical="center" wrapText="1"/>
    </xf>
    <xf numFmtId="1" fontId="6" fillId="0" borderId="59" xfId="0" applyNumberFormat="1" applyFont="1" applyBorder="1" applyAlignment="1">
      <alignment horizontal="right" vertical="center" wrapText="1"/>
    </xf>
    <xf numFmtId="1" fontId="6" fillId="0" borderId="31" xfId="0" applyNumberFormat="1" applyFont="1" applyBorder="1" applyAlignment="1">
      <alignment horizontal="right" vertical="center" wrapText="1"/>
    </xf>
    <xf numFmtId="0" fontId="6" fillId="0" borderId="59" xfId="0" applyFont="1" applyBorder="1" applyAlignment="1">
      <alignment horizontal="right" vertical="center" wrapText="1"/>
    </xf>
    <xf numFmtId="1" fontId="8" fillId="0" borderId="59" xfId="0" applyNumberFormat="1" applyFont="1" applyBorder="1"/>
    <xf numFmtId="1" fontId="8" fillId="0" borderId="60" xfId="0" applyNumberFormat="1" applyFont="1" applyBorder="1"/>
    <xf numFmtId="1" fontId="6" fillId="0" borderId="0" xfId="0" applyNumberFormat="1" applyFont="1"/>
    <xf numFmtId="2" fontId="6" fillId="0" borderId="0" xfId="0" applyNumberFormat="1" applyFont="1"/>
    <xf numFmtId="0" fontId="8" fillId="0" borderId="62" xfId="0" applyFont="1" applyBorder="1" applyAlignment="1">
      <alignment horizontal="center" vertical="center" wrapText="1"/>
    </xf>
    <xf numFmtId="1" fontId="6" fillId="0" borderId="63" xfId="0" applyNumberFormat="1" applyFont="1" applyBorder="1" applyAlignment="1">
      <alignment horizontal="right" vertical="center" wrapText="1"/>
    </xf>
    <xf numFmtId="1" fontId="6" fillId="0" borderId="62" xfId="0" applyNumberFormat="1" applyFont="1" applyBorder="1" applyAlignment="1">
      <alignment horizontal="right" vertical="center" wrapText="1"/>
    </xf>
    <xf numFmtId="0" fontId="6" fillId="0" borderId="63" xfId="0" applyFont="1" applyBorder="1" applyAlignment="1">
      <alignment horizontal="right" vertical="center" wrapText="1"/>
    </xf>
    <xf numFmtId="1" fontId="8" fillId="0" borderId="63" xfId="0" applyNumberFormat="1" applyFont="1" applyBorder="1"/>
    <xf numFmtId="1" fontId="8" fillId="0" borderId="64" xfId="0" applyNumberFormat="1" applyFont="1" applyBorder="1"/>
    <xf numFmtId="0" fontId="8" fillId="0" borderId="31" xfId="4" applyFont="1" applyBorder="1" applyAlignment="1">
      <alignment horizontal="center" wrapText="1"/>
    </xf>
    <xf numFmtId="0" fontId="8" fillId="0" borderId="62" xfId="4" applyFont="1" applyBorder="1" applyAlignment="1">
      <alignment horizontal="center" wrapText="1"/>
    </xf>
    <xf numFmtId="0" fontId="8" fillId="0" borderId="34" xfId="4" applyFont="1" applyBorder="1" applyAlignment="1">
      <alignment horizontal="center" wrapText="1"/>
    </xf>
    <xf numFmtId="1" fontId="6" fillId="0" borderId="65" xfId="0" applyNumberFormat="1" applyFont="1" applyBorder="1" applyAlignment="1">
      <alignment horizontal="right" vertical="center" wrapText="1"/>
    </xf>
    <xf numFmtId="1" fontId="6" fillId="0" borderId="34" xfId="0" applyNumberFormat="1" applyFont="1" applyBorder="1" applyAlignment="1">
      <alignment horizontal="right" vertical="center" wrapText="1"/>
    </xf>
    <xf numFmtId="0" fontId="6" fillId="0" borderId="65" xfId="0" applyFont="1" applyBorder="1" applyAlignment="1">
      <alignment horizontal="right" vertical="center" wrapText="1"/>
    </xf>
    <xf numFmtId="1" fontId="8" fillId="0" borderId="65" xfId="0" applyNumberFormat="1" applyFont="1" applyBorder="1"/>
    <xf numFmtId="1" fontId="8" fillId="0" borderId="66" xfId="0" applyNumberFormat="1" applyFont="1" applyBorder="1"/>
    <xf numFmtId="0" fontId="8" fillId="0" borderId="68" xfId="4" applyFont="1" applyBorder="1" applyAlignment="1">
      <alignment horizontal="center" wrapText="1"/>
    </xf>
    <xf numFmtId="2" fontId="8" fillId="0" borderId="68" xfId="0" applyNumberFormat="1" applyFont="1" applyBorder="1" applyAlignment="1">
      <alignment horizontal="right" vertical="center" wrapText="1"/>
    </xf>
    <xf numFmtId="2" fontId="8" fillId="0" borderId="69" xfId="0" applyNumberFormat="1" applyFont="1" applyBorder="1" applyAlignment="1">
      <alignment horizontal="right" vertical="center" wrapText="1"/>
    </xf>
    <xf numFmtId="0" fontId="8" fillId="0" borderId="18" xfId="4" applyFont="1" applyBorder="1" applyAlignment="1">
      <alignment horizontal="center" wrapText="1"/>
    </xf>
    <xf numFmtId="2" fontId="8" fillId="0" borderId="18" xfId="0" applyNumberFormat="1" applyFont="1" applyBorder="1" applyAlignment="1">
      <alignment horizontal="right" vertical="center" wrapText="1"/>
    </xf>
    <xf numFmtId="2" fontId="8" fillId="0" borderId="52" xfId="0" applyNumberFormat="1" applyFont="1" applyBorder="1" applyAlignment="1">
      <alignment horizontal="right" vertical="center" wrapText="1"/>
    </xf>
    <xf numFmtId="0" fontId="8" fillId="0" borderId="75" xfId="4" applyFont="1" applyBorder="1" applyAlignment="1">
      <alignment horizontal="center" wrapText="1"/>
    </xf>
    <xf numFmtId="2" fontId="8" fillId="0" borderId="75" xfId="0" applyNumberFormat="1" applyFont="1" applyBorder="1" applyAlignment="1">
      <alignment horizontal="right" vertical="center" wrapText="1"/>
    </xf>
    <xf numFmtId="2" fontId="8" fillId="0" borderId="76" xfId="0" applyNumberFormat="1" applyFont="1" applyBorder="1" applyAlignment="1">
      <alignment horizontal="right" vertical="center" wrapText="1"/>
    </xf>
    <xf numFmtId="1" fontId="6" fillId="0" borderId="0" xfId="0" applyNumberFormat="1" applyFont="1" applyAlignment="1">
      <alignment horizontal="right" vertical="center" wrapText="1"/>
    </xf>
    <xf numFmtId="0" fontId="6" fillId="0" borderId="0" xfId="0" applyFont="1" applyAlignment="1">
      <alignment horizontal="right" vertical="center" wrapText="1"/>
    </xf>
    <xf numFmtId="2" fontId="6" fillId="0" borderId="0" xfId="0" applyNumberFormat="1" applyFont="1" applyAlignment="1">
      <alignment horizontal="right" vertical="center" wrapText="1"/>
    </xf>
    <xf numFmtId="1" fontId="7" fillId="0" borderId="8" xfId="2" applyNumberFormat="1" applyFont="1" applyFill="1" applyBorder="1"/>
    <xf numFmtId="0" fontId="6" fillId="0" borderId="0" xfId="0" applyFont="1" applyAlignment="1">
      <alignment horizontal="left" vertical="center"/>
    </xf>
    <xf numFmtId="0" fontId="3" fillId="0" borderId="84" xfId="0" applyFont="1" applyBorder="1" applyAlignment="1">
      <alignment horizontal="left"/>
    </xf>
    <xf numFmtId="0" fontId="18" fillId="0" borderId="0" xfId="5" applyFont="1"/>
    <xf numFmtId="0" fontId="1" fillId="0" borderId="0" xfId="5" applyFont="1"/>
    <xf numFmtId="0" fontId="20" fillId="0" borderId="78" xfId="6" applyFont="1" applyBorder="1" applyAlignment="1">
      <alignment vertical="top"/>
    </xf>
    <xf numFmtId="0" fontId="7" fillId="0" borderId="63" xfId="6" applyFont="1" applyBorder="1"/>
    <xf numFmtId="0" fontId="7" fillId="0" borderId="79" xfId="6" applyFont="1" applyBorder="1"/>
    <xf numFmtId="0" fontId="1" fillId="0" borderId="80" xfId="5" applyFont="1" applyBorder="1"/>
    <xf numFmtId="0" fontId="20" fillId="0" borderId="0" xfId="5" applyFont="1"/>
    <xf numFmtId="0" fontId="6" fillId="0" borderId="0" xfId="7" applyFont="1" applyAlignment="1">
      <alignment horizontal="left" vertical="center"/>
    </xf>
    <xf numFmtId="0" fontId="21" fillId="0" borderId="0" xfId="5" applyFont="1"/>
    <xf numFmtId="0" fontId="22" fillId="0" borderId="0" xfId="5" applyFont="1"/>
    <xf numFmtId="0" fontId="22" fillId="0" borderId="0" xfId="5" applyFont="1" applyAlignment="1">
      <alignment vertical="top"/>
    </xf>
    <xf numFmtId="0" fontId="8" fillId="0" borderId="0" xfId="5" applyFont="1" applyAlignment="1">
      <alignment horizontal="justify" vertical="center" wrapText="1"/>
    </xf>
    <xf numFmtId="0" fontId="19" fillId="0" borderId="0" xfId="5" applyFont="1" applyAlignment="1">
      <alignment wrapText="1"/>
    </xf>
    <xf numFmtId="0" fontId="4" fillId="0" borderId="0" xfId="7" applyFont="1" applyAlignment="1">
      <alignment horizontal="center" vertical="center" wrapText="1"/>
    </xf>
    <xf numFmtId="0" fontId="6" fillId="0" borderId="0" xfId="7" applyFont="1" applyAlignment="1">
      <alignment horizontal="left" vertical="center" wrapText="1"/>
    </xf>
    <xf numFmtId="0" fontId="22" fillId="0" borderId="0" xfId="5" applyFont="1" applyAlignment="1">
      <alignment vertical="top" wrapText="1"/>
    </xf>
    <xf numFmtId="0" fontId="6" fillId="0" borderId="0" xfId="5" applyFont="1" applyAlignment="1">
      <alignment horizontal="justify" vertical="center" wrapText="1"/>
    </xf>
    <xf numFmtId="0" fontId="3" fillId="0" borderId="0" xfId="5" applyFont="1" applyAlignment="1">
      <alignment horizontal="justify" vertical="center" wrapText="1"/>
    </xf>
    <xf numFmtId="0" fontId="3" fillId="0" borderId="0" xfId="5" applyFont="1" applyAlignment="1">
      <alignment wrapText="1"/>
    </xf>
    <xf numFmtId="0" fontId="8" fillId="0" borderId="81" xfId="6" applyFont="1" applyBorder="1" applyAlignment="1">
      <alignment horizontal="justify" vertical="center" wrapText="1"/>
    </xf>
    <xf numFmtId="0" fontId="18" fillId="0" borderId="0" xfId="6" applyFont="1" applyAlignment="1">
      <alignment wrapText="1"/>
    </xf>
    <xf numFmtId="0" fontId="4" fillId="0" borderId="82" xfId="7" applyFont="1" applyBorder="1" applyAlignment="1">
      <alignment horizontal="center" vertical="center" wrapText="1"/>
    </xf>
    <xf numFmtId="0" fontId="18" fillId="0" borderId="81" xfId="6" applyFont="1" applyBorder="1" applyAlignment="1">
      <alignment wrapText="1"/>
    </xf>
    <xf numFmtId="0" fontId="8" fillId="0" borderId="81" xfId="6" applyFont="1" applyBorder="1" applyAlignment="1">
      <alignment horizontal="left" wrapText="1"/>
    </xf>
    <xf numFmtId="0" fontId="8" fillId="0" borderId="0" xfId="6" applyFont="1" applyAlignment="1">
      <alignment horizontal="left" wrapText="1"/>
    </xf>
    <xf numFmtId="0" fontId="8" fillId="0" borderId="82" xfId="6" applyFont="1" applyBorder="1" applyAlignment="1">
      <alignment horizontal="left" wrapText="1"/>
    </xf>
    <xf numFmtId="0" fontId="8" fillId="0" borderId="83" xfId="6" applyFont="1" applyBorder="1" applyAlignment="1">
      <alignment horizontal="left" wrapText="1"/>
    </xf>
    <xf numFmtId="0" fontId="8" fillId="0" borderId="55" xfId="6" applyFont="1" applyBorder="1" applyAlignment="1">
      <alignment horizontal="left" wrapText="1"/>
    </xf>
    <xf numFmtId="0" fontId="8" fillId="0" borderId="28" xfId="6" applyFont="1" applyBorder="1" applyAlignment="1">
      <alignment horizontal="left" wrapText="1"/>
    </xf>
    <xf numFmtId="0" fontId="8" fillId="2" borderId="1" xfId="2" applyFont="1" applyFill="1" applyBorder="1" applyAlignment="1">
      <alignment horizontal="left"/>
    </xf>
    <xf numFmtId="0" fontId="8" fillId="2" borderId="2" xfId="2" applyFont="1" applyFill="1" applyBorder="1" applyAlignment="1">
      <alignment horizontal="left"/>
    </xf>
    <xf numFmtId="0" fontId="8" fillId="2" borderId="3" xfId="2" applyFont="1" applyFill="1" applyBorder="1" applyAlignment="1">
      <alignment horizontal="left"/>
    </xf>
    <xf numFmtId="1" fontId="3" fillId="0" borderId="43" xfId="2" applyNumberFormat="1" applyFont="1" applyBorder="1" applyAlignment="1">
      <alignment horizontal="center"/>
    </xf>
    <xf numFmtId="0" fontId="1" fillId="0" borderId="59" xfId="0" applyFont="1" applyBorder="1" applyAlignment="1">
      <alignment horizontal="center"/>
    </xf>
    <xf numFmtId="0" fontId="1" fillId="0" borderId="32" xfId="0" applyFont="1" applyBorder="1" applyAlignment="1">
      <alignment horizontal="center"/>
    </xf>
    <xf numFmtId="0" fontId="7" fillId="0" borderId="0" xfId="8" applyFont="1" applyAlignment="1">
      <alignment wrapText="1"/>
    </xf>
    <xf numFmtId="0" fontId="4" fillId="0" borderId="0" xfId="0" applyFont="1" applyAlignment="1">
      <alignment horizontal="center" vertical="center" wrapText="1"/>
    </xf>
    <xf numFmtId="0" fontId="1" fillId="0" borderId="0" xfId="0" applyFont="1" applyAlignment="1">
      <alignment horizontal="center" vertical="center" wrapText="1"/>
    </xf>
    <xf numFmtId="0" fontId="8" fillId="2" borderId="11" xfId="2" applyFont="1" applyFill="1" applyBorder="1" applyAlignment="1">
      <alignment horizontal="left"/>
    </xf>
    <xf numFmtId="0" fontId="8" fillId="2" borderId="12" xfId="2" applyFont="1" applyFill="1" applyBorder="1" applyAlignment="1">
      <alignment horizontal="left"/>
    </xf>
    <xf numFmtId="0" fontId="8" fillId="2" borderId="13" xfId="2" applyFont="1" applyFill="1" applyBorder="1" applyAlignment="1">
      <alignment horizontal="left"/>
    </xf>
    <xf numFmtId="0" fontId="13" fillId="3" borderId="14" xfId="3" applyFont="1" applyFill="1" applyBorder="1" applyAlignment="1">
      <alignment horizontal="left" vertical="top" wrapText="1"/>
    </xf>
    <xf numFmtId="0" fontId="13" fillId="3" borderId="15" xfId="3" applyFont="1" applyFill="1" applyBorder="1" applyAlignment="1">
      <alignment horizontal="left" vertical="top" wrapText="1"/>
    </xf>
    <xf numFmtId="0" fontId="13" fillId="3" borderId="16" xfId="3" applyFont="1" applyFill="1" applyBorder="1" applyAlignment="1">
      <alignment horizontal="left" vertical="top" wrapText="1"/>
    </xf>
    <xf numFmtId="0" fontId="13" fillId="0" borderId="21" xfId="3" applyFont="1" applyBorder="1" applyAlignment="1">
      <alignment horizontal="center" vertical="center" wrapText="1"/>
    </xf>
    <xf numFmtId="0" fontId="13" fillId="0" borderId="25" xfId="3" applyFont="1" applyBorder="1" applyAlignment="1">
      <alignment horizontal="center" vertical="center" wrapText="1"/>
    </xf>
    <xf numFmtId="0" fontId="13" fillId="0" borderId="30" xfId="3" applyFont="1" applyBorder="1" applyAlignment="1">
      <alignment horizontal="center" vertical="center" wrapText="1"/>
    </xf>
    <xf numFmtId="0" fontId="13" fillId="0" borderId="37" xfId="3" applyFont="1" applyBorder="1" applyAlignment="1">
      <alignment horizontal="center" vertical="center" wrapText="1"/>
    </xf>
    <xf numFmtId="0" fontId="13" fillId="0" borderId="41" xfId="3" applyFont="1" applyBorder="1" applyAlignment="1">
      <alignment horizontal="center" vertical="center" wrapText="1"/>
    </xf>
    <xf numFmtId="0" fontId="3" fillId="0" borderId="5" xfId="0" applyFont="1" applyBorder="1" applyAlignment="1">
      <alignment horizontal="center"/>
    </xf>
    <xf numFmtId="0" fontId="3" fillId="0" borderId="6" xfId="0" applyFont="1" applyBorder="1" applyAlignment="1">
      <alignment horizontal="center"/>
    </xf>
    <xf numFmtId="0" fontId="7" fillId="2" borderId="11" xfId="0" applyFont="1" applyFill="1" applyBorder="1" applyAlignment="1">
      <alignment vertical="center" wrapText="1"/>
    </xf>
    <xf numFmtId="0" fontId="7" fillId="2" borderId="12" xfId="0" applyFont="1" applyFill="1" applyBorder="1" applyAlignment="1">
      <alignment vertical="center" wrapText="1"/>
    </xf>
    <xf numFmtId="0" fontId="7" fillId="2" borderId="13" xfId="0" applyFont="1" applyFill="1" applyBorder="1" applyAlignment="1">
      <alignment vertical="center" wrapText="1"/>
    </xf>
    <xf numFmtId="0" fontId="3" fillId="0" borderId="5" xfId="0" applyFont="1" applyBorder="1"/>
    <xf numFmtId="0" fontId="3" fillId="0" borderId="43" xfId="0" applyFont="1" applyBorder="1" applyAlignment="1">
      <alignment horizontal="center"/>
    </xf>
    <xf numFmtId="0" fontId="3" fillId="0" borderId="32" xfId="0" applyFont="1" applyBorder="1" applyAlignment="1">
      <alignment horizontal="center"/>
    </xf>
    <xf numFmtId="0" fontId="16" fillId="0" borderId="0" xfId="0" applyFont="1" applyAlignment="1">
      <alignment wrapText="1"/>
    </xf>
    <xf numFmtId="0" fontId="0" fillId="0" borderId="0" xfId="0" applyFont="1" applyAlignment="1">
      <alignment wrapText="1"/>
    </xf>
    <xf numFmtId="0" fontId="7" fillId="2" borderId="1" xfId="0" applyFont="1" applyFill="1" applyBorder="1" applyAlignment="1">
      <alignment vertical="center" wrapText="1"/>
    </xf>
    <xf numFmtId="0" fontId="7" fillId="2" borderId="2" xfId="0" applyFont="1" applyFill="1" applyBorder="1" applyAlignment="1">
      <alignment vertical="center" wrapText="1"/>
    </xf>
    <xf numFmtId="0" fontId="7" fillId="2" borderId="3" xfId="0" applyFont="1" applyFill="1" applyBorder="1" applyAlignment="1">
      <alignment vertical="center" wrapText="1"/>
    </xf>
    <xf numFmtId="0" fontId="8" fillId="2" borderId="11" xfId="0" applyFont="1" applyFill="1" applyBorder="1" applyAlignment="1">
      <alignment horizontal="left" vertical="top" wrapText="1"/>
    </xf>
    <xf numFmtId="0" fontId="8" fillId="2" borderId="12" xfId="0" applyFont="1" applyFill="1" applyBorder="1" applyAlignment="1">
      <alignment horizontal="left" vertical="top" wrapText="1"/>
    </xf>
    <xf numFmtId="0" fontId="8" fillId="2" borderId="13" xfId="0" applyFont="1" applyFill="1" applyBorder="1" applyAlignment="1">
      <alignment horizontal="left" vertical="top" wrapText="1"/>
    </xf>
    <xf numFmtId="0" fontId="8" fillId="2" borderId="1" xfId="0" applyFont="1" applyFill="1" applyBorder="1" applyAlignment="1">
      <alignment vertical="top" wrapText="1"/>
    </xf>
    <xf numFmtId="0" fontId="3" fillId="0" borderId="2" xfId="0" applyFont="1" applyBorder="1" applyAlignment="1">
      <alignment vertical="top" wrapText="1"/>
    </xf>
    <xf numFmtId="0" fontId="3" fillId="0" borderId="3" xfId="0" applyFont="1" applyBorder="1" applyAlignment="1">
      <alignment vertical="top" wrapText="1"/>
    </xf>
    <xf numFmtId="0" fontId="7" fillId="0" borderId="0" xfId="0" applyFont="1" applyAlignment="1">
      <alignment horizontal="left" vertical="top" wrapText="1"/>
    </xf>
    <xf numFmtId="0" fontId="0" fillId="0" borderId="0" xfId="0" applyFont="1" applyAlignment="1">
      <alignment horizontal="left" vertical="top" wrapText="1"/>
    </xf>
    <xf numFmtId="0" fontId="7" fillId="2" borderId="1" xfId="0" applyFont="1" applyFill="1" applyBorder="1"/>
    <xf numFmtId="0" fontId="0" fillId="0" borderId="2" xfId="0" applyFont="1" applyBorder="1"/>
    <xf numFmtId="0" fontId="0" fillId="0" borderId="3" xfId="0" applyFont="1" applyBorder="1"/>
    <xf numFmtId="0" fontId="11" fillId="0" borderId="77" xfId="0" applyFont="1" applyBorder="1" applyAlignment="1">
      <alignment wrapText="1"/>
    </xf>
    <xf numFmtId="0" fontId="17" fillId="0" borderId="77" xfId="0" applyFont="1" applyBorder="1" applyAlignment="1">
      <alignment wrapText="1"/>
    </xf>
    <xf numFmtId="0" fontId="17" fillId="0" borderId="0" xfId="0" applyFont="1" applyBorder="1" applyAlignment="1">
      <alignment wrapText="1"/>
    </xf>
    <xf numFmtId="0" fontId="11" fillId="0" borderId="0" xfId="0" applyFont="1" applyBorder="1" applyAlignment="1">
      <alignment wrapText="1"/>
    </xf>
    <xf numFmtId="0" fontId="8" fillId="4" borderId="48" xfId="0" applyFont="1" applyFill="1" applyBorder="1" applyAlignment="1">
      <alignment horizontal="left" vertical="top" wrapText="1"/>
    </xf>
    <xf numFmtId="0" fontId="6" fillId="0" borderId="49" xfId="0" applyFont="1" applyBorder="1" applyAlignment="1">
      <alignment horizontal="left" vertical="top" wrapText="1"/>
    </xf>
    <xf numFmtId="0" fontId="6" fillId="0" borderId="50" xfId="0" applyFont="1" applyBorder="1" applyAlignment="1">
      <alignment horizontal="left" vertical="top" wrapText="1"/>
    </xf>
    <xf numFmtId="0" fontId="8" fillId="0" borderId="53" xfId="0" applyFont="1" applyBorder="1" applyAlignment="1">
      <alignment horizontal="center" vertical="center" wrapText="1"/>
    </xf>
    <xf numFmtId="0" fontId="8" fillId="0" borderId="57" xfId="0" applyFont="1" applyBorder="1" applyAlignment="1">
      <alignment horizontal="center" vertical="center" wrapText="1"/>
    </xf>
    <xf numFmtId="0" fontId="8" fillId="0" borderId="58" xfId="0" applyFont="1" applyBorder="1" applyAlignment="1">
      <alignment horizontal="center" vertical="center" wrapText="1"/>
    </xf>
    <xf numFmtId="0" fontId="8" fillId="0" borderId="61" xfId="0" applyFont="1" applyBorder="1" applyAlignment="1">
      <alignment horizontal="center" vertical="center" wrapText="1"/>
    </xf>
    <xf numFmtId="0" fontId="8" fillId="0" borderId="67" xfId="0" applyFont="1" applyBorder="1" applyAlignment="1">
      <alignment horizontal="center" vertical="center" wrapText="1"/>
    </xf>
    <xf numFmtId="0" fontId="8" fillId="0" borderId="70" xfId="0" applyFont="1" applyBorder="1" applyAlignment="1">
      <alignment horizontal="center" vertical="center" wrapText="1"/>
    </xf>
    <xf numFmtId="0" fontId="8" fillId="0" borderId="71" xfId="0" applyFont="1" applyBorder="1" applyAlignment="1">
      <alignment horizontal="center" vertical="center" wrapText="1"/>
    </xf>
    <xf numFmtId="0" fontId="8" fillId="0" borderId="72" xfId="0" applyFont="1" applyBorder="1" applyAlignment="1">
      <alignment horizontal="center" vertical="center" wrapText="1"/>
    </xf>
    <xf numFmtId="0" fontId="8" fillId="0" borderId="73" xfId="0" applyFont="1" applyBorder="1" applyAlignment="1">
      <alignment horizontal="center" vertical="center" wrapText="1"/>
    </xf>
    <xf numFmtId="0" fontId="8" fillId="0" borderId="74" xfId="0" applyFont="1" applyBorder="1" applyAlignment="1">
      <alignment horizontal="center" vertical="center" wrapText="1"/>
    </xf>
  </cellXfs>
  <cellStyles count="10">
    <cellStyle name="Normal" xfId="0" builtinId="0"/>
    <cellStyle name="Normal 2" xfId="7" xr:uid="{9E5D427B-F3D9-4861-9D96-E10B11E87D3C}"/>
    <cellStyle name="Normal 2 2 2" xfId="5" xr:uid="{E237F06D-5953-4D2D-A00C-11743AC4C2AB}"/>
    <cellStyle name="Normal 2 4" xfId="9" xr:uid="{A94FC8E8-476C-4256-968B-3850BF5EE63E}"/>
    <cellStyle name="Normal 31" xfId="6" xr:uid="{C204D078-DAAE-458A-AC4F-14F3CB9E4C39}"/>
    <cellStyle name="Normal 4" xfId="3" xr:uid="{50DA990D-413C-47ED-B9A2-24E078D228D2}"/>
    <cellStyle name="Normal 6" xfId="2" xr:uid="{35AA22C3-E46B-4FB7-8CED-03362C195EB0}"/>
    <cellStyle name="Normal_KeyCentreCalcs" xfId="4" xr:uid="{92C8CC8D-C4BA-45F5-A0CB-66B551ED8194}"/>
    <cellStyle name="Normal_sepmcr05" xfId="8" xr:uid="{3DAAD36A-3F1F-44C0-B872-93226A3339F4}"/>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Calibri"/>
                <a:ea typeface="Calibri"/>
                <a:cs typeface="Calibri"/>
              </a:defRPr>
            </a:pPr>
            <a:r>
              <a:rPr lang="en-GB"/>
              <a:t>Eccles Key Centre Inbound Vehicle Counts</a:t>
            </a:r>
          </a:p>
        </c:rich>
      </c:tx>
      <c:layout>
        <c:manualLayout>
          <c:xMode val="edge"/>
          <c:yMode val="edge"/>
          <c:x val="0.26165996537666836"/>
          <c:y val="2.1592379604234862E-2"/>
        </c:manualLayout>
      </c:layout>
      <c:overlay val="0"/>
    </c:title>
    <c:autoTitleDeleted val="0"/>
    <c:plotArea>
      <c:layout/>
      <c:barChart>
        <c:barDir val="col"/>
        <c:grouping val="clustered"/>
        <c:varyColors val="0"/>
        <c:ser>
          <c:idx val="0"/>
          <c:order val="0"/>
          <c:tx>
            <c:v>0730-0930</c:v>
          </c:tx>
          <c:spPr>
            <a:solidFill>
              <a:srgbClr val="00B0F0"/>
            </a:solidFill>
            <a:ln w="25400" cap="flat" cmpd="sng" algn="ctr">
              <a:noFill/>
              <a:prstDash val="solid"/>
            </a:ln>
            <a:effectLst/>
          </c:spPr>
          <c:invertIfNegative val="0"/>
          <c:cat>
            <c:numRef>
              <c:f>'Table 15  KC Traffic Trend'!$B$3:$B$28</c:f>
              <c:numCache>
                <c:formatCode>General</c:formatCod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'Table 15  KC Traffic Trend'!$I$3:$I$28</c:f>
              <c:numCache>
                <c:formatCode>General</c:formatCode>
                <c:ptCount val="26"/>
                <c:pt idx="0">
                  <c:v>3283</c:v>
                </c:pt>
                <c:pt idx="4">
                  <c:v>2382</c:v>
                </c:pt>
                <c:pt idx="7">
                  <c:v>1663</c:v>
                </c:pt>
                <c:pt idx="10">
                  <c:v>1842</c:v>
                </c:pt>
                <c:pt idx="12">
                  <c:v>1826</c:v>
                </c:pt>
                <c:pt idx="13">
                  <c:v>1679</c:v>
                </c:pt>
                <c:pt idx="14">
                  <c:v>1847</c:v>
                </c:pt>
                <c:pt idx="15">
                  <c:v>1602</c:v>
                </c:pt>
                <c:pt idx="16" formatCode="0">
                  <c:v>1791</c:v>
                </c:pt>
                <c:pt idx="17" formatCode="0">
                  <c:v>1701</c:v>
                </c:pt>
                <c:pt idx="18" formatCode="0">
                  <c:v>1612</c:v>
                </c:pt>
                <c:pt idx="19" formatCode="0">
                  <c:v>1771</c:v>
                </c:pt>
                <c:pt idx="20" formatCode="0">
                  <c:v>1759</c:v>
                </c:pt>
                <c:pt idx="21" formatCode="0">
                  <c:v>1821</c:v>
                </c:pt>
                <c:pt idx="22" formatCode="0">
                  <c:v>1907</c:v>
                </c:pt>
                <c:pt idx="23" formatCode="0">
                  <c:v>1609</c:v>
                </c:pt>
                <c:pt idx="24" formatCode="0">
                  <c:v>1213</c:v>
                </c:pt>
                <c:pt idx="25" formatCode="0">
                  <c:v>1401</c:v>
                </c:pt>
              </c:numCache>
            </c:numRef>
          </c:val>
          <c:extLst>
            <c:ext xmlns:c16="http://schemas.microsoft.com/office/drawing/2014/chart" uri="{C3380CC4-5D6E-409C-BE32-E72D297353CC}">
              <c16:uniqueId val="{00000000-D1AD-466B-8E3F-17C6BFA095B1}"/>
            </c:ext>
          </c:extLst>
        </c:ser>
        <c:ser>
          <c:idx val="1"/>
          <c:order val="1"/>
          <c:tx>
            <c:v>1000-1200</c:v>
          </c:tx>
          <c:spPr>
            <a:solidFill>
              <a:schemeClr val="tx1"/>
            </a:solidFill>
            <a:ln w="25400" cap="flat" cmpd="sng" algn="ctr">
              <a:noFill/>
              <a:prstDash val="solid"/>
            </a:ln>
            <a:effectLst/>
          </c:spPr>
          <c:invertIfNegative val="0"/>
          <c:cat>
            <c:numRef>
              <c:f>'Table 15  KC Traffic Trend'!$B$3:$B$28</c:f>
              <c:numCache>
                <c:formatCode>General</c:formatCod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'Table 15  KC Traffic Trend'!$R$3:$R$28</c:f>
              <c:numCache>
                <c:formatCode>General</c:formatCode>
                <c:ptCount val="26"/>
                <c:pt idx="0">
                  <c:v>2785</c:v>
                </c:pt>
                <c:pt idx="4">
                  <c:v>2222</c:v>
                </c:pt>
                <c:pt idx="7">
                  <c:v>1962</c:v>
                </c:pt>
                <c:pt idx="10">
                  <c:v>1961</c:v>
                </c:pt>
                <c:pt idx="12">
                  <c:v>1891</c:v>
                </c:pt>
                <c:pt idx="13">
                  <c:v>2024</c:v>
                </c:pt>
                <c:pt idx="14">
                  <c:v>2103</c:v>
                </c:pt>
                <c:pt idx="15">
                  <c:v>1918</c:v>
                </c:pt>
                <c:pt idx="16">
                  <c:v>1963</c:v>
                </c:pt>
                <c:pt idx="17">
                  <c:v>1809</c:v>
                </c:pt>
                <c:pt idx="18">
                  <c:v>1821</c:v>
                </c:pt>
                <c:pt idx="19">
                  <c:v>1844</c:v>
                </c:pt>
                <c:pt idx="20">
                  <c:v>1862</c:v>
                </c:pt>
                <c:pt idx="21">
                  <c:v>1962</c:v>
                </c:pt>
                <c:pt idx="22">
                  <c:v>1820</c:v>
                </c:pt>
                <c:pt idx="23">
                  <c:v>1940</c:v>
                </c:pt>
                <c:pt idx="24">
                  <c:v>1473</c:v>
                </c:pt>
                <c:pt idx="25" formatCode="0">
                  <c:v>1658</c:v>
                </c:pt>
              </c:numCache>
            </c:numRef>
          </c:val>
          <c:extLst>
            <c:ext xmlns:c16="http://schemas.microsoft.com/office/drawing/2014/chart" uri="{C3380CC4-5D6E-409C-BE32-E72D297353CC}">
              <c16:uniqueId val="{00000001-D1AD-466B-8E3F-17C6BFA095B1}"/>
            </c:ext>
          </c:extLst>
        </c:ser>
        <c:ser>
          <c:idx val="2"/>
          <c:order val="2"/>
          <c:tx>
            <c:v>1600-1800</c:v>
          </c:tx>
          <c:spPr>
            <a:solidFill>
              <a:srgbClr val="FFC000"/>
            </a:solidFill>
            <a:ln w="25400" cap="flat" cmpd="sng" algn="ctr">
              <a:noFill/>
              <a:prstDash val="solid"/>
            </a:ln>
            <a:effectLst/>
          </c:spPr>
          <c:invertIfNegative val="0"/>
          <c:cat>
            <c:numRef>
              <c:f>'Table 15  KC Traffic Trend'!$B$3:$B$28</c:f>
              <c:numCache>
                <c:formatCode>General</c:formatCod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'Table 15  KC Traffic Trend'!$I$30:$I$55</c:f>
              <c:numCache>
                <c:formatCode>General</c:formatCode>
                <c:ptCount val="26"/>
                <c:pt idx="0">
                  <c:v>3064</c:v>
                </c:pt>
                <c:pt idx="4">
                  <c:v>2309</c:v>
                </c:pt>
                <c:pt idx="7">
                  <c:v>1963</c:v>
                </c:pt>
                <c:pt idx="10">
                  <c:v>1675</c:v>
                </c:pt>
                <c:pt idx="12">
                  <c:v>1695</c:v>
                </c:pt>
                <c:pt idx="13">
                  <c:v>1699</c:v>
                </c:pt>
                <c:pt idx="14">
                  <c:v>1827</c:v>
                </c:pt>
                <c:pt idx="15">
                  <c:v>1687</c:v>
                </c:pt>
                <c:pt idx="16">
                  <c:v>1647</c:v>
                </c:pt>
                <c:pt idx="17">
                  <c:v>1715</c:v>
                </c:pt>
                <c:pt idx="18">
                  <c:v>1556</c:v>
                </c:pt>
                <c:pt idx="19">
                  <c:v>1585</c:v>
                </c:pt>
                <c:pt idx="20">
                  <c:v>1754</c:v>
                </c:pt>
                <c:pt idx="21">
                  <c:v>1780</c:v>
                </c:pt>
                <c:pt idx="22">
                  <c:v>1816</c:v>
                </c:pt>
                <c:pt idx="23">
                  <c:v>1725</c:v>
                </c:pt>
                <c:pt idx="24">
                  <c:v>1334</c:v>
                </c:pt>
                <c:pt idx="25">
                  <c:v>1529</c:v>
                </c:pt>
              </c:numCache>
            </c:numRef>
          </c:val>
          <c:extLst>
            <c:ext xmlns:c16="http://schemas.microsoft.com/office/drawing/2014/chart" uri="{C3380CC4-5D6E-409C-BE32-E72D297353CC}">
              <c16:uniqueId val="{00000002-D1AD-466B-8E3F-17C6BFA095B1}"/>
            </c:ext>
          </c:extLst>
        </c:ser>
        <c:dLbls>
          <c:showLegendKey val="0"/>
          <c:showVal val="0"/>
          <c:showCatName val="0"/>
          <c:showSerName val="0"/>
          <c:showPercent val="0"/>
          <c:showBubbleSize val="0"/>
        </c:dLbls>
        <c:gapWidth val="150"/>
        <c:axId val="561425520"/>
        <c:axId val="561425912"/>
      </c:barChart>
      <c:catAx>
        <c:axId val="56142552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61425912"/>
        <c:crosses val="autoZero"/>
        <c:auto val="1"/>
        <c:lblAlgn val="ctr"/>
        <c:lblOffset val="100"/>
        <c:tickLblSkip val="2"/>
        <c:noMultiLvlLbl val="0"/>
      </c:catAx>
      <c:valAx>
        <c:axId val="561425912"/>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Vehicles</a:t>
                </a:r>
              </a:p>
            </c:rich>
          </c:tx>
          <c:layout>
            <c:manualLayout>
              <c:xMode val="edge"/>
              <c:yMode val="edge"/>
              <c:x val="2.0418970235103591E-2"/>
              <c:y val="0.42059700964345748"/>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61425520"/>
        <c:crosses val="autoZero"/>
        <c:crossBetween val="between"/>
      </c:valAx>
    </c:plotArea>
    <c:legend>
      <c:legendPos val="b"/>
      <c:overlay val="0"/>
      <c:spPr>
        <a:ln>
          <a:solidFill>
            <a:schemeClr val="dk1"/>
          </a:solidFill>
        </a:ln>
      </c:spPr>
      <c:txPr>
        <a:bodyPr/>
        <a:lstStyle/>
        <a:p>
          <a:pPr>
            <a:defRPr sz="52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Car and Non-Car Trips into Eccles Key Centre 07:30-09:30</a:t>
            </a:r>
          </a:p>
        </c:rich>
      </c:tx>
      <c:overlay val="0"/>
    </c:title>
    <c:autoTitleDeleted val="0"/>
    <c:plotArea>
      <c:layout/>
      <c:barChart>
        <c:barDir val="col"/>
        <c:grouping val="clustered"/>
        <c:varyColors val="0"/>
        <c:ser>
          <c:idx val="0"/>
          <c:order val="0"/>
          <c:tx>
            <c:v>Car</c:v>
          </c:tx>
          <c:spPr>
            <a:solidFill>
              <a:srgbClr val="00B0F0"/>
            </a:solidFill>
            <a:ln>
              <a:solidFill>
                <a:schemeClr val="tx1"/>
              </a:solidFill>
            </a:ln>
          </c:spPr>
          <c:invertIfNegative val="0"/>
          <c:cat>
            <c:numRef>
              <c:f>'Table 21 KC Car&amp;Non-carTrips '!$B$3:$B$24</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'Table 21 KC Car&amp;Non-carTrips '!$C$3:$C$24</c:f>
              <c:numCache>
                <c:formatCode>0</c:formatCode>
                <c:ptCount val="22"/>
                <c:pt idx="0">
                  <c:v>2490</c:v>
                </c:pt>
                <c:pt idx="3">
                  <c:v>1687</c:v>
                </c:pt>
                <c:pt idx="6">
                  <c:v>1779</c:v>
                </c:pt>
                <c:pt idx="8">
                  <c:v>1815</c:v>
                </c:pt>
                <c:pt idx="9">
                  <c:v>1639.26</c:v>
                </c:pt>
                <c:pt idx="10">
                  <c:v>1760.8</c:v>
                </c:pt>
                <c:pt idx="11">
                  <c:v>1599</c:v>
                </c:pt>
                <c:pt idx="12">
                  <c:v>1770</c:v>
                </c:pt>
                <c:pt idx="13">
                  <c:v>1712</c:v>
                </c:pt>
                <c:pt idx="14">
                  <c:v>1567.8237668526426</c:v>
                </c:pt>
                <c:pt idx="15">
                  <c:v>1711.8551493324935</c:v>
                </c:pt>
                <c:pt idx="16">
                  <c:v>1729.6742310357852</c:v>
                </c:pt>
                <c:pt idx="17">
                  <c:v>1754.2203410174795</c:v>
                </c:pt>
                <c:pt idx="18">
                  <c:v>1948.4718741121555</c:v>
                </c:pt>
                <c:pt idx="19">
                  <c:v>1603.6975437312158</c:v>
                </c:pt>
                <c:pt idx="20">
                  <c:v>1034.1086400540428</c:v>
                </c:pt>
                <c:pt idx="21">
                  <c:v>1281.1338779552202</c:v>
                </c:pt>
              </c:numCache>
            </c:numRef>
          </c:val>
          <c:extLst>
            <c:ext xmlns:c16="http://schemas.microsoft.com/office/drawing/2014/chart" uri="{C3380CC4-5D6E-409C-BE32-E72D297353CC}">
              <c16:uniqueId val="{00000000-9573-430D-BFFE-74FBF01D6947}"/>
            </c:ext>
          </c:extLst>
        </c:ser>
        <c:ser>
          <c:idx val="1"/>
          <c:order val="1"/>
          <c:tx>
            <c:v>Bus</c:v>
          </c:tx>
          <c:spPr>
            <a:solidFill>
              <a:srgbClr val="FFFF00"/>
            </a:solidFill>
            <a:ln>
              <a:solidFill>
                <a:schemeClr val="tx1"/>
              </a:solidFill>
            </a:ln>
          </c:spPr>
          <c:invertIfNegative val="0"/>
          <c:cat>
            <c:numRef>
              <c:f>'Table 21 KC Car&amp;Non-carTrips '!$B$3:$B$24</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'Table 21 KC Car&amp;Non-carTrips '!$D$3:$D$24</c:f>
              <c:numCache>
                <c:formatCode>0</c:formatCode>
                <c:ptCount val="22"/>
                <c:pt idx="0">
                  <c:v>706</c:v>
                </c:pt>
                <c:pt idx="3">
                  <c:v>900</c:v>
                </c:pt>
                <c:pt idx="6">
                  <c:v>1201</c:v>
                </c:pt>
                <c:pt idx="8">
                  <c:v>983</c:v>
                </c:pt>
                <c:pt idx="9">
                  <c:v>876.10694521249354</c:v>
                </c:pt>
                <c:pt idx="10">
                  <c:v>1153.3464912280701</c:v>
                </c:pt>
                <c:pt idx="11">
                  <c:v>862.87719298245611</c:v>
                </c:pt>
                <c:pt idx="12">
                  <c:v>738</c:v>
                </c:pt>
                <c:pt idx="13">
                  <c:v>1123</c:v>
                </c:pt>
                <c:pt idx="14">
                  <c:v>1042</c:v>
                </c:pt>
                <c:pt idx="15">
                  <c:v>652</c:v>
                </c:pt>
                <c:pt idx="16">
                  <c:v>1027.8834951456311</c:v>
                </c:pt>
                <c:pt idx="17">
                  <c:v>1086.0378787878788</c:v>
                </c:pt>
                <c:pt idx="18">
                  <c:v>849.82828282828279</c:v>
                </c:pt>
                <c:pt idx="19">
                  <c:v>609</c:v>
                </c:pt>
                <c:pt idx="20">
                  <c:v>605.92941176470595</c:v>
                </c:pt>
                <c:pt idx="21">
                  <c:v>758</c:v>
                </c:pt>
              </c:numCache>
            </c:numRef>
          </c:val>
          <c:extLst>
            <c:ext xmlns:c16="http://schemas.microsoft.com/office/drawing/2014/chart" uri="{C3380CC4-5D6E-409C-BE32-E72D297353CC}">
              <c16:uniqueId val="{00000001-9573-430D-BFFE-74FBF01D6947}"/>
            </c:ext>
          </c:extLst>
        </c:ser>
        <c:ser>
          <c:idx val="2"/>
          <c:order val="2"/>
          <c:tx>
            <c:v>Rail</c:v>
          </c:tx>
          <c:spPr>
            <a:solidFill>
              <a:schemeClr val="bg1">
                <a:lumMod val="75000"/>
              </a:schemeClr>
            </a:solidFill>
            <a:ln>
              <a:solidFill>
                <a:schemeClr val="tx1"/>
              </a:solidFill>
            </a:ln>
          </c:spPr>
          <c:invertIfNegative val="0"/>
          <c:cat>
            <c:numRef>
              <c:f>'Table 21 KC Car&amp;Non-carTrips '!$B$3:$B$24</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'Table 21 KC Car&amp;Non-carTrips '!$E$3:$E$24</c:f>
              <c:numCache>
                <c:formatCode>0</c:formatCode>
                <c:ptCount val="22"/>
                <c:pt idx="0">
                  <c:v>23</c:v>
                </c:pt>
                <c:pt idx="3">
                  <c:v>46</c:v>
                </c:pt>
                <c:pt idx="6">
                  <c:v>37</c:v>
                </c:pt>
                <c:pt idx="8">
                  <c:v>55</c:v>
                </c:pt>
                <c:pt idx="9">
                  <c:v>52</c:v>
                </c:pt>
                <c:pt idx="10">
                  <c:v>68</c:v>
                </c:pt>
                <c:pt idx="11">
                  <c:v>70</c:v>
                </c:pt>
                <c:pt idx="12">
                  <c:v>83</c:v>
                </c:pt>
                <c:pt idx="13">
                  <c:v>108</c:v>
                </c:pt>
                <c:pt idx="14">
                  <c:v>77</c:v>
                </c:pt>
                <c:pt idx="15">
                  <c:v>102</c:v>
                </c:pt>
                <c:pt idx="16">
                  <c:v>100</c:v>
                </c:pt>
                <c:pt idx="17">
                  <c:v>93</c:v>
                </c:pt>
                <c:pt idx="18">
                  <c:v>79</c:v>
                </c:pt>
                <c:pt idx="19">
                  <c:v>81</c:v>
                </c:pt>
                <c:pt idx="20">
                  <c:v>32</c:v>
                </c:pt>
                <c:pt idx="21">
                  <c:v>42</c:v>
                </c:pt>
              </c:numCache>
            </c:numRef>
          </c:val>
          <c:extLst>
            <c:ext xmlns:c16="http://schemas.microsoft.com/office/drawing/2014/chart" uri="{C3380CC4-5D6E-409C-BE32-E72D297353CC}">
              <c16:uniqueId val="{00000002-9573-430D-BFFE-74FBF01D6947}"/>
            </c:ext>
          </c:extLst>
        </c:ser>
        <c:ser>
          <c:idx val="5"/>
          <c:order val="3"/>
          <c:tx>
            <c:strRef>
              <c:f>'Table 21 KC Car&amp;Non-carTrips '!$F$2</c:f>
              <c:strCache>
                <c:ptCount val="1"/>
                <c:pt idx="0">
                  <c:v>Metrolink</c:v>
                </c:pt>
              </c:strCache>
            </c:strRef>
          </c:tx>
          <c:spPr>
            <a:solidFill>
              <a:srgbClr val="FF0000"/>
            </a:solidFill>
            <a:ln>
              <a:solidFill>
                <a:schemeClr val="tx1"/>
              </a:solidFill>
            </a:ln>
          </c:spPr>
          <c:invertIfNegative val="0"/>
          <c:val>
            <c:numRef>
              <c:f>'Table 21 KC Car&amp;Non-carTrips '!$F$3:$F$24</c:f>
              <c:numCache>
                <c:formatCode>General</c:formatCode>
                <c:ptCount val="22"/>
                <c:pt idx="0">
                  <c:v>54</c:v>
                </c:pt>
                <c:pt idx="3">
                  <c:v>88</c:v>
                </c:pt>
                <c:pt idx="6" formatCode="0">
                  <c:v>172</c:v>
                </c:pt>
                <c:pt idx="8" formatCode="0">
                  <c:v>115</c:v>
                </c:pt>
                <c:pt idx="9">
                  <c:v>110</c:v>
                </c:pt>
                <c:pt idx="10">
                  <c:v>131</c:v>
                </c:pt>
                <c:pt idx="11">
                  <c:v>124</c:v>
                </c:pt>
                <c:pt idx="12">
                  <c:v>78</c:v>
                </c:pt>
                <c:pt idx="13">
                  <c:v>88</c:v>
                </c:pt>
                <c:pt idx="14">
                  <c:v>106</c:v>
                </c:pt>
                <c:pt idx="15">
                  <c:v>105</c:v>
                </c:pt>
                <c:pt idx="16">
                  <c:v>205</c:v>
                </c:pt>
                <c:pt idx="17">
                  <c:v>112</c:v>
                </c:pt>
                <c:pt idx="18">
                  <c:v>159</c:v>
                </c:pt>
                <c:pt idx="19">
                  <c:v>130</c:v>
                </c:pt>
                <c:pt idx="20">
                  <c:v>48</c:v>
                </c:pt>
                <c:pt idx="21">
                  <c:v>83</c:v>
                </c:pt>
              </c:numCache>
            </c:numRef>
          </c:val>
          <c:extLst>
            <c:ext xmlns:c16="http://schemas.microsoft.com/office/drawing/2014/chart" uri="{C3380CC4-5D6E-409C-BE32-E72D297353CC}">
              <c16:uniqueId val="{00000003-9573-430D-BFFE-74FBF01D6947}"/>
            </c:ext>
          </c:extLst>
        </c:ser>
        <c:ser>
          <c:idx val="3"/>
          <c:order val="4"/>
          <c:tx>
            <c:v>Cycle</c:v>
          </c:tx>
          <c:spPr>
            <a:solidFill>
              <a:schemeClr val="tx1"/>
            </a:solidFill>
            <a:ln>
              <a:solidFill>
                <a:schemeClr val="tx1"/>
              </a:solidFill>
            </a:ln>
          </c:spPr>
          <c:invertIfNegative val="0"/>
          <c:cat>
            <c:numRef>
              <c:f>'Table 21 KC Car&amp;Non-carTrips '!$B$3:$B$24</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'Table 21 KC Car&amp;Non-carTrips '!$G$3:$G$24</c:f>
              <c:numCache>
                <c:formatCode>0</c:formatCode>
                <c:ptCount val="22"/>
                <c:pt idx="0">
                  <c:v>30</c:v>
                </c:pt>
                <c:pt idx="3">
                  <c:v>23</c:v>
                </c:pt>
                <c:pt idx="6">
                  <c:v>41</c:v>
                </c:pt>
                <c:pt idx="8">
                  <c:v>49</c:v>
                </c:pt>
                <c:pt idx="9">
                  <c:v>35</c:v>
                </c:pt>
                <c:pt idx="10">
                  <c:v>41</c:v>
                </c:pt>
                <c:pt idx="11">
                  <c:v>60</c:v>
                </c:pt>
                <c:pt idx="12">
                  <c:v>90</c:v>
                </c:pt>
                <c:pt idx="13">
                  <c:v>58</c:v>
                </c:pt>
                <c:pt idx="14">
                  <c:v>56</c:v>
                </c:pt>
                <c:pt idx="15">
                  <c:v>74</c:v>
                </c:pt>
                <c:pt idx="16">
                  <c:v>73</c:v>
                </c:pt>
                <c:pt idx="17">
                  <c:v>80</c:v>
                </c:pt>
                <c:pt idx="18">
                  <c:v>89</c:v>
                </c:pt>
                <c:pt idx="19">
                  <c:v>39</c:v>
                </c:pt>
                <c:pt idx="20">
                  <c:v>78</c:v>
                </c:pt>
                <c:pt idx="21">
                  <c:v>53</c:v>
                </c:pt>
              </c:numCache>
            </c:numRef>
          </c:val>
          <c:extLst>
            <c:ext xmlns:c16="http://schemas.microsoft.com/office/drawing/2014/chart" uri="{C3380CC4-5D6E-409C-BE32-E72D297353CC}">
              <c16:uniqueId val="{00000004-9573-430D-BFFE-74FBF01D6947}"/>
            </c:ext>
          </c:extLst>
        </c:ser>
        <c:ser>
          <c:idx val="4"/>
          <c:order val="5"/>
          <c:tx>
            <c:v>Walk</c:v>
          </c:tx>
          <c:spPr>
            <a:solidFill>
              <a:srgbClr val="FFC000"/>
            </a:solidFill>
            <a:ln>
              <a:solidFill>
                <a:schemeClr val="tx1"/>
              </a:solidFill>
            </a:ln>
          </c:spPr>
          <c:invertIfNegative val="0"/>
          <c:cat>
            <c:numRef>
              <c:f>'Table 21 KC Car&amp;Non-carTrips '!$B$3:$B$24</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'Table 21 KC Car&amp;Non-carTrips '!$H$3:$H$24</c:f>
              <c:numCache>
                <c:formatCode>General</c:formatCode>
                <c:ptCount val="22"/>
                <c:pt idx="0">
                  <c:v>855</c:v>
                </c:pt>
                <c:pt idx="3">
                  <c:v>855</c:v>
                </c:pt>
                <c:pt idx="6" formatCode="0">
                  <c:v>975</c:v>
                </c:pt>
                <c:pt idx="8" formatCode="0">
                  <c:v>990</c:v>
                </c:pt>
                <c:pt idx="9">
                  <c:v>1059</c:v>
                </c:pt>
                <c:pt idx="10">
                  <c:v>1047</c:v>
                </c:pt>
                <c:pt idx="11">
                  <c:v>1091</c:v>
                </c:pt>
                <c:pt idx="12">
                  <c:v>1017</c:v>
                </c:pt>
                <c:pt idx="13">
                  <c:v>971</c:v>
                </c:pt>
                <c:pt idx="14">
                  <c:v>929</c:v>
                </c:pt>
                <c:pt idx="15">
                  <c:v>1131</c:v>
                </c:pt>
                <c:pt idx="16">
                  <c:v>961</c:v>
                </c:pt>
                <c:pt idx="17">
                  <c:v>1061</c:v>
                </c:pt>
                <c:pt idx="18">
                  <c:v>1241</c:v>
                </c:pt>
                <c:pt idx="19">
                  <c:v>891</c:v>
                </c:pt>
                <c:pt idx="20">
                  <c:v>644</c:v>
                </c:pt>
                <c:pt idx="21">
                  <c:v>694</c:v>
                </c:pt>
              </c:numCache>
            </c:numRef>
          </c:val>
          <c:extLst>
            <c:ext xmlns:c16="http://schemas.microsoft.com/office/drawing/2014/chart" uri="{C3380CC4-5D6E-409C-BE32-E72D297353CC}">
              <c16:uniqueId val="{00000005-9573-430D-BFFE-74FBF01D6947}"/>
            </c:ext>
          </c:extLst>
        </c:ser>
        <c:dLbls>
          <c:showLegendKey val="0"/>
          <c:showVal val="0"/>
          <c:showCatName val="0"/>
          <c:showSerName val="0"/>
          <c:showPercent val="0"/>
          <c:showBubbleSize val="0"/>
        </c:dLbls>
        <c:gapWidth val="150"/>
        <c:axId val="561426696"/>
        <c:axId val="561427088"/>
      </c:barChart>
      <c:catAx>
        <c:axId val="561426696"/>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a:t>
                </a:r>
              </a:p>
            </c:rich>
          </c:tx>
          <c:overlay val="0"/>
        </c:title>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561427088"/>
        <c:crosses val="autoZero"/>
        <c:auto val="1"/>
        <c:lblAlgn val="ctr"/>
        <c:lblOffset val="100"/>
        <c:noMultiLvlLbl val="0"/>
      </c:catAx>
      <c:valAx>
        <c:axId val="56142708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Number</a:t>
                </a:r>
              </a:p>
            </c:rich>
          </c:tx>
          <c:layout>
            <c:manualLayout>
              <c:xMode val="edge"/>
              <c:yMode val="edge"/>
              <c:x val="1.5848447314872158E-2"/>
              <c:y val="0.43939671144048176"/>
            </c:manualLayout>
          </c:layout>
          <c:overlay val="0"/>
        </c:title>
        <c:numFmt formatCode="0"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561426696"/>
        <c:crosses val="autoZero"/>
        <c:crossBetween val="between"/>
      </c:valAx>
    </c:plotArea>
    <c:legend>
      <c:legendPos val="r"/>
      <c:layout>
        <c:manualLayout>
          <c:xMode val="edge"/>
          <c:yMode val="edge"/>
          <c:x val="0.89188317967893749"/>
          <c:y val="0.35903420275590553"/>
          <c:w val="9.1263450366886517E-2"/>
          <c:h val="0.41744924950787404"/>
        </c:manualLayout>
      </c:layout>
      <c:overlay val="0"/>
      <c:spPr>
        <a:ln>
          <a:solidFill>
            <a:schemeClr val="tx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Car and Non-Car Trips into Eccles Key Centre 10:00-12:00</a:t>
            </a:r>
          </a:p>
        </c:rich>
      </c:tx>
      <c:overlay val="0"/>
    </c:title>
    <c:autoTitleDeleted val="0"/>
    <c:plotArea>
      <c:layout/>
      <c:barChart>
        <c:barDir val="col"/>
        <c:grouping val="clustered"/>
        <c:varyColors val="0"/>
        <c:ser>
          <c:idx val="0"/>
          <c:order val="0"/>
          <c:tx>
            <c:v>Car</c:v>
          </c:tx>
          <c:spPr>
            <a:solidFill>
              <a:srgbClr val="00B0F0"/>
            </a:solidFill>
            <a:ln>
              <a:solidFill>
                <a:schemeClr val="tx1"/>
              </a:solidFill>
            </a:ln>
          </c:spPr>
          <c:invertIfNegative val="0"/>
          <c:cat>
            <c:numRef>
              <c:f>'Table 21 KC Car&amp;Non-carTrips '!$B$26:$B$47</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'Table 21 KC Car&amp;Non-carTrips '!$C$26:$C$47</c:f>
              <c:numCache>
                <c:formatCode>0</c:formatCode>
                <c:ptCount val="22"/>
                <c:pt idx="0">
                  <c:v>2362</c:v>
                </c:pt>
                <c:pt idx="3">
                  <c:v>2367</c:v>
                </c:pt>
                <c:pt idx="6">
                  <c:v>2240</c:v>
                </c:pt>
                <c:pt idx="8">
                  <c:v>2101.6799999999998</c:v>
                </c:pt>
                <c:pt idx="9">
                  <c:v>2277.8000000000002</c:v>
                </c:pt>
                <c:pt idx="10">
                  <c:v>2360.96</c:v>
                </c:pt>
                <c:pt idx="11">
                  <c:v>2259</c:v>
                </c:pt>
                <c:pt idx="12">
                  <c:v>2315</c:v>
                </c:pt>
                <c:pt idx="13">
                  <c:v>2174</c:v>
                </c:pt>
                <c:pt idx="14">
                  <c:v>2153.4293194227689</c:v>
                </c:pt>
                <c:pt idx="15">
                  <c:v>2071.1636905151154</c:v>
                </c:pt>
                <c:pt idx="16">
                  <c:v>2249.2019522047185</c:v>
                </c:pt>
                <c:pt idx="17">
                  <c:v>2286.3034116921945</c:v>
                </c:pt>
                <c:pt idx="18">
                  <c:v>2144.2901442753805</c:v>
                </c:pt>
                <c:pt idx="19">
                  <c:v>2195.3425678544072</c:v>
                </c:pt>
                <c:pt idx="20">
                  <c:v>1509.2769578711559</c:v>
                </c:pt>
                <c:pt idx="21">
                  <c:v>1693.9634306896346</c:v>
                </c:pt>
              </c:numCache>
            </c:numRef>
          </c:val>
          <c:extLst>
            <c:ext xmlns:c16="http://schemas.microsoft.com/office/drawing/2014/chart" uri="{C3380CC4-5D6E-409C-BE32-E72D297353CC}">
              <c16:uniqueId val="{00000000-B290-4F97-BE37-4D7CD977B694}"/>
            </c:ext>
          </c:extLst>
        </c:ser>
        <c:ser>
          <c:idx val="1"/>
          <c:order val="1"/>
          <c:tx>
            <c:v>Bus</c:v>
          </c:tx>
          <c:spPr>
            <a:solidFill>
              <a:srgbClr val="FFFF00"/>
            </a:solidFill>
            <a:ln>
              <a:solidFill>
                <a:schemeClr val="tx1"/>
              </a:solidFill>
            </a:ln>
          </c:spPr>
          <c:invertIfNegative val="0"/>
          <c:cat>
            <c:numRef>
              <c:f>'Table 21 KC Car&amp;Non-carTrips '!$B$26:$B$47</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'Table 21 KC Car&amp;Non-carTrips '!$D$26:$D$47</c:f>
              <c:numCache>
                <c:formatCode>0</c:formatCode>
                <c:ptCount val="22"/>
                <c:pt idx="0">
                  <c:v>717</c:v>
                </c:pt>
                <c:pt idx="3">
                  <c:v>333</c:v>
                </c:pt>
                <c:pt idx="6">
                  <c:v>903</c:v>
                </c:pt>
                <c:pt idx="8">
                  <c:v>751.68873239436618</c:v>
                </c:pt>
                <c:pt idx="9">
                  <c:v>1028.7274725274726</c:v>
                </c:pt>
                <c:pt idx="10">
                  <c:v>1134</c:v>
                </c:pt>
                <c:pt idx="11">
                  <c:v>1066.6016260162601</c:v>
                </c:pt>
                <c:pt idx="12">
                  <c:v>954.51401869158883</c:v>
                </c:pt>
                <c:pt idx="13">
                  <c:v>1054.4144144144145</c:v>
                </c:pt>
                <c:pt idx="14">
                  <c:v>845</c:v>
                </c:pt>
                <c:pt idx="15">
                  <c:v>931</c:v>
                </c:pt>
                <c:pt idx="16">
                  <c:v>1007.8378378378379</c:v>
                </c:pt>
                <c:pt idx="17">
                  <c:v>1012.5621428194622</c:v>
                </c:pt>
                <c:pt idx="18">
                  <c:v>792.77586206896558</c:v>
                </c:pt>
                <c:pt idx="19">
                  <c:v>777.40384615384619</c:v>
                </c:pt>
                <c:pt idx="20">
                  <c:v>434.94252873563221</c:v>
                </c:pt>
                <c:pt idx="21">
                  <c:v>728.01666666666665</c:v>
                </c:pt>
              </c:numCache>
            </c:numRef>
          </c:val>
          <c:extLst>
            <c:ext xmlns:c16="http://schemas.microsoft.com/office/drawing/2014/chart" uri="{C3380CC4-5D6E-409C-BE32-E72D297353CC}">
              <c16:uniqueId val="{00000001-B290-4F97-BE37-4D7CD977B694}"/>
            </c:ext>
          </c:extLst>
        </c:ser>
        <c:ser>
          <c:idx val="2"/>
          <c:order val="2"/>
          <c:tx>
            <c:v>Rail</c:v>
          </c:tx>
          <c:spPr>
            <a:solidFill>
              <a:schemeClr val="bg1">
                <a:lumMod val="75000"/>
              </a:schemeClr>
            </a:solidFill>
            <a:ln>
              <a:solidFill>
                <a:schemeClr val="tx1"/>
              </a:solidFill>
            </a:ln>
          </c:spPr>
          <c:invertIfNegative val="0"/>
          <c:cat>
            <c:numRef>
              <c:f>'Table 21 KC Car&amp;Non-carTrips '!$B$26:$B$47</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'Table 21 KC Car&amp;Non-carTrips '!$E$26:$E$47</c:f>
              <c:numCache>
                <c:formatCode>0</c:formatCode>
                <c:ptCount val="22"/>
                <c:pt idx="0">
                  <c:v>8</c:v>
                </c:pt>
                <c:pt idx="3">
                  <c:v>12</c:v>
                </c:pt>
                <c:pt idx="6">
                  <c:v>6</c:v>
                </c:pt>
                <c:pt idx="8">
                  <c:v>13</c:v>
                </c:pt>
                <c:pt idx="9">
                  <c:v>13</c:v>
                </c:pt>
                <c:pt idx="10">
                  <c:v>18</c:v>
                </c:pt>
                <c:pt idx="11">
                  <c:v>19</c:v>
                </c:pt>
                <c:pt idx="12">
                  <c:v>5</c:v>
                </c:pt>
                <c:pt idx="13">
                  <c:v>21</c:v>
                </c:pt>
                <c:pt idx="14">
                  <c:v>11</c:v>
                </c:pt>
                <c:pt idx="15">
                  <c:v>5</c:v>
                </c:pt>
                <c:pt idx="16">
                  <c:v>13</c:v>
                </c:pt>
                <c:pt idx="17">
                  <c:v>17</c:v>
                </c:pt>
                <c:pt idx="18">
                  <c:v>6</c:v>
                </c:pt>
                <c:pt idx="19">
                  <c:v>18</c:v>
                </c:pt>
                <c:pt idx="20">
                  <c:v>9</c:v>
                </c:pt>
                <c:pt idx="21">
                  <c:v>22</c:v>
                </c:pt>
              </c:numCache>
            </c:numRef>
          </c:val>
          <c:extLst>
            <c:ext xmlns:c16="http://schemas.microsoft.com/office/drawing/2014/chart" uri="{C3380CC4-5D6E-409C-BE32-E72D297353CC}">
              <c16:uniqueId val="{00000002-B290-4F97-BE37-4D7CD977B694}"/>
            </c:ext>
          </c:extLst>
        </c:ser>
        <c:ser>
          <c:idx val="5"/>
          <c:order val="3"/>
          <c:tx>
            <c:strRef>
              <c:f>'Table 21 KC Car&amp;Non-carTrips '!$F$2</c:f>
              <c:strCache>
                <c:ptCount val="1"/>
                <c:pt idx="0">
                  <c:v>Metrolink</c:v>
                </c:pt>
              </c:strCache>
            </c:strRef>
          </c:tx>
          <c:spPr>
            <a:solidFill>
              <a:srgbClr val="FF0000"/>
            </a:solidFill>
            <a:ln>
              <a:solidFill>
                <a:schemeClr val="tx1"/>
              </a:solidFill>
            </a:ln>
          </c:spPr>
          <c:invertIfNegative val="0"/>
          <c:val>
            <c:numRef>
              <c:f>'Table 21 KC Car&amp;Non-carTrips '!$F$26:$F$47</c:f>
              <c:numCache>
                <c:formatCode>General</c:formatCode>
                <c:ptCount val="22"/>
                <c:pt idx="0">
                  <c:v>73</c:v>
                </c:pt>
                <c:pt idx="3">
                  <c:v>85</c:v>
                </c:pt>
                <c:pt idx="6" formatCode="0">
                  <c:v>117</c:v>
                </c:pt>
                <c:pt idx="8" formatCode="0">
                  <c:v>124</c:v>
                </c:pt>
                <c:pt idx="9">
                  <c:v>105</c:v>
                </c:pt>
                <c:pt idx="10">
                  <c:v>163</c:v>
                </c:pt>
                <c:pt idx="11">
                  <c:v>120</c:v>
                </c:pt>
                <c:pt idx="12">
                  <c:v>99</c:v>
                </c:pt>
                <c:pt idx="13">
                  <c:v>117</c:v>
                </c:pt>
                <c:pt idx="14">
                  <c:v>101</c:v>
                </c:pt>
                <c:pt idx="15">
                  <c:v>126</c:v>
                </c:pt>
                <c:pt idx="16">
                  <c:v>170</c:v>
                </c:pt>
                <c:pt idx="17">
                  <c:v>111</c:v>
                </c:pt>
                <c:pt idx="18">
                  <c:v>145</c:v>
                </c:pt>
                <c:pt idx="19">
                  <c:v>90</c:v>
                </c:pt>
                <c:pt idx="20">
                  <c:v>23</c:v>
                </c:pt>
                <c:pt idx="21">
                  <c:v>66</c:v>
                </c:pt>
              </c:numCache>
            </c:numRef>
          </c:val>
          <c:extLst>
            <c:ext xmlns:c16="http://schemas.microsoft.com/office/drawing/2014/chart" uri="{C3380CC4-5D6E-409C-BE32-E72D297353CC}">
              <c16:uniqueId val="{00000003-B290-4F97-BE37-4D7CD977B694}"/>
            </c:ext>
          </c:extLst>
        </c:ser>
        <c:ser>
          <c:idx val="3"/>
          <c:order val="4"/>
          <c:tx>
            <c:v>Cycle</c:v>
          </c:tx>
          <c:spPr>
            <a:solidFill>
              <a:schemeClr val="tx1"/>
            </a:solidFill>
            <a:ln>
              <a:solidFill>
                <a:schemeClr val="tx1"/>
              </a:solidFill>
            </a:ln>
          </c:spPr>
          <c:invertIfNegative val="0"/>
          <c:cat>
            <c:numRef>
              <c:f>'Table 21 KC Car&amp;Non-carTrips '!$B$26:$B$47</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'Table 21 KC Car&amp;Non-carTrips '!$G$26:$G$47</c:f>
              <c:numCache>
                <c:formatCode>0</c:formatCode>
                <c:ptCount val="22"/>
                <c:pt idx="0">
                  <c:v>20</c:v>
                </c:pt>
                <c:pt idx="3">
                  <c:v>19</c:v>
                </c:pt>
                <c:pt idx="6">
                  <c:v>36</c:v>
                </c:pt>
                <c:pt idx="8">
                  <c:v>16</c:v>
                </c:pt>
                <c:pt idx="9">
                  <c:v>19</c:v>
                </c:pt>
                <c:pt idx="10">
                  <c:v>19</c:v>
                </c:pt>
                <c:pt idx="11">
                  <c:v>27</c:v>
                </c:pt>
                <c:pt idx="12">
                  <c:v>40</c:v>
                </c:pt>
                <c:pt idx="13">
                  <c:v>37</c:v>
                </c:pt>
                <c:pt idx="14">
                  <c:v>34</c:v>
                </c:pt>
                <c:pt idx="15">
                  <c:v>31</c:v>
                </c:pt>
                <c:pt idx="16">
                  <c:v>13</c:v>
                </c:pt>
                <c:pt idx="17">
                  <c:v>31</c:v>
                </c:pt>
                <c:pt idx="18">
                  <c:v>32</c:v>
                </c:pt>
                <c:pt idx="19">
                  <c:v>21</c:v>
                </c:pt>
                <c:pt idx="20">
                  <c:v>47</c:v>
                </c:pt>
                <c:pt idx="21">
                  <c:v>24</c:v>
                </c:pt>
              </c:numCache>
            </c:numRef>
          </c:val>
          <c:extLst>
            <c:ext xmlns:c16="http://schemas.microsoft.com/office/drawing/2014/chart" uri="{C3380CC4-5D6E-409C-BE32-E72D297353CC}">
              <c16:uniqueId val="{00000004-B290-4F97-BE37-4D7CD977B694}"/>
            </c:ext>
          </c:extLst>
        </c:ser>
        <c:ser>
          <c:idx val="4"/>
          <c:order val="5"/>
          <c:tx>
            <c:v>Walk</c:v>
          </c:tx>
          <c:spPr>
            <a:solidFill>
              <a:srgbClr val="FFC000"/>
            </a:solidFill>
            <a:ln>
              <a:solidFill>
                <a:schemeClr val="tx1"/>
              </a:solidFill>
            </a:ln>
          </c:spPr>
          <c:invertIfNegative val="0"/>
          <c:cat>
            <c:numRef>
              <c:f>'Table 21 KC Car&amp;Non-carTrips '!$B$26:$B$47</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'Table 21 KC Car&amp;Non-carTrips '!$H$26:$H$47</c:f>
              <c:numCache>
                <c:formatCode>General</c:formatCode>
                <c:ptCount val="22"/>
                <c:pt idx="0">
                  <c:v>1826</c:v>
                </c:pt>
                <c:pt idx="3">
                  <c:v>1826</c:v>
                </c:pt>
                <c:pt idx="6" formatCode="0">
                  <c:v>1819</c:v>
                </c:pt>
                <c:pt idx="8" formatCode="0">
                  <c:v>1849</c:v>
                </c:pt>
                <c:pt idx="9">
                  <c:v>1822</c:v>
                </c:pt>
                <c:pt idx="10">
                  <c:v>1744</c:v>
                </c:pt>
                <c:pt idx="11">
                  <c:v>1688</c:v>
                </c:pt>
                <c:pt idx="12">
                  <c:v>1553</c:v>
                </c:pt>
                <c:pt idx="13">
                  <c:v>1831</c:v>
                </c:pt>
                <c:pt idx="14">
                  <c:v>1516</c:v>
                </c:pt>
                <c:pt idx="15">
                  <c:v>1571</c:v>
                </c:pt>
                <c:pt idx="16">
                  <c:v>1176</c:v>
                </c:pt>
                <c:pt idx="17">
                  <c:v>1353</c:v>
                </c:pt>
                <c:pt idx="18">
                  <c:v>1516</c:v>
                </c:pt>
                <c:pt idx="19">
                  <c:v>1196</c:v>
                </c:pt>
                <c:pt idx="20">
                  <c:v>925</c:v>
                </c:pt>
                <c:pt idx="21">
                  <c:v>1002</c:v>
                </c:pt>
              </c:numCache>
            </c:numRef>
          </c:val>
          <c:extLst>
            <c:ext xmlns:c16="http://schemas.microsoft.com/office/drawing/2014/chart" uri="{C3380CC4-5D6E-409C-BE32-E72D297353CC}">
              <c16:uniqueId val="{00000005-B290-4F97-BE37-4D7CD977B694}"/>
            </c:ext>
          </c:extLst>
        </c:ser>
        <c:dLbls>
          <c:showLegendKey val="0"/>
          <c:showVal val="0"/>
          <c:showCatName val="0"/>
          <c:showSerName val="0"/>
          <c:showPercent val="0"/>
          <c:showBubbleSize val="0"/>
        </c:dLbls>
        <c:gapWidth val="150"/>
        <c:axId val="561427872"/>
        <c:axId val="561781904"/>
      </c:barChart>
      <c:catAx>
        <c:axId val="561427872"/>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a:t>
                </a:r>
              </a:p>
            </c:rich>
          </c:tx>
          <c:overlay val="0"/>
        </c:title>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561781904"/>
        <c:crosses val="autoZero"/>
        <c:auto val="1"/>
        <c:lblAlgn val="ctr"/>
        <c:lblOffset val="100"/>
        <c:noMultiLvlLbl val="0"/>
      </c:catAx>
      <c:valAx>
        <c:axId val="561781904"/>
        <c:scaling>
          <c:orientation val="minMax"/>
          <c:max val="300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Number</a:t>
                </a:r>
              </a:p>
            </c:rich>
          </c:tx>
          <c:layout>
            <c:manualLayout>
              <c:xMode val="edge"/>
              <c:yMode val="edge"/>
              <c:x val="1.584847348626876E-2"/>
              <c:y val="0.43939616766341077"/>
            </c:manualLayout>
          </c:layout>
          <c:overlay val="0"/>
        </c:title>
        <c:numFmt formatCode="0"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561427872"/>
        <c:crosses val="autoZero"/>
        <c:crossBetween val="between"/>
      </c:valAx>
    </c:plotArea>
    <c:legend>
      <c:legendPos val="r"/>
      <c:layout>
        <c:manualLayout>
          <c:xMode val="edge"/>
          <c:yMode val="edge"/>
          <c:x val="0.8955639920009999"/>
          <c:y val="0.36274945884447568"/>
          <c:w val="8.6921947256592927E-2"/>
          <c:h val="0.36546939482725421"/>
        </c:manualLayout>
      </c:layout>
      <c:overlay val="0"/>
      <c:spPr>
        <a:ln>
          <a:solidFill>
            <a:schemeClr val="tx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Car and Non-Car Trips into Eccles Key Centre 16:00-18:00</a:t>
            </a:r>
          </a:p>
        </c:rich>
      </c:tx>
      <c:layout>
        <c:manualLayout>
          <c:xMode val="edge"/>
          <c:yMode val="edge"/>
          <c:x val="0.17842201936223398"/>
          <c:y val="1.3383071994604619E-2"/>
        </c:manualLayout>
      </c:layout>
      <c:overlay val="0"/>
    </c:title>
    <c:autoTitleDeleted val="0"/>
    <c:plotArea>
      <c:layout/>
      <c:barChart>
        <c:barDir val="col"/>
        <c:grouping val="clustered"/>
        <c:varyColors val="0"/>
        <c:ser>
          <c:idx val="0"/>
          <c:order val="0"/>
          <c:tx>
            <c:v>Car</c:v>
          </c:tx>
          <c:spPr>
            <a:solidFill>
              <a:srgbClr val="00B0F0"/>
            </a:solidFill>
            <a:ln w="12700">
              <a:solidFill>
                <a:schemeClr val="tx1"/>
              </a:solidFill>
            </a:ln>
          </c:spPr>
          <c:invertIfNegative val="0"/>
          <c:cat>
            <c:numRef>
              <c:f>'Table 21 KC Car&amp;Non-carTrips '!$B$49:$B$70</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'Table 21 KC Car&amp;Non-carTrips '!$C$49:$C$70</c:f>
              <c:numCache>
                <c:formatCode>0</c:formatCode>
                <c:ptCount val="22"/>
                <c:pt idx="0">
                  <c:v>2715</c:v>
                </c:pt>
                <c:pt idx="3">
                  <c:v>2392</c:v>
                </c:pt>
                <c:pt idx="6">
                  <c:v>1893</c:v>
                </c:pt>
                <c:pt idx="8">
                  <c:v>1969.11</c:v>
                </c:pt>
                <c:pt idx="9">
                  <c:v>1919.84</c:v>
                </c:pt>
                <c:pt idx="10">
                  <c:v>1973.8200000000002</c:v>
                </c:pt>
                <c:pt idx="11">
                  <c:v>1868</c:v>
                </c:pt>
                <c:pt idx="12">
                  <c:v>1810</c:v>
                </c:pt>
                <c:pt idx="13">
                  <c:v>1939</c:v>
                </c:pt>
                <c:pt idx="14">
                  <c:v>1667.3698687190983</c:v>
                </c:pt>
                <c:pt idx="15">
                  <c:v>1607.902465641861</c:v>
                </c:pt>
                <c:pt idx="16">
                  <c:v>1893.2217404493006</c:v>
                </c:pt>
                <c:pt idx="17">
                  <c:v>2043.571799620705</c:v>
                </c:pt>
                <c:pt idx="18">
                  <c:v>1949.1880801469706</c:v>
                </c:pt>
                <c:pt idx="19">
                  <c:v>1875.0869343263737</c:v>
                </c:pt>
                <c:pt idx="20">
                  <c:v>1281.0415278429737</c:v>
                </c:pt>
                <c:pt idx="21">
                  <c:v>1577.9479369588303</c:v>
                </c:pt>
              </c:numCache>
            </c:numRef>
          </c:val>
          <c:extLst>
            <c:ext xmlns:c16="http://schemas.microsoft.com/office/drawing/2014/chart" uri="{C3380CC4-5D6E-409C-BE32-E72D297353CC}">
              <c16:uniqueId val="{00000000-F91E-4DAF-94E5-CB3D544AAC09}"/>
            </c:ext>
          </c:extLst>
        </c:ser>
        <c:ser>
          <c:idx val="1"/>
          <c:order val="1"/>
          <c:tx>
            <c:v>Bus</c:v>
          </c:tx>
          <c:spPr>
            <a:solidFill>
              <a:srgbClr val="FFFF00"/>
            </a:solidFill>
            <a:ln>
              <a:solidFill>
                <a:schemeClr val="tx1"/>
              </a:solidFill>
            </a:ln>
          </c:spPr>
          <c:invertIfNegative val="0"/>
          <c:cat>
            <c:numRef>
              <c:f>'Table 21 KC Car&amp;Non-carTrips '!$B$49:$B$70</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'Table 21 KC Car&amp;Non-carTrips '!$D$49:$D$70</c:f>
              <c:numCache>
                <c:formatCode>0</c:formatCode>
                <c:ptCount val="22"/>
                <c:pt idx="0">
                  <c:v>570</c:v>
                </c:pt>
                <c:pt idx="3">
                  <c:v>680</c:v>
                </c:pt>
                <c:pt idx="6">
                  <c:v>861</c:v>
                </c:pt>
                <c:pt idx="8">
                  <c:v>996.25598086124398</c:v>
                </c:pt>
                <c:pt idx="9">
                  <c:v>1175.9402985074628</c:v>
                </c:pt>
                <c:pt idx="10">
                  <c:v>1416.9023153569594</c:v>
                </c:pt>
                <c:pt idx="11">
                  <c:v>1194</c:v>
                </c:pt>
                <c:pt idx="12">
                  <c:v>1016.324074074074</c:v>
                </c:pt>
                <c:pt idx="13">
                  <c:v>1114</c:v>
                </c:pt>
                <c:pt idx="14">
                  <c:v>954</c:v>
                </c:pt>
                <c:pt idx="15">
                  <c:v>803</c:v>
                </c:pt>
                <c:pt idx="16">
                  <c:v>902.30208333333337</c:v>
                </c:pt>
                <c:pt idx="17">
                  <c:v>913.20404411764707</c:v>
                </c:pt>
                <c:pt idx="18">
                  <c:v>933.42857142857144</c:v>
                </c:pt>
                <c:pt idx="19">
                  <c:v>730</c:v>
                </c:pt>
                <c:pt idx="20">
                  <c:v>583</c:v>
                </c:pt>
                <c:pt idx="21">
                  <c:v>729.35483870967732</c:v>
                </c:pt>
              </c:numCache>
            </c:numRef>
          </c:val>
          <c:extLst>
            <c:ext xmlns:c16="http://schemas.microsoft.com/office/drawing/2014/chart" uri="{C3380CC4-5D6E-409C-BE32-E72D297353CC}">
              <c16:uniqueId val="{00000001-F91E-4DAF-94E5-CB3D544AAC09}"/>
            </c:ext>
          </c:extLst>
        </c:ser>
        <c:ser>
          <c:idx val="2"/>
          <c:order val="2"/>
          <c:tx>
            <c:v>Rail</c:v>
          </c:tx>
          <c:spPr>
            <a:solidFill>
              <a:schemeClr val="bg1">
                <a:lumMod val="75000"/>
              </a:schemeClr>
            </a:solidFill>
            <a:ln>
              <a:solidFill>
                <a:schemeClr val="tx1"/>
              </a:solidFill>
            </a:ln>
          </c:spPr>
          <c:invertIfNegative val="0"/>
          <c:cat>
            <c:numRef>
              <c:f>'Table 21 KC Car&amp;Non-carTrips '!$B$49:$B$70</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'Table 21 KC Car&amp;Non-carTrips '!$E$49:$E$70</c:f>
              <c:numCache>
                <c:formatCode>0</c:formatCode>
                <c:ptCount val="22"/>
                <c:pt idx="0">
                  <c:v>43</c:v>
                </c:pt>
                <c:pt idx="3">
                  <c:v>54</c:v>
                </c:pt>
                <c:pt idx="6">
                  <c:v>40</c:v>
                </c:pt>
                <c:pt idx="8">
                  <c:v>41</c:v>
                </c:pt>
                <c:pt idx="9">
                  <c:v>41</c:v>
                </c:pt>
                <c:pt idx="10">
                  <c:v>51</c:v>
                </c:pt>
                <c:pt idx="11">
                  <c:v>57</c:v>
                </c:pt>
                <c:pt idx="12">
                  <c:v>80</c:v>
                </c:pt>
                <c:pt idx="13">
                  <c:v>61</c:v>
                </c:pt>
                <c:pt idx="14">
                  <c:v>21</c:v>
                </c:pt>
                <c:pt idx="15">
                  <c:v>86</c:v>
                </c:pt>
                <c:pt idx="16">
                  <c:v>75</c:v>
                </c:pt>
                <c:pt idx="17">
                  <c:v>73</c:v>
                </c:pt>
                <c:pt idx="18">
                  <c:v>61</c:v>
                </c:pt>
                <c:pt idx="19">
                  <c:v>89</c:v>
                </c:pt>
                <c:pt idx="20">
                  <c:v>11</c:v>
                </c:pt>
                <c:pt idx="21">
                  <c:v>75</c:v>
                </c:pt>
              </c:numCache>
            </c:numRef>
          </c:val>
          <c:extLst>
            <c:ext xmlns:c16="http://schemas.microsoft.com/office/drawing/2014/chart" uri="{C3380CC4-5D6E-409C-BE32-E72D297353CC}">
              <c16:uniqueId val="{00000002-F91E-4DAF-94E5-CB3D544AAC09}"/>
            </c:ext>
          </c:extLst>
        </c:ser>
        <c:ser>
          <c:idx val="5"/>
          <c:order val="3"/>
          <c:tx>
            <c:strRef>
              <c:f>'Table 21 KC Car&amp;Non-carTrips '!$F$2</c:f>
              <c:strCache>
                <c:ptCount val="1"/>
                <c:pt idx="0">
                  <c:v>Metrolink</c:v>
                </c:pt>
              </c:strCache>
            </c:strRef>
          </c:tx>
          <c:spPr>
            <a:solidFill>
              <a:srgbClr val="FF0000"/>
            </a:solidFill>
            <a:ln>
              <a:solidFill>
                <a:schemeClr val="tx1"/>
              </a:solidFill>
            </a:ln>
          </c:spPr>
          <c:invertIfNegative val="0"/>
          <c:val>
            <c:numRef>
              <c:f>'Table 21 KC Car&amp;Non-carTrips '!$F$49:$F$70</c:f>
              <c:numCache>
                <c:formatCode>General</c:formatCode>
                <c:ptCount val="22"/>
                <c:pt idx="0">
                  <c:v>166</c:v>
                </c:pt>
                <c:pt idx="3">
                  <c:v>221</c:v>
                </c:pt>
                <c:pt idx="6" formatCode="0">
                  <c:v>306</c:v>
                </c:pt>
                <c:pt idx="8" formatCode="0">
                  <c:v>390</c:v>
                </c:pt>
                <c:pt idx="9">
                  <c:v>240</c:v>
                </c:pt>
                <c:pt idx="10">
                  <c:v>297</c:v>
                </c:pt>
                <c:pt idx="11">
                  <c:v>260</c:v>
                </c:pt>
                <c:pt idx="12">
                  <c:v>261</c:v>
                </c:pt>
                <c:pt idx="13">
                  <c:v>356</c:v>
                </c:pt>
                <c:pt idx="14">
                  <c:v>458</c:v>
                </c:pt>
                <c:pt idx="15">
                  <c:v>353</c:v>
                </c:pt>
                <c:pt idx="16">
                  <c:v>457</c:v>
                </c:pt>
                <c:pt idx="17">
                  <c:v>370</c:v>
                </c:pt>
                <c:pt idx="18">
                  <c:v>489</c:v>
                </c:pt>
                <c:pt idx="19">
                  <c:v>428</c:v>
                </c:pt>
                <c:pt idx="20">
                  <c:v>84</c:v>
                </c:pt>
                <c:pt idx="21">
                  <c:v>275</c:v>
                </c:pt>
              </c:numCache>
            </c:numRef>
          </c:val>
          <c:extLst>
            <c:ext xmlns:c16="http://schemas.microsoft.com/office/drawing/2014/chart" uri="{C3380CC4-5D6E-409C-BE32-E72D297353CC}">
              <c16:uniqueId val="{00000003-F91E-4DAF-94E5-CB3D544AAC09}"/>
            </c:ext>
          </c:extLst>
        </c:ser>
        <c:ser>
          <c:idx val="3"/>
          <c:order val="4"/>
          <c:tx>
            <c:v>Cycle</c:v>
          </c:tx>
          <c:spPr>
            <a:solidFill>
              <a:schemeClr val="tx1"/>
            </a:solidFill>
            <a:ln>
              <a:solidFill>
                <a:schemeClr val="tx1"/>
              </a:solidFill>
            </a:ln>
          </c:spPr>
          <c:invertIfNegative val="0"/>
          <c:cat>
            <c:numRef>
              <c:f>'Table 21 KC Car&amp;Non-carTrips '!$B$49:$B$70</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'Table 21 KC Car&amp;Non-carTrips '!$G$49:$G$70</c:f>
              <c:numCache>
                <c:formatCode>0</c:formatCode>
                <c:ptCount val="22"/>
                <c:pt idx="0">
                  <c:v>39</c:v>
                </c:pt>
                <c:pt idx="3">
                  <c:v>18</c:v>
                </c:pt>
                <c:pt idx="6">
                  <c:v>41</c:v>
                </c:pt>
                <c:pt idx="8">
                  <c:v>53</c:v>
                </c:pt>
                <c:pt idx="9">
                  <c:v>56</c:v>
                </c:pt>
                <c:pt idx="10">
                  <c:v>56</c:v>
                </c:pt>
                <c:pt idx="11">
                  <c:v>85</c:v>
                </c:pt>
                <c:pt idx="12">
                  <c:v>94</c:v>
                </c:pt>
                <c:pt idx="13">
                  <c:v>65</c:v>
                </c:pt>
                <c:pt idx="14">
                  <c:v>86</c:v>
                </c:pt>
                <c:pt idx="15">
                  <c:v>84</c:v>
                </c:pt>
                <c:pt idx="16">
                  <c:v>93</c:v>
                </c:pt>
                <c:pt idx="17">
                  <c:v>93</c:v>
                </c:pt>
                <c:pt idx="18">
                  <c:v>136</c:v>
                </c:pt>
                <c:pt idx="19">
                  <c:v>96</c:v>
                </c:pt>
                <c:pt idx="20">
                  <c:v>97</c:v>
                </c:pt>
                <c:pt idx="21">
                  <c:v>68</c:v>
                </c:pt>
              </c:numCache>
            </c:numRef>
          </c:val>
          <c:extLst>
            <c:ext xmlns:c16="http://schemas.microsoft.com/office/drawing/2014/chart" uri="{C3380CC4-5D6E-409C-BE32-E72D297353CC}">
              <c16:uniqueId val="{00000004-F91E-4DAF-94E5-CB3D544AAC09}"/>
            </c:ext>
          </c:extLst>
        </c:ser>
        <c:ser>
          <c:idx val="4"/>
          <c:order val="5"/>
          <c:tx>
            <c:v>Walk</c:v>
          </c:tx>
          <c:spPr>
            <a:solidFill>
              <a:srgbClr val="FFC000"/>
            </a:solidFill>
            <a:ln>
              <a:solidFill>
                <a:schemeClr val="tx1"/>
              </a:solidFill>
            </a:ln>
          </c:spPr>
          <c:invertIfNegative val="0"/>
          <c:cat>
            <c:numRef>
              <c:f>'Table 21 KC Car&amp;Non-carTrips '!$B$49:$B$70</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'Table 21 KC Car&amp;Non-carTrips '!$H$49:$H$70</c:f>
              <c:numCache>
                <c:formatCode>General</c:formatCode>
                <c:ptCount val="22"/>
                <c:pt idx="0">
                  <c:v>1251</c:v>
                </c:pt>
                <c:pt idx="3">
                  <c:v>1251</c:v>
                </c:pt>
                <c:pt idx="6" formatCode="0">
                  <c:v>1301</c:v>
                </c:pt>
                <c:pt idx="8" formatCode="0">
                  <c:v>1287</c:v>
                </c:pt>
                <c:pt idx="9">
                  <c:v>1393</c:v>
                </c:pt>
                <c:pt idx="10">
                  <c:v>1420</c:v>
                </c:pt>
                <c:pt idx="11">
                  <c:v>1349</c:v>
                </c:pt>
                <c:pt idx="12">
                  <c:v>1070</c:v>
                </c:pt>
                <c:pt idx="13">
                  <c:v>1390</c:v>
                </c:pt>
                <c:pt idx="14">
                  <c:v>965</c:v>
                </c:pt>
                <c:pt idx="15">
                  <c:v>1135</c:v>
                </c:pt>
                <c:pt idx="16">
                  <c:v>1115</c:v>
                </c:pt>
                <c:pt idx="17">
                  <c:v>1246</c:v>
                </c:pt>
                <c:pt idx="18">
                  <c:v>1265</c:v>
                </c:pt>
                <c:pt idx="19">
                  <c:v>1276</c:v>
                </c:pt>
                <c:pt idx="20">
                  <c:v>739</c:v>
                </c:pt>
                <c:pt idx="21">
                  <c:v>764</c:v>
                </c:pt>
              </c:numCache>
            </c:numRef>
          </c:val>
          <c:extLst>
            <c:ext xmlns:c16="http://schemas.microsoft.com/office/drawing/2014/chart" uri="{C3380CC4-5D6E-409C-BE32-E72D297353CC}">
              <c16:uniqueId val="{00000005-F91E-4DAF-94E5-CB3D544AAC09}"/>
            </c:ext>
          </c:extLst>
        </c:ser>
        <c:dLbls>
          <c:showLegendKey val="0"/>
          <c:showVal val="0"/>
          <c:showCatName val="0"/>
          <c:showSerName val="0"/>
          <c:showPercent val="0"/>
          <c:showBubbleSize val="0"/>
        </c:dLbls>
        <c:gapWidth val="150"/>
        <c:axId val="561782688"/>
        <c:axId val="561783080"/>
      </c:barChart>
      <c:catAx>
        <c:axId val="561782688"/>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a:t>
                </a:r>
              </a:p>
            </c:rich>
          </c:tx>
          <c:overlay val="0"/>
        </c:title>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561783080"/>
        <c:crosses val="autoZero"/>
        <c:auto val="1"/>
        <c:lblAlgn val="ctr"/>
        <c:lblOffset val="100"/>
        <c:noMultiLvlLbl val="0"/>
      </c:catAx>
      <c:valAx>
        <c:axId val="561783080"/>
        <c:scaling>
          <c:orientation val="minMax"/>
          <c:max val="300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Number</a:t>
                </a:r>
              </a:p>
            </c:rich>
          </c:tx>
          <c:layout>
            <c:manualLayout>
              <c:xMode val="edge"/>
              <c:yMode val="edge"/>
              <c:x val="1.5848569776235596E-2"/>
              <c:y val="0.43939643086782831"/>
            </c:manualLayout>
          </c:layout>
          <c:overlay val="0"/>
        </c:title>
        <c:numFmt formatCode="0"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561782688"/>
        <c:crosses val="autoZero"/>
        <c:crossBetween val="between"/>
      </c:valAx>
    </c:plotArea>
    <c:legend>
      <c:legendPos val="r"/>
      <c:layout>
        <c:manualLayout>
          <c:xMode val="edge"/>
          <c:yMode val="edge"/>
          <c:x val="0.90165108781766956"/>
          <c:y val="0.36547631090878435"/>
          <c:w val="9.8348912182330397E-2"/>
          <c:h val="0.40199487597208133"/>
        </c:manualLayout>
      </c:layout>
      <c:overlay val="0"/>
      <c:spPr>
        <a:ln>
          <a:solidFill>
            <a:schemeClr val="tx1"/>
          </a:solidFill>
        </a:ln>
      </c:spPr>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23</xdr:col>
      <xdr:colOff>558800</xdr:colOff>
      <xdr:row>63</xdr:row>
      <xdr:rowOff>95384</xdr:rowOff>
    </xdr:to>
    <xdr:pic>
      <xdr:nvPicPr>
        <xdr:cNvPr id="3" name="Picture 2">
          <a:extLst>
            <a:ext uri="{FF2B5EF4-FFF2-40B4-BE49-F238E27FC236}">
              <a16:creationId xmlns:a16="http://schemas.microsoft.com/office/drawing/2014/main" id="{948D4E1F-0425-1A96-D167-E534505D19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 y="165100"/>
          <a:ext cx="14351000" cy="103315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28574</xdr:colOff>
      <xdr:row>29</xdr:row>
      <xdr:rowOff>15875</xdr:rowOff>
    </xdr:from>
    <xdr:to>
      <xdr:col>18</xdr:col>
      <xdr:colOff>25400</xdr:colOff>
      <xdr:row>56</xdr:row>
      <xdr:rowOff>12700</xdr:rowOff>
    </xdr:to>
    <xdr:graphicFrame macro="">
      <xdr:nvGraphicFramePr>
        <xdr:cNvPr id="2" name="Chart 1">
          <a:extLst>
            <a:ext uri="{FF2B5EF4-FFF2-40B4-BE49-F238E27FC236}">
              <a16:creationId xmlns:a16="http://schemas.microsoft.com/office/drawing/2014/main" id="{EAA13151-2139-48D7-8A62-E6FCDAEF97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11</xdr:col>
      <xdr:colOff>35669</xdr:colOff>
      <xdr:row>2</xdr:row>
      <xdr:rowOff>0</xdr:rowOff>
    </xdr:from>
    <xdr:to>
      <xdr:col>21</xdr:col>
      <xdr:colOff>457201</xdr:colOff>
      <xdr:row>25</xdr:row>
      <xdr:rowOff>12700</xdr:rowOff>
    </xdr:to>
    <xdr:graphicFrame macro="">
      <xdr:nvGraphicFramePr>
        <xdr:cNvPr id="2" name="Chart 1">
          <a:extLst>
            <a:ext uri="{FF2B5EF4-FFF2-40B4-BE49-F238E27FC236}">
              <a16:creationId xmlns:a16="http://schemas.microsoft.com/office/drawing/2014/main" id="{E2473A07-1503-42B8-B35B-50189ED866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38101</xdr:colOff>
      <xdr:row>25</xdr:row>
      <xdr:rowOff>9979</xdr:rowOff>
    </xdr:from>
    <xdr:to>
      <xdr:col>21</xdr:col>
      <xdr:colOff>469901</xdr:colOff>
      <xdr:row>48</xdr:row>
      <xdr:rowOff>12700</xdr:rowOff>
    </xdr:to>
    <xdr:graphicFrame macro="">
      <xdr:nvGraphicFramePr>
        <xdr:cNvPr id="3" name="Chart 3">
          <a:extLst>
            <a:ext uri="{FF2B5EF4-FFF2-40B4-BE49-F238E27FC236}">
              <a16:creationId xmlns:a16="http://schemas.microsoft.com/office/drawing/2014/main" id="{72747101-85A1-4C05-9658-DD1644A10B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22967</xdr:colOff>
      <xdr:row>48</xdr:row>
      <xdr:rowOff>26182</xdr:rowOff>
    </xdr:from>
    <xdr:to>
      <xdr:col>21</xdr:col>
      <xdr:colOff>457200</xdr:colOff>
      <xdr:row>71</xdr:row>
      <xdr:rowOff>50800</xdr:rowOff>
    </xdr:to>
    <xdr:graphicFrame macro="">
      <xdr:nvGraphicFramePr>
        <xdr:cNvPr id="4" name="Chart 4">
          <a:extLst>
            <a:ext uri="{FF2B5EF4-FFF2-40B4-BE49-F238E27FC236}">
              <a16:creationId xmlns:a16="http://schemas.microsoft.com/office/drawing/2014/main" id="{20081ACE-D9C4-40AE-9224-2925B5B75D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surv\jcm\raildata\2001%20ml%20dat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rv/1910-1%20to%205%202008-09%20Mcr%20LPSA%20Survey%20Cycle/data/september%202008/metrolink_data_sep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S/HFAS/Projects/0121-00%20Monitoring%20Report/rep2012/Metrolink%202012/2012%20metrolink%20data%20v1.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urv/jcm/parking/bury/Bury%20TC/disabled_on_cps_july20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urv/eddie/Proc/Procnow/proc_06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ial_Data"/>
      <sheetName val="Eccles ML"/>
      <sheetName val="Bury ML"/>
      <sheetName val="Altrincham ML"/>
      <sheetName val="Lookup tables"/>
      <sheetName val="Totals"/>
      <sheetName val="Totals JCM"/>
    </sheetNames>
    <sheetDataSet>
      <sheetData sheetId="0"/>
      <sheetData sheetId="1"/>
      <sheetData sheetId="2"/>
      <sheetData sheetId="3"/>
      <sheetData sheetId="4">
        <row r="3">
          <cell r="A3">
            <v>1</v>
          </cell>
          <cell r="B3" t="str">
            <v>PICCADILLY</v>
          </cell>
          <cell r="C3">
            <v>0</v>
          </cell>
          <cell r="D3" t="str">
            <v>City Centre</v>
          </cell>
          <cell r="M3">
            <v>1</v>
          </cell>
          <cell r="N3" t="str">
            <v>Monday</v>
          </cell>
          <cell r="P3">
            <v>1</v>
          </cell>
          <cell r="Q3" t="str">
            <v>Inbound to Manchester</v>
          </cell>
        </row>
        <row r="4">
          <cell r="A4">
            <v>2</v>
          </cell>
          <cell r="B4" t="str">
            <v>VICTORIA</v>
          </cell>
          <cell r="C4">
            <v>1</v>
          </cell>
          <cell r="D4" t="str">
            <v>Rochdale &amp; Oldham</v>
          </cell>
          <cell r="M4">
            <v>2</v>
          </cell>
          <cell r="N4" t="str">
            <v>Tuesday</v>
          </cell>
          <cell r="P4">
            <v>2</v>
          </cell>
          <cell r="Q4" t="str">
            <v>Outbound from Manchester</v>
          </cell>
        </row>
        <row r="5">
          <cell r="A5">
            <v>3</v>
          </cell>
          <cell r="B5" t="str">
            <v>DEANSGATE</v>
          </cell>
          <cell r="C5">
            <v>2</v>
          </cell>
          <cell r="D5" t="str">
            <v>Ashton</v>
          </cell>
          <cell r="M5">
            <v>3</v>
          </cell>
          <cell r="N5" t="str">
            <v>Wednesday</v>
          </cell>
          <cell r="P5">
            <v>3</v>
          </cell>
          <cell r="Q5" t="str">
            <v>To Stalybridge</v>
          </cell>
        </row>
        <row r="6">
          <cell r="A6">
            <v>4</v>
          </cell>
          <cell r="B6" t="str">
            <v>OXFORD ROAD</v>
          </cell>
          <cell r="C6">
            <v>3</v>
          </cell>
          <cell r="D6" t="str">
            <v>Marple &amp; Glossop</v>
          </cell>
          <cell r="M6">
            <v>4</v>
          </cell>
          <cell r="N6" t="str">
            <v>Thursday</v>
          </cell>
          <cell r="P6">
            <v>4</v>
          </cell>
          <cell r="Q6" t="str">
            <v>To Stockport</v>
          </cell>
        </row>
        <row r="7">
          <cell r="A7">
            <v>5</v>
          </cell>
          <cell r="B7" t="str">
            <v>SALFORD</v>
          </cell>
          <cell r="C7">
            <v>4</v>
          </cell>
          <cell r="D7" t="str">
            <v>Stockport &amp; Styal</v>
          </cell>
          <cell r="M7">
            <v>5</v>
          </cell>
          <cell r="N7" t="str">
            <v>Friday</v>
          </cell>
          <cell r="P7">
            <v>5</v>
          </cell>
          <cell r="Q7" t="str">
            <v>Cross-Boundary Inbound</v>
          </cell>
        </row>
        <row r="8">
          <cell r="A8">
            <v>6</v>
          </cell>
          <cell r="B8" t="str">
            <v>AIRPORT</v>
          </cell>
          <cell r="C8">
            <v>5</v>
          </cell>
          <cell r="D8" t="str">
            <v>Styal</v>
          </cell>
          <cell r="M8">
            <v>6</v>
          </cell>
          <cell r="N8" t="str">
            <v>Saturday</v>
          </cell>
          <cell r="P8">
            <v>6</v>
          </cell>
          <cell r="Q8" t="str">
            <v>Cross-Boundary Outbound</v>
          </cell>
        </row>
        <row r="9">
          <cell r="A9">
            <v>600</v>
          </cell>
          <cell r="B9" t="str">
            <v>BLACKBURN</v>
          </cell>
          <cell r="C9">
            <v>6</v>
          </cell>
          <cell r="D9" t="str">
            <v>Altrincham ML</v>
          </cell>
          <cell r="M9">
            <v>7</v>
          </cell>
          <cell r="N9" t="str">
            <v>Sunday</v>
          </cell>
        </row>
        <row r="10">
          <cell r="A10">
            <v>601</v>
          </cell>
          <cell r="B10" t="str">
            <v>MACCLESFIELD</v>
          </cell>
          <cell r="C10">
            <v>7</v>
          </cell>
          <cell r="D10" t="str">
            <v>Irlam</v>
          </cell>
        </row>
        <row r="11">
          <cell r="A11">
            <v>700</v>
          </cell>
          <cell r="B11" t="str">
            <v>WIGAN NORTH WESTERN</v>
          </cell>
          <cell r="C11">
            <v>8</v>
          </cell>
          <cell r="D11" t="str">
            <v>Eccles</v>
          </cell>
        </row>
        <row r="12">
          <cell r="A12">
            <v>701</v>
          </cell>
          <cell r="B12" t="str">
            <v>LITTLEBOROUGH</v>
          </cell>
          <cell r="C12">
            <v>9</v>
          </cell>
          <cell r="D12" t="str">
            <v>Wigan &amp; Bolton</v>
          </cell>
        </row>
        <row r="13">
          <cell r="A13">
            <v>702</v>
          </cell>
          <cell r="B13" t="str">
            <v>ROCHDALE</v>
          </cell>
          <cell r="C13">
            <v>10</v>
          </cell>
          <cell r="D13" t="str">
            <v>Bury ML</v>
          </cell>
          <cell r="P13">
            <v>1</v>
          </cell>
          <cell r="Q13" t="str">
            <v>Fine</v>
          </cell>
        </row>
        <row r="14">
          <cell r="A14">
            <v>703</v>
          </cell>
          <cell r="B14" t="str">
            <v>CASTLETON</v>
          </cell>
          <cell r="C14">
            <v>11</v>
          </cell>
          <cell r="D14" t="str">
            <v>Stalybridge</v>
          </cell>
          <cell r="P14">
            <v>2</v>
          </cell>
          <cell r="Q14" t="str">
            <v>Raining</v>
          </cell>
        </row>
        <row r="15">
          <cell r="A15">
            <v>704</v>
          </cell>
          <cell r="B15" t="str">
            <v>MOSTON</v>
          </cell>
          <cell r="C15">
            <v>12</v>
          </cell>
          <cell r="D15" t="str">
            <v>Eccles ML</v>
          </cell>
          <cell r="P15">
            <v>3</v>
          </cell>
          <cell r="Q15" t="str">
            <v>Snowing</v>
          </cell>
        </row>
        <row r="16">
          <cell r="A16">
            <v>705</v>
          </cell>
          <cell r="B16" t="str">
            <v>MILES PLATTING</v>
          </cell>
          <cell r="P16">
            <v>4</v>
          </cell>
          <cell r="Q16" t="str">
            <v>Foggy</v>
          </cell>
        </row>
        <row r="17">
          <cell r="A17">
            <v>706</v>
          </cell>
          <cell r="B17" t="str">
            <v>MILNROW</v>
          </cell>
          <cell r="P17">
            <v>5</v>
          </cell>
          <cell r="Q17" t="str">
            <v>Windy</v>
          </cell>
        </row>
        <row r="18">
          <cell r="A18">
            <v>707</v>
          </cell>
          <cell r="B18" t="str">
            <v>NEW HEY</v>
          </cell>
          <cell r="P18">
            <v>6</v>
          </cell>
          <cell r="Q18" t="str">
            <v>Very Cold</v>
          </cell>
        </row>
        <row r="19">
          <cell r="A19">
            <v>708</v>
          </cell>
          <cell r="B19" t="str">
            <v>SHAW</v>
          </cell>
          <cell r="P19">
            <v>7</v>
          </cell>
          <cell r="Q19" t="str">
            <v>Unknown</v>
          </cell>
        </row>
        <row r="20">
          <cell r="A20">
            <v>710</v>
          </cell>
          <cell r="B20" t="str">
            <v>OLDHAM MUMPS</v>
          </cell>
        </row>
        <row r="21">
          <cell r="A21">
            <v>711</v>
          </cell>
          <cell r="B21" t="str">
            <v>OLDHAM WERNETH</v>
          </cell>
        </row>
        <row r="22">
          <cell r="A22">
            <v>712</v>
          </cell>
          <cell r="B22" t="str">
            <v>HOLLINWOOD</v>
          </cell>
        </row>
        <row r="23">
          <cell r="A23">
            <v>713</v>
          </cell>
          <cell r="B23" t="str">
            <v>FAILSWORTH</v>
          </cell>
        </row>
        <row r="24">
          <cell r="A24">
            <v>714</v>
          </cell>
          <cell r="B24" t="str">
            <v>DEAN LANE</v>
          </cell>
        </row>
        <row r="25">
          <cell r="A25">
            <v>715</v>
          </cell>
          <cell r="B25" t="str">
            <v>GREENFIELD</v>
          </cell>
        </row>
        <row r="26">
          <cell r="A26">
            <v>716</v>
          </cell>
          <cell r="B26" t="str">
            <v>MOSSLEY</v>
          </cell>
        </row>
        <row r="27">
          <cell r="A27">
            <v>717</v>
          </cell>
          <cell r="B27" t="str">
            <v>STALYBRIDGE</v>
          </cell>
        </row>
        <row r="28">
          <cell r="A28">
            <v>718</v>
          </cell>
          <cell r="B28" t="str">
            <v>ASHTON</v>
          </cell>
        </row>
        <row r="29">
          <cell r="A29">
            <v>719</v>
          </cell>
          <cell r="B29" t="str">
            <v>PARK</v>
          </cell>
        </row>
        <row r="30">
          <cell r="A30">
            <v>720</v>
          </cell>
          <cell r="B30" t="str">
            <v>BRINNINGTON</v>
          </cell>
        </row>
        <row r="31">
          <cell r="A31">
            <v>721</v>
          </cell>
          <cell r="B31" t="str">
            <v>ARDWICK</v>
          </cell>
        </row>
        <row r="32">
          <cell r="A32">
            <v>722</v>
          </cell>
          <cell r="B32" t="str">
            <v>HATTERSLEY</v>
          </cell>
        </row>
        <row r="33">
          <cell r="A33">
            <v>723</v>
          </cell>
          <cell r="B33" t="str">
            <v>BROADBOTTOM</v>
          </cell>
        </row>
        <row r="34">
          <cell r="A34">
            <v>725</v>
          </cell>
          <cell r="B34" t="str">
            <v>NEWTON</v>
          </cell>
        </row>
        <row r="35">
          <cell r="A35">
            <v>726</v>
          </cell>
          <cell r="B35" t="str">
            <v xml:space="preserve">GUIDE BRIDGE                </v>
          </cell>
        </row>
        <row r="36">
          <cell r="A36">
            <v>727</v>
          </cell>
          <cell r="B36" t="str">
            <v>FAIRFIELD</v>
          </cell>
        </row>
        <row r="37">
          <cell r="A37">
            <v>728</v>
          </cell>
          <cell r="B37" t="str">
            <v>GORTON</v>
          </cell>
        </row>
        <row r="38">
          <cell r="A38">
            <v>729</v>
          </cell>
          <cell r="B38" t="str">
            <v>MARPLE</v>
          </cell>
        </row>
        <row r="39">
          <cell r="A39">
            <v>730</v>
          </cell>
          <cell r="B39" t="str">
            <v>ROSE HILL</v>
          </cell>
        </row>
        <row r="40">
          <cell r="A40">
            <v>731</v>
          </cell>
          <cell r="B40" t="str">
            <v>ROMILEY</v>
          </cell>
        </row>
        <row r="41">
          <cell r="A41">
            <v>732</v>
          </cell>
          <cell r="B41" t="str">
            <v>BREDBURY</v>
          </cell>
        </row>
        <row r="42">
          <cell r="A42">
            <v>733</v>
          </cell>
          <cell r="B42" t="str">
            <v>REDDISH NORTH</v>
          </cell>
        </row>
        <row r="43">
          <cell r="A43">
            <v>734</v>
          </cell>
          <cell r="B43" t="str">
            <v>BELLE VUE</v>
          </cell>
        </row>
        <row r="44">
          <cell r="A44">
            <v>735</v>
          </cell>
          <cell r="B44" t="str">
            <v>ASHBURYS</v>
          </cell>
        </row>
        <row r="45">
          <cell r="A45">
            <v>736</v>
          </cell>
          <cell r="B45" t="str">
            <v>WOODLEY</v>
          </cell>
        </row>
        <row r="46">
          <cell r="A46">
            <v>737</v>
          </cell>
          <cell r="B46" t="str">
            <v>HYDE CENTRAL</v>
          </cell>
        </row>
        <row r="47">
          <cell r="A47">
            <v>738</v>
          </cell>
          <cell r="B47" t="str">
            <v>HYDE NORTH</v>
          </cell>
        </row>
        <row r="48">
          <cell r="A48">
            <v>739</v>
          </cell>
          <cell r="B48" t="str">
            <v>MIDDLEWOOD</v>
          </cell>
        </row>
        <row r="49">
          <cell r="A49">
            <v>740</v>
          </cell>
          <cell r="B49" t="str">
            <v>HAZEL GROVE</v>
          </cell>
        </row>
        <row r="50">
          <cell r="A50">
            <v>741</v>
          </cell>
          <cell r="B50" t="str">
            <v>DAVENPORT</v>
          </cell>
        </row>
        <row r="51">
          <cell r="A51">
            <v>742</v>
          </cell>
          <cell r="B51" t="str">
            <v>BRAMHALL</v>
          </cell>
        </row>
        <row r="52">
          <cell r="A52">
            <v>743</v>
          </cell>
          <cell r="B52" t="str">
            <v>CHEADLE HULME</v>
          </cell>
        </row>
        <row r="53">
          <cell r="A53">
            <v>744</v>
          </cell>
          <cell r="B53" t="str">
            <v>STOCKPORT</v>
          </cell>
        </row>
        <row r="54">
          <cell r="A54">
            <v>745</v>
          </cell>
          <cell r="B54" t="str">
            <v>HEATON CHAPEL</v>
          </cell>
        </row>
        <row r="55">
          <cell r="A55">
            <v>746</v>
          </cell>
          <cell r="B55" t="str">
            <v>LEVENSHULME</v>
          </cell>
        </row>
        <row r="56">
          <cell r="A56">
            <v>747</v>
          </cell>
          <cell r="B56" t="str">
            <v>HEALD GREEN</v>
          </cell>
        </row>
        <row r="57">
          <cell r="A57">
            <v>748</v>
          </cell>
          <cell r="B57" t="str">
            <v>GATLEY</v>
          </cell>
        </row>
        <row r="58">
          <cell r="A58">
            <v>749</v>
          </cell>
          <cell r="B58" t="str">
            <v>EAST DIDSBURY</v>
          </cell>
        </row>
        <row r="59">
          <cell r="A59">
            <v>750</v>
          </cell>
          <cell r="B59" t="str">
            <v>BURNAGE</v>
          </cell>
        </row>
        <row r="60">
          <cell r="A60">
            <v>751</v>
          </cell>
          <cell r="B60" t="str">
            <v>MAULDETH ROAD</v>
          </cell>
        </row>
        <row r="61">
          <cell r="A61">
            <v>752</v>
          </cell>
          <cell r="B61" t="str">
            <v>HALE</v>
          </cell>
        </row>
        <row r="62">
          <cell r="A62">
            <v>753</v>
          </cell>
          <cell r="B62" t="str">
            <v>ALTRINCHAM</v>
          </cell>
        </row>
        <row r="63">
          <cell r="A63">
            <v>754</v>
          </cell>
          <cell r="B63" t="str">
            <v>NAVIGATION ROAD</v>
          </cell>
        </row>
        <row r="64">
          <cell r="A64">
            <v>755</v>
          </cell>
          <cell r="B64" t="str">
            <v>TIMPERLEY</v>
          </cell>
        </row>
        <row r="65">
          <cell r="A65">
            <v>756</v>
          </cell>
          <cell r="B65" t="str">
            <v>BROOKLANDS</v>
          </cell>
        </row>
        <row r="66">
          <cell r="A66">
            <v>757</v>
          </cell>
          <cell r="B66" t="str">
            <v>ECCLES</v>
          </cell>
        </row>
        <row r="67">
          <cell r="A67">
            <v>758</v>
          </cell>
          <cell r="B67" t="str">
            <v>SALE</v>
          </cell>
        </row>
        <row r="68">
          <cell r="A68">
            <v>759</v>
          </cell>
          <cell r="B68" t="str">
            <v>DANE ROAD</v>
          </cell>
        </row>
        <row r="69">
          <cell r="A69">
            <v>760</v>
          </cell>
          <cell r="B69" t="str">
            <v>STRETFORD</v>
          </cell>
        </row>
        <row r="70">
          <cell r="A70">
            <v>761</v>
          </cell>
          <cell r="B70" t="str">
            <v>OLD TRAFFORD</v>
          </cell>
        </row>
        <row r="71">
          <cell r="A71">
            <v>762</v>
          </cell>
          <cell r="B71" t="str">
            <v>TRAFFORD BAR</v>
          </cell>
        </row>
        <row r="72">
          <cell r="A72">
            <v>763</v>
          </cell>
          <cell r="B72" t="str">
            <v>IRLAM</v>
          </cell>
        </row>
        <row r="73">
          <cell r="A73">
            <v>764</v>
          </cell>
          <cell r="B73" t="str">
            <v>FLIXTON</v>
          </cell>
        </row>
        <row r="74">
          <cell r="A74">
            <v>765</v>
          </cell>
          <cell r="B74" t="str">
            <v>CHASSEN ROAD</v>
          </cell>
        </row>
        <row r="75">
          <cell r="A75">
            <v>766</v>
          </cell>
          <cell r="B75" t="str">
            <v>URMSTON</v>
          </cell>
        </row>
        <row r="76">
          <cell r="A76">
            <v>767</v>
          </cell>
          <cell r="B76" t="str">
            <v>HUMPHREY PARK</v>
          </cell>
        </row>
        <row r="77">
          <cell r="A77">
            <v>768</v>
          </cell>
          <cell r="B77" t="str">
            <v>TRAFFORD PARK</v>
          </cell>
        </row>
        <row r="78">
          <cell r="A78">
            <v>769</v>
          </cell>
          <cell r="B78" t="str">
            <v>PATRICROFT</v>
          </cell>
        </row>
        <row r="79">
          <cell r="A79">
            <v>770</v>
          </cell>
          <cell r="B79" t="str">
            <v>ORRELL</v>
          </cell>
        </row>
        <row r="80">
          <cell r="A80">
            <v>771</v>
          </cell>
          <cell r="B80" t="str">
            <v>PEMBERTON</v>
          </cell>
        </row>
        <row r="81">
          <cell r="A81">
            <v>772</v>
          </cell>
          <cell r="B81" t="str">
            <v>GATHURST</v>
          </cell>
        </row>
        <row r="82">
          <cell r="A82">
            <v>773</v>
          </cell>
          <cell r="B82" t="str">
            <v>WIGAN WALLGATE</v>
          </cell>
        </row>
        <row r="83">
          <cell r="A83">
            <v>774</v>
          </cell>
          <cell r="B83" t="str">
            <v>INCE</v>
          </cell>
        </row>
        <row r="84">
          <cell r="A84">
            <v>775</v>
          </cell>
          <cell r="B84" t="str">
            <v>HINDLEY</v>
          </cell>
        </row>
        <row r="85">
          <cell r="A85">
            <v>776</v>
          </cell>
          <cell r="B85" t="str">
            <v>DAISY HILL</v>
          </cell>
        </row>
        <row r="86">
          <cell r="A86">
            <v>777</v>
          </cell>
          <cell r="B86" t="str">
            <v>ATHERTON</v>
          </cell>
        </row>
        <row r="87">
          <cell r="A87">
            <v>778</v>
          </cell>
          <cell r="B87" t="str">
            <v>WALKDEN</v>
          </cell>
        </row>
        <row r="88">
          <cell r="A88">
            <v>779</v>
          </cell>
          <cell r="B88" t="str">
            <v>MOORSIDE</v>
          </cell>
        </row>
        <row r="89">
          <cell r="A89">
            <v>780</v>
          </cell>
          <cell r="B89" t="str">
            <v>SWINTON</v>
          </cell>
        </row>
        <row r="90">
          <cell r="A90">
            <v>781</v>
          </cell>
          <cell r="B90" t="str">
            <v>BROMLEY CROSS</v>
          </cell>
        </row>
        <row r="91">
          <cell r="A91">
            <v>782</v>
          </cell>
          <cell r="B91" t="str">
            <v>BOLTON</v>
          </cell>
        </row>
        <row r="92">
          <cell r="A92">
            <v>783</v>
          </cell>
          <cell r="B92" t="str">
            <v>MOSES GATE</v>
          </cell>
        </row>
        <row r="93">
          <cell r="A93">
            <v>784</v>
          </cell>
          <cell r="B93" t="str">
            <v>FARNWORTH</v>
          </cell>
        </row>
        <row r="94">
          <cell r="A94">
            <v>785</v>
          </cell>
          <cell r="B94" t="str">
            <v>KEARSLEY</v>
          </cell>
        </row>
        <row r="95">
          <cell r="A95">
            <v>786</v>
          </cell>
          <cell r="B95" t="str">
            <v>CLIFTON</v>
          </cell>
        </row>
        <row r="96">
          <cell r="A96">
            <v>787</v>
          </cell>
          <cell r="B96" t="str">
            <v>WESTHOUGHTON</v>
          </cell>
        </row>
        <row r="97">
          <cell r="A97">
            <v>788</v>
          </cell>
          <cell r="B97" t="str">
            <v>BLACKROD</v>
          </cell>
        </row>
        <row r="98">
          <cell r="A98">
            <v>789</v>
          </cell>
          <cell r="B98" t="str">
            <v xml:space="preserve">BURY INTERCHANGE                   </v>
          </cell>
        </row>
        <row r="99">
          <cell r="A99">
            <v>790</v>
          </cell>
          <cell r="B99" t="str">
            <v xml:space="preserve">RADCLIFFE                  </v>
          </cell>
        </row>
        <row r="100">
          <cell r="A100">
            <v>791</v>
          </cell>
          <cell r="B100" t="str">
            <v xml:space="preserve">WHITEFIELD                  </v>
          </cell>
        </row>
        <row r="101">
          <cell r="A101">
            <v>792</v>
          </cell>
          <cell r="B101" t="str">
            <v xml:space="preserve">BESSES O'TH'BARN            </v>
          </cell>
        </row>
        <row r="102">
          <cell r="A102">
            <v>793</v>
          </cell>
          <cell r="B102" t="str">
            <v xml:space="preserve">PRESTWICH                   </v>
          </cell>
        </row>
        <row r="103">
          <cell r="A103">
            <v>794</v>
          </cell>
          <cell r="B103" t="str">
            <v xml:space="preserve">HEATON PARK                 </v>
          </cell>
        </row>
        <row r="104">
          <cell r="A104">
            <v>795</v>
          </cell>
          <cell r="B104" t="str">
            <v xml:space="preserve">BOWKER VALE                 </v>
          </cell>
        </row>
        <row r="105">
          <cell r="A105">
            <v>796</v>
          </cell>
          <cell r="B105" t="str">
            <v xml:space="preserve">CRUMPSALL                   </v>
          </cell>
        </row>
        <row r="106">
          <cell r="A106">
            <v>797</v>
          </cell>
          <cell r="B106" t="str">
            <v xml:space="preserve">WOODLANDS ROAD              </v>
          </cell>
        </row>
        <row r="107">
          <cell r="A107">
            <v>798</v>
          </cell>
          <cell r="B107" t="str">
            <v>HORWICH PARKWAY</v>
          </cell>
        </row>
        <row r="108">
          <cell r="A108">
            <v>801</v>
          </cell>
          <cell r="B108" t="str">
            <v>GLOSSOP</v>
          </cell>
        </row>
        <row r="109">
          <cell r="A109">
            <v>802</v>
          </cell>
          <cell r="B109" t="str">
            <v>HADFIELD</v>
          </cell>
        </row>
        <row r="110">
          <cell r="A110">
            <v>803</v>
          </cell>
          <cell r="B110" t="str">
            <v>DINTING</v>
          </cell>
        </row>
        <row r="111">
          <cell r="A111">
            <v>804</v>
          </cell>
          <cell r="B111" t="str">
            <v>NEW MILLS CENTRAL</v>
          </cell>
        </row>
        <row r="112">
          <cell r="A112">
            <v>805</v>
          </cell>
          <cell r="B112" t="str">
            <v>STRINES</v>
          </cell>
        </row>
        <row r="113">
          <cell r="A113">
            <v>806</v>
          </cell>
          <cell r="B113" t="str">
            <v>BUXTON</v>
          </cell>
        </row>
        <row r="114">
          <cell r="A114">
            <v>807</v>
          </cell>
          <cell r="B114" t="str">
            <v>DOVE HOLES</v>
          </cell>
        </row>
        <row r="115">
          <cell r="A115">
            <v>808</v>
          </cell>
          <cell r="B115" t="str">
            <v>CHAPEL-EN-LE-FRITH</v>
          </cell>
        </row>
        <row r="116">
          <cell r="A116">
            <v>809</v>
          </cell>
          <cell r="B116" t="str">
            <v>WHALEY BRIDGE</v>
          </cell>
        </row>
        <row r="117">
          <cell r="A117">
            <v>810</v>
          </cell>
          <cell r="B117" t="str">
            <v>FURNESS VALE</v>
          </cell>
        </row>
        <row r="118">
          <cell r="A118">
            <v>811</v>
          </cell>
          <cell r="B118" t="str">
            <v>NEW MILLS NORTH</v>
          </cell>
        </row>
        <row r="119">
          <cell r="A119">
            <v>812</v>
          </cell>
          <cell r="B119" t="str">
            <v>DISLEY</v>
          </cell>
        </row>
        <row r="120">
          <cell r="A120">
            <v>819</v>
          </cell>
          <cell r="B120" t="str">
            <v>PRESTBURY</v>
          </cell>
        </row>
        <row r="121">
          <cell r="A121">
            <v>820</v>
          </cell>
          <cell r="B121" t="str">
            <v>ADLINGTON</v>
          </cell>
        </row>
        <row r="122">
          <cell r="A122">
            <v>821</v>
          </cell>
          <cell r="B122" t="str">
            <v>POYNTON</v>
          </cell>
        </row>
        <row r="123">
          <cell r="A123">
            <v>827</v>
          </cell>
          <cell r="B123" t="str">
            <v>ALDERLEY EDGE</v>
          </cell>
        </row>
        <row r="124">
          <cell r="A124">
            <v>828</v>
          </cell>
          <cell r="B124" t="str">
            <v>WILMSLOW</v>
          </cell>
        </row>
        <row r="125">
          <cell r="A125">
            <v>829</v>
          </cell>
          <cell r="B125" t="str">
            <v>HANDFORTH</v>
          </cell>
        </row>
        <row r="126">
          <cell r="A126">
            <v>837</v>
          </cell>
          <cell r="B126" t="str">
            <v>STYAL</v>
          </cell>
        </row>
        <row r="127">
          <cell r="A127">
            <v>838</v>
          </cell>
          <cell r="B127" t="str">
            <v>BIRCHWOOD</v>
          </cell>
        </row>
        <row r="128">
          <cell r="A128">
            <v>839</v>
          </cell>
          <cell r="B128" t="str">
            <v>GLAZEBROOK</v>
          </cell>
        </row>
        <row r="129">
          <cell r="A129">
            <v>864</v>
          </cell>
          <cell r="B129" t="str">
            <v>DERKER</v>
          </cell>
        </row>
        <row r="130">
          <cell r="A130">
            <v>865</v>
          </cell>
          <cell r="B130" t="str">
            <v>SMITHY BRIDGE</v>
          </cell>
        </row>
        <row r="131">
          <cell r="A131">
            <v>866</v>
          </cell>
          <cell r="B131" t="str">
            <v>MILLS HILL</v>
          </cell>
        </row>
        <row r="132">
          <cell r="A132">
            <v>867</v>
          </cell>
          <cell r="B132" t="str">
            <v>FLOWERY FIELD</v>
          </cell>
        </row>
        <row r="133">
          <cell r="A133">
            <v>868</v>
          </cell>
          <cell r="B133" t="str">
            <v>RYDER BROW</v>
          </cell>
        </row>
        <row r="134">
          <cell r="A134">
            <v>869</v>
          </cell>
          <cell r="B134" t="str">
            <v>HALL I'TH'WOOD</v>
          </cell>
        </row>
        <row r="135">
          <cell r="A135">
            <v>870</v>
          </cell>
          <cell r="B135" t="str">
            <v>HAG FOLD</v>
          </cell>
        </row>
        <row r="136">
          <cell r="A136">
            <v>871</v>
          </cell>
          <cell r="B136" t="str">
            <v>SALFORD CRESCENT</v>
          </cell>
        </row>
        <row r="137">
          <cell r="A137">
            <v>872</v>
          </cell>
          <cell r="B137" t="str">
            <v>LOSTOCK JUNCTION</v>
          </cell>
        </row>
        <row r="138">
          <cell r="A138">
            <v>873</v>
          </cell>
          <cell r="B138" t="str">
            <v xml:space="preserve">DENTON                      </v>
          </cell>
        </row>
        <row r="139">
          <cell r="A139">
            <v>874</v>
          </cell>
          <cell r="B139" t="str">
            <v xml:space="preserve">REDDISH SOUTH               </v>
          </cell>
        </row>
        <row r="140">
          <cell r="A140">
            <v>875</v>
          </cell>
          <cell r="B140" t="str">
            <v>GODLEY</v>
          </cell>
        </row>
        <row r="141">
          <cell r="A141">
            <v>881</v>
          </cell>
          <cell r="B141" t="str">
            <v>WOODSMOOR</v>
          </cell>
        </row>
        <row r="142">
          <cell r="A142">
            <v>973</v>
          </cell>
          <cell r="B142" t="str">
            <v xml:space="preserve">CORNBROOK ECC                 </v>
          </cell>
        </row>
        <row r="143">
          <cell r="A143">
            <v>974</v>
          </cell>
          <cell r="B143" t="str">
            <v xml:space="preserve">POMONA                      </v>
          </cell>
        </row>
        <row r="144">
          <cell r="A144">
            <v>975</v>
          </cell>
          <cell r="B144" t="str">
            <v xml:space="preserve">EXCHANGE QUAY              </v>
          </cell>
        </row>
        <row r="145">
          <cell r="A145">
            <v>976</v>
          </cell>
          <cell r="B145" t="str">
            <v xml:space="preserve">SALFORD QUAYS              </v>
          </cell>
        </row>
        <row r="146">
          <cell r="A146">
            <v>977</v>
          </cell>
          <cell r="B146" t="str">
            <v xml:space="preserve">ANCHORAGE                   </v>
          </cell>
        </row>
        <row r="147">
          <cell r="A147">
            <v>978</v>
          </cell>
          <cell r="B147" t="str">
            <v xml:space="preserve">HARBOUR CITY                </v>
          </cell>
        </row>
        <row r="148">
          <cell r="A148">
            <v>979</v>
          </cell>
          <cell r="B148" t="str">
            <v xml:space="preserve">BROADWAY                    </v>
          </cell>
        </row>
        <row r="149">
          <cell r="A149">
            <v>980</v>
          </cell>
          <cell r="B149" t="str">
            <v xml:space="preserve">LANGWORTHY                  </v>
          </cell>
        </row>
        <row r="150">
          <cell r="A150">
            <v>981</v>
          </cell>
          <cell r="B150" t="str">
            <v xml:space="preserve">WEASTE                      </v>
          </cell>
        </row>
        <row r="151">
          <cell r="A151">
            <v>982</v>
          </cell>
          <cell r="B151" t="str">
            <v xml:space="preserve">LADYWELL                    </v>
          </cell>
        </row>
        <row r="152">
          <cell r="A152">
            <v>983</v>
          </cell>
          <cell r="B152" t="str">
            <v>ECCLES ML</v>
          </cell>
        </row>
        <row r="153">
          <cell r="A153">
            <v>984</v>
          </cell>
          <cell r="B153" t="str">
            <v>APPLEY BRIDGE</v>
          </cell>
        </row>
        <row r="154">
          <cell r="A154">
            <v>985</v>
          </cell>
          <cell r="B154" t="str">
            <v>ALTRINCHAM BR</v>
          </cell>
        </row>
        <row r="155">
          <cell r="A155">
            <v>986</v>
          </cell>
          <cell r="B155" t="str">
            <v>BRYN</v>
          </cell>
        </row>
        <row r="156">
          <cell r="A156">
            <v>987</v>
          </cell>
          <cell r="B156" t="str">
            <v xml:space="preserve">CORNBROOK ALT                  </v>
          </cell>
        </row>
      </sheetData>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
      <sheetName val="Tab2"/>
      <sheetName val="Tab3"/>
      <sheetName val="datasheet"/>
      <sheetName val="cut_outs"/>
      <sheetName val="Initial_Data"/>
      <sheetName val="Eccles ML"/>
      <sheetName val="Bury ML"/>
      <sheetName val="Altrincham ML"/>
      <sheetName val="Lookup tables"/>
      <sheetName val="Totals"/>
    </sheetNames>
    <sheetDataSet>
      <sheetData sheetId="0"/>
      <sheetData sheetId="1"/>
      <sheetData sheetId="2"/>
      <sheetData sheetId="3"/>
      <sheetData sheetId="4"/>
      <sheetData sheetId="5"/>
      <sheetData sheetId="6"/>
      <sheetData sheetId="7"/>
      <sheetData sheetId="8"/>
      <sheetData sheetId="9">
        <row r="3">
          <cell r="C3">
            <v>0</v>
          </cell>
          <cell r="D3" t="str">
            <v>City Centre</v>
          </cell>
        </row>
        <row r="4">
          <cell r="C4">
            <v>1</v>
          </cell>
          <cell r="D4" t="str">
            <v>Rochdale &amp; Oldham</v>
          </cell>
        </row>
        <row r="5">
          <cell r="C5">
            <v>2</v>
          </cell>
          <cell r="D5" t="str">
            <v>Ashton</v>
          </cell>
        </row>
        <row r="6">
          <cell r="C6">
            <v>3</v>
          </cell>
          <cell r="D6" t="str">
            <v>Marple &amp; Glossop</v>
          </cell>
        </row>
        <row r="7">
          <cell r="C7">
            <v>4</v>
          </cell>
          <cell r="D7" t="str">
            <v>Stockport &amp; Styal</v>
          </cell>
        </row>
        <row r="8">
          <cell r="C8">
            <v>5</v>
          </cell>
          <cell r="D8" t="str">
            <v>Styal</v>
          </cell>
        </row>
        <row r="9">
          <cell r="C9">
            <v>6</v>
          </cell>
          <cell r="D9" t="str">
            <v>Altrincham ML</v>
          </cell>
        </row>
        <row r="10">
          <cell r="C10">
            <v>7</v>
          </cell>
          <cell r="D10" t="str">
            <v>Irlam</v>
          </cell>
        </row>
        <row r="11">
          <cell r="C11">
            <v>8</v>
          </cell>
          <cell r="D11" t="str">
            <v>Eccles</v>
          </cell>
        </row>
        <row r="12">
          <cell r="C12">
            <v>9</v>
          </cell>
          <cell r="D12" t="str">
            <v>Wigan &amp; Bolton</v>
          </cell>
        </row>
        <row r="13">
          <cell r="C13">
            <v>10</v>
          </cell>
          <cell r="D13" t="str">
            <v>Bury ML</v>
          </cell>
        </row>
        <row r="14">
          <cell r="C14">
            <v>11</v>
          </cell>
          <cell r="D14" t="str">
            <v>Stalybridge</v>
          </cell>
        </row>
        <row r="15">
          <cell r="C15">
            <v>12</v>
          </cell>
          <cell r="D15" t="str">
            <v>Eccles ML</v>
          </cell>
        </row>
      </sheetData>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ial_Data"/>
      <sheetName val="Chorlton&amp;EDidsbury ML"/>
      <sheetName val="Oldham&amp;Rochdale ML"/>
      <sheetName val="Eccles ML"/>
      <sheetName val="Bury ML"/>
      <sheetName val="Altrincham ML"/>
      <sheetName val="Lookup tables"/>
      <sheetName val="Totals"/>
      <sheetName val="Total Comp"/>
    </sheetNames>
    <sheetDataSet>
      <sheetData sheetId="0"/>
      <sheetData sheetId="1"/>
      <sheetData sheetId="2"/>
      <sheetData sheetId="3"/>
      <sheetData sheetId="4"/>
      <sheetData sheetId="5"/>
      <sheetData sheetId="6">
        <row r="3">
          <cell r="A3">
            <v>11</v>
          </cell>
          <cell r="B3" t="str">
            <v>PICCADILLY</v>
          </cell>
          <cell r="C3">
            <v>0</v>
          </cell>
          <cell r="D3" t="str">
            <v>City Centre</v>
          </cell>
          <cell r="M3">
            <v>1</v>
          </cell>
          <cell r="N3" t="str">
            <v>Monday</v>
          </cell>
          <cell r="P3">
            <v>1</v>
          </cell>
          <cell r="Q3" t="str">
            <v>Inbound to Manchester</v>
          </cell>
        </row>
        <row r="4">
          <cell r="A4">
            <v>12</v>
          </cell>
          <cell r="B4" t="str">
            <v>VICTORIA</v>
          </cell>
          <cell r="C4">
            <v>1</v>
          </cell>
          <cell r="D4" t="str">
            <v>Rochdale &amp; Oldham</v>
          </cell>
          <cell r="M4">
            <v>2</v>
          </cell>
          <cell r="N4" t="str">
            <v>Tuesday</v>
          </cell>
          <cell r="P4">
            <v>2</v>
          </cell>
          <cell r="Q4" t="str">
            <v>Outbound from Manchester</v>
          </cell>
        </row>
        <row r="5">
          <cell r="A5">
            <v>13</v>
          </cell>
          <cell r="B5" t="str">
            <v>DEANSGATE</v>
          </cell>
          <cell r="C5">
            <v>2</v>
          </cell>
          <cell r="D5" t="str">
            <v>Ashton</v>
          </cell>
          <cell r="M5">
            <v>3</v>
          </cell>
          <cell r="N5" t="str">
            <v>Wednesday</v>
          </cell>
          <cell r="P5">
            <v>3</v>
          </cell>
          <cell r="Q5" t="str">
            <v>To Stalybridge</v>
          </cell>
        </row>
        <row r="6">
          <cell r="A6">
            <v>14</v>
          </cell>
          <cell r="B6" t="str">
            <v>OXFORD ROAD</v>
          </cell>
          <cell r="C6">
            <v>3</v>
          </cell>
          <cell r="D6" t="str">
            <v>Marple &amp; Glossop</v>
          </cell>
          <cell r="M6">
            <v>4</v>
          </cell>
          <cell r="N6" t="str">
            <v>Thursday</v>
          </cell>
          <cell r="P6">
            <v>4</v>
          </cell>
          <cell r="Q6" t="str">
            <v>To Stockport</v>
          </cell>
        </row>
        <row r="7">
          <cell r="A7">
            <v>15</v>
          </cell>
          <cell r="B7" t="str">
            <v>SALFORD</v>
          </cell>
          <cell r="C7">
            <v>4</v>
          </cell>
          <cell r="D7" t="str">
            <v>Stockport &amp; Styal</v>
          </cell>
          <cell r="M7">
            <v>5</v>
          </cell>
          <cell r="N7" t="str">
            <v>Friday</v>
          </cell>
          <cell r="P7">
            <v>5</v>
          </cell>
          <cell r="Q7" t="str">
            <v>Cross-Boundary Inbound</v>
          </cell>
        </row>
        <row r="8">
          <cell r="A8">
            <v>16</v>
          </cell>
          <cell r="B8" t="str">
            <v>AIRPORT RAIL</v>
          </cell>
          <cell r="C8">
            <v>5</v>
          </cell>
          <cell r="D8" t="str">
            <v>Styal</v>
          </cell>
          <cell r="M8">
            <v>6</v>
          </cell>
          <cell r="N8" t="str">
            <v>Saturday</v>
          </cell>
          <cell r="P8">
            <v>6</v>
          </cell>
          <cell r="Q8" t="str">
            <v>Cross-Boundary Outbound</v>
          </cell>
        </row>
        <row r="9">
          <cell r="A9">
            <v>17</v>
          </cell>
          <cell r="B9" t="str">
            <v>SHUDEHILL ML</v>
          </cell>
          <cell r="C9">
            <v>6</v>
          </cell>
          <cell r="D9" t="str">
            <v>Altrincham ML</v>
          </cell>
          <cell r="M9">
            <v>7</v>
          </cell>
          <cell r="N9" t="str">
            <v>Sunday</v>
          </cell>
        </row>
        <row r="10">
          <cell r="A10">
            <v>18</v>
          </cell>
          <cell r="B10" t="str">
            <v>MARKET ST ML</v>
          </cell>
          <cell r="C10">
            <v>7</v>
          </cell>
          <cell r="D10" t="str">
            <v>Irlam</v>
          </cell>
        </row>
        <row r="11">
          <cell r="A11">
            <v>19</v>
          </cell>
          <cell r="B11" t="str">
            <v>PICCADILLY GDNS ML</v>
          </cell>
          <cell r="C11">
            <v>8</v>
          </cell>
          <cell r="D11" t="str">
            <v>Eccles</v>
          </cell>
        </row>
        <row r="12">
          <cell r="A12">
            <v>20</v>
          </cell>
          <cell r="B12" t="str">
            <v>PICCDILLY UNDERCROFT ML</v>
          </cell>
          <cell r="C12">
            <v>9</v>
          </cell>
          <cell r="D12" t="str">
            <v>Wigan &amp; Bolton</v>
          </cell>
        </row>
        <row r="13">
          <cell r="A13">
            <v>21</v>
          </cell>
          <cell r="B13" t="str">
            <v>ST PETER'S SQ ML</v>
          </cell>
          <cell r="C13">
            <v>10</v>
          </cell>
          <cell r="D13" t="str">
            <v>Bury ML</v>
          </cell>
          <cell r="P13">
            <v>1</v>
          </cell>
          <cell r="Q13" t="str">
            <v>Fine</v>
          </cell>
        </row>
        <row r="14">
          <cell r="A14">
            <v>22</v>
          </cell>
          <cell r="B14" t="str">
            <v>DEANSGATE-CASTLEFIELD ST ML</v>
          </cell>
          <cell r="C14">
            <v>11</v>
          </cell>
          <cell r="D14" t="str">
            <v>Stalybridge</v>
          </cell>
          <cell r="P14">
            <v>2</v>
          </cell>
          <cell r="Q14" t="str">
            <v>Raining</v>
          </cell>
        </row>
        <row r="15">
          <cell r="A15">
            <v>23</v>
          </cell>
          <cell r="B15" t="str">
            <v>VICTORIA ML</v>
          </cell>
          <cell r="C15">
            <v>12</v>
          </cell>
          <cell r="D15" t="str">
            <v>Eccles ML</v>
          </cell>
          <cell r="P15">
            <v>3</v>
          </cell>
          <cell r="Q15" t="str">
            <v>Snowing</v>
          </cell>
        </row>
        <row r="16">
          <cell r="A16">
            <v>24</v>
          </cell>
          <cell r="B16" t="str">
            <v>MOSELEY ST ML</v>
          </cell>
          <cell r="C16">
            <v>13</v>
          </cell>
          <cell r="D16" t="str">
            <v>Oldham&amp;Rochdale ML</v>
          </cell>
          <cell r="P16">
            <v>4</v>
          </cell>
          <cell r="Q16" t="str">
            <v>Foggy</v>
          </cell>
        </row>
        <row r="17">
          <cell r="A17">
            <v>600</v>
          </cell>
          <cell r="B17" t="str">
            <v>BLACKBURN</v>
          </cell>
          <cell r="C17">
            <v>14</v>
          </cell>
          <cell r="D17" t="str">
            <v>Chorlton&amp;EDidsbury ML</v>
          </cell>
          <cell r="P17">
            <v>5</v>
          </cell>
          <cell r="Q17" t="str">
            <v>Windy</v>
          </cell>
        </row>
        <row r="18">
          <cell r="A18">
            <v>601</v>
          </cell>
          <cell r="B18" t="str">
            <v>MACCLESFIELD</v>
          </cell>
          <cell r="C18">
            <v>15</v>
          </cell>
          <cell r="D18" t="str">
            <v>Droylsden&amp;Ashton ML</v>
          </cell>
          <cell r="P18">
            <v>6</v>
          </cell>
          <cell r="Q18" t="str">
            <v>Very Cold</v>
          </cell>
        </row>
        <row r="19">
          <cell r="A19">
            <v>700</v>
          </cell>
          <cell r="B19" t="str">
            <v>WIGAN NORTH WESTERN</v>
          </cell>
          <cell r="C19">
            <v>16</v>
          </cell>
          <cell r="D19" t="str">
            <v>Airport ML</v>
          </cell>
          <cell r="P19">
            <v>7</v>
          </cell>
          <cell r="Q19" t="str">
            <v>Unknown</v>
          </cell>
        </row>
        <row r="20">
          <cell r="A20">
            <v>701</v>
          </cell>
          <cell r="B20" t="str">
            <v>LITTLEBOROUGH</v>
          </cell>
        </row>
        <row r="21">
          <cell r="A21">
            <v>702</v>
          </cell>
          <cell r="B21" t="str">
            <v>ROCHDALE</v>
          </cell>
        </row>
        <row r="22">
          <cell r="A22">
            <v>703</v>
          </cell>
          <cell r="B22" t="str">
            <v>CASTLETON</v>
          </cell>
        </row>
        <row r="23">
          <cell r="A23">
            <v>704</v>
          </cell>
          <cell r="B23" t="str">
            <v>MOSTON</v>
          </cell>
        </row>
        <row r="24">
          <cell r="A24">
            <v>705</v>
          </cell>
          <cell r="B24" t="str">
            <v>MILES PLATTING</v>
          </cell>
        </row>
        <row r="25">
          <cell r="A25">
            <v>706</v>
          </cell>
          <cell r="B25" t="str">
            <v>MILNROW</v>
          </cell>
        </row>
        <row r="26">
          <cell r="A26">
            <v>707</v>
          </cell>
          <cell r="B26" t="str">
            <v>NEW HEY</v>
          </cell>
        </row>
        <row r="27">
          <cell r="A27">
            <v>708</v>
          </cell>
          <cell r="B27" t="str">
            <v>SHAW</v>
          </cell>
        </row>
        <row r="28">
          <cell r="A28">
            <v>710</v>
          </cell>
          <cell r="B28" t="str">
            <v>OLDHAM MUMPS</v>
          </cell>
        </row>
        <row r="29">
          <cell r="A29">
            <v>711</v>
          </cell>
          <cell r="B29" t="str">
            <v>OLDHAM WERNETH</v>
          </cell>
        </row>
        <row r="30">
          <cell r="A30">
            <v>712</v>
          </cell>
          <cell r="B30" t="str">
            <v>HOLLINWOOD</v>
          </cell>
        </row>
        <row r="31">
          <cell r="A31">
            <v>713</v>
          </cell>
          <cell r="B31" t="str">
            <v>FAILSWORTH</v>
          </cell>
        </row>
        <row r="32">
          <cell r="A32">
            <v>714</v>
          </cell>
          <cell r="B32" t="str">
            <v>DEAN LANE</v>
          </cell>
        </row>
        <row r="33">
          <cell r="A33">
            <v>715</v>
          </cell>
          <cell r="B33" t="str">
            <v>GREENFIELD</v>
          </cell>
        </row>
        <row r="34">
          <cell r="A34">
            <v>716</v>
          </cell>
          <cell r="B34" t="str">
            <v>MOSSLEY</v>
          </cell>
        </row>
        <row r="35">
          <cell r="A35">
            <v>717</v>
          </cell>
          <cell r="B35" t="str">
            <v>STALYBRIDGE</v>
          </cell>
        </row>
        <row r="36">
          <cell r="A36">
            <v>718</v>
          </cell>
          <cell r="B36" t="str">
            <v>ASHTON</v>
          </cell>
        </row>
        <row r="37">
          <cell r="A37">
            <v>719</v>
          </cell>
          <cell r="B37" t="str">
            <v>PARK</v>
          </cell>
        </row>
        <row r="38">
          <cell r="A38">
            <v>720</v>
          </cell>
          <cell r="B38" t="str">
            <v>BRINNINGTON</v>
          </cell>
        </row>
        <row r="39">
          <cell r="A39">
            <v>721</v>
          </cell>
          <cell r="B39" t="str">
            <v>ARDWICK</v>
          </cell>
        </row>
        <row r="40">
          <cell r="A40">
            <v>722</v>
          </cell>
          <cell r="B40" t="str">
            <v>HATTERSLEY</v>
          </cell>
        </row>
        <row r="41">
          <cell r="A41">
            <v>723</v>
          </cell>
          <cell r="B41" t="str">
            <v>BROADBOTTOM</v>
          </cell>
        </row>
        <row r="42">
          <cell r="A42">
            <v>725</v>
          </cell>
          <cell r="B42" t="str">
            <v>NEWTON</v>
          </cell>
        </row>
        <row r="43">
          <cell r="A43">
            <v>726</v>
          </cell>
          <cell r="B43" t="str">
            <v>GUIDE BRIDGE</v>
          </cell>
        </row>
        <row r="44">
          <cell r="A44">
            <v>727</v>
          </cell>
          <cell r="B44" t="str">
            <v>FAIRFIELD</v>
          </cell>
        </row>
        <row r="45">
          <cell r="A45">
            <v>728</v>
          </cell>
          <cell r="B45" t="str">
            <v>GORTON</v>
          </cell>
        </row>
        <row r="46">
          <cell r="A46">
            <v>729</v>
          </cell>
          <cell r="B46" t="str">
            <v>MARPLE</v>
          </cell>
        </row>
        <row r="47">
          <cell r="A47">
            <v>730</v>
          </cell>
          <cell r="B47" t="str">
            <v>ROSE HILL</v>
          </cell>
        </row>
        <row r="48">
          <cell r="A48">
            <v>731</v>
          </cell>
          <cell r="B48" t="str">
            <v>ROMILEY</v>
          </cell>
        </row>
        <row r="49">
          <cell r="A49">
            <v>732</v>
          </cell>
          <cell r="B49" t="str">
            <v>BREDBURY</v>
          </cell>
        </row>
        <row r="50">
          <cell r="A50">
            <v>733</v>
          </cell>
          <cell r="B50" t="str">
            <v>REDDISH NORTH</v>
          </cell>
        </row>
        <row r="51">
          <cell r="A51">
            <v>734</v>
          </cell>
          <cell r="B51" t="str">
            <v>BELLE VUE</v>
          </cell>
        </row>
        <row r="52">
          <cell r="A52">
            <v>735</v>
          </cell>
          <cell r="B52" t="str">
            <v>ASHBURYS</v>
          </cell>
        </row>
        <row r="53">
          <cell r="A53">
            <v>736</v>
          </cell>
          <cell r="B53" t="str">
            <v>WOODLEY</v>
          </cell>
        </row>
        <row r="54">
          <cell r="A54">
            <v>737</v>
          </cell>
          <cell r="B54" t="str">
            <v>HYDE CENTRAL</v>
          </cell>
        </row>
        <row r="55">
          <cell r="A55">
            <v>738</v>
          </cell>
          <cell r="B55" t="str">
            <v>HYDE NORTH</v>
          </cell>
        </row>
        <row r="56">
          <cell r="A56">
            <v>739</v>
          </cell>
          <cell r="B56" t="str">
            <v>MIDDLEWOOD</v>
          </cell>
        </row>
        <row r="57">
          <cell r="A57">
            <v>740</v>
          </cell>
          <cell r="B57" t="str">
            <v>HAZEL GROVE</v>
          </cell>
        </row>
        <row r="58">
          <cell r="A58">
            <v>741</v>
          </cell>
          <cell r="B58" t="str">
            <v>DAVENPORT</v>
          </cell>
        </row>
        <row r="59">
          <cell r="A59">
            <v>742</v>
          </cell>
          <cell r="B59" t="str">
            <v>BRAMHALL</v>
          </cell>
        </row>
        <row r="60">
          <cell r="A60">
            <v>743</v>
          </cell>
          <cell r="B60" t="str">
            <v>CHEADLE HULME</v>
          </cell>
        </row>
        <row r="61">
          <cell r="A61">
            <v>744</v>
          </cell>
          <cell r="B61" t="str">
            <v>STOCKPORT</v>
          </cell>
        </row>
        <row r="62">
          <cell r="A62">
            <v>745</v>
          </cell>
          <cell r="B62" t="str">
            <v>HEATON CHAPEL</v>
          </cell>
        </row>
        <row r="63">
          <cell r="A63">
            <v>746</v>
          </cell>
          <cell r="B63" t="str">
            <v>LEVENSHULME</v>
          </cell>
        </row>
        <row r="64">
          <cell r="A64">
            <v>747</v>
          </cell>
          <cell r="B64" t="str">
            <v>HEALD GREEN</v>
          </cell>
        </row>
        <row r="65">
          <cell r="A65">
            <v>748</v>
          </cell>
          <cell r="B65" t="str">
            <v>GATLEY</v>
          </cell>
        </row>
        <row r="66">
          <cell r="A66">
            <v>749</v>
          </cell>
          <cell r="B66" t="str">
            <v>EAST DIDSBURY</v>
          </cell>
        </row>
        <row r="67">
          <cell r="A67">
            <v>750</v>
          </cell>
          <cell r="B67" t="str">
            <v>BURNAGE</v>
          </cell>
        </row>
        <row r="68">
          <cell r="A68">
            <v>751</v>
          </cell>
          <cell r="B68" t="str">
            <v>MAULDETH ROAD</v>
          </cell>
        </row>
        <row r="69">
          <cell r="A69">
            <v>752</v>
          </cell>
          <cell r="B69" t="str">
            <v>HALE</v>
          </cell>
        </row>
        <row r="70">
          <cell r="A70">
            <v>753</v>
          </cell>
          <cell r="B70" t="str">
            <v>ALTRINCHAM</v>
          </cell>
        </row>
        <row r="71">
          <cell r="A71">
            <v>754</v>
          </cell>
          <cell r="B71" t="str">
            <v>NAVIGATION ROAD</v>
          </cell>
        </row>
        <row r="72">
          <cell r="A72">
            <v>755</v>
          </cell>
          <cell r="B72" t="str">
            <v>TIMPERLEY</v>
          </cell>
        </row>
        <row r="73">
          <cell r="A73">
            <v>756</v>
          </cell>
          <cell r="B73" t="str">
            <v>BROOKLANDS</v>
          </cell>
        </row>
        <row r="74">
          <cell r="A74">
            <v>757</v>
          </cell>
          <cell r="B74" t="str">
            <v>ECCLES</v>
          </cell>
        </row>
        <row r="75">
          <cell r="A75">
            <v>758</v>
          </cell>
          <cell r="B75" t="str">
            <v>SALE</v>
          </cell>
        </row>
        <row r="76">
          <cell r="A76">
            <v>759</v>
          </cell>
          <cell r="B76" t="str">
            <v>DANE ROAD</v>
          </cell>
        </row>
        <row r="77">
          <cell r="A77">
            <v>760</v>
          </cell>
          <cell r="B77" t="str">
            <v>STRETFORD</v>
          </cell>
        </row>
        <row r="78">
          <cell r="A78">
            <v>761</v>
          </cell>
          <cell r="B78" t="str">
            <v>OLD TRAFFORD</v>
          </cell>
        </row>
        <row r="79">
          <cell r="A79">
            <v>762</v>
          </cell>
          <cell r="B79" t="str">
            <v>TRAFFORD BAR</v>
          </cell>
        </row>
        <row r="80">
          <cell r="A80">
            <v>763</v>
          </cell>
          <cell r="B80" t="str">
            <v>IRLAM</v>
          </cell>
        </row>
        <row r="81">
          <cell r="A81">
            <v>764</v>
          </cell>
          <cell r="B81" t="str">
            <v>FLIXTON</v>
          </cell>
        </row>
        <row r="82">
          <cell r="A82">
            <v>765</v>
          </cell>
          <cell r="B82" t="str">
            <v>CHASSEN ROAD</v>
          </cell>
        </row>
        <row r="83">
          <cell r="A83">
            <v>766</v>
          </cell>
          <cell r="B83" t="str">
            <v>URMSTON</v>
          </cell>
        </row>
        <row r="84">
          <cell r="A84">
            <v>767</v>
          </cell>
          <cell r="B84" t="str">
            <v>HUMPHREY PARK</v>
          </cell>
        </row>
        <row r="85">
          <cell r="A85">
            <v>768</v>
          </cell>
          <cell r="B85" t="str">
            <v>TRAFFORD PARK</v>
          </cell>
        </row>
        <row r="86">
          <cell r="A86">
            <v>769</v>
          </cell>
          <cell r="B86" t="str">
            <v>PATRICROFT</v>
          </cell>
        </row>
        <row r="87">
          <cell r="A87">
            <v>770</v>
          </cell>
          <cell r="B87" t="str">
            <v>ORRELL</v>
          </cell>
        </row>
        <row r="88">
          <cell r="A88">
            <v>771</v>
          </cell>
          <cell r="B88" t="str">
            <v>PEMBERTON</v>
          </cell>
        </row>
        <row r="89">
          <cell r="A89">
            <v>772</v>
          </cell>
          <cell r="B89" t="str">
            <v>GATHURST</v>
          </cell>
        </row>
        <row r="90">
          <cell r="A90">
            <v>773</v>
          </cell>
          <cell r="B90" t="str">
            <v>WIGAN WALLGATE</v>
          </cell>
        </row>
        <row r="91">
          <cell r="A91">
            <v>774</v>
          </cell>
          <cell r="B91" t="str">
            <v>INCE</v>
          </cell>
        </row>
        <row r="92">
          <cell r="A92">
            <v>775</v>
          </cell>
          <cell r="B92" t="str">
            <v>HINDLEY</v>
          </cell>
        </row>
        <row r="93">
          <cell r="A93">
            <v>776</v>
          </cell>
          <cell r="B93" t="str">
            <v>DAISY HILL</v>
          </cell>
        </row>
        <row r="94">
          <cell r="A94">
            <v>777</v>
          </cell>
          <cell r="B94" t="str">
            <v>ATHERTON</v>
          </cell>
        </row>
        <row r="95">
          <cell r="A95">
            <v>778</v>
          </cell>
          <cell r="B95" t="str">
            <v>WALKDEN</v>
          </cell>
        </row>
        <row r="96">
          <cell r="A96">
            <v>779</v>
          </cell>
          <cell r="B96" t="str">
            <v>MOORSIDE</v>
          </cell>
        </row>
        <row r="97">
          <cell r="A97">
            <v>780</v>
          </cell>
          <cell r="B97" t="str">
            <v>SWINTON</v>
          </cell>
        </row>
        <row r="98">
          <cell r="A98">
            <v>781</v>
          </cell>
          <cell r="B98" t="str">
            <v>BROMLEY CROSS</v>
          </cell>
        </row>
        <row r="99">
          <cell r="A99">
            <v>782</v>
          </cell>
          <cell r="B99" t="str">
            <v>BOLTON</v>
          </cell>
        </row>
        <row r="100">
          <cell r="A100">
            <v>783</v>
          </cell>
          <cell r="B100" t="str">
            <v>MOSES GATE</v>
          </cell>
        </row>
        <row r="101">
          <cell r="A101">
            <v>784</v>
          </cell>
          <cell r="B101" t="str">
            <v>FARNWORTH</v>
          </cell>
        </row>
        <row r="102">
          <cell r="A102">
            <v>785</v>
          </cell>
          <cell r="B102" t="str">
            <v>KEARSLEY</v>
          </cell>
        </row>
        <row r="103">
          <cell r="A103">
            <v>786</v>
          </cell>
          <cell r="B103" t="str">
            <v>CLIFTON</v>
          </cell>
        </row>
        <row r="104">
          <cell r="A104">
            <v>787</v>
          </cell>
          <cell r="B104" t="str">
            <v>WESTHOUGHTON</v>
          </cell>
        </row>
        <row r="105">
          <cell r="A105">
            <v>788</v>
          </cell>
          <cell r="B105" t="str">
            <v>BLACKROD</v>
          </cell>
        </row>
        <row r="106">
          <cell r="A106">
            <v>789</v>
          </cell>
          <cell r="B106" t="str">
            <v>BURY INTERCHANGE</v>
          </cell>
        </row>
        <row r="107">
          <cell r="A107">
            <v>790</v>
          </cell>
          <cell r="B107" t="str">
            <v>RADCLIFFE</v>
          </cell>
        </row>
        <row r="108">
          <cell r="A108">
            <v>791</v>
          </cell>
          <cell r="B108" t="str">
            <v>WHITEFIELD</v>
          </cell>
        </row>
        <row r="109">
          <cell r="A109">
            <v>792</v>
          </cell>
          <cell r="B109" t="str">
            <v>BESSES O'TH'BARN</v>
          </cell>
        </row>
        <row r="110">
          <cell r="A110">
            <v>793</v>
          </cell>
          <cell r="B110" t="str">
            <v>PRESTWICH</v>
          </cell>
        </row>
        <row r="111">
          <cell r="A111">
            <v>794</v>
          </cell>
          <cell r="B111" t="str">
            <v>HEATON PARK</v>
          </cell>
        </row>
        <row r="112">
          <cell r="A112">
            <v>795</v>
          </cell>
          <cell r="B112" t="str">
            <v>BOWKER VALE</v>
          </cell>
        </row>
        <row r="113">
          <cell r="A113">
            <v>796</v>
          </cell>
          <cell r="B113" t="str">
            <v>CRUMPSALL</v>
          </cell>
        </row>
        <row r="114">
          <cell r="A114">
            <v>797</v>
          </cell>
          <cell r="B114" t="str">
            <v>WOODLANDS ROAD</v>
          </cell>
        </row>
        <row r="115">
          <cell r="A115">
            <v>798</v>
          </cell>
          <cell r="B115" t="str">
            <v>HORWICH PARKWAY</v>
          </cell>
        </row>
        <row r="116">
          <cell r="A116">
            <v>801</v>
          </cell>
          <cell r="B116" t="str">
            <v>GLOSSOP</v>
          </cell>
        </row>
        <row r="117">
          <cell r="A117">
            <v>802</v>
          </cell>
          <cell r="B117" t="str">
            <v>HADFIELD</v>
          </cell>
        </row>
        <row r="118">
          <cell r="A118">
            <v>803</v>
          </cell>
          <cell r="B118" t="str">
            <v>DINTING</v>
          </cell>
        </row>
        <row r="119">
          <cell r="A119">
            <v>804</v>
          </cell>
          <cell r="B119" t="str">
            <v>NEW MILLS CENTRAL</v>
          </cell>
        </row>
        <row r="120">
          <cell r="A120">
            <v>805</v>
          </cell>
          <cell r="B120" t="str">
            <v>STRINES</v>
          </cell>
        </row>
        <row r="121">
          <cell r="A121">
            <v>806</v>
          </cell>
          <cell r="B121" t="str">
            <v>BUXTON</v>
          </cell>
        </row>
        <row r="122">
          <cell r="A122">
            <v>807</v>
          </cell>
          <cell r="B122" t="str">
            <v>DOVE HOLES</v>
          </cell>
        </row>
        <row r="123">
          <cell r="A123">
            <v>808</v>
          </cell>
          <cell r="B123" t="str">
            <v>CHAPEL-EN-LE-FRITH</v>
          </cell>
        </row>
        <row r="124">
          <cell r="A124">
            <v>809</v>
          </cell>
          <cell r="B124" t="str">
            <v>WHALEY BRIDGE</v>
          </cell>
        </row>
        <row r="125">
          <cell r="A125">
            <v>810</v>
          </cell>
          <cell r="B125" t="str">
            <v>FURNESS VALE</v>
          </cell>
        </row>
        <row r="126">
          <cell r="A126">
            <v>811</v>
          </cell>
          <cell r="B126" t="str">
            <v>NEW MILLS NORTH</v>
          </cell>
        </row>
        <row r="127">
          <cell r="A127">
            <v>812</v>
          </cell>
          <cell r="B127" t="str">
            <v>DISLEY</v>
          </cell>
        </row>
        <row r="128">
          <cell r="A128">
            <v>819</v>
          </cell>
          <cell r="B128" t="str">
            <v>PRESTBURY</v>
          </cell>
        </row>
        <row r="129">
          <cell r="A129">
            <v>820</v>
          </cell>
          <cell r="B129" t="str">
            <v>ADLINGTON</v>
          </cell>
        </row>
        <row r="130">
          <cell r="A130">
            <v>821</v>
          </cell>
          <cell r="B130" t="str">
            <v>POYNTON</v>
          </cell>
        </row>
        <row r="131">
          <cell r="A131">
            <v>827</v>
          </cell>
          <cell r="B131" t="str">
            <v>ALDERLEY EDGE</v>
          </cell>
        </row>
        <row r="132">
          <cell r="A132">
            <v>828</v>
          </cell>
          <cell r="B132" t="str">
            <v>WILMSLOW</v>
          </cell>
        </row>
        <row r="133">
          <cell r="A133">
            <v>829</v>
          </cell>
          <cell r="B133" t="str">
            <v>HANDFORTH</v>
          </cell>
        </row>
        <row r="134">
          <cell r="A134">
            <v>837</v>
          </cell>
          <cell r="B134" t="str">
            <v>STYAL</v>
          </cell>
        </row>
        <row r="135">
          <cell r="A135">
            <v>838</v>
          </cell>
          <cell r="B135" t="str">
            <v>BIRCHWOOD</v>
          </cell>
        </row>
        <row r="136">
          <cell r="A136">
            <v>839</v>
          </cell>
          <cell r="B136" t="str">
            <v>GLAZEBROOK</v>
          </cell>
        </row>
        <row r="137">
          <cell r="A137">
            <v>864</v>
          </cell>
          <cell r="B137" t="str">
            <v>DERKER</v>
          </cell>
        </row>
        <row r="138">
          <cell r="A138">
            <v>865</v>
          </cell>
          <cell r="B138" t="str">
            <v>SMITHY BRIDGE</v>
          </cell>
        </row>
        <row r="139">
          <cell r="A139">
            <v>866</v>
          </cell>
          <cell r="B139" t="str">
            <v>MILLS HILL</v>
          </cell>
        </row>
        <row r="140">
          <cell r="A140">
            <v>867</v>
          </cell>
          <cell r="B140" t="str">
            <v>FLOWERY FIELD</v>
          </cell>
        </row>
        <row r="141">
          <cell r="A141">
            <v>868</v>
          </cell>
          <cell r="B141" t="str">
            <v>RYDER BROW</v>
          </cell>
        </row>
        <row r="142">
          <cell r="A142">
            <v>869</v>
          </cell>
          <cell r="B142" t="str">
            <v>HALL I'TH'WOOD</v>
          </cell>
        </row>
        <row r="143">
          <cell r="A143">
            <v>870</v>
          </cell>
          <cell r="B143" t="str">
            <v>HAG FOLD</v>
          </cell>
        </row>
        <row r="144">
          <cell r="A144">
            <v>871</v>
          </cell>
          <cell r="B144" t="str">
            <v>SALFORD CRESCENT</v>
          </cell>
        </row>
        <row r="145">
          <cell r="A145">
            <v>872</v>
          </cell>
          <cell r="B145" t="str">
            <v>LOSTOCK JUNCTION</v>
          </cell>
        </row>
        <row r="146">
          <cell r="A146">
            <v>873</v>
          </cell>
          <cell r="B146" t="str">
            <v>DENTON</v>
          </cell>
        </row>
        <row r="147">
          <cell r="A147">
            <v>874</v>
          </cell>
          <cell r="B147" t="str">
            <v>REDDISH SOUTH</v>
          </cell>
        </row>
        <row r="148">
          <cell r="A148">
            <v>875</v>
          </cell>
          <cell r="B148" t="str">
            <v>GODLEY</v>
          </cell>
        </row>
        <row r="149">
          <cell r="A149">
            <v>881</v>
          </cell>
          <cell r="B149" t="str">
            <v>WOODSMOOR</v>
          </cell>
        </row>
        <row r="150">
          <cell r="A150">
            <v>973</v>
          </cell>
          <cell r="B150" t="str">
            <v>CORNBROOK ECC</v>
          </cell>
        </row>
        <row r="151">
          <cell r="A151">
            <v>974</v>
          </cell>
          <cell r="B151" t="str">
            <v>POMONA</v>
          </cell>
        </row>
        <row r="152">
          <cell r="A152">
            <v>975</v>
          </cell>
          <cell r="B152" t="str">
            <v>EXCHANGE QUAY</v>
          </cell>
        </row>
        <row r="153">
          <cell r="A153">
            <v>976</v>
          </cell>
          <cell r="B153" t="str">
            <v>SALFORD QUAYS</v>
          </cell>
        </row>
        <row r="154">
          <cell r="A154">
            <v>977</v>
          </cell>
          <cell r="B154" t="str">
            <v>ANCHORAGE</v>
          </cell>
        </row>
        <row r="155">
          <cell r="A155">
            <v>978</v>
          </cell>
          <cell r="B155" t="str">
            <v>HARBOUR CITY</v>
          </cell>
        </row>
        <row r="156">
          <cell r="A156">
            <v>979</v>
          </cell>
          <cell r="B156" t="str">
            <v>BROADWAY</v>
          </cell>
        </row>
        <row r="157">
          <cell r="A157">
            <v>980</v>
          </cell>
          <cell r="B157" t="str">
            <v>LANGWORTHY</v>
          </cell>
        </row>
        <row r="158">
          <cell r="A158">
            <v>981</v>
          </cell>
          <cell r="B158" t="str">
            <v>WEASTE</v>
          </cell>
        </row>
        <row r="159">
          <cell r="A159">
            <v>982</v>
          </cell>
          <cell r="B159" t="str">
            <v>LADYWELL</v>
          </cell>
        </row>
        <row r="160">
          <cell r="A160">
            <v>983</v>
          </cell>
          <cell r="B160" t="str">
            <v>ECCLES ML</v>
          </cell>
        </row>
        <row r="161">
          <cell r="A161">
            <v>984</v>
          </cell>
          <cell r="B161" t="str">
            <v>APPLEY BRIDGE</v>
          </cell>
        </row>
        <row r="162">
          <cell r="A162">
            <v>985</v>
          </cell>
          <cell r="B162" t="str">
            <v>ALTRINCHAM BR</v>
          </cell>
        </row>
        <row r="163">
          <cell r="A163">
            <v>986</v>
          </cell>
          <cell r="B163" t="str">
            <v>BRYN</v>
          </cell>
        </row>
        <row r="164">
          <cell r="A164">
            <v>987</v>
          </cell>
          <cell r="B164" t="str">
            <v>CORNBROOK ALT</v>
          </cell>
        </row>
        <row r="165">
          <cell r="A165">
            <v>988</v>
          </cell>
          <cell r="B165" t="str">
            <v>NAVIGATION ROAD BR</v>
          </cell>
        </row>
        <row r="166">
          <cell r="A166">
            <v>989</v>
          </cell>
          <cell r="B166" t="str">
            <v>MEDIACITYUK</v>
          </cell>
        </row>
        <row r="167">
          <cell r="A167">
            <v>990</v>
          </cell>
          <cell r="B167" t="str">
            <v>ABRAHAM MOSS</v>
          </cell>
        </row>
        <row r="168">
          <cell r="A168">
            <v>991</v>
          </cell>
          <cell r="B168" t="str">
            <v>QUEENS RD</v>
          </cell>
        </row>
        <row r="169">
          <cell r="A169">
            <v>992</v>
          </cell>
          <cell r="B169" t="str">
            <v>Unallocated</v>
          </cell>
        </row>
        <row r="170">
          <cell r="A170">
            <v>993</v>
          </cell>
          <cell r="B170" t="str">
            <v>Unallocated</v>
          </cell>
        </row>
        <row r="171">
          <cell r="A171">
            <v>994</v>
          </cell>
          <cell r="B171" t="str">
            <v>Unallocated</v>
          </cell>
        </row>
        <row r="172">
          <cell r="A172">
            <v>995</v>
          </cell>
          <cell r="B172" t="str">
            <v>Unallocated</v>
          </cell>
        </row>
        <row r="173">
          <cell r="A173">
            <v>996</v>
          </cell>
          <cell r="B173" t="str">
            <v>Unallocated</v>
          </cell>
        </row>
        <row r="174">
          <cell r="A174">
            <v>997</v>
          </cell>
          <cell r="B174" t="str">
            <v>Unallocated</v>
          </cell>
        </row>
        <row r="175">
          <cell r="A175">
            <v>998</v>
          </cell>
          <cell r="B175" t="str">
            <v>Unallocated</v>
          </cell>
        </row>
        <row r="176">
          <cell r="A176">
            <v>1300</v>
          </cell>
          <cell r="B176" t="str">
            <v>MONSALL</v>
          </cell>
        </row>
        <row r="177">
          <cell r="A177">
            <v>1301</v>
          </cell>
          <cell r="B177" t="str">
            <v>CENTRAL PARK</v>
          </cell>
        </row>
        <row r="178">
          <cell r="A178">
            <v>1302</v>
          </cell>
          <cell r="B178" t="str">
            <v>NEWTON HEATH &amp; MOSTON</v>
          </cell>
        </row>
        <row r="179">
          <cell r="A179">
            <v>1304</v>
          </cell>
          <cell r="B179" t="str">
            <v>FAILSWORTH</v>
          </cell>
        </row>
        <row r="180">
          <cell r="A180">
            <v>1305</v>
          </cell>
          <cell r="B180" t="str">
            <v>HOLLINWOOD</v>
          </cell>
        </row>
        <row r="181">
          <cell r="A181">
            <v>1306</v>
          </cell>
          <cell r="B181" t="str">
            <v>SOUTH CHADDERTON</v>
          </cell>
        </row>
        <row r="182">
          <cell r="A182">
            <v>1307</v>
          </cell>
          <cell r="B182" t="str">
            <v>FREEHOLD</v>
          </cell>
        </row>
        <row r="183">
          <cell r="A183">
            <v>1308</v>
          </cell>
          <cell r="B183" t="str">
            <v>Unallocated</v>
          </cell>
        </row>
        <row r="184">
          <cell r="A184">
            <v>1309</v>
          </cell>
          <cell r="B184" t="str">
            <v>OLDHAM MUMPS</v>
          </cell>
        </row>
        <row r="185">
          <cell r="A185">
            <v>1310</v>
          </cell>
          <cell r="B185" t="str">
            <v>WESTWOOD</v>
          </cell>
        </row>
        <row r="186">
          <cell r="A186">
            <v>1311</v>
          </cell>
          <cell r="B186" t="str">
            <v>OLDHAM KING ST</v>
          </cell>
        </row>
        <row r="187">
          <cell r="A187">
            <v>1312</v>
          </cell>
          <cell r="B187" t="str">
            <v>OLDHAM CENTRAL</v>
          </cell>
        </row>
        <row r="188">
          <cell r="A188">
            <v>1313</v>
          </cell>
          <cell r="B188" t="str">
            <v>DERKER</v>
          </cell>
        </row>
        <row r="189">
          <cell r="A189">
            <v>1314</v>
          </cell>
          <cell r="B189" t="str">
            <v>SHAW &amp; CROMPTON</v>
          </cell>
        </row>
        <row r="190">
          <cell r="A190">
            <v>1315</v>
          </cell>
          <cell r="B190" t="str">
            <v>NEWHEY</v>
          </cell>
        </row>
        <row r="191">
          <cell r="A191">
            <v>1316</v>
          </cell>
          <cell r="B191" t="str">
            <v>MILNROW</v>
          </cell>
        </row>
        <row r="192">
          <cell r="A192">
            <v>1317</v>
          </cell>
          <cell r="B192" t="str">
            <v>KINGSWAY BUSINESS PARK</v>
          </cell>
        </row>
        <row r="193">
          <cell r="A193">
            <v>1318</v>
          </cell>
          <cell r="B193" t="str">
            <v>NEWBOLD</v>
          </cell>
        </row>
        <row r="194">
          <cell r="A194">
            <v>1319</v>
          </cell>
          <cell r="B194" t="str">
            <v>ROCHDALE ML STN</v>
          </cell>
        </row>
        <row r="195">
          <cell r="A195">
            <v>1320</v>
          </cell>
          <cell r="B195" t="str">
            <v>Unallocated</v>
          </cell>
        </row>
        <row r="196">
          <cell r="A196">
            <v>1321</v>
          </cell>
          <cell r="B196" t="str">
            <v>ROCHDALE TC</v>
          </cell>
        </row>
        <row r="197">
          <cell r="A197">
            <v>1400</v>
          </cell>
          <cell r="B197" t="str">
            <v>FIRSWOOD</v>
          </cell>
        </row>
        <row r="198">
          <cell r="A198">
            <v>1401</v>
          </cell>
          <cell r="B198" t="str">
            <v>CHORLTON</v>
          </cell>
        </row>
        <row r="199">
          <cell r="A199">
            <v>1402</v>
          </cell>
          <cell r="B199" t="str">
            <v>ST WERBURGH'S RD</v>
          </cell>
        </row>
        <row r="200">
          <cell r="A200">
            <v>1404</v>
          </cell>
          <cell r="B200" t="str">
            <v>WITHINGTON</v>
          </cell>
        </row>
        <row r="201">
          <cell r="A201">
            <v>1405</v>
          </cell>
          <cell r="B201" t="str">
            <v>BURTON RD</v>
          </cell>
        </row>
        <row r="202">
          <cell r="A202">
            <v>1406</v>
          </cell>
          <cell r="B202" t="str">
            <v>WEST DIDSBURY</v>
          </cell>
        </row>
        <row r="203">
          <cell r="A203">
            <v>1407</v>
          </cell>
          <cell r="B203" t="str">
            <v>DIDSBURY VILLAGE</v>
          </cell>
        </row>
        <row r="204">
          <cell r="A204">
            <v>1408</v>
          </cell>
          <cell r="B204" t="str">
            <v>EAST DIDSBURY</v>
          </cell>
        </row>
        <row r="205">
          <cell r="A205">
            <v>1409</v>
          </cell>
          <cell r="B205" t="str">
            <v>CORNBROOK DIDS</v>
          </cell>
        </row>
        <row r="206">
          <cell r="A206">
            <v>1500</v>
          </cell>
          <cell r="B206" t="str">
            <v>NEW ISLINGTON</v>
          </cell>
        </row>
        <row r="207">
          <cell r="A207">
            <v>1501</v>
          </cell>
          <cell r="B207" t="str">
            <v>HOLT TOWN</v>
          </cell>
        </row>
        <row r="208">
          <cell r="A208">
            <v>1502</v>
          </cell>
          <cell r="B208" t="str">
            <v>ETIHAD CAMPUS</v>
          </cell>
        </row>
        <row r="209">
          <cell r="A209">
            <v>1504</v>
          </cell>
          <cell r="B209" t="str">
            <v>VELOCITY</v>
          </cell>
        </row>
        <row r="210">
          <cell r="A210">
            <v>1505</v>
          </cell>
          <cell r="B210" t="str">
            <v>CLAYTON</v>
          </cell>
        </row>
        <row r="211">
          <cell r="A211">
            <v>1506</v>
          </cell>
          <cell r="B211" t="str">
            <v>EDGE LANE</v>
          </cell>
        </row>
        <row r="212">
          <cell r="A212">
            <v>1507</v>
          </cell>
          <cell r="B212" t="str">
            <v>CEMETERY ROAD</v>
          </cell>
        </row>
        <row r="213">
          <cell r="A213">
            <v>1508</v>
          </cell>
          <cell r="B213" t="str">
            <v>DROYLSDEN</v>
          </cell>
        </row>
        <row r="214">
          <cell r="A214">
            <v>1509</v>
          </cell>
          <cell r="B214" t="str">
            <v>AUDENSHAW</v>
          </cell>
        </row>
        <row r="215">
          <cell r="A215">
            <v>1510</v>
          </cell>
          <cell r="B215" t="str">
            <v>ASHTON MOSS</v>
          </cell>
        </row>
        <row r="216">
          <cell r="A216">
            <v>1511</v>
          </cell>
          <cell r="B216" t="str">
            <v>ASHTON WEST</v>
          </cell>
        </row>
        <row r="217">
          <cell r="A217">
            <v>1512</v>
          </cell>
          <cell r="B217" t="str">
            <v>ASHTON-UNDER-LYNE</v>
          </cell>
        </row>
        <row r="218">
          <cell r="A218">
            <v>1600</v>
          </cell>
          <cell r="B218" t="str">
            <v>ST WERBURGH'S RD (Airport)</v>
          </cell>
        </row>
        <row r="219">
          <cell r="A219">
            <v>1601</v>
          </cell>
          <cell r="B219" t="str">
            <v>BARLOW MOOR RD</v>
          </cell>
        </row>
        <row r="220">
          <cell r="A220">
            <v>1602</v>
          </cell>
          <cell r="B220" t="str">
            <v>SALE WATER PARK</v>
          </cell>
        </row>
        <row r="221">
          <cell r="A221">
            <v>1603</v>
          </cell>
          <cell r="B221" t="str">
            <v>NORTHERN MOOR</v>
          </cell>
        </row>
        <row r="222">
          <cell r="A222">
            <v>1604</v>
          </cell>
          <cell r="B222" t="str">
            <v>WYTHENSHAWE PARK</v>
          </cell>
        </row>
        <row r="223">
          <cell r="A223">
            <v>1605</v>
          </cell>
          <cell r="B223" t="str">
            <v>MOOR RD</v>
          </cell>
        </row>
        <row r="224">
          <cell r="A224">
            <v>1606</v>
          </cell>
          <cell r="B224" t="str">
            <v>BAGULEY</v>
          </cell>
        </row>
        <row r="225">
          <cell r="A225">
            <v>1607</v>
          </cell>
          <cell r="B225" t="str">
            <v>ROUNDTHORN</v>
          </cell>
        </row>
        <row r="226">
          <cell r="A226">
            <v>1608</v>
          </cell>
          <cell r="B226" t="str">
            <v>HAVELEY</v>
          </cell>
        </row>
        <row r="227">
          <cell r="A227">
            <v>1609</v>
          </cell>
          <cell r="B227" t="str">
            <v>BENCHILL</v>
          </cell>
        </row>
        <row r="228">
          <cell r="A228">
            <v>1610</v>
          </cell>
          <cell r="B228" t="str">
            <v>CROSSACRES</v>
          </cell>
        </row>
        <row r="229">
          <cell r="A229">
            <v>1611</v>
          </cell>
          <cell r="B229" t="str">
            <v>WYTHENSHAWE TC</v>
          </cell>
        </row>
        <row r="230">
          <cell r="A230">
            <v>1612</v>
          </cell>
          <cell r="B230" t="str">
            <v>ROBINSWOOD RD</v>
          </cell>
        </row>
        <row r="231">
          <cell r="A231">
            <v>1613</v>
          </cell>
          <cell r="B231" t="str">
            <v>PEEL HALL</v>
          </cell>
        </row>
        <row r="232">
          <cell r="A232">
            <v>1614</v>
          </cell>
          <cell r="B232" t="str">
            <v>SHADOWMOSS</v>
          </cell>
        </row>
        <row r="233">
          <cell r="A233">
            <v>1615</v>
          </cell>
          <cell r="B233" t="str">
            <v>MCR AIRPORT ML</v>
          </cell>
        </row>
        <row r="234">
          <cell r="A234">
            <v>0</v>
          </cell>
          <cell r="B234">
            <v>0</v>
          </cell>
        </row>
        <row r="235">
          <cell r="A235">
            <v>0</v>
          </cell>
          <cell r="B235">
            <v>0</v>
          </cell>
        </row>
        <row r="236">
          <cell r="A236">
            <v>0</v>
          </cell>
          <cell r="B236">
            <v>0</v>
          </cell>
        </row>
        <row r="237">
          <cell r="A237">
            <v>0</v>
          </cell>
          <cell r="B237">
            <v>0</v>
          </cell>
        </row>
        <row r="238">
          <cell r="A238">
            <v>0</v>
          </cell>
          <cell r="B238">
            <v>0</v>
          </cell>
        </row>
        <row r="239">
          <cell r="A239">
            <v>0</v>
          </cell>
          <cell r="B239">
            <v>0</v>
          </cell>
        </row>
        <row r="240">
          <cell r="A240">
            <v>0</v>
          </cell>
          <cell r="B240">
            <v>0</v>
          </cell>
        </row>
        <row r="241">
          <cell r="A241">
            <v>0</v>
          </cell>
          <cell r="B241">
            <v>0</v>
          </cell>
        </row>
        <row r="242">
          <cell r="A242">
            <v>0</v>
          </cell>
          <cell r="B242">
            <v>0</v>
          </cell>
        </row>
      </sheetData>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s"/>
      <sheetName val="Castle Leisure Centre"/>
      <sheetName val="Parsons Ln"/>
      <sheetName val="The Market"/>
      <sheetName val="The Rock"/>
      <sheetName val="Arrival by Duration"/>
      <sheetName val="Arrival by Departure"/>
      <sheetName val="Number Parked by Time of Day"/>
      <sheetName val="Factored £ Lost"/>
      <sheetName val="Actual Lost £"/>
      <sheetName val="datasheet"/>
      <sheetName val="datasheet (2)"/>
    </sheetNames>
    <sheetDataSet>
      <sheetData sheetId="0">
        <row r="2">
          <cell r="A2" t="str">
            <v>casfri</v>
          </cell>
          <cell r="B2" t="str">
            <v>Castle Leisure Centre</v>
          </cell>
          <cell r="C2" t="str">
            <v>Friday 2 July 04</v>
          </cell>
        </row>
        <row r="3">
          <cell r="A3" t="str">
            <v>cassat</v>
          </cell>
          <cell r="B3" t="str">
            <v>Castle Leisure Centre</v>
          </cell>
          <cell r="C3" t="str">
            <v>Saturday 3 July 04</v>
          </cell>
        </row>
        <row r="4">
          <cell r="A4" t="str">
            <v>casthu</v>
          </cell>
          <cell r="B4" t="str">
            <v>Castle Leisure Centre</v>
          </cell>
          <cell r="C4" t="str">
            <v>Thursday 1 July 04</v>
          </cell>
        </row>
        <row r="5">
          <cell r="A5" t="str">
            <v>mfri</v>
          </cell>
          <cell r="B5" t="str">
            <v>The Market</v>
          </cell>
          <cell r="C5" t="str">
            <v>Friday 2 July 04</v>
          </cell>
        </row>
        <row r="6">
          <cell r="A6" t="str">
            <v>msat</v>
          </cell>
          <cell r="B6" t="str">
            <v>The Market</v>
          </cell>
          <cell r="C6" t="str">
            <v>Saturday 3 July 04</v>
          </cell>
        </row>
        <row r="7">
          <cell r="A7" t="str">
            <v>mthu</v>
          </cell>
          <cell r="B7" t="str">
            <v>The Market</v>
          </cell>
          <cell r="C7" t="str">
            <v>Thursday 1 July 04</v>
          </cell>
        </row>
        <row r="8">
          <cell r="A8" t="str">
            <v>parfri</v>
          </cell>
          <cell r="B8" t="str">
            <v>Parsons Lane</v>
          </cell>
          <cell r="C8" t="str">
            <v>Friday 2 July 04</v>
          </cell>
        </row>
        <row r="9">
          <cell r="A9" t="str">
            <v>parsat</v>
          </cell>
          <cell r="B9" t="str">
            <v>Parsons Lane</v>
          </cell>
          <cell r="C9" t="str">
            <v>Saturday 3 July 04</v>
          </cell>
        </row>
        <row r="10">
          <cell r="A10" t="str">
            <v>parthu</v>
          </cell>
          <cell r="B10" t="str">
            <v>Parsons Lane</v>
          </cell>
          <cell r="C10" t="str">
            <v>Thursday 1 July 04</v>
          </cell>
        </row>
        <row r="11">
          <cell r="A11" t="str">
            <v>rocfri</v>
          </cell>
          <cell r="B11" t="str">
            <v>The Rock</v>
          </cell>
          <cell r="C11" t="str">
            <v>Friday 2 July 04</v>
          </cell>
        </row>
        <row r="12">
          <cell r="A12" t="str">
            <v>rocsat</v>
          </cell>
          <cell r="B12" t="str">
            <v>The Rock</v>
          </cell>
          <cell r="C12" t="str">
            <v>Saturday 3 July 04</v>
          </cell>
        </row>
        <row r="13">
          <cell r="A13" t="str">
            <v>rocthu</v>
          </cell>
          <cell r="B13" t="str">
            <v>The Rock</v>
          </cell>
          <cell r="C13" t="str">
            <v>Thursday 1 July 04</v>
          </cell>
        </row>
      </sheetData>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klst "/>
      <sheetName val="b "/>
      <sheetName val="P"/>
      <sheetName val="P Ord"/>
      <sheetName val="L ord"/>
      <sheetName val="T Ord"/>
      <sheetName val="R ord"/>
      <sheetName val="R"/>
      <sheetName val="R (2)"/>
      <sheetName val="Rail data"/>
      <sheetName val="Beat Ord"/>
      <sheetName val="BusHead"/>
      <sheetName val="Bus Pass"/>
      <sheetName val="QL"/>
      <sheetName val="1"/>
      <sheetName val="2"/>
      <sheetName val="3"/>
      <sheetName val="4"/>
      <sheetName val="5"/>
      <sheetName val="6"/>
      <sheetName val="7"/>
      <sheetName val="8"/>
      <sheetName val="9"/>
      <sheetName val="10"/>
      <sheetName val="11"/>
      <sheetName val="12"/>
      <sheetName val="halinv"/>
      <sheetName val="031205"/>
      <sheetName val="apt"/>
      <sheetName val="m"/>
      <sheetName val="w"/>
      <sheetName val="dec"/>
      <sheetName val="Sheet5"/>
      <sheetName val="Sheet1"/>
      <sheetName val="Sheet2"/>
      <sheetName val="Sheet3"/>
      <sheetName val="Sheet4"/>
      <sheetName val="genpur"/>
      <sheetName val="Sheet6"/>
      <sheetName val="bkstst"/>
      <sheetName val="pedestrian_raw_data"/>
      <sheetName val="T Ord (2)"/>
      <sheetName val="Car Occ"/>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9BF73-034C-413A-81E8-5666DE614B65}">
  <sheetPr>
    <pageSetUpPr fitToPage="1"/>
  </sheetPr>
  <dimension ref="A1:M70"/>
  <sheetViews>
    <sheetView tabSelected="1" zoomScaleNormal="100" zoomScalePageLayoutView="75" workbookViewId="0">
      <selection activeCell="O3" sqref="O3"/>
    </sheetView>
  </sheetViews>
  <sheetFormatPr defaultColWidth="9.1796875" defaultRowHeight="12.5" x14ac:dyDescent="0.25"/>
  <cols>
    <col min="1" max="8" width="9.1796875" style="186"/>
    <col min="9" max="9" width="9" style="186" customWidth="1"/>
    <col min="10" max="11" width="9.1796875" style="186" hidden="1" customWidth="1"/>
    <col min="12" max="12" width="10.453125" style="186" customWidth="1"/>
    <col min="13" max="16384" width="9.1796875" style="186"/>
  </cols>
  <sheetData>
    <row r="1" spans="1:12" ht="13" x14ac:dyDescent="0.3">
      <c r="A1" s="185" t="s">
        <v>0</v>
      </c>
    </row>
    <row r="2" spans="1:12" ht="104.25" customHeight="1" x14ac:dyDescent="0.3">
      <c r="A2" s="201" t="s">
        <v>1</v>
      </c>
      <c r="B2" s="197"/>
      <c r="C2" s="197"/>
      <c r="D2" s="197"/>
      <c r="E2" s="197"/>
      <c r="F2" s="197"/>
      <c r="G2" s="197"/>
      <c r="H2" s="197"/>
      <c r="I2" s="197"/>
      <c r="J2" s="197"/>
      <c r="K2" s="197"/>
    </row>
    <row r="3" spans="1:12" ht="27" customHeight="1" x14ac:dyDescent="0.3">
      <c r="A3" s="201" t="s">
        <v>2</v>
      </c>
      <c r="B3" s="197"/>
      <c r="C3" s="197"/>
      <c r="D3" s="197"/>
      <c r="E3" s="197"/>
      <c r="F3" s="197"/>
      <c r="G3" s="197"/>
      <c r="H3" s="197"/>
      <c r="I3" s="197"/>
      <c r="J3" s="197"/>
      <c r="K3" s="197"/>
    </row>
    <row r="4" spans="1:12" ht="84" customHeight="1" x14ac:dyDescent="0.3">
      <c r="A4" s="201" t="s">
        <v>3</v>
      </c>
      <c r="B4" s="197"/>
      <c r="C4" s="197"/>
      <c r="D4" s="197"/>
      <c r="E4" s="197"/>
      <c r="F4" s="197"/>
      <c r="G4" s="197"/>
      <c r="H4" s="197"/>
      <c r="I4" s="197"/>
      <c r="J4" s="197"/>
      <c r="K4" s="197"/>
    </row>
    <row r="5" spans="1:12" ht="26.25" customHeight="1" x14ac:dyDescent="0.35">
      <c r="A5" s="202" t="s">
        <v>4</v>
      </c>
      <c r="B5" s="203"/>
      <c r="C5" s="203"/>
      <c r="D5" s="203"/>
      <c r="E5" s="203"/>
      <c r="F5" s="203"/>
      <c r="G5" s="203"/>
      <c r="H5" s="203"/>
      <c r="I5" s="203"/>
      <c r="J5" s="203"/>
      <c r="K5" s="203"/>
    </row>
    <row r="6" spans="1:12" ht="19.5" customHeight="1" x14ac:dyDescent="0.35">
      <c r="A6" s="187" t="s">
        <v>74</v>
      </c>
      <c r="B6" s="188"/>
      <c r="C6" s="188"/>
      <c r="D6" s="188"/>
      <c r="E6" s="188"/>
      <c r="F6" s="188"/>
      <c r="G6" s="188"/>
      <c r="H6" s="188"/>
      <c r="I6" s="188"/>
      <c r="J6" s="188"/>
      <c r="K6" s="189"/>
      <c r="L6" s="190"/>
    </row>
    <row r="7" spans="1:12" x14ac:dyDescent="0.25">
      <c r="A7" s="204" t="s">
        <v>85</v>
      </c>
      <c r="B7" s="205"/>
      <c r="C7" s="205"/>
      <c r="D7" s="205"/>
      <c r="E7" s="205"/>
      <c r="F7" s="205"/>
      <c r="G7" s="205"/>
      <c r="H7" s="205"/>
      <c r="I7" s="205"/>
      <c r="J7" s="205"/>
      <c r="K7" s="205"/>
      <c r="L7" s="206"/>
    </row>
    <row r="8" spans="1:12" ht="13" customHeight="1" x14ac:dyDescent="0.25">
      <c r="A8" s="207"/>
      <c r="B8" s="205"/>
      <c r="C8" s="205"/>
      <c r="D8" s="205"/>
      <c r="E8" s="205"/>
      <c r="F8" s="205"/>
      <c r="G8" s="205"/>
      <c r="H8" s="205"/>
      <c r="I8" s="205"/>
      <c r="J8" s="205"/>
      <c r="K8" s="205"/>
      <c r="L8" s="206"/>
    </row>
    <row r="9" spans="1:12" x14ac:dyDescent="0.25">
      <c r="A9" s="207"/>
      <c r="B9" s="205"/>
      <c r="C9" s="205"/>
      <c r="D9" s="205"/>
      <c r="E9" s="205"/>
      <c r="F9" s="205"/>
      <c r="G9" s="205"/>
      <c r="H9" s="205"/>
      <c r="I9" s="205"/>
      <c r="J9" s="205"/>
      <c r="K9" s="205"/>
      <c r="L9" s="206"/>
    </row>
    <row r="10" spans="1:12" ht="14.5" customHeight="1" x14ac:dyDescent="0.25">
      <c r="A10" s="208" t="s">
        <v>86</v>
      </c>
      <c r="B10" s="209"/>
      <c r="C10" s="209"/>
      <c r="D10" s="209"/>
      <c r="E10" s="209"/>
      <c r="F10" s="209"/>
      <c r="G10" s="209"/>
      <c r="H10" s="209"/>
      <c r="I10" s="209"/>
      <c r="J10" s="209"/>
      <c r="K10" s="209"/>
      <c r="L10" s="210"/>
    </row>
    <row r="11" spans="1:12" ht="12.5" customHeight="1" x14ac:dyDescent="0.25">
      <c r="A11" s="208"/>
      <c r="B11" s="209"/>
      <c r="C11" s="209"/>
      <c r="D11" s="209"/>
      <c r="E11" s="209"/>
      <c r="F11" s="209"/>
      <c r="G11" s="209"/>
      <c r="H11" s="209"/>
      <c r="I11" s="209"/>
      <c r="J11" s="209"/>
      <c r="K11" s="209"/>
      <c r="L11" s="210"/>
    </row>
    <row r="12" spans="1:12" ht="12.5" customHeight="1" x14ac:dyDescent="0.25">
      <c r="A12" s="208"/>
      <c r="B12" s="209"/>
      <c r="C12" s="209"/>
      <c r="D12" s="209"/>
      <c r="E12" s="209"/>
      <c r="F12" s="209"/>
      <c r="G12" s="209"/>
      <c r="H12" s="209"/>
      <c r="I12" s="209"/>
      <c r="J12" s="209"/>
      <c r="K12" s="209"/>
      <c r="L12" s="210"/>
    </row>
    <row r="13" spans="1:12" ht="12.5" customHeight="1" x14ac:dyDescent="0.25">
      <c r="A13" s="208"/>
      <c r="B13" s="209"/>
      <c r="C13" s="209"/>
      <c r="D13" s="209"/>
      <c r="E13" s="209"/>
      <c r="F13" s="209"/>
      <c r="G13" s="209"/>
      <c r="H13" s="209"/>
      <c r="I13" s="209"/>
      <c r="J13" s="209"/>
      <c r="K13" s="209"/>
      <c r="L13" s="210"/>
    </row>
    <row r="14" spans="1:12" ht="12.5" customHeight="1" x14ac:dyDescent="0.25">
      <c r="A14" s="208"/>
      <c r="B14" s="209"/>
      <c r="C14" s="209"/>
      <c r="D14" s="209"/>
      <c r="E14" s="209"/>
      <c r="F14" s="209"/>
      <c r="G14" s="209"/>
      <c r="H14" s="209"/>
      <c r="I14" s="209"/>
      <c r="J14" s="209"/>
      <c r="K14" s="209"/>
      <c r="L14" s="210"/>
    </row>
    <row r="15" spans="1:12" ht="12.5" customHeight="1" x14ac:dyDescent="0.25">
      <c r="A15" s="208"/>
      <c r="B15" s="209"/>
      <c r="C15" s="209"/>
      <c r="D15" s="209"/>
      <c r="E15" s="209"/>
      <c r="F15" s="209"/>
      <c r="G15" s="209"/>
      <c r="H15" s="209"/>
      <c r="I15" s="209"/>
      <c r="J15" s="209"/>
      <c r="K15" s="209"/>
      <c r="L15" s="210"/>
    </row>
    <row r="16" spans="1:12" ht="12.5" customHeight="1" x14ac:dyDescent="0.25">
      <c r="A16" s="208"/>
      <c r="B16" s="209"/>
      <c r="C16" s="209"/>
      <c r="D16" s="209"/>
      <c r="E16" s="209"/>
      <c r="F16" s="209"/>
      <c r="G16" s="209"/>
      <c r="H16" s="209"/>
      <c r="I16" s="209"/>
      <c r="J16" s="209"/>
      <c r="K16" s="209"/>
      <c r="L16" s="210"/>
    </row>
    <row r="17" spans="1:12" ht="13" customHeight="1" x14ac:dyDescent="0.25">
      <c r="A17" s="208"/>
      <c r="B17" s="209"/>
      <c r="C17" s="209"/>
      <c r="D17" s="209"/>
      <c r="E17" s="209"/>
      <c r="F17" s="209"/>
      <c r="G17" s="209"/>
      <c r="H17" s="209"/>
      <c r="I17" s="209"/>
      <c r="J17" s="209"/>
      <c r="K17" s="209"/>
      <c r="L17" s="210"/>
    </row>
    <row r="18" spans="1:12" ht="12.5" customHeight="1" x14ac:dyDescent="0.25">
      <c r="A18" s="208"/>
      <c r="B18" s="209"/>
      <c r="C18" s="209"/>
      <c r="D18" s="209"/>
      <c r="E18" s="209"/>
      <c r="F18" s="209"/>
      <c r="G18" s="209"/>
      <c r="H18" s="209"/>
      <c r="I18" s="209"/>
      <c r="J18" s="209"/>
      <c r="K18" s="209"/>
      <c r="L18" s="210"/>
    </row>
    <row r="19" spans="1:12" ht="12.5" customHeight="1" x14ac:dyDescent="0.25">
      <c r="A19" s="208"/>
      <c r="B19" s="209"/>
      <c r="C19" s="209"/>
      <c r="D19" s="209"/>
      <c r="E19" s="209"/>
      <c r="F19" s="209"/>
      <c r="G19" s="209"/>
      <c r="H19" s="209"/>
      <c r="I19" s="209"/>
      <c r="J19" s="209"/>
      <c r="K19" s="209"/>
      <c r="L19" s="210"/>
    </row>
    <row r="20" spans="1:12" ht="17" customHeight="1" x14ac:dyDescent="0.25">
      <c r="A20" s="208"/>
      <c r="B20" s="209"/>
      <c r="C20" s="209"/>
      <c r="D20" s="209"/>
      <c r="E20" s="209"/>
      <c r="F20" s="209"/>
      <c r="G20" s="209"/>
      <c r="H20" s="209"/>
      <c r="I20" s="209"/>
      <c r="J20" s="209"/>
      <c r="K20" s="209"/>
      <c r="L20" s="210"/>
    </row>
    <row r="21" spans="1:12" ht="12.5" customHeight="1" x14ac:dyDescent="0.25">
      <c r="A21" s="208"/>
      <c r="B21" s="209"/>
      <c r="C21" s="209"/>
      <c r="D21" s="209"/>
      <c r="E21" s="209"/>
      <c r="F21" s="209"/>
      <c r="G21" s="209"/>
      <c r="H21" s="209"/>
      <c r="I21" s="209"/>
      <c r="J21" s="209"/>
      <c r="K21" s="209"/>
      <c r="L21" s="210"/>
    </row>
    <row r="22" spans="1:12" x14ac:dyDescent="0.25">
      <c r="A22" s="208"/>
      <c r="B22" s="209"/>
      <c r="C22" s="209"/>
      <c r="D22" s="209"/>
      <c r="E22" s="209"/>
      <c r="F22" s="209"/>
      <c r="G22" s="209"/>
      <c r="H22" s="209"/>
      <c r="I22" s="209"/>
      <c r="J22" s="209"/>
      <c r="K22" s="209"/>
      <c r="L22" s="210"/>
    </row>
    <row r="23" spans="1:12" x14ac:dyDescent="0.25">
      <c r="A23" s="208"/>
      <c r="B23" s="209"/>
      <c r="C23" s="209"/>
      <c r="D23" s="209"/>
      <c r="E23" s="209"/>
      <c r="F23" s="209"/>
      <c r="G23" s="209"/>
      <c r="H23" s="209"/>
      <c r="I23" s="209"/>
      <c r="J23" s="209"/>
      <c r="K23" s="209"/>
      <c r="L23" s="210"/>
    </row>
    <row r="24" spans="1:12" x14ac:dyDescent="0.25">
      <c r="A24" s="208"/>
      <c r="B24" s="209"/>
      <c r="C24" s="209"/>
      <c r="D24" s="209"/>
      <c r="E24" s="209"/>
      <c r="F24" s="209"/>
      <c r="G24" s="209"/>
      <c r="H24" s="209"/>
      <c r="I24" s="209"/>
      <c r="J24" s="209"/>
      <c r="K24" s="209"/>
      <c r="L24" s="210"/>
    </row>
    <row r="25" spans="1:12" x14ac:dyDescent="0.25">
      <c r="A25" s="208"/>
      <c r="B25" s="209"/>
      <c r="C25" s="209"/>
      <c r="D25" s="209"/>
      <c r="E25" s="209"/>
      <c r="F25" s="209"/>
      <c r="G25" s="209"/>
      <c r="H25" s="209"/>
      <c r="I25" s="209"/>
      <c r="J25" s="209"/>
      <c r="K25" s="209"/>
      <c r="L25" s="210"/>
    </row>
    <row r="26" spans="1:12" x14ac:dyDescent="0.25">
      <c r="A26" s="208"/>
      <c r="B26" s="209"/>
      <c r="C26" s="209"/>
      <c r="D26" s="209"/>
      <c r="E26" s="209"/>
      <c r="F26" s="209"/>
      <c r="G26" s="209"/>
      <c r="H26" s="209"/>
      <c r="I26" s="209"/>
      <c r="J26" s="209"/>
      <c r="K26" s="209"/>
      <c r="L26" s="210"/>
    </row>
    <row r="27" spans="1:12" x14ac:dyDescent="0.25">
      <c r="A27" s="208"/>
      <c r="B27" s="209"/>
      <c r="C27" s="209"/>
      <c r="D27" s="209"/>
      <c r="E27" s="209"/>
      <c r="F27" s="209"/>
      <c r="G27" s="209"/>
      <c r="H27" s="209"/>
      <c r="I27" s="209"/>
      <c r="J27" s="209"/>
      <c r="K27" s="209"/>
      <c r="L27" s="210"/>
    </row>
    <row r="28" spans="1:12" x14ac:dyDescent="0.25">
      <c r="A28" s="211"/>
      <c r="B28" s="212"/>
      <c r="C28" s="212"/>
      <c r="D28" s="212"/>
      <c r="E28" s="212"/>
      <c r="F28" s="212"/>
      <c r="G28" s="212"/>
      <c r="H28" s="212"/>
      <c r="I28" s="212"/>
      <c r="J28" s="212"/>
      <c r="K28" s="212"/>
      <c r="L28" s="213"/>
    </row>
    <row r="29" spans="1:12" x14ac:dyDescent="0.25">
      <c r="A29" s="196" t="s">
        <v>106</v>
      </c>
      <c r="B29" s="197"/>
      <c r="C29" s="197"/>
      <c r="D29" s="197"/>
      <c r="E29" s="197"/>
      <c r="F29" s="197"/>
      <c r="G29" s="197"/>
      <c r="H29" s="197"/>
      <c r="I29" s="197"/>
      <c r="J29" s="197"/>
      <c r="K29" s="197"/>
      <c r="L29" s="198"/>
    </row>
    <row r="30" spans="1:12" x14ac:dyDescent="0.25">
      <c r="A30" s="198"/>
      <c r="B30" s="198"/>
      <c r="C30" s="198"/>
      <c r="D30" s="198"/>
      <c r="E30" s="198"/>
      <c r="F30" s="198"/>
      <c r="G30" s="198"/>
      <c r="H30" s="198"/>
      <c r="I30" s="198"/>
      <c r="J30" s="198"/>
      <c r="K30" s="198"/>
      <c r="L30" s="198"/>
    </row>
    <row r="31" spans="1:12" ht="18.5" x14ac:dyDescent="0.45">
      <c r="A31" s="191" t="s">
        <v>87</v>
      </c>
    </row>
    <row r="32" spans="1:12" ht="14.5" customHeight="1" x14ac:dyDescent="0.25">
      <c r="A32" s="199" t="s">
        <v>107</v>
      </c>
      <c r="B32" s="199"/>
      <c r="C32" s="199"/>
      <c r="D32" s="199"/>
      <c r="E32" s="199"/>
      <c r="F32" s="199"/>
      <c r="G32" s="199"/>
      <c r="H32" s="199"/>
      <c r="I32" s="199"/>
      <c r="J32" s="199"/>
      <c r="K32" s="199"/>
      <c r="L32" s="199"/>
    </row>
    <row r="33" spans="1:12" x14ac:dyDescent="0.25">
      <c r="A33" s="199"/>
      <c r="B33" s="199"/>
      <c r="C33" s="199"/>
      <c r="D33" s="199"/>
      <c r="E33" s="199"/>
      <c r="F33" s="199"/>
      <c r="G33" s="199"/>
      <c r="H33" s="199"/>
      <c r="I33" s="199"/>
      <c r="J33" s="199"/>
      <c r="K33" s="199"/>
      <c r="L33" s="199"/>
    </row>
    <row r="34" spans="1:12" ht="14.5" x14ac:dyDescent="0.25">
      <c r="A34" s="192" t="s">
        <v>93</v>
      </c>
    </row>
    <row r="53" spans="1:13" ht="14.5" x14ac:dyDescent="0.35">
      <c r="A53" s="193"/>
      <c r="B53" s="194"/>
      <c r="C53" s="194"/>
      <c r="D53" s="194"/>
      <c r="E53" s="194"/>
      <c r="F53" s="194"/>
      <c r="G53" s="194"/>
      <c r="H53" s="194"/>
      <c r="I53" s="194"/>
    </row>
    <row r="54" spans="1:13" ht="18.75" customHeight="1" x14ac:dyDescent="0.35">
      <c r="A54" s="195"/>
      <c r="B54" s="194"/>
      <c r="C54" s="194"/>
      <c r="D54" s="194"/>
      <c r="E54" s="194"/>
      <c r="F54" s="194"/>
      <c r="G54" s="194"/>
      <c r="H54" s="194"/>
      <c r="I54" s="194"/>
    </row>
    <row r="55" spans="1:13" ht="12.5" customHeight="1" x14ac:dyDescent="0.35">
      <c r="A55" s="195"/>
      <c r="B55" s="194"/>
      <c r="C55" s="194"/>
      <c r="D55" s="194"/>
      <c r="E55" s="194"/>
      <c r="F55" s="194"/>
      <c r="G55" s="194"/>
      <c r="H55" s="194"/>
      <c r="I55" s="194"/>
    </row>
    <row r="56" spans="1:13" ht="17.25" customHeight="1" x14ac:dyDescent="0.35">
      <c r="A56" s="195"/>
      <c r="B56" s="194"/>
      <c r="C56" s="194"/>
      <c r="D56" s="194"/>
      <c r="E56" s="194"/>
      <c r="F56" s="194"/>
      <c r="G56" s="194"/>
      <c r="H56" s="194"/>
      <c r="I56" s="194"/>
    </row>
    <row r="57" spans="1:13" ht="14.5" x14ac:dyDescent="0.35">
      <c r="A57" s="195"/>
      <c r="B57" s="194"/>
      <c r="C57" s="194"/>
      <c r="D57" s="194"/>
      <c r="E57" s="194"/>
      <c r="F57" s="194"/>
      <c r="G57" s="194"/>
      <c r="H57" s="194"/>
      <c r="I57" s="194"/>
    </row>
    <row r="58" spans="1:13" ht="14.5" x14ac:dyDescent="0.35">
      <c r="A58" s="195"/>
      <c r="B58" s="194"/>
      <c r="C58" s="194"/>
      <c r="D58" s="194"/>
      <c r="E58" s="194"/>
      <c r="F58" s="194"/>
      <c r="G58" s="194"/>
      <c r="H58" s="194"/>
      <c r="I58" s="194"/>
    </row>
    <row r="59" spans="1:13" ht="12.5" customHeight="1" x14ac:dyDescent="0.35">
      <c r="A59" s="195"/>
      <c r="B59" s="194"/>
      <c r="C59" s="194"/>
      <c r="D59" s="194"/>
      <c r="E59" s="194"/>
      <c r="F59" s="194"/>
      <c r="G59" s="194"/>
      <c r="H59" s="194"/>
      <c r="I59" s="194"/>
    </row>
    <row r="60" spans="1:13" ht="12.5" customHeight="1" x14ac:dyDescent="0.35">
      <c r="A60" s="195"/>
      <c r="B60" s="194"/>
      <c r="C60" s="194"/>
      <c r="D60" s="194"/>
      <c r="E60" s="194"/>
      <c r="F60" s="194"/>
      <c r="G60" s="194"/>
      <c r="H60" s="194"/>
      <c r="I60" s="194"/>
    </row>
    <row r="61" spans="1:13" ht="14.5" x14ac:dyDescent="0.35">
      <c r="A61" s="195"/>
      <c r="B61" s="194"/>
      <c r="C61" s="194"/>
      <c r="D61" s="194"/>
      <c r="E61" s="194"/>
      <c r="F61" s="194"/>
      <c r="G61" s="194"/>
      <c r="H61" s="194"/>
      <c r="I61" s="194"/>
    </row>
    <row r="62" spans="1:13" ht="14.5" x14ac:dyDescent="0.35">
      <c r="A62" s="195"/>
      <c r="B62" s="194"/>
      <c r="C62" s="194"/>
      <c r="D62" s="194"/>
      <c r="E62" s="194"/>
      <c r="F62" s="194"/>
      <c r="G62" s="194"/>
      <c r="H62" s="194"/>
      <c r="I62" s="194"/>
    </row>
    <row r="63" spans="1:13" ht="12.5" customHeight="1" x14ac:dyDescent="0.35">
      <c r="A63" s="195"/>
      <c r="B63" s="194"/>
      <c r="C63" s="194"/>
      <c r="D63" s="194"/>
      <c r="E63" s="194"/>
      <c r="F63" s="194"/>
      <c r="G63" s="194"/>
      <c r="H63" s="194"/>
      <c r="I63" s="194"/>
      <c r="J63" s="200"/>
      <c r="K63" s="200"/>
      <c r="L63" s="200"/>
      <c r="M63" s="200"/>
    </row>
    <row r="64" spans="1:13" ht="12.5" customHeight="1" x14ac:dyDescent="0.35">
      <c r="A64" s="195"/>
      <c r="B64" s="194"/>
      <c r="C64" s="194"/>
      <c r="D64" s="194"/>
      <c r="E64" s="194"/>
      <c r="F64" s="194"/>
      <c r="G64" s="194"/>
      <c r="H64" s="194"/>
      <c r="I64" s="194"/>
      <c r="J64" s="200"/>
      <c r="K64" s="200"/>
      <c r="L64" s="200"/>
      <c r="M64" s="200"/>
    </row>
    <row r="65" spans="1:9" ht="14.5" x14ac:dyDescent="0.35">
      <c r="A65" s="195"/>
      <c r="B65" s="194"/>
      <c r="C65" s="194"/>
      <c r="D65" s="194"/>
      <c r="E65" s="194"/>
      <c r="F65" s="194"/>
      <c r="G65" s="194"/>
      <c r="H65" s="194"/>
      <c r="I65" s="194"/>
    </row>
    <row r="66" spans="1:9" ht="14.5" x14ac:dyDescent="0.35">
      <c r="A66" s="195"/>
      <c r="B66" s="194"/>
      <c r="C66" s="194"/>
      <c r="D66" s="194"/>
      <c r="E66" s="194"/>
      <c r="F66" s="194"/>
      <c r="G66" s="194"/>
      <c r="H66" s="194"/>
      <c r="I66" s="194"/>
    </row>
    <row r="67" spans="1:9" ht="14.5" x14ac:dyDescent="0.35">
      <c r="A67" s="195"/>
      <c r="B67" s="194"/>
      <c r="C67" s="194"/>
      <c r="D67" s="194"/>
      <c r="E67" s="194"/>
      <c r="F67" s="194"/>
      <c r="G67" s="194"/>
      <c r="H67" s="194"/>
      <c r="I67" s="194"/>
    </row>
    <row r="68" spans="1:9" ht="14.5" x14ac:dyDescent="0.35">
      <c r="A68" s="195"/>
      <c r="B68" s="194"/>
      <c r="C68" s="194"/>
      <c r="D68" s="194"/>
      <c r="E68" s="194"/>
      <c r="F68" s="194"/>
      <c r="G68" s="194"/>
      <c r="H68" s="194"/>
      <c r="I68" s="194"/>
    </row>
    <row r="69" spans="1:9" ht="14.5" x14ac:dyDescent="0.35">
      <c r="A69" s="195"/>
      <c r="B69" s="194"/>
      <c r="C69" s="194"/>
      <c r="D69" s="194"/>
      <c r="E69" s="194"/>
      <c r="F69" s="194"/>
      <c r="G69" s="194"/>
      <c r="H69" s="194"/>
      <c r="I69" s="194"/>
    </row>
    <row r="70" spans="1:9" ht="14.5" x14ac:dyDescent="0.35">
      <c r="A70" s="195"/>
      <c r="B70" s="194"/>
      <c r="C70" s="194"/>
      <c r="D70" s="194"/>
      <c r="E70" s="194"/>
      <c r="F70" s="194"/>
      <c r="G70" s="194"/>
      <c r="H70" s="194"/>
      <c r="I70" s="194"/>
    </row>
  </sheetData>
  <mergeCells count="9">
    <mergeCell ref="A29:L30"/>
    <mergeCell ref="A32:L33"/>
    <mergeCell ref="J63:M64"/>
    <mergeCell ref="A2:K2"/>
    <mergeCell ref="A3:K3"/>
    <mergeCell ref="A4:K4"/>
    <mergeCell ref="A5:K5"/>
    <mergeCell ref="A7:L9"/>
    <mergeCell ref="A10:L28"/>
  </mergeCells>
  <pageMargins left="0.70866141732283472" right="0.70866141732283472" top="0.74803149606299213" bottom="0.74803149606299213" header="0.31496062992125984" footer="0.31496062992125984"/>
  <pageSetup paperSize="9" scale="68" orientation="portrait" r:id="rId1"/>
  <headerFooter scaleWithDoc="0" alignWithMargins="0">
    <oddHeader>&amp;C&amp;"Calibri,Regular"&amp;13SRAD Report No.2144 Transport Statistics Salford 2021</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9A808-7A2C-4916-8351-3132C8F8B542}">
  <sheetPr>
    <pageSetUpPr fitToPage="1"/>
  </sheetPr>
  <dimension ref="A1:AG106"/>
  <sheetViews>
    <sheetView topLeftCell="D1" zoomScale="75" zoomScaleNormal="75" zoomScalePageLayoutView="50" workbookViewId="0">
      <selection activeCell="AA9" sqref="AA9"/>
    </sheetView>
  </sheetViews>
  <sheetFormatPr defaultColWidth="8.81640625" defaultRowHeight="14.5" x14ac:dyDescent="0.35"/>
  <cols>
    <col min="1" max="1" width="13.26953125" style="131" customWidth="1"/>
    <col min="2" max="3" width="13.81640625" style="131" customWidth="1"/>
    <col min="4" max="5" width="8.81640625" style="131" customWidth="1"/>
    <col min="6" max="6" width="10" style="131" bestFit="1" customWidth="1"/>
    <col min="7" max="9" width="8.81640625" style="131" customWidth="1"/>
    <col min="10" max="10" width="8.453125" style="131" customWidth="1"/>
    <col min="11" max="11" width="9.1796875" style="131" customWidth="1"/>
    <col min="12" max="16384" width="8.81640625" style="131"/>
  </cols>
  <sheetData>
    <row r="1" spans="1:33" ht="15.5" thickTop="1" thickBot="1" x14ac:dyDescent="0.4">
      <c r="A1" s="262" t="s">
        <v>62</v>
      </c>
      <c r="B1" s="263"/>
      <c r="C1" s="263"/>
      <c r="D1" s="263"/>
      <c r="E1" s="263"/>
      <c r="F1" s="263"/>
      <c r="G1" s="263"/>
      <c r="H1" s="263"/>
      <c r="I1" s="263"/>
      <c r="J1" s="263"/>
      <c r="K1" s="264"/>
    </row>
    <row r="2" spans="1:33" ht="29.5" thickBot="1" x14ac:dyDescent="0.4">
      <c r="A2" s="132" t="s">
        <v>40</v>
      </c>
      <c r="B2" s="133" t="s">
        <v>58</v>
      </c>
      <c r="C2" s="134" t="s">
        <v>63</v>
      </c>
      <c r="D2" s="135" t="s">
        <v>64</v>
      </c>
      <c r="E2" s="135" t="s">
        <v>65</v>
      </c>
      <c r="F2" s="134" t="s">
        <v>66</v>
      </c>
      <c r="G2" s="135" t="s">
        <v>67</v>
      </c>
      <c r="H2" s="134" t="s">
        <v>16</v>
      </c>
      <c r="I2" s="133" t="s">
        <v>38</v>
      </c>
      <c r="J2" s="136" t="s">
        <v>68</v>
      </c>
      <c r="K2" s="137" t="s">
        <v>69</v>
      </c>
    </row>
    <row r="3" spans="1:33" x14ac:dyDescent="0.35">
      <c r="A3" s="265" t="s">
        <v>47</v>
      </c>
      <c r="B3" s="138">
        <v>2001</v>
      </c>
      <c r="C3" s="139">
        <v>2490</v>
      </c>
      <c r="D3" s="140">
        <v>706</v>
      </c>
      <c r="E3" s="140">
        <v>23</v>
      </c>
      <c r="F3" s="141">
        <v>54</v>
      </c>
      <c r="G3" s="140">
        <v>30</v>
      </c>
      <c r="H3" s="141">
        <v>855</v>
      </c>
      <c r="I3" s="142">
        <f>SUM(C3:H3)</f>
        <v>4158</v>
      </c>
      <c r="J3" s="143">
        <f t="shared" ref="J3" si="0">(C3/I3)*100</f>
        <v>59.884559884559884</v>
      </c>
      <c r="K3" s="144">
        <f t="shared" ref="K3" si="1">((I3-C3)/I3)*100</f>
        <v>40.115440115440116</v>
      </c>
      <c r="M3" s="145"/>
      <c r="N3" s="145"/>
    </row>
    <row r="4" spans="1:33" x14ac:dyDescent="0.35">
      <c r="A4" s="266"/>
      <c r="B4" s="138">
        <v>2002</v>
      </c>
      <c r="C4" s="146"/>
      <c r="D4" s="142"/>
      <c r="E4" s="142"/>
      <c r="F4" s="147"/>
      <c r="G4" s="142"/>
      <c r="H4" s="147"/>
      <c r="I4" s="142"/>
      <c r="J4" s="143"/>
      <c r="K4" s="144"/>
      <c r="M4" s="145"/>
      <c r="N4" s="145"/>
    </row>
    <row r="5" spans="1:33" x14ac:dyDescent="0.35">
      <c r="A5" s="266"/>
      <c r="B5" s="138">
        <v>2003</v>
      </c>
      <c r="C5" s="146"/>
      <c r="D5" s="142"/>
      <c r="E5" s="142"/>
      <c r="F5" s="147"/>
      <c r="G5" s="142"/>
      <c r="H5" s="147"/>
      <c r="I5" s="142"/>
      <c r="J5" s="143"/>
      <c r="K5" s="144"/>
      <c r="M5" s="145"/>
      <c r="N5" s="145"/>
    </row>
    <row r="6" spans="1:33" x14ac:dyDescent="0.35">
      <c r="A6" s="267"/>
      <c r="B6" s="148">
        <v>2004</v>
      </c>
      <c r="C6" s="149">
        <v>1687</v>
      </c>
      <c r="D6" s="150">
        <v>900</v>
      </c>
      <c r="E6" s="150">
        <v>46</v>
      </c>
      <c r="F6" s="151">
        <v>88</v>
      </c>
      <c r="G6" s="150">
        <v>23</v>
      </c>
      <c r="H6" s="151">
        <v>855</v>
      </c>
      <c r="I6" s="150">
        <f t="shared" ref="I6:I17" si="2">SUM(C6:H6)</f>
        <v>3599</v>
      </c>
      <c r="J6" s="152">
        <f t="shared" ref="J6:J17" si="3">(C6/I6)*100</f>
        <v>46.874131703250903</v>
      </c>
      <c r="K6" s="153">
        <f t="shared" ref="K6:K17" si="4">((I6-C6)/I6)*100</f>
        <v>53.125868296749104</v>
      </c>
      <c r="M6" s="145"/>
      <c r="N6" s="145"/>
    </row>
    <row r="7" spans="1:33" x14ac:dyDescent="0.35">
      <c r="A7" s="267"/>
      <c r="B7" s="148">
        <v>2005</v>
      </c>
      <c r="C7" s="149"/>
      <c r="D7" s="150"/>
      <c r="E7" s="150"/>
      <c r="F7" s="151"/>
      <c r="G7" s="150"/>
      <c r="H7" s="151"/>
      <c r="I7" s="150"/>
      <c r="J7" s="152"/>
      <c r="K7" s="153"/>
      <c r="M7" s="145"/>
      <c r="N7" s="145"/>
    </row>
    <row r="8" spans="1:33" x14ac:dyDescent="0.35">
      <c r="A8" s="267"/>
      <c r="B8" s="148">
        <v>2006</v>
      </c>
      <c r="C8" s="149"/>
      <c r="D8" s="150"/>
      <c r="E8" s="150"/>
      <c r="F8" s="151"/>
      <c r="G8" s="150"/>
      <c r="H8" s="151"/>
      <c r="I8" s="150"/>
      <c r="J8" s="152"/>
      <c r="K8" s="153"/>
      <c r="M8" s="145"/>
      <c r="N8" s="145"/>
      <c r="AF8" s="154"/>
      <c r="AG8" s="154"/>
    </row>
    <row r="9" spans="1:33" x14ac:dyDescent="0.35">
      <c r="A9" s="267"/>
      <c r="B9" s="148">
        <v>2007</v>
      </c>
      <c r="C9" s="149">
        <v>1779</v>
      </c>
      <c r="D9" s="150">
        <v>1201</v>
      </c>
      <c r="E9" s="150">
        <v>37</v>
      </c>
      <c r="F9" s="149">
        <v>172</v>
      </c>
      <c r="G9" s="150">
        <v>41</v>
      </c>
      <c r="H9" s="149">
        <v>975</v>
      </c>
      <c r="I9" s="150">
        <f t="shared" si="2"/>
        <v>4205</v>
      </c>
      <c r="J9" s="152">
        <f t="shared" si="3"/>
        <v>42.306777645659928</v>
      </c>
      <c r="K9" s="153">
        <f t="shared" si="4"/>
        <v>57.693222354340065</v>
      </c>
      <c r="M9" s="145"/>
      <c r="N9" s="145"/>
      <c r="Y9" s="155"/>
      <c r="Z9" s="155"/>
      <c r="AA9" s="155"/>
      <c r="AB9" s="155"/>
      <c r="AC9" s="155"/>
      <c r="AD9" s="155"/>
      <c r="AE9" s="155"/>
      <c r="AF9" s="155"/>
      <c r="AG9" s="155"/>
    </row>
    <row r="10" spans="1:33" x14ac:dyDescent="0.35">
      <c r="A10" s="267"/>
      <c r="B10" s="148">
        <v>2008</v>
      </c>
      <c r="C10" s="149"/>
      <c r="D10" s="150"/>
      <c r="E10" s="150"/>
      <c r="F10" s="149"/>
      <c r="G10" s="150"/>
      <c r="H10" s="149"/>
      <c r="I10" s="150"/>
      <c r="J10" s="152"/>
      <c r="K10" s="153"/>
      <c r="M10" s="145"/>
      <c r="N10" s="145"/>
    </row>
    <row r="11" spans="1:33" ht="13.5" customHeight="1" x14ac:dyDescent="0.35">
      <c r="A11" s="267"/>
      <c r="B11" s="148">
        <v>2009</v>
      </c>
      <c r="C11" s="149">
        <v>1815</v>
      </c>
      <c r="D11" s="150">
        <v>983</v>
      </c>
      <c r="E11" s="150">
        <v>55</v>
      </c>
      <c r="F11" s="149">
        <v>115</v>
      </c>
      <c r="G11" s="150">
        <v>49</v>
      </c>
      <c r="H11" s="149">
        <v>990</v>
      </c>
      <c r="I11" s="150">
        <f t="shared" si="2"/>
        <v>4007</v>
      </c>
      <c r="J11" s="152">
        <f t="shared" si="3"/>
        <v>45.295732468180681</v>
      </c>
      <c r="K11" s="153">
        <f t="shared" si="4"/>
        <v>54.704267531819319</v>
      </c>
      <c r="M11" s="145"/>
      <c r="N11" s="145"/>
    </row>
    <row r="12" spans="1:33" ht="14.25" customHeight="1" x14ac:dyDescent="0.35">
      <c r="A12" s="267"/>
      <c r="B12" s="148">
        <v>2010</v>
      </c>
      <c r="C12" s="149">
        <v>1639.26</v>
      </c>
      <c r="D12" s="150">
        <v>876.10694521249354</v>
      </c>
      <c r="E12" s="150">
        <v>52</v>
      </c>
      <c r="F12" s="151">
        <v>110</v>
      </c>
      <c r="G12" s="150">
        <v>35</v>
      </c>
      <c r="H12" s="151">
        <v>1059</v>
      </c>
      <c r="I12" s="150">
        <f t="shared" si="2"/>
        <v>3771.3669452124936</v>
      </c>
      <c r="J12" s="152">
        <f t="shared" si="3"/>
        <v>43.465937518515254</v>
      </c>
      <c r="K12" s="153">
        <f t="shared" si="4"/>
        <v>56.534062481484746</v>
      </c>
      <c r="M12" s="145"/>
      <c r="N12" s="145"/>
    </row>
    <row r="13" spans="1:33" x14ac:dyDescent="0.35">
      <c r="A13" s="268"/>
      <c r="B13" s="156">
        <v>2011</v>
      </c>
      <c r="C13" s="157">
        <v>1760.8</v>
      </c>
      <c r="D13" s="158">
        <v>1153.3464912280701</v>
      </c>
      <c r="E13" s="158">
        <v>68</v>
      </c>
      <c r="F13" s="159">
        <v>131</v>
      </c>
      <c r="G13" s="158">
        <v>41</v>
      </c>
      <c r="H13" s="159">
        <v>1047</v>
      </c>
      <c r="I13" s="158">
        <f t="shared" si="2"/>
        <v>4201.1464912280699</v>
      </c>
      <c r="J13" s="160">
        <f t="shared" si="3"/>
        <v>41.912368532649921</v>
      </c>
      <c r="K13" s="161">
        <f t="shared" si="4"/>
        <v>58.087631467350079</v>
      </c>
      <c r="M13" s="145"/>
      <c r="N13" s="145"/>
    </row>
    <row r="14" spans="1:33" x14ac:dyDescent="0.35">
      <c r="A14" s="268"/>
      <c r="B14" s="156">
        <v>2012</v>
      </c>
      <c r="C14" s="157">
        <v>1599</v>
      </c>
      <c r="D14" s="158">
        <v>862.87719298245611</v>
      </c>
      <c r="E14" s="158">
        <v>70</v>
      </c>
      <c r="F14" s="159">
        <v>124</v>
      </c>
      <c r="G14" s="158">
        <v>60</v>
      </c>
      <c r="H14" s="159">
        <v>1091</v>
      </c>
      <c r="I14" s="158">
        <f t="shared" si="2"/>
        <v>3806.8771929824561</v>
      </c>
      <c r="J14" s="160">
        <f t="shared" si="3"/>
        <v>42.002930983630733</v>
      </c>
      <c r="K14" s="161">
        <f t="shared" si="4"/>
        <v>57.997069016369259</v>
      </c>
      <c r="M14" s="145"/>
      <c r="N14" s="145"/>
    </row>
    <row r="15" spans="1:33" x14ac:dyDescent="0.35">
      <c r="A15" s="268"/>
      <c r="B15" s="156">
        <v>2013</v>
      </c>
      <c r="C15" s="157">
        <v>1770</v>
      </c>
      <c r="D15" s="158">
        <v>738</v>
      </c>
      <c r="E15" s="158">
        <v>83</v>
      </c>
      <c r="F15" s="159">
        <v>78</v>
      </c>
      <c r="G15" s="158">
        <v>90</v>
      </c>
      <c r="H15" s="159">
        <v>1017</v>
      </c>
      <c r="I15" s="158">
        <f t="shared" si="2"/>
        <v>3776</v>
      </c>
      <c r="J15" s="160">
        <f t="shared" si="3"/>
        <v>46.875</v>
      </c>
      <c r="K15" s="161">
        <f t="shared" si="4"/>
        <v>53.125</v>
      </c>
      <c r="M15" s="145"/>
      <c r="N15" s="145"/>
    </row>
    <row r="16" spans="1:33" x14ac:dyDescent="0.35">
      <c r="A16" s="268"/>
      <c r="B16" s="162">
        <v>2014</v>
      </c>
      <c r="C16" s="157">
        <v>1712</v>
      </c>
      <c r="D16" s="158">
        <v>1123</v>
      </c>
      <c r="E16" s="158">
        <v>108</v>
      </c>
      <c r="F16" s="159">
        <v>88</v>
      </c>
      <c r="G16" s="158">
        <v>58</v>
      </c>
      <c r="H16" s="159">
        <v>971</v>
      </c>
      <c r="I16" s="158">
        <f t="shared" si="2"/>
        <v>4060</v>
      </c>
      <c r="J16" s="160">
        <f t="shared" si="3"/>
        <v>42.167487684729068</v>
      </c>
      <c r="K16" s="161">
        <f t="shared" si="4"/>
        <v>57.832512315270932</v>
      </c>
      <c r="M16" s="145"/>
      <c r="N16" s="145"/>
    </row>
    <row r="17" spans="1:14" x14ac:dyDescent="0.35">
      <c r="A17" s="268"/>
      <c r="B17" s="163">
        <v>2015</v>
      </c>
      <c r="C17" s="157">
        <v>1567.8237668526426</v>
      </c>
      <c r="D17" s="158">
        <v>1042</v>
      </c>
      <c r="E17" s="158">
        <v>77</v>
      </c>
      <c r="F17" s="159">
        <v>106</v>
      </c>
      <c r="G17" s="158">
        <v>56</v>
      </c>
      <c r="H17" s="159">
        <v>929</v>
      </c>
      <c r="I17" s="158">
        <f t="shared" si="2"/>
        <v>3777.8237668526426</v>
      </c>
      <c r="J17" s="160">
        <f t="shared" si="3"/>
        <v>41.500712145681121</v>
      </c>
      <c r="K17" s="161">
        <f t="shared" si="4"/>
        <v>58.499287854318879</v>
      </c>
      <c r="M17" s="145"/>
      <c r="N17" s="145"/>
    </row>
    <row r="18" spans="1:14" x14ac:dyDescent="0.35">
      <c r="A18" s="268"/>
      <c r="B18" s="163">
        <v>2016</v>
      </c>
      <c r="C18" s="157">
        <v>1711.8551493324935</v>
      </c>
      <c r="D18" s="158">
        <v>652</v>
      </c>
      <c r="E18" s="158">
        <v>102</v>
      </c>
      <c r="F18" s="159">
        <v>105</v>
      </c>
      <c r="G18" s="158">
        <v>74</v>
      </c>
      <c r="H18" s="159">
        <v>1131</v>
      </c>
      <c r="I18" s="158">
        <v>3775.8551493324935</v>
      </c>
      <c r="J18" s="160">
        <v>45.336886125918262</v>
      </c>
      <c r="K18" s="161">
        <v>54.663113874081738</v>
      </c>
      <c r="M18" s="145"/>
      <c r="N18" s="145"/>
    </row>
    <row r="19" spans="1:14" x14ac:dyDescent="0.35">
      <c r="A19" s="268"/>
      <c r="B19" s="163">
        <v>2017</v>
      </c>
      <c r="C19" s="157">
        <v>1729.6742310357852</v>
      </c>
      <c r="D19" s="158">
        <v>1027.8834951456311</v>
      </c>
      <c r="E19" s="158">
        <v>100</v>
      </c>
      <c r="F19" s="159">
        <v>205</v>
      </c>
      <c r="G19" s="158">
        <v>73</v>
      </c>
      <c r="H19" s="159">
        <v>961</v>
      </c>
      <c r="I19" s="158">
        <v>4096.557726181416</v>
      </c>
      <c r="J19" s="160">
        <v>42.222625595663011</v>
      </c>
      <c r="K19" s="161">
        <v>57.777374404336989</v>
      </c>
      <c r="M19" s="145"/>
      <c r="N19" s="145"/>
    </row>
    <row r="20" spans="1:14" x14ac:dyDescent="0.35">
      <c r="A20" s="268"/>
      <c r="B20" s="163">
        <v>2018</v>
      </c>
      <c r="C20" s="157">
        <v>1754.2203410174795</v>
      </c>
      <c r="D20" s="158">
        <v>1086.0378787878788</v>
      </c>
      <c r="E20" s="158">
        <v>93</v>
      </c>
      <c r="F20" s="159">
        <v>112</v>
      </c>
      <c r="G20" s="158">
        <v>80</v>
      </c>
      <c r="H20" s="159">
        <v>1061</v>
      </c>
      <c r="I20" s="158">
        <v>4186.2582198053587</v>
      </c>
      <c r="J20" s="160">
        <v>41.904255516733087</v>
      </c>
      <c r="K20" s="161">
        <v>58.095744483266898</v>
      </c>
      <c r="M20" s="145"/>
      <c r="N20" s="145"/>
    </row>
    <row r="21" spans="1:14" x14ac:dyDescent="0.35">
      <c r="A21" s="268"/>
      <c r="B21" s="163">
        <v>2019</v>
      </c>
      <c r="C21" s="157">
        <v>1948.4718741121555</v>
      </c>
      <c r="D21" s="158">
        <v>849.82828282828279</v>
      </c>
      <c r="E21" s="158">
        <v>79</v>
      </c>
      <c r="F21" s="159">
        <v>159</v>
      </c>
      <c r="G21" s="158">
        <v>89</v>
      </c>
      <c r="H21" s="159">
        <v>1241</v>
      </c>
      <c r="I21" s="158">
        <v>4366.3001569404387</v>
      </c>
      <c r="J21" s="160">
        <v>44.625238853883374</v>
      </c>
      <c r="K21" s="161">
        <v>55.374761146116626</v>
      </c>
      <c r="M21" s="145"/>
      <c r="N21" s="145"/>
    </row>
    <row r="22" spans="1:14" x14ac:dyDescent="0.35">
      <c r="A22" s="268"/>
      <c r="B22" s="163">
        <v>2020</v>
      </c>
      <c r="C22" s="157">
        <v>1603.6975437312158</v>
      </c>
      <c r="D22" s="158">
        <v>609</v>
      </c>
      <c r="E22" s="158">
        <v>81</v>
      </c>
      <c r="F22" s="159">
        <v>130</v>
      </c>
      <c r="G22" s="158">
        <v>39</v>
      </c>
      <c r="H22" s="159">
        <v>891</v>
      </c>
      <c r="I22" s="158">
        <v>3353.6975437312158</v>
      </c>
      <c r="J22" s="160">
        <v>47.818788749416967</v>
      </c>
      <c r="K22" s="161">
        <v>52.18121125058304</v>
      </c>
      <c r="M22" s="145"/>
      <c r="N22" s="145"/>
    </row>
    <row r="23" spans="1:14" x14ac:dyDescent="0.35">
      <c r="A23" s="268"/>
      <c r="B23" s="163">
        <v>2021</v>
      </c>
      <c r="C23" s="157">
        <v>1034.1086400540428</v>
      </c>
      <c r="D23" s="158">
        <v>605.92941176470595</v>
      </c>
      <c r="E23" s="158">
        <v>32</v>
      </c>
      <c r="F23" s="159">
        <v>48</v>
      </c>
      <c r="G23" s="158">
        <v>78</v>
      </c>
      <c r="H23" s="159">
        <v>644</v>
      </c>
      <c r="I23" s="158">
        <v>2442.0380518187485</v>
      </c>
      <c r="J23" s="160">
        <v>42.346131309619565</v>
      </c>
      <c r="K23" s="161">
        <v>57.653868690380428</v>
      </c>
      <c r="M23" s="145"/>
      <c r="N23" s="145"/>
    </row>
    <row r="24" spans="1:14" ht="15" thickBot="1" x14ac:dyDescent="0.4">
      <c r="A24" s="268"/>
      <c r="B24" s="164">
        <v>2022</v>
      </c>
      <c r="C24" s="165">
        <v>1281.1338779552202</v>
      </c>
      <c r="D24" s="166">
        <v>758</v>
      </c>
      <c r="E24" s="166">
        <v>42</v>
      </c>
      <c r="F24" s="167">
        <v>83</v>
      </c>
      <c r="G24" s="166">
        <v>53</v>
      </c>
      <c r="H24" s="167">
        <v>694</v>
      </c>
      <c r="I24" s="166">
        <v>2911.1338779552202</v>
      </c>
      <c r="J24" s="168">
        <v>44.008071482273721</v>
      </c>
      <c r="K24" s="169">
        <v>55.991928517726286</v>
      </c>
      <c r="M24" s="145"/>
      <c r="N24" s="145"/>
    </row>
    <row r="25" spans="1:14" ht="15" thickBot="1" x14ac:dyDescent="0.4">
      <c r="A25" s="269"/>
      <c r="B25" s="170" t="s">
        <v>105</v>
      </c>
      <c r="C25" s="171">
        <f t="shared" ref="C25:I25" si="5">C24/C3</f>
        <v>0.51451159757237763</v>
      </c>
      <c r="D25" s="171">
        <f t="shared" si="5"/>
        <v>1.0736543909348442</v>
      </c>
      <c r="E25" s="171">
        <f t="shared" si="5"/>
        <v>1.826086956521739</v>
      </c>
      <c r="F25" s="171">
        <f t="shared" si="5"/>
        <v>1.537037037037037</v>
      </c>
      <c r="G25" s="171">
        <f t="shared" si="5"/>
        <v>1.7666666666666666</v>
      </c>
      <c r="H25" s="171">
        <f t="shared" si="5"/>
        <v>0.81169590643274858</v>
      </c>
      <c r="I25" s="171">
        <f t="shared" si="5"/>
        <v>0.70012839777662828</v>
      </c>
      <c r="J25" s="171"/>
      <c r="K25" s="172"/>
    </row>
    <row r="26" spans="1:14" x14ac:dyDescent="0.35">
      <c r="A26" s="270" t="s">
        <v>48</v>
      </c>
      <c r="B26" s="138">
        <v>2001</v>
      </c>
      <c r="C26" s="139">
        <v>2362</v>
      </c>
      <c r="D26" s="140">
        <v>717</v>
      </c>
      <c r="E26" s="140">
        <v>8</v>
      </c>
      <c r="F26" s="141">
        <v>73</v>
      </c>
      <c r="G26" s="140">
        <v>20</v>
      </c>
      <c r="H26" s="141">
        <v>1826</v>
      </c>
      <c r="I26" s="142">
        <f t="shared" ref="I26:I40" si="6">SUM(C26:H26)</f>
        <v>5006</v>
      </c>
      <c r="J26" s="143">
        <f t="shared" ref="J26:J40" si="7">(C26/I26)*100</f>
        <v>47.18337994406712</v>
      </c>
      <c r="K26" s="144">
        <f t="shared" ref="K26:K40" si="8">((I26-C26)/I26)*100</f>
        <v>52.816620055932887</v>
      </c>
      <c r="M26" s="145"/>
      <c r="N26" s="145"/>
    </row>
    <row r="27" spans="1:14" x14ac:dyDescent="0.35">
      <c r="A27" s="270"/>
      <c r="B27" s="138">
        <v>2002</v>
      </c>
      <c r="C27" s="146"/>
      <c r="D27" s="142"/>
      <c r="E27" s="142"/>
      <c r="F27" s="147"/>
      <c r="G27" s="142"/>
      <c r="H27" s="147"/>
      <c r="I27" s="142"/>
      <c r="J27" s="143"/>
      <c r="K27" s="144"/>
      <c r="M27" s="145"/>
      <c r="N27" s="145"/>
    </row>
    <row r="28" spans="1:14" x14ac:dyDescent="0.35">
      <c r="A28" s="270"/>
      <c r="B28" s="138">
        <v>2003</v>
      </c>
      <c r="C28" s="146"/>
      <c r="D28" s="142"/>
      <c r="E28" s="142"/>
      <c r="F28" s="147"/>
      <c r="G28" s="142"/>
      <c r="H28" s="147"/>
      <c r="I28" s="142"/>
      <c r="J28" s="143"/>
      <c r="K28" s="144"/>
      <c r="M28" s="145"/>
      <c r="N28" s="145"/>
    </row>
    <row r="29" spans="1:14" x14ac:dyDescent="0.35">
      <c r="A29" s="271"/>
      <c r="B29" s="148">
        <v>2004</v>
      </c>
      <c r="C29" s="149">
        <v>2367</v>
      </c>
      <c r="D29" s="150">
        <v>333</v>
      </c>
      <c r="E29" s="150">
        <v>12</v>
      </c>
      <c r="F29" s="151">
        <v>85</v>
      </c>
      <c r="G29" s="150">
        <v>19</v>
      </c>
      <c r="H29" s="151">
        <v>1826</v>
      </c>
      <c r="I29" s="150">
        <f t="shared" si="6"/>
        <v>4642</v>
      </c>
      <c r="J29" s="152">
        <f t="shared" si="7"/>
        <v>50.990952175786298</v>
      </c>
      <c r="K29" s="153">
        <f t="shared" si="8"/>
        <v>49.009047824213702</v>
      </c>
      <c r="M29" s="145"/>
      <c r="N29" s="145"/>
    </row>
    <row r="30" spans="1:14" x14ac:dyDescent="0.35">
      <c r="A30" s="271"/>
      <c r="B30" s="148">
        <v>2005</v>
      </c>
      <c r="C30" s="149"/>
      <c r="D30" s="150"/>
      <c r="E30" s="150"/>
      <c r="F30" s="151"/>
      <c r="G30" s="150"/>
      <c r="H30" s="151"/>
      <c r="I30" s="150"/>
      <c r="J30" s="152"/>
      <c r="K30" s="153"/>
      <c r="M30" s="145"/>
      <c r="N30" s="145"/>
    </row>
    <row r="31" spans="1:14" x14ac:dyDescent="0.35">
      <c r="A31" s="271"/>
      <c r="B31" s="148">
        <v>2006</v>
      </c>
      <c r="C31" s="149"/>
      <c r="D31" s="150"/>
      <c r="E31" s="150"/>
      <c r="F31" s="151"/>
      <c r="G31" s="150"/>
      <c r="H31" s="151"/>
      <c r="I31" s="150"/>
      <c r="J31" s="152"/>
      <c r="K31" s="153"/>
      <c r="M31" s="145"/>
      <c r="N31" s="145"/>
    </row>
    <row r="32" spans="1:14" x14ac:dyDescent="0.35">
      <c r="A32" s="271"/>
      <c r="B32" s="148">
        <v>2007</v>
      </c>
      <c r="C32" s="149">
        <v>2240</v>
      </c>
      <c r="D32" s="150">
        <v>903</v>
      </c>
      <c r="E32" s="150">
        <v>6</v>
      </c>
      <c r="F32" s="149">
        <v>117</v>
      </c>
      <c r="G32" s="150">
        <v>36</v>
      </c>
      <c r="H32" s="149">
        <v>1819</v>
      </c>
      <c r="I32" s="150">
        <f t="shared" si="6"/>
        <v>5121</v>
      </c>
      <c r="J32" s="152">
        <f t="shared" si="7"/>
        <v>43.741456746729156</v>
      </c>
      <c r="K32" s="153">
        <f t="shared" si="8"/>
        <v>56.258543253270844</v>
      </c>
      <c r="M32" s="145"/>
      <c r="N32" s="145"/>
    </row>
    <row r="33" spans="1:33" x14ac:dyDescent="0.35">
      <c r="A33" s="271"/>
      <c r="B33" s="148">
        <v>2008</v>
      </c>
      <c r="C33" s="149"/>
      <c r="D33" s="150"/>
      <c r="E33" s="150"/>
      <c r="F33" s="149"/>
      <c r="G33" s="150"/>
      <c r="H33" s="149"/>
      <c r="I33" s="150"/>
      <c r="J33" s="152"/>
      <c r="K33" s="153"/>
      <c r="M33" s="145"/>
      <c r="N33" s="145"/>
    </row>
    <row r="34" spans="1:33" x14ac:dyDescent="0.35">
      <c r="A34" s="271"/>
      <c r="B34" s="148">
        <v>2009</v>
      </c>
      <c r="C34" s="149">
        <v>2101.6799999999998</v>
      </c>
      <c r="D34" s="150">
        <v>751.68873239436618</v>
      </c>
      <c r="E34" s="150">
        <v>13</v>
      </c>
      <c r="F34" s="149">
        <v>124</v>
      </c>
      <c r="G34" s="150">
        <v>16</v>
      </c>
      <c r="H34" s="149">
        <v>1849</v>
      </c>
      <c r="I34" s="150">
        <f t="shared" si="6"/>
        <v>4855.3687323943659</v>
      </c>
      <c r="J34" s="152">
        <f t="shared" si="7"/>
        <v>43.285692927457269</v>
      </c>
      <c r="K34" s="153">
        <f t="shared" si="8"/>
        <v>56.714307072542724</v>
      </c>
      <c r="M34" s="145"/>
      <c r="N34" s="145"/>
    </row>
    <row r="35" spans="1:33" x14ac:dyDescent="0.35">
      <c r="A35" s="271"/>
      <c r="B35" s="148">
        <v>2010</v>
      </c>
      <c r="C35" s="149">
        <v>2277.8000000000002</v>
      </c>
      <c r="D35" s="150">
        <v>1028.7274725274726</v>
      </c>
      <c r="E35" s="150">
        <v>13</v>
      </c>
      <c r="F35" s="151">
        <v>105</v>
      </c>
      <c r="G35" s="150">
        <v>19</v>
      </c>
      <c r="H35" s="151">
        <v>1822</v>
      </c>
      <c r="I35" s="150">
        <f t="shared" si="6"/>
        <v>5265.527472527473</v>
      </c>
      <c r="J35" s="152">
        <f t="shared" si="7"/>
        <v>43.258724066758077</v>
      </c>
      <c r="K35" s="153">
        <f t="shared" si="8"/>
        <v>56.741275933241923</v>
      </c>
      <c r="M35" s="145"/>
      <c r="N35" s="145"/>
    </row>
    <row r="36" spans="1:33" x14ac:dyDescent="0.35">
      <c r="A36" s="272"/>
      <c r="B36" s="156">
        <v>2011</v>
      </c>
      <c r="C36" s="157">
        <v>2360.96</v>
      </c>
      <c r="D36" s="158">
        <v>1134</v>
      </c>
      <c r="E36" s="158">
        <v>18</v>
      </c>
      <c r="F36" s="159">
        <v>163</v>
      </c>
      <c r="G36" s="158">
        <v>19</v>
      </c>
      <c r="H36" s="159">
        <v>1744</v>
      </c>
      <c r="I36" s="158">
        <f t="shared" si="6"/>
        <v>5438.96</v>
      </c>
      <c r="J36" s="160">
        <f t="shared" si="7"/>
        <v>43.408298645329253</v>
      </c>
      <c r="K36" s="161">
        <f t="shared" si="8"/>
        <v>56.591701354670739</v>
      </c>
      <c r="M36" s="145"/>
      <c r="N36" s="145"/>
    </row>
    <row r="37" spans="1:33" x14ac:dyDescent="0.35">
      <c r="A37" s="272"/>
      <c r="B37" s="156">
        <v>2012</v>
      </c>
      <c r="C37" s="157">
        <v>2259</v>
      </c>
      <c r="D37" s="158">
        <v>1066.6016260162601</v>
      </c>
      <c r="E37" s="158">
        <v>19</v>
      </c>
      <c r="F37" s="159">
        <v>120</v>
      </c>
      <c r="G37" s="158">
        <v>27</v>
      </c>
      <c r="H37" s="159">
        <v>1688</v>
      </c>
      <c r="I37" s="158">
        <f t="shared" si="6"/>
        <v>5179.6016260162596</v>
      </c>
      <c r="J37" s="160">
        <f t="shared" si="7"/>
        <v>43.613392749230492</v>
      </c>
      <c r="K37" s="161">
        <f t="shared" si="8"/>
        <v>56.386607250769508</v>
      </c>
      <c r="M37" s="145"/>
      <c r="N37" s="145"/>
    </row>
    <row r="38" spans="1:33" x14ac:dyDescent="0.35">
      <c r="A38" s="272"/>
      <c r="B38" s="156">
        <v>2013</v>
      </c>
      <c r="C38" s="157">
        <v>2315</v>
      </c>
      <c r="D38" s="158">
        <v>954.51401869158883</v>
      </c>
      <c r="E38" s="158">
        <v>5</v>
      </c>
      <c r="F38" s="159">
        <v>99</v>
      </c>
      <c r="G38" s="158">
        <v>40</v>
      </c>
      <c r="H38" s="159">
        <v>1553</v>
      </c>
      <c r="I38" s="158">
        <f t="shared" si="6"/>
        <v>4966.5140186915887</v>
      </c>
      <c r="J38" s="160">
        <f t="shared" si="7"/>
        <v>46.612170856408433</v>
      </c>
      <c r="K38" s="161">
        <f t="shared" si="8"/>
        <v>53.387829143591567</v>
      </c>
      <c r="M38" s="145"/>
      <c r="N38" s="145"/>
    </row>
    <row r="39" spans="1:33" x14ac:dyDescent="0.35">
      <c r="A39" s="272"/>
      <c r="B39" s="162">
        <v>2014</v>
      </c>
      <c r="C39" s="157">
        <v>2174</v>
      </c>
      <c r="D39" s="158">
        <v>1054.4144144144145</v>
      </c>
      <c r="E39" s="158">
        <v>21</v>
      </c>
      <c r="F39" s="159">
        <v>117</v>
      </c>
      <c r="G39" s="158">
        <v>37</v>
      </c>
      <c r="H39" s="159">
        <v>1831</v>
      </c>
      <c r="I39" s="158">
        <f t="shared" si="6"/>
        <v>5234.4144144144148</v>
      </c>
      <c r="J39" s="160">
        <f t="shared" si="7"/>
        <v>41.532821589618258</v>
      </c>
      <c r="K39" s="161">
        <f t="shared" si="8"/>
        <v>58.467178410381749</v>
      </c>
      <c r="M39" s="145"/>
      <c r="N39" s="145"/>
    </row>
    <row r="40" spans="1:33" x14ac:dyDescent="0.35">
      <c r="A40" s="272"/>
      <c r="B40" s="163">
        <v>2015</v>
      </c>
      <c r="C40" s="157">
        <v>2153.4293194227689</v>
      </c>
      <c r="D40" s="158">
        <v>845</v>
      </c>
      <c r="E40" s="158">
        <v>11</v>
      </c>
      <c r="F40" s="159">
        <v>101</v>
      </c>
      <c r="G40" s="158">
        <v>34</v>
      </c>
      <c r="H40" s="159">
        <v>1516</v>
      </c>
      <c r="I40" s="158">
        <f t="shared" si="6"/>
        <v>4660.4293194227685</v>
      </c>
      <c r="J40" s="160">
        <f t="shared" si="7"/>
        <v>46.206672643830345</v>
      </c>
      <c r="K40" s="161">
        <f t="shared" si="8"/>
        <v>53.793327356169662</v>
      </c>
      <c r="M40" s="145"/>
      <c r="N40" s="145"/>
    </row>
    <row r="41" spans="1:33" x14ac:dyDescent="0.35">
      <c r="A41" s="272"/>
      <c r="B41" s="163">
        <v>2016</v>
      </c>
      <c r="C41" s="157">
        <v>2071.1636905151154</v>
      </c>
      <c r="D41" s="158">
        <v>931</v>
      </c>
      <c r="E41" s="158">
        <v>5</v>
      </c>
      <c r="F41" s="159">
        <v>126</v>
      </c>
      <c r="G41" s="158">
        <v>31</v>
      </c>
      <c r="H41" s="159">
        <v>1571</v>
      </c>
      <c r="I41" s="158">
        <v>4735.1636905151154</v>
      </c>
      <c r="J41" s="160">
        <v>43.74006530468651</v>
      </c>
      <c r="K41" s="161">
        <v>56.259934695313483</v>
      </c>
      <c r="M41" s="145"/>
      <c r="N41" s="145"/>
    </row>
    <row r="42" spans="1:33" x14ac:dyDescent="0.35">
      <c r="A42" s="272"/>
      <c r="B42" s="163">
        <v>2017</v>
      </c>
      <c r="C42" s="157">
        <v>2249.2019522047185</v>
      </c>
      <c r="D42" s="158">
        <v>1007.8378378378379</v>
      </c>
      <c r="E42" s="158">
        <v>13</v>
      </c>
      <c r="F42" s="159">
        <v>170</v>
      </c>
      <c r="G42" s="158">
        <v>13</v>
      </c>
      <c r="H42" s="159">
        <v>1176</v>
      </c>
      <c r="I42" s="158">
        <v>4629.039790042556</v>
      </c>
      <c r="J42" s="160">
        <v>48.588952660180979</v>
      </c>
      <c r="K42" s="161">
        <v>51.411047339819014</v>
      </c>
      <c r="M42" s="145"/>
      <c r="N42" s="145"/>
    </row>
    <row r="43" spans="1:33" x14ac:dyDescent="0.35">
      <c r="A43" s="272"/>
      <c r="B43" s="163">
        <v>2018</v>
      </c>
      <c r="C43" s="157">
        <v>2286.3034116921945</v>
      </c>
      <c r="D43" s="158">
        <v>1012.5621428194622</v>
      </c>
      <c r="E43" s="158">
        <v>17</v>
      </c>
      <c r="F43" s="159">
        <v>111</v>
      </c>
      <c r="G43" s="158">
        <v>31</v>
      </c>
      <c r="H43" s="159">
        <v>1353</v>
      </c>
      <c r="I43" s="158">
        <v>4810.8655545116562</v>
      </c>
      <c r="J43" s="160">
        <v>47.523743612998842</v>
      </c>
      <c r="K43" s="161">
        <v>52.476256387001165</v>
      </c>
      <c r="M43" s="145"/>
      <c r="N43" s="145"/>
    </row>
    <row r="44" spans="1:33" x14ac:dyDescent="0.35">
      <c r="A44" s="272"/>
      <c r="B44" s="163">
        <v>2019</v>
      </c>
      <c r="C44" s="157">
        <v>2144.2901442753805</v>
      </c>
      <c r="D44" s="158">
        <v>792.77586206896558</v>
      </c>
      <c r="E44" s="158">
        <v>6</v>
      </c>
      <c r="F44" s="159">
        <v>145</v>
      </c>
      <c r="G44" s="158">
        <v>32</v>
      </c>
      <c r="H44" s="159">
        <v>1516</v>
      </c>
      <c r="I44" s="158">
        <v>4636.0660063443465</v>
      </c>
      <c r="J44" s="160">
        <v>46.252364425807791</v>
      </c>
      <c r="K44" s="161">
        <v>53.747635574192209</v>
      </c>
      <c r="M44" s="145"/>
      <c r="N44" s="145"/>
    </row>
    <row r="45" spans="1:33" x14ac:dyDescent="0.35">
      <c r="A45" s="272"/>
      <c r="B45" s="163">
        <v>2020</v>
      </c>
      <c r="C45" s="157">
        <v>2195.3425678544072</v>
      </c>
      <c r="D45" s="158">
        <v>777.40384615384619</v>
      </c>
      <c r="E45" s="158">
        <v>18</v>
      </c>
      <c r="F45" s="159">
        <v>90</v>
      </c>
      <c r="G45" s="158">
        <v>21</v>
      </c>
      <c r="H45" s="159">
        <v>1196</v>
      </c>
      <c r="I45" s="158">
        <v>4297.7464140082539</v>
      </c>
      <c r="J45" s="160">
        <v>51.08124948225926</v>
      </c>
      <c r="K45" s="161">
        <v>48.91875051774074</v>
      </c>
      <c r="M45" s="145"/>
      <c r="N45" s="145"/>
    </row>
    <row r="46" spans="1:33" x14ac:dyDescent="0.35">
      <c r="A46" s="272"/>
      <c r="B46" s="163">
        <v>2021</v>
      </c>
      <c r="C46" s="157">
        <v>1509.2769578711559</v>
      </c>
      <c r="D46" s="158">
        <v>434.94252873563221</v>
      </c>
      <c r="E46" s="158">
        <v>9</v>
      </c>
      <c r="F46" s="159">
        <v>23</v>
      </c>
      <c r="G46" s="158">
        <v>47</v>
      </c>
      <c r="H46" s="159">
        <v>925</v>
      </c>
      <c r="I46" s="158">
        <v>2948.219486606788</v>
      </c>
      <c r="J46" s="160">
        <v>51.192828916826585</v>
      </c>
      <c r="K46" s="161">
        <v>48.807171083173422</v>
      </c>
      <c r="M46" s="145"/>
      <c r="N46" s="145"/>
    </row>
    <row r="47" spans="1:33" ht="15" thickBot="1" x14ac:dyDescent="0.4">
      <c r="A47" s="272"/>
      <c r="B47" s="164">
        <v>2022</v>
      </c>
      <c r="C47" s="165">
        <v>1693.9634306896346</v>
      </c>
      <c r="D47" s="166">
        <v>728.01666666666665</v>
      </c>
      <c r="E47" s="166">
        <v>22</v>
      </c>
      <c r="F47" s="167">
        <v>66</v>
      </c>
      <c r="G47" s="166">
        <v>24</v>
      </c>
      <c r="H47" s="167">
        <v>1002</v>
      </c>
      <c r="I47" s="166">
        <v>3535.9800973563015</v>
      </c>
      <c r="J47" s="168">
        <v>47.90647526427361</v>
      </c>
      <c r="K47" s="169">
        <v>52.093524735726383</v>
      </c>
      <c r="M47" s="145"/>
      <c r="N47" s="145"/>
      <c r="Y47" s="154"/>
      <c r="Z47" s="154"/>
      <c r="AA47" s="154"/>
      <c r="AB47" s="154"/>
      <c r="AC47" s="154"/>
      <c r="AD47" s="154"/>
      <c r="AE47" s="154"/>
      <c r="AF47" s="154"/>
      <c r="AG47" s="154"/>
    </row>
    <row r="48" spans="1:33" ht="15" thickBot="1" x14ac:dyDescent="0.4">
      <c r="A48" s="272"/>
      <c r="B48" s="173" t="s">
        <v>105</v>
      </c>
      <c r="C48" s="174">
        <f t="shared" ref="C48:I48" si="9">C47/C26</f>
        <v>0.71717334068147109</v>
      </c>
      <c r="D48" s="174">
        <f t="shared" si="9"/>
        <v>1.0153649465364947</v>
      </c>
      <c r="E48" s="174">
        <f t="shared" si="9"/>
        <v>2.75</v>
      </c>
      <c r="F48" s="174">
        <f t="shared" si="9"/>
        <v>0.90410958904109584</v>
      </c>
      <c r="G48" s="174">
        <f t="shared" si="9"/>
        <v>1.2</v>
      </c>
      <c r="H48" s="174">
        <f t="shared" si="9"/>
        <v>0.54874041621029568</v>
      </c>
      <c r="I48" s="174">
        <f t="shared" si="9"/>
        <v>0.70634840138959276</v>
      </c>
      <c r="J48" s="174"/>
      <c r="K48" s="175"/>
      <c r="Y48" s="155"/>
      <c r="Z48" s="155"/>
      <c r="AA48" s="155"/>
      <c r="AB48" s="155"/>
      <c r="AC48" s="155"/>
      <c r="AD48" s="155"/>
      <c r="AE48" s="155"/>
      <c r="AF48" s="155"/>
      <c r="AG48" s="154"/>
    </row>
    <row r="49" spans="1:14" x14ac:dyDescent="0.35">
      <c r="A49" s="273" t="s">
        <v>49</v>
      </c>
      <c r="B49" s="138">
        <v>2001</v>
      </c>
      <c r="C49" s="139">
        <v>2715</v>
      </c>
      <c r="D49" s="140">
        <v>570</v>
      </c>
      <c r="E49" s="140">
        <v>43</v>
      </c>
      <c r="F49" s="141">
        <v>166</v>
      </c>
      <c r="G49" s="140">
        <v>39</v>
      </c>
      <c r="H49" s="141">
        <v>1251</v>
      </c>
      <c r="I49" s="142">
        <f t="shared" ref="I49:I63" si="10">SUM(C49:H49)</f>
        <v>4784</v>
      </c>
      <c r="J49" s="143">
        <f t="shared" ref="J49:J63" si="11">(C49/I49)*100</f>
        <v>56.751672240802677</v>
      </c>
      <c r="K49" s="144">
        <f t="shared" ref="K49:K63" si="12">((I49-C49)/I49)*100</f>
        <v>43.248327759197323</v>
      </c>
      <c r="M49" s="145"/>
      <c r="N49" s="145"/>
    </row>
    <row r="50" spans="1:14" x14ac:dyDescent="0.35">
      <c r="A50" s="270"/>
      <c r="B50" s="138">
        <v>2002</v>
      </c>
      <c r="C50" s="146"/>
      <c r="D50" s="142"/>
      <c r="E50" s="142"/>
      <c r="F50" s="147"/>
      <c r="G50" s="142"/>
      <c r="H50" s="147"/>
      <c r="I50" s="142"/>
      <c r="J50" s="143"/>
      <c r="K50" s="144"/>
      <c r="M50" s="145"/>
      <c r="N50" s="145"/>
    </row>
    <row r="51" spans="1:14" x14ac:dyDescent="0.35">
      <c r="A51" s="270"/>
      <c r="B51" s="138">
        <v>2003</v>
      </c>
      <c r="C51" s="146"/>
      <c r="D51" s="142"/>
      <c r="E51" s="142"/>
      <c r="F51" s="147"/>
      <c r="G51" s="142"/>
      <c r="H51" s="147"/>
      <c r="I51" s="142"/>
      <c r="J51" s="143"/>
      <c r="K51" s="144"/>
      <c r="M51" s="145"/>
      <c r="N51" s="145"/>
    </row>
    <row r="52" spans="1:14" x14ac:dyDescent="0.35">
      <c r="A52" s="271"/>
      <c r="B52" s="148">
        <v>2004</v>
      </c>
      <c r="C52" s="149">
        <v>2392</v>
      </c>
      <c r="D52" s="150">
        <v>680</v>
      </c>
      <c r="E52" s="150">
        <v>54</v>
      </c>
      <c r="F52" s="151">
        <v>221</v>
      </c>
      <c r="G52" s="150">
        <v>18</v>
      </c>
      <c r="H52" s="151">
        <v>1251</v>
      </c>
      <c r="I52" s="150">
        <f t="shared" si="10"/>
        <v>4616</v>
      </c>
      <c r="J52" s="152">
        <f t="shared" si="11"/>
        <v>51.819757365684573</v>
      </c>
      <c r="K52" s="153">
        <f t="shared" si="12"/>
        <v>48.180242634315427</v>
      </c>
      <c r="M52" s="145"/>
      <c r="N52" s="145"/>
    </row>
    <row r="53" spans="1:14" x14ac:dyDescent="0.35">
      <c r="A53" s="271"/>
      <c r="B53" s="148">
        <v>2005</v>
      </c>
      <c r="C53" s="149"/>
      <c r="D53" s="150"/>
      <c r="E53" s="150"/>
      <c r="F53" s="151"/>
      <c r="G53" s="150"/>
      <c r="H53" s="151"/>
      <c r="I53" s="150"/>
      <c r="J53" s="152"/>
      <c r="K53" s="153"/>
      <c r="M53" s="145"/>
      <c r="N53" s="145"/>
    </row>
    <row r="54" spans="1:14" x14ac:dyDescent="0.35">
      <c r="A54" s="271"/>
      <c r="B54" s="148">
        <v>2006</v>
      </c>
      <c r="C54" s="149"/>
      <c r="D54" s="150"/>
      <c r="E54" s="150"/>
      <c r="F54" s="151"/>
      <c r="G54" s="150"/>
      <c r="H54" s="151"/>
      <c r="I54" s="150"/>
      <c r="J54" s="152"/>
      <c r="K54" s="153"/>
      <c r="M54" s="145"/>
      <c r="N54" s="145"/>
    </row>
    <row r="55" spans="1:14" x14ac:dyDescent="0.35">
      <c r="A55" s="271"/>
      <c r="B55" s="148">
        <v>2007</v>
      </c>
      <c r="C55" s="149">
        <v>1893</v>
      </c>
      <c r="D55" s="150">
        <v>861</v>
      </c>
      <c r="E55" s="150">
        <v>40</v>
      </c>
      <c r="F55" s="149">
        <v>306</v>
      </c>
      <c r="G55" s="150">
        <v>41</v>
      </c>
      <c r="H55" s="149">
        <v>1301</v>
      </c>
      <c r="I55" s="150">
        <f t="shared" si="10"/>
        <v>4442</v>
      </c>
      <c r="J55" s="152">
        <f t="shared" si="11"/>
        <v>42.615938766321477</v>
      </c>
      <c r="K55" s="153">
        <f t="shared" si="12"/>
        <v>57.384061233678516</v>
      </c>
      <c r="M55" s="145"/>
      <c r="N55" s="145"/>
    </row>
    <row r="56" spans="1:14" x14ac:dyDescent="0.35">
      <c r="A56" s="271"/>
      <c r="B56" s="148">
        <v>2008</v>
      </c>
      <c r="C56" s="149"/>
      <c r="D56" s="150"/>
      <c r="E56" s="150"/>
      <c r="F56" s="149"/>
      <c r="G56" s="150"/>
      <c r="H56" s="149"/>
      <c r="I56" s="150"/>
      <c r="J56" s="152"/>
      <c r="K56" s="153"/>
      <c r="M56" s="145"/>
      <c r="N56" s="145"/>
    </row>
    <row r="57" spans="1:14" x14ac:dyDescent="0.35">
      <c r="A57" s="271"/>
      <c r="B57" s="148">
        <v>2009</v>
      </c>
      <c r="C57" s="149">
        <v>1969.11</v>
      </c>
      <c r="D57" s="150">
        <v>996.25598086124398</v>
      </c>
      <c r="E57" s="150">
        <v>41</v>
      </c>
      <c r="F57" s="149">
        <v>390</v>
      </c>
      <c r="G57" s="150">
        <v>53</v>
      </c>
      <c r="H57" s="149">
        <v>1287</v>
      </c>
      <c r="I57" s="150">
        <f t="shared" si="10"/>
        <v>4736.3659808612438</v>
      </c>
      <c r="J57" s="152">
        <f t="shared" si="11"/>
        <v>41.574278844937233</v>
      </c>
      <c r="K57" s="153">
        <f t="shared" si="12"/>
        <v>58.425721155062774</v>
      </c>
      <c r="M57" s="145"/>
      <c r="N57" s="145"/>
    </row>
    <row r="58" spans="1:14" x14ac:dyDescent="0.35">
      <c r="A58" s="271"/>
      <c r="B58" s="148">
        <v>2010</v>
      </c>
      <c r="C58" s="149">
        <v>1919.84</v>
      </c>
      <c r="D58" s="150">
        <v>1175.9402985074628</v>
      </c>
      <c r="E58" s="150">
        <v>41</v>
      </c>
      <c r="F58" s="151">
        <v>240</v>
      </c>
      <c r="G58" s="150">
        <v>56</v>
      </c>
      <c r="H58" s="151">
        <v>1393</v>
      </c>
      <c r="I58" s="150">
        <f t="shared" si="10"/>
        <v>4825.7802985074632</v>
      </c>
      <c r="J58" s="152">
        <f t="shared" si="11"/>
        <v>39.782996349704852</v>
      </c>
      <c r="K58" s="153">
        <f t="shared" si="12"/>
        <v>60.21700365029514</v>
      </c>
      <c r="M58" s="145"/>
      <c r="N58" s="145"/>
    </row>
    <row r="59" spans="1:14" x14ac:dyDescent="0.35">
      <c r="A59" s="272"/>
      <c r="B59" s="156">
        <v>2011</v>
      </c>
      <c r="C59" s="157">
        <v>1973.8200000000002</v>
      </c>
      <c r="D59" s="158">
        <v>1416.9023153569594</v>
      </c>
      <c r="E59" s="158">
        <v>51</v>
      </c>
      <c r="F59" s="159">
        <v>297</v>
      </c>
      <c r="G59" s="158">
        <v>56</v>
      </c>
      <c r="H59" s="159">
        <v>1420</v>
      </c>
      <c r="I59" s="158">
        <f t="shared" si="10"/>
        <v>5214.7223153569594</v>
      </c>
      <c r="J59" s="160">
        <f t="shared" si="11"/>
        <v>37.850912870034342</v>
      </c>
      <c r="K59" s="161">
        <f t="shared" si="12"/>
        <v>62.149087129965665</v>
      </c>
      <c r="M59" s="145"/>
      <c r="N59" s="145"/>
    </row>
    <row r="60" spans="1:14" x14ac:dyDescent="0.35">
      <c r="A60" s="272"/>
      <c r="B60" s="156">
        <v>2012</v>
      </c>
      <c r="C60" s="157">
        <v>1868</v>
      </c>
      <c r="D60" s="158">
        <v>1194</v>
      </c>
      <c r="E60" s="158">
        <v>57</v>
      </c>
      <c r="F60" s="159">
        <v>260</v>
      </c>
      <c r="G60" s="158">
        <v>85</v>
      </c>
      <c r="H60" s="159">
        <v>1349</v>
      </c>
      <c r="I60" s="158">
        <f t="shared" si="10"/>
        <v>4813</v>
      </c>
      <c r="J60" s="160">
        <f t="shared" si="11"/>
        <v>38.811552046540619</v>
      </c>
      <c r="K60" s="161">
        <f t="shared" si="12"/>
        <v>61.188447953459381</v>
      </c>
      <c r="M60" s="145"/>
      <c r="N60" s="145"/>
    </row>
    <row r="61" spans="1:14" x14ac:dyDescent="0.35">
      <c r="A61" s="272"/>
      <c r="B61" s="156">
        <v>2013</v>
      </c>
      <c r="C61" s="157">
        <v>1810</v>
      </c>
      <c r="D61" s="158">
        <v>1016.324074074074</v>
      </c>
      <c r="E61" s="158">
        <v>80</v>
      </c>
      <c r="F61" s="159">
        <v>261</v>
      </c>
      <c r="G61" s="158">
        <v>94</v>
      </c>
      <c r="H61" s="159">
        <v>1070</v>
      </c>
      <c r="I61" s="158">
        <f t="shared" si="10"/>
        <v>4331.3240740740739</v>
      </c>
      <c r="J61" s="160">
        <f t="shared" si="11"/>
        <v>41.788607110561948</v>
      </c>
      <c r="K61" s="161">
        <f t="shared" si="12"/>
        <v>58.211392889438052</v>
      </c>
      <c r="M61" s="145"/>
      <c r="N61" s="145"/>
    </row>
    <row r="62" spans="1:14" x14ac:dyDescent="0.35">
      <c r="A62" s="272"/>
      <c r="B62" s="162">
        <v>2014</v>
      </c>
      <c r="C62" s="157">
        <v>1939</v>
      </c>
      <c r="D62" s="158">
        <v>1114</v>
      </c>
      <c r="E62" s="158">
        <v>61</v>
      </c>
      <c r="F62" s="159">
        <v>356</v>
      </c>
      <c r="G62" s="158">
        <v>65</v>
      </c>
      <c r="H62" s="159">
        <v>1390</v>
      </c>
      <c r="I62" s="158">
        <f t="shared" si="10"/>
        <v>4925</v>
      </c>
      <c r="J62" s="160">
        <f t="shared" si="11"/>
        <v>39.370558375634516</v>
      </c>
      <c r="K62" s="161">
        <f t="shared" si="12"/>
        <v>60.629441624365491</v>
      </c>
      <c r="M62" s="145"/>
      <c r="N62" s="145"/>
    </row>
    <row r="63" spans="1:14" x14ac:dyDescent="0.35">
      <c r="A63" s="272"/>
      <c r="B63" s="163">
        <v>2015</v>
      </c>
      <c r="C63" s="157">
        <v>1667.3698687190983</v>
      </c>
      <c r="D63" s="158">
        <v>954</v>
      </c>
      <c r="E63" s="158">
        <v>21</v>
      </c>
      <c r="F63" s="159">
        <v>458</v>
      </c>
      <c r="G63" s="158">
        <v>86</v>
      </c>
      <c r="H63" s="159">
        <v>965</v>
      </c>
      <c r="I63" s="158">
        <f t="shared" si="10"/>
        <v>4151.3698687190981</v>
      </c>
      <c r="J63" s="160">
        <f t="shared" si="11"/>
        <v>40.164329400828933</v>
      </c>
      <c r="K63" s="161">
        <f t="shared" si="12"/>
        <v>59.835670599171067</v>
      </c>
      <c r="M63" s="145"/>
      <c r="N63" s="145"/>
    </row>
    <row r="64" spans="1:14" x14ac:dyDescent="0.35">
      <c r="A64" s="272"/>
      <c r="B64" s="163">
        <v>2016</v>
      </c>
      <c r="C64" s="157">
        <v>1607.902465641861</v>
      </c>
      <c r="D64" s="158">
        <v>803</v>
      </c>
      <c r="E64" s="158">
        <v>86</v>
      </c>
      <c r="F64" s="159">
        <v>353</v>
      </c>
      <c r="G64" s="158">
        <v>84</v>
      </c>
      <c r="H64" s="159">
        <v>1135</v>
      </c>
      <c r="I64" s="158">
        <v>4068.902465641861</v>
      </c>
      <c r="J64" s="160">
        <v>39.51685937962678</v>
      </c>
      <c r="K64" s="161">
        <v>60.48314062037322</v>
      </c>
      <c r="M64" s="145"/>
      <c r="N64" s="145"/>
    </row>
    <row r="65" spans="1:14" x14ac:dyDescent="0.35">
      <c r="A65" s="272"/>
      <c r="B65" s="163">
        <v>2017</v>
      </c>
      <c r="C65" s="157">
        <v>1893.2217404493006</v>
      </c>
      <c r="D65" s="158">
        <v>902.30208333333337</v>
      </c>
      <c r="E65" s="158">
        <v>75</v>
      </c>
      <c r="F65" s="159">
        <v>457</v>
      </c>
      <c r="G65" s="158">
        <v>93</v>
      </c>
      <c r="H65" s="159">
        <v>1115</v>
      </c>
      <c r="I65" s="158">
        <v>4535.5238237826343</v>
      </c>
      <c r="J65" s="160">
        <v>41.742074653470802</v>
      </c>
      <c r="K65" s="161">
        <v>58.257925346529206</v>
      </c>
      <c r="M65" s="145"/>
      <c r="N65" s="145"/>
    </row>
    <row r="66" spans="1:14" x14ac:dyDescent="0.35">
      <c r="A66" s="272"/>
      <c r="B66" s="163">
        <v>2018</v>
      </c>
      <c r="C66" s="157">
        <v>2043.571799620705</v>
      </c>
      <c r="D66" s="158">
        <v>913.20404411764707</v>
      </c>
      <c r="E66" s="158">
        <v>73</v>
      </c>
      <c r="F66" s="159">
        <v>370</v>
      </c>
      <c r="G66" s="158">
        <v>93</v>
      </c>
      <c r="H66" s="159">
        <v>1246</v>
      </c>
      <c r="I66" s="158">
        <v>4738.7758437383518</v>
      </c>
      <c r="J66" s="160">
        <v>43.124466465764726</v>
      </c>
      <c r="K66" s="161">
        <v>56.875533534235281</v>
      </c>
      <c r="M66" s="145"/>
      <c r="N66" s="145"/>
    </row>
    <row r="67" spans="1:14" x14ac:dyDescent="0.35">
      <c r="A67" s="272"/>
      <c r="B67" s="163">
        <v>2019</v>
      </c>
      <c r="C67" s="157">
        <v>1949.1880801469706</v>
      </c>
      <c r="D67" s="158">
        <v>933.42857142857144</v>
      </c>
      <c r="E67" s="158">
        <v>61</v>
      </c>
      <c r="F67" s="159">
        <v>489</v>
      </c>
      <c r="G67" s="158">
        <v>136</v>
      </c>
      <c r="H67" s="159">
        <v>1265</v>
      </c>
      <c r="I67" s="158">
        <v>4833.6166515755422</v>
      </c>
      <c r="J67" s="160">
        <v>40.325665452009375</v>
      </c>
      <c r="K67" s="161">
        <v>59.674334547990625</v>
      </c>
      <c r="M67" s="145"/>
      <c r="N67" s="145"/>
    </row>
    <row r="68" spans="1:14" x14ac:dyDescent="0.35">
      <c r="A68" s="272"/>
      <c r="B68" s="163">
        <v>2020</v>
      </c>
      <c r="C68" s="157">
        <v>1875.0869343263737</v>
      </c>
      <c r="D68" s="158">
        <v>730</v>
      </c>
      <c r="E68" s="158">
        <v>89</v>
      </c>
      <c r="F68" s="159">
        <v>428</v>
      </c>
      <c r="G68" s="158">
        <v>96</v>
      </c>
      <c r="H68" s="159">
        <v>1276</v>
      </c>
      <c r="I68" s="158">
        <v>4494.0869343263739</v>
      </c>
      <c r="J68" s="160">
        <v>41.723423728282491</v>
      </c>
      <c r="K68" s="161">
        <v>58.276576271717495</v>
      </c>
      <c r="M68" s="145"/>
      <c r="N68" s="145"/>
    </row>
    <row r="69" spans="1:14" x14ac:dyDescent="0.35">
      <c r="A69" s="272"/>
      <c r="B69" s="163">
        <v>2021</v>
      </c>
      <c r="C69" s="157">
        <v>1281.0415278429737</v>
      </c>
      <c r="D69" s="158">
        <v>583</v>
      </c>
      <c r="E69" s="158">
        <v>11</v>
      </c>
      <c r="F69" s="159">
        <v>84</v>
      </c>
      <c r="G69" s="158">
        <v>97</v>
      </c>
      <c r="H69" s="159">
        <v>739</v>
      </c>
      <c r="I69" s="158">
        <v>2795.0415278429737</v>
      </c>
      <c r="J69" s="160">
        <v>45.832647389378714</v>
      </c>
      <c r="K69" s="161">
        <v>54.167352610621286</v>
      </c>
      <c r="M69" s="145"/>
      <c r="N69" s="145"/>
    </row>
    <row r="70" spans="1:14" ht="15" thickBot="1" x14ac:dyDescent="0.4">
      <c r="A70" s="272"/>
      <c r="B70" s="164">
        <v>2022</v>
      </c>
      <c r="C70" s="165">
        <v>1577.9479369588303</v>
      </c>
      <c r="D70" s="166">
        <v>729.35483870967732</v>
      </c>
      <c r="E70" s="166">
        <v>75</v>
      </c>
      <c r="F70" s="167">
        <v>275</v>
      </c>
      <c r="G70" s="166">
        <v>68</v>
      </c>
      <c r="H70" s="167">
        <v>764</v>
      </c>
      <c r="I70" s="166">
        <v>3489.3027756685078</v>
      </c>
      <c r="J70" s="168">
        <v>45.222442373362533</v>
      </c>
      <c r="K70" s="169">
        <v>54.77755762663746</v>
      </c>
      <c r="M70" s="145"/>
      <c r="N70" s="145"/>
    </row>
    <row r="71" spans="1:14" ht="15" thickBot="1" x14ac:dyDescent="0.4">
      <c r="A71" s="274"/>
      <c r="B71" s="176" t="s">
        <v>105</v>
      </c>
      <c r="C71" s="177">
        <f t="shared" ref="C71:I71" si="13">C70/C49</f>
        <v>0.58119629353916402</v>
      </c>
      <c r="D71" s="177">
        <f t="shared" si="13"/>
        <v>1.279569892473118</v>
      </c>
      <c r="E71" s="177">
        <f t="shared" si="13"/>
        <v>1.7441860465116279</v>
      </c>
      <c r="F71" s="177">
        <f t="shared" si="13"/>
        <v>1.6566265060240963</v>
      </c>
      <c r="G71" s="177">
        <f t="shared" si="13"/>
        <v>1.7435897435897436</v>
      </c>
      <c r="H71" s="177">
        <f t="shared" si="13"/>
        <v>0.61071143085531576</v>
      </c>
      <c r="I71" s="177">
        <f t="shared" si="13"/>
        <v>0.72936930929525667</v>
      </c>
      <c r="J71" s="177"/>
      <c r="K71" s="178"/>
    </row>
    <row r="72" spans="1:14" ht="15" thickTop="1" x14ac:dyDescent="0.35"/>
    <row r="73" spans="1:14" x14ac:dyDescent="0.35">
      <c r="A73" s="83" t="s">
        <v>103</v>
      </c>
      <c r="B73" s="134"/>
      <c r="D73" s="179"/>
      <c r="E73" s="179"/>
      <c r="F73" s="179"/>
      <c r="G73" s="180"/>
      <c r="H73" s="179"/>
      <c r="I73" s="180"/>
    </row>
    <row r="74" spans="1:14" x14ac:dyDescent="0.35">
      <c r="B74" s="134"/>
      <c r="D74" s="179"/>
      <c r="E74" s="179"/>
      <c r="F74" s="179"/>
      <c r="G74" s="180"/>
      <c r="H74" s="179"/>
      <c r="I74" s="180"/>
    </row>
    <row r="75" spans="1:14" x14ac:dyDescent="0.35">
      <c r="B75" s="134"/>
      <c r="D75" s="179"/>
      <c r="E75" s="179"/>
      <c r="F75" s="179"/>
      <c r="G75" s="180"/>
      <c r="H75" s="179"/>
      <c r="I75" s="179"/>
    </row>
    <row r="76" spans="1:14" x14ac:dyDescent="0.35">
      <c r="B76" s="134"/>
      <c r="D76" s="179"/>
      <c r="E76" s="181"/>
      <c r="F76" s="181"/>
      <c r="G76" s="181"/>
      <c r="H76" s="181"/>
      <c r="I76" s="181"/>
    </row>
    <row r="77" spans="1:14" x14ac:dyDescent="0.35">
      <c r="B77" s="134"/>
      <c r="D77" s="179"/>
      <c r="E77" s="179"/>
      <c r="F77" s="179"/>
      <c r="G77" s="180"/>
      <c r="H77" s="179"/>
      <c r="I77" s="180"/>
    </row>
    <row r="78" spans="1:14" x14ac:dyDescent="0.35">
      <c r="B78" s="134"/>
      <c r="D78" s="179"/>
      <c r="E78" s="179"/>
      <c r="F78" s="179"/>
      <c r="G78" s="180"/>
      <c r="H78" s="179"/>
      <c r="I78" s="180"/>
    </row>
    <row r="79" spans="1:14" x14ac:dyDescent="0.35">
      <c r="B79" s="134"/>
      <c r="D79" s="179"/>
      <c r="E79" s="179"/>
      <c r="F79" s="179"/>
      <c r="G79" s="180"/>
      <c r="H79" s="179"/>
      <c r="I79" s="180"/>
    </row>
    <row r="80" spans="1:14" x14ac:dyDescent="0.35">
      <c r="B80" s="134"/>
      <c r="D80" s="179"/>
      <c r="E80" s="179"/>
      <c r="F80" s="179"/>
      <c r="G80" s="180"/>
      <c r="H80" s="179"/>
      <c r="I80" s="180"/>
    </row>
    <row r="81" spans="2:9" x14ac:dyDescent="0.35">
      <c r="B81" s="134"/>
      <c r="D81" s="179"/>
      <c r="E81" s="179"/>
      <c r="F81" s="179"/>
      <c r="G81" s="180"/>
      <c r="H81" s="179"/>
      <c r="I81" s="179"/>
    </row>
    <row r="82" spans="2:9" x14ac:dyDescent="0.35">
      <c r="B82" s="134"/>
      <c r="D82" s="179"/>
      <c r="E82" s="179"/>
      <c r="F82" s="179"/>
      <c r="G82" s="179"/>
      <c r="H82" s="179"/>
      <c r="I82" s="179"/>
    </row>
    <row r="83" spans="2:9" x14ac:dyDescent="0.35">
      <c r="B83" s="134"/>
      <c r="D83" s="179"/>
      <c r="E83" s="179"/>
      <c r="F83" s="179"/>
      <c r="G83" s="180"/>
      <c r="H83" s="179"/>
      <c r="I83" s="180"/>
    </row>
    <row r="84" spans="2:9" x14ac:dyDescent="0.35">
      <c r="B84" s="134"/>
      <c r="D84" s="179"/>
      <c r="E84" s="179"/>
      <c r="F84" s="179"/>
      <c r="G84" s="180"/>
      <c r="H84" s="179"/>
      <c r="I84" s="180"/>
    </row>
    <row r="85" spans="2:9" x14ac:dyDescent="0.35">
      <c r="B85" s="134"/>
      <c r="D85" s="179"/>
      <c r="E85" s="179"/>
      <c r="F85" s="179"/>
      <c r="G85" s="180"/>
      <c r="H85" s="179"/>
      <c r="I85" s="180"/>
    </row>
    <row r="86" spans="2:9" x14ac:dyDescent="0.35">
      <c r="B86" s="134"/>
      <c r="D86" s="179"/>
      <c r="E86" s="179"/>
      <c r="F86" s="179"/>
      <c r="G86" s="180"/>
      <c r="H86" s="179"/>
      <c r="I86" s="180"/>
    </row>
    <row r="87" spans="2:9" x14ac:dyDescent="0.35">
      <c r="B87" s="134"/>
      <c r="D87" s="179"/>
      <c r="E87" s="179"/>
      <c r="F87" s="179"/>
      <c r="G87" s="180"/>
      <c r="H87" s="179"/>
      <c r="I87" s="179"/>
    </row>
    <row r="88" spans="2:9" x14ac:dyDescent="0.35">
      <c r="B88" s="134"/>
      <c r="D88" s="179"/>
      <c r="E88" s="179"/>
      <c r="F88" s="179"/>
      <c r="G88" s="179"/>
      <c r="H88" s="179"/>
      <c r="I88" s="179"/>
    </row>
    <row r="89" spans="2:9" x14ac:dyDescent="0.35">
      <c r="B89" s="134"/>
      <c r="D89" s="179"/>
      <c r="E89" s="179"/>
      <c r="F89" s="179"/>
      <c r="G89" s="180"/>
      <c r="H89" s="179"/>
      <c r="I89" s="180"/>
    </row>
    <row r="90" spans="2:9" x14ac:dyDescent="0.35">
      <c r="B90" s="134"/>
      <c r="D90" s="179"/>
      <c r="E90" s="179"/>
      <c r="F90" s="179"/>
      <c r="G90" s="180"/>
      <c r="H90" s="179"/>
      <c r="I90" s="180"/>
    </row>
    <row r="99" spans="2:11" x14ac:dyDescent="0.35">
      <c r="B99" s="154"/>
      <c r="C99" s="155"/>
      <c r="D99" s="155"/>
      <c r="E99" s="155"/>
      <c r="F99" s="155"/>
      <c r="G99" s="155"/>
      <c r="H99" s="155"/>
      <c r="I99" s="155"/>
      <c r="J99" s="155"/>
      <c r="K99" s="155"/>
    </row>
    <row r="100" spans="2:11" x14ac:dyDescent="0.35">
      <c r="B100" s="154"/>
      <c r="C100" s="155"/>
      <c r="D100" s="155"/>
      <c r="E100" s="155"/>
      <c r="F100" s="155"/>
      <c r="G100" s="155"/>
      <c r="H100" s="155"/>
      <c r="I100" s="155"/>
      <c r="J100" s="155"/>
      <c r="K100" s="155"/>
    </row>
    <row r="101" spans="2:11" x14ac:dyDescent="0.35">
      <c r="B101" s="154"/>
      <c r="C101" s="155"/>
      <c r="D101" s="155"/>
      <c r="E101" s="155"/>
      <c r="F101" s="155"/>
      <c r="G101" s="155"/>
      <c r="H101" s="155"/>
      <c r="I101" s="155"/>
      <c r="J101" s="155"/>
      <c r="K101" s="155"/>
    </row>
    <row r="102" spans="2:11" x14ac:dyDescent="0.35">
      <c r="B102" s="154"/>
    </row>
    <row r="103" spans="2:11" x14ac:dyDescent="0.35">
      <c r="B103" s="154"/>
    </row>
    <row r="104" spans="2:11" x14ac:dyDescent="0.35">
      <c r="B104" s="154"/>
    </row>
    <row r="105" spans="2:11" x14ac:dyDescent="0.35">
      <c r="B105" s="154"/>
    </row>
    <row r="106" spans="2:11" x14ac:dyDescent="0.35">
      <c r="B106" s="154"/>
    </row>
  </sheetData>
  <mergeCells count="4">
    <mergeCell ref="A1:K1"/>
    <mergeCell ref="A3:A25"/>
    <mergeCell ref="A26:A48"/>
    <mergeCell ref="A49:A71"/>
  </mergeCells>
  <pageMargins left="0.70866141732283472" right="0.70866141732283472" top="0.74803149606299213" bottom="0.74803149606299213" header="0.31496062992125984" footer="0.31496062992125984"/>
  <pageSetup paperSize="9" scale="46" orientation="landscape" r:id="rId1"/>
  <headerFooter scaleWithDoc="0" alignWithMargins="0">
    <oddHeader>&amp;C&amp;"Calibri,Regular"&amp;13SRAD Report No.2144 Transport Statistics Salford 2021</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A1A39-DB65-4AAD-84A1-A5A1C6C829F8}">
  <sheetPr>
    <pageSetUpPr fitToPage="1"/>
  </sheetPr>
  <dimension ref="A1"/>
  <sheetViews>
    <sheetView zoomScale="50" zoomScaleNormal="50" zoomScalePageLayoutView="50" workbookViewId="0">
      <selection activeCell="Y9" sqref="Y9"/>
    </sheetView>
  </sheetViews>
  <sheetFormatPr defaultColWidth="9.1796875" defaultRowHeight="12.5" x14ac:dyDescent="0.25"/>
  <cols>
    <col min="1" max="1" width="3.7265625" style="1" customWidth="1"/>
    <col min="2" max="12" width="9.1796875" style="1"/>
    <col min="13" max="13" width="6.54296875" style="1" customWidth="1"/>
    <col min="14" max="25" width="9.1796875" style="1"/>
    <col min="26" max="26" width="6.54296875" style="1" customWidth="1"/>
    <col min="27" max="16384" width="9.1796875" style="1"/>
  </cols>
  <sheetData/>
  <pageMargins left="0" right="0" top="0.74803149606299213" bottom="0" header="0.31496062992125984" footer="0"/>
  <pageSetup paperSize="9" scale="64" orientation="landscape" r:id="rId1"/>
  <headerFooter scaleWithDoc="0" alignWithMargins="0">
    <oddHeader>&amp;C&amp;"Calibri,Regular"&amp;13SRAD Report No.2144 Transport Statistics Salford 2021</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7D5F7-CDE9-4776-937C-D93D52DD2759}">
  <sheetPr>
    <pageSetUpPr fitToPage="1"/>
  </sheetPr>
  <dimension ref="A1:P44"/>
  <sheetViews>
    <sheetView zoomScale="75" zoomScaleNormal="75" zoomScalePageLayoutView="65" workbookViewId="0">
      <selection activeCell="O8" sqref="O8"/>
    </sheetView>
  </sheetViews>
  <sheetFormatPr defaultColWidth="9.1796875" defaultRowHeight="14.5" x14ac:dyDescent="0.35"/>
  <cols>
    <col min="1" max="1" width="7.1796875" style="5" customWidth="1"/>
    <col min="2" max="2" width="48.7265625" style="2" customWidth="1"/>
    <col min="3" max="3" width="6.453125" style="2" customWidth="1"/>
    <col min="4" max="4" width="5.81640625" style="2" customWidth="1"/>
    <col min="5" max="5" width="6.26953125" style="2" customWidth="1"/>
    <col min="6" max="6" width="6.7265625" style="2" customWidth="1"/>
    <col min="7" max="7" width="13.1796875" style="2" customWidth="1"/>
    <col min="8" max="8" width="14.7265625" style="2" customWidth="1"/>
    <col min="9" max="9" width="9.453125" style="2" customWidth="1"/>
    <col min="10" max="10" width="12.453125" style="2" customWidth="1"/>
    <col min="11" max="11" width="9.453125" style="2" customWidth="1"/>
    <col min="12" max="12" width="8.26953125" style="2" customWidth="1"/>
    <col min="13" max="13" width="15.453125" style="2" customWidth="1"/>
    <col min="14" max="14" width="27.7265625" style="2" customWidth="1"/>
    <col min="15" max="16384" width="9.1796875" style="2"/>
  </cols>
  <sheetData>
    <row r="1" spans="1:16" ht="15" thickTop="1" x14ac:dyDescent="0.35">
      <c r="A1" s="214" t="s">
        <v>90</v>
      </c>
      <c r="B1" s="215"/>
      <c r="C1" s="215"/>
      <c r="D1" s="215"/>
      <c r="E1" s="215"/>
      <c r="F1" s="215"/>
      <c r="G1" s="215"/>
      <c r="H1" s="215"/>
      <c r="I1" s="215"/>
      <c r="J1" s="215"/>
      <c r="K1" s="215"/>
      <c r="L1" s="215"/>
      <c r="M1" s="215"/>
      <c r="N1" s="216"/>
    </row>
    <row r="2" spans="1:16" x14ac:dyDescent="0.35">
      <c r="A2" s="8" t="s">
        <v>5</v>
      </c>
      <c r="B2" s="9" t="s">
        <v>6</v>
      </c>
      <c r="C2" s="10" t="s">
        <v>7</v>
      </c>
      <c r="D2" s="10" t="s">
        <v>8</v>
      </c>
      <c r="E2" s="10" t="s">
        <v>9</v>
      </c>
      <c r="F2" s="10" t="s">
        <v>10</v>
      </c>
      <c r="G2" s="11" t="s">
        <v>11</v>
      </c>
      <c r="H2" s="11" t="s">
        <v>12</v>
      </c>
      <c r="I2" s="11" t="s">
        <v>13</v>
      </c>
      <c r="J2" s="11" t="s">
        <v>14</v>
      </c>
      <c r="K2" s="11" t="s">
        <v>15</v>
      </c>
      <c r="L2" s="11" t="s">
        <v>16</v>
      </c>
      <c r="M2" s="11" t="s">
        <v>17</v>
      </c>
      <c r="N2" s="12" t="s">
        <v>18</v>
      </c>
    </row>
    <row r="3" spans="1:16" x14ac:dyDescent="0.35">
      <c r="A3" s="8">
        <v>85602</v>
      </c>
      <c r="B3" s="9" t="s">
        <v>19</v>
      </c>
      <c r="C3" s="13">
        <v>84</v>
      </c>
      <c r="D3" s="13">
        <v>21</v>
      </c>
      <c r="E3" s="13">
        <v>7</v>
      </c>
      <c r="F3" s="13">
        <v>55</v>
      </c>
      <c r="G3" s="13">
        <v>0</v>
      </c>
      <c r="H3" s="14">
        <v>1.2409638554216869</v>
      </c>
      <c r="I3" s="13">
        <v>104.2409638554217</v>
      </c>
      <c r="J3" s="9">
        <v>5</v>
      </c>
      <c r="K3" s="13">
        <v>323</v>
      </c>
      <c r="L3" s="9">
        <v>53</v>
      </c>
      <c r="M3" s="9" t="s">
        <v>20</v>
      </c>
      <c r="N3" s="15">
        <f>SUM(I3:M3)</f>
        <v>485.24096385542168</v>
      </c>
    </row>
    <row r="4" spans="1:16" x14ac:dyDescent="0.35">
      <c r="A4" s="8">
        <v>85608</v>
      </c>
      <c r="B4" s="9" t="s">
        <v>21</v>
      </c>
      <c r="C4" s="13" t="s">
        <v>20</v>
      </c>
      <c r="D4" s="13" t="s">
        <v>20</v>
      </c>
      <c r="E4" s="13" t="s">
        <v>20</v>
      </c>
      <c r="F4" s="13" t="s">
        <v>20</v>
      </c>
      <c r="G4" s="13" t="s">
        <v>20</v>
      </c>
      <c r="H4" s="14"/>
      <c r="I4" s="13"/>
      <c r="J4" s="9" t="s">
        <v>20</v>
      </c>
      <c r="K4" s="13" t="s">
        <v>20</v>
      </c>
      <c r="L4" s="9" t="s">
        <v>20</v>
      </c>
      <c r="M4" s="9">
        <v>42</v>
      </c>
      <c r="N4" s="15">
        <f t="shared" ref="N4:N22" si="0">SUM(I4:M4)</f>
        <v>42</v>
      </c>
    </row>
    <row r="5" spans="1:16" x14ac:dyDescent="0.35">
      <c r="A5" s="8">
        <v>85609</v>
      </c>
      <c r="B5" s="9" t="s">
        <v>22</v>
      </c>
      <c r="C5" s="13" t="s">
        <v>20</v>
      </c>
      <c r="D5" s="13" t="s">
        <v>20</v>
      </c>
      <c r="E5" s="13" t="s">
        <v>20</v>
      </c>
      <c r="F5" s="13" t="s">
        <v>20</v>
      </c>
      <c r="G5" s="13" t="s">
        <v>20</v>
      </c>
      <c r="H5" s="14"/>
      <c r="I5" s="13"/>
      <c r="J5" s="9">
        <v>10</v>
      </c>
      <c r="K5" s="13" t="s">
        <v>20</v>
      </c>
      <c r="L5" s="9">
        <v>93</v>
      </c>
      <c r="M5" s="9" t="s">
        <v>20</v>
      </c>
      <c r="N5" s="15">
        <f t="shared" si="0"/>
        <v>103</v>
      </c>
    </row>
    <row r="6" spans="1:16" x14ac:dyDescent="0.35">
      <c r="A6" s="8">
        <v>85610</v>
      </c>
      <c r="B6" s="9" t="s">
        <v>23</v>
      </c>
      <c r="C6" s="13">
        <v>34</v>
      </c>
      <c r="D6" s="13">
        <v>5</v>
      </c>
      <c r="E6" s="13">
        <v>2</v>
      </c>
      <c r="F6" s="13">
        <v>0</v>
      </c>
      <c r="G6" s="13">
        <v>0</v>
      </c>
      <c r="H6" s="16">
        <v>1.1714285714285715</v>
      </c>
      <c r="I6" s="13">
        <v>39.828571428571429</v>
      </c>
      <c r="J6" s="9">
        <v>3</v>
      </c>
      <c r="K6" s="13">
        <v>0</v>
      </c>
      <c r="L6" s="9">
        <v>3</v>
      </c>
      <c r="M6" s="9" t="s">
        <v>20</v>
      </c>
      <c r="N6" s="15">
        <f t="shared" si="0"/>
        <v>45.828571428571429</v>
      </c>
    </row>
    <row r="7" spans="1:16" x14ac:dyDescent="0.35">
      <c r="A7" s="8">
        <v>85611</v>
      </c>
      <c r="B7" s="9" t="s">
        <v>24</v>
      </c>
      <c r="C7" s="13">
        <v>434</v>
      </c>
      <c r="D7" s="13">
        <v>67</v>
      </c>
      <c r="E7" s="13">
        <v>19</v>
      </c>
      <c r="F7" s="13">
        <v>0</v>
      </c>
      <c r="G7" s="13">
        <v>4</v>
      </c>
      <c r="H7" s="14">
        <v>1.2309468822170901</v>
      </c>
      <c r="I7" s="13">
        <v>534.23094688221715</v>
      </c>
      <c r="J7" s="9">
        <v>3</v>
      </c>
      <c r="K7" s="13">
        <v>0</v>
      </c>
      <c r="L7" s="9">
        <v>26</v>
      </c>
      <c r="M7" s="9" t="s">
        <v>20</v>
      </c>
      <c r="N7" s="15">
        <f t="shared" si="0"/>
        <v>563.23094688221715</v>
      </c>
    </row>
    <row r="8" spans="1:16" x14ac:dyDescent="0.35">
      <c r="A8" s="8">
        <v>85612</v>
      </c>
      <c r="B8" s="9" t="s">
        <v>25</v>
      </c>
      <c r="C8" s="13">
        <v>95</v>
      </c>
      <c r="D8" s="13">
        <v>15</v>
      </c>
      <c r="E8" s="13">
        <v>5</v>
      </c>
      <c r="F8" s="13">
        <v>47</v>
      </c>
      <c r="G8" s="13">
        <v>0</v>
      </c>
      <c r="H8" s="17">
        <v>1.2074777360558155</v>
      </c>
      <c r="I8" s="13">
        <v>114.71038492530248</v>
      </c>
      <c r="J8" s="9">
        <v>17</v>
      </c>
      <c r="K8" s="13">
        <v>435</v>
      </c>
      <c r="L8" s="9">
        <v>312</v>
      </c>
      <c r="M8" s="9" t="s">
        <v>20</v>
      </c>
      <c r="N8" s="15">
        <f t="shared" si="0"/>
        <v>878.71038492530249</v>
      </c>
    </row>
    <row r="9" spans="1:16" x14ac:dyDescent="0.35">
      <c r="A9" s="8">
        <v>85613</v>
      </c>
      <c r="B9" s="9" t="s">
        <v>26</v>
      </c>
      <c r="C9" s="13">
        <v>325</v>
      </c>
      <c r="D9" s="13">
        <v>24</v>
      </c>
      <c r="E9" s="13">
        <v>11</v>
      </c>
      <c r="F9" s="13">
        <v>0</v>
      </c>
      <c r="G9" s="13">
        <v>0</v>
      </c>
      <c r="H9" s="14">
        <v>1.1712538226299694</v>
      </c>
      <c r="I9" s="13">
        <v>380.65749235474004</v>
      </c>
      <c r="J9" s="9">
        <v>5</v>
      </c>
      <c r="K9" s="13">
        <v>0</v>
      </c>
      <c r="L9" s="9">
        <v>22</v>
      </c>
      <c r="M9" s="9" t="s">
        <v>20</v>
      </c>
      <c r="N9" s="15">
        <f t="shared" si="0"/>
        <v>407.65749235474004</v>
      </c>
    </row>
    <row r="10" spans="1:16" x14ac:dyDescent="0.35">
      <c r="A10" s="8">
        <v>85614</v>
      </c>
      <c r="B10" s="9" t="s">
        <v>27</v>
      </c>
      <c r="C10" s="13" t="s">
        <v>20</v>
      </c>
      <c r="D10" s="13" t="s">
        <v>20</v>
      </c>
      <c r="E10" s="13" t="s">
        <v>20</v>
      </c>
      <c r="F10" s="13" t="s">
        <v>20</v>
      </c>
      <c r="G10" s="13" t="s">
        <v>20</v>
      </c>
      <c r="H10" s="13"/>
      <c r="I10" s="13"/>
      <c r="J10" s="13">
        <v>3</v>
      </c>
      <c r="K10" s="13" t="s">
        <v>20</v>
      </c>
      <c r="L10" s="13">
        <v>60</v>
      </c>
      <c r="M10" s="13" t="s">
        <v>20</v>
      </c>
      <c r="N10" s="15">
        <f t="shared" si="0"/>
        <v>63</v>
      </c>
    </row>
    <row r="11" spans="1:16" x14ac:dyDescent="0.35">
      <c r="A11" s="8">
        <v>85615</v>
      </c>
      <c r="B11" s="9" t="s">
        <v>28</v>
      </c>
      <c r="C11" s="13">
        <v>4</v>
      </c>
      <c r="D11" s="13">
        <v>1</v>
      </c>
      <c r="E11" s="13">
        <v>0</v>
      </c>
      <c r="F11" s="13">
        <v>0</v>
      </c>
      <c r="G11" s="13">
        <v>0</v>
      </c>
      <c r="H11" s="17">
        <v>1.2074777360558155</v>
      </c>
      <c r="I11" s="13">
        <v>4.8299109442232622</v>
      </c>
      <c r="J11" s="13">
        <v>1</v>
      </c>
      <c r="K11" s="13">
        <v>0</v>
      </c>
      <c r="L11" s="13">
        <v>16</v>
      </c>
      <c r="M11" s="13" t="s">
        <v>20</v>
      </c>
      <c r="N11" s="15">
        <f t="shared" si="0"/>
        <v>21.829910944223261</v>
      </c>
    </row>
    <row r="12" spans="1:16" x14ac:dyDescent="0.35">
      <c r="A12" s="8">
        <v>85618</v>
      </c>
      <c r="B12" s="9" t="s">
        <v>24</v>
      </c>
      <c r="C12" s="13" t="s">
        <v>20</v>
      </c>
      <c r="D12" s="13" t="s">
        <v>20</v>
      </c>
      <c r="E12" s="13" t="s">
        <v>20</v>
      </c>
      <c r="F12" s="13" t="s">
        <v>20</v>
      </c>
      <c r="G12" s="13" t="s">
        <v>20</v>
      </c>
      <c r="H12" s="13"/>
      <c r="I12" s="13"/>
      <c r="J12" s="13">
        <v>1</v>
      </c>
      <c r="K12" s="13" t="s">
        <v>20</v>
      </c>
      <c r="L12" s="13">
        <v>26</v>
      </c>
      <c r="M12" s="13" t="s">
        <v>20</v>
      </c>
      <c r="N12" s="15">
        <f t="shared" si="0"/>
        <v>27</v>
      </c>
    </row>
    <row r="13" spans="1:16" x14ac:dyDescent="0.35">
      <c r="A13" s="8">
        <v>85619</v>
      </c>
      <c r="B13" s="9" t="s">
        <v>29</v>
      </c>
      <c r="C13" s="13" t="s">
        <v>20</v>
      </c>
      <c r="D13" s="13" t="s">
        <v>20</v>
      </c>
      <c r="E13" s="13" t="s">
        <v>20</v>
      </c>
      <c r="F13" s="13" t="s">
        <v>20</v>
      </c>
      <c r="G13" s="13" t="s">
        <v>20</v>
      </c>
      <c r="H13" s="13"/>
      <c r="I13" s="13"/>
      <c r="J13" s="13">
        <v>0</v>
      </c>
      <c r="K13" s="13" t="s">
        <v>20</v>
      </c>
      <c r="L13" s="13">
        <v>2</v>
      </c>
      <c r="M13" s="13" t="s">
        <v>20</v>
      </c>
      <c r="N13" s="15">
        <f t="shared" si="0"/>
        <v>2</v>
      </c>
    </row>
    <row r="14" spans="1:16" x14ac:dyDescent="0.35">
      <c r="A14" s="8">
        <v>85620</v>
      </c>
      <c r="B14" s="9" t="s">
        <v>30</v>
      </c>
      <c r="C14" s="217" t="s">
        <v>75</v>
      </c>
      <c r="D14" s="218"/>
      <c r="E14" s="218"/>
      <c r="F14" s="218"/>
      <c r="G14" s="218"/>
      <c r="H14" s="218"/>
      <c r="I14" s="218"/>
      <c r="J14" s="218"/>
      <c r="K14" s="218"/>
      <c r="L14" s="218"/>
      <c r="M14" s="219"/>
      <c r="N14" s="15">
        <f t="shared" si="0"/>
        <v>0</v>
      </c>
    </row>
    <row r="15" spans="1:16" x14ac:dyDescent="0.35">
      <c r="A15" s="8">
        <v>85621</v>
      </c>
      <c r="B15" s="9" t="s">
        <v>31</v>
      </c>
      <c r="C15" s="13" t="s">
        <v>20</v>
      </c>
      <c r="D15" s="13" t="s">
        <v>20</v>
      </c>
      <c r="E15" s="13" t="s">
        <v>20</v>
      </c>
      <c r="F15" s="13" t="s">
        <v>20</v>
      </c>
      <c r="G15" s="13" t="s">
        <v>20</v>
      </c>
      <c r="H15" s="13"/>
      <c r="I15" s="13"/>
      <c r="J15" s="13">
        <v>0</v>
      </c>
      <c r="K15" s="13" t="s">
        <v>20</v>
      </c>
      <c r="L15" s="13">
        <v>1</v>
      </c>
      <c r="M15" s="13" t="s">
        <v>20</v>
      </c>
      <c r="N15" s="15">
        <f t="shared" si="0"/>
        <v>1</v>
      </c>
    </row>
    <row r="16" spans="1:16" x14ac:dyDescent="0.35">
      <c r="A16" s="8">
        <v>85622</v>
      </c>
      <c r="B16" s="9" t="s">
        <v>32</v>
      </c>
      <c r="C16" s="13" t="s">
        <v>20</v>
      </c>
      <c r="D16" s="13" t="s">
        <v>20</v>
      </c>
      <c r="E16" s="13" t="s">
        <v>20</v>
      </c>
      <c r="F16" s="13" t="s">
        <v>20</v>
      </c>
      <c r="G16" s="13" t="s">
        <v>20</v>
      </c>
      <c r="H16" s="13"/>
      <c r="I16" s="13"/>
      <c r="J16" s="13" t="s">
        <v>20</v>
      </c>
      <c r="K16" s="13" t="s">
        <v>20</v>
      </c>
      <c r="L16" s="13" t="s">
        <v>20</v>
      </c>
      <c r="M16" s="13">
        <v>83</v>
      </c>
      <c r="N16" s="15">
        <f t="shared" si="0"/>
        <v>83</v>
      </c>
      <c r="P16" s="18"/>
    </row>
    <row r="17" spans="1:16" x14ac:dyDescent="0.35">
      <c r="A17" s="8">
        <v>85623</v>
      </c>
      <c r="B17" s="9" t="s">
        <v>33</v>
      </c>
      <c r="C17" s="13" t="s">
        <v>20</v>
      </c>
      <c r="D17" s="13" t="s">
        <v>20</v>
      </c>
      <c r="E17" s="13" t="s">
        <v>20</v>
      </c>
      <c r="F17" s="13" t="s">
        <v>20</v>
      </c>
      <c r="G17" s="13" t="s">
        <v>20</v>
      </c>
      <c r="H17" s="14"/>
      <c r="I17" s="13"/>
      <c r="J17" s="9">
        <v>2</v>
      </c>
      <c r="K17" s="13" t="s">
        <v>20</v>
      </c>
      <c r="L17" s="9">
        <v>33</v>
      </c>
      <c r="M17" s="9" t="s">
        <v>20</v>
      </c>
      <c r="N17" s="15">
        <f t="shared" si="0"/>
        <v>35</v>
      </c>
    </row>
    <row r="18" spans="1:16" x14ac:dyDescent="0.35">
      <c r="A18" s="8">
        <v>85624</v>
      </c>
      <c r="B18" s="9" t="s">
        <v>34</v>
      </c>
      <c r="C18" s="13">
        <v>85</v>
      </c>
      <c r="D18" s="13">
        <v>4</v>
      </c>
      <c r="E18" s="13">
        <v>0</v>
      </c>
      <c r="F18" s="13">
        <v>0</v>
      </c>
      <c r="G18" s="13">
        <v>0</v>
      </c>
      <c r="H18" s="17">
        <v>1.2074777360558155</v>
      </c>
      <c r="I18" s="13">
        <v>102.63560756474432</v>
      </c>
      <c r="J18" s="9">
        <v>1</v>
      </c>
      <c r="K18" s="13">
        <v>0</v>
      </c>
      <c r="L18" s="9">
        <v>32</v>
      </c>
      <c r="M18" s="9" t="s">
        <v>20</v>
      </c>
      <c r="N18" s="15">
        <f t="shared" si="0"/>
        <v>135.6356075647443</v>
      </c>
    </row>
    <row r="19" spans="1:16" x14ac:dyDescent="0.35">
      <c r="A19" s="8">
        <v>85625</v>
      </c>
      <c r="B19" s="9" t="s">
        <v>35</v>
      </c>
      <c r="C19" s="13" t="s">
        <v>20</v>
      </c>
      <c r="D19" s="13" t="s">
        <v>20</v>
      </c>
      <c r="E19" s="13" t="s">
        <v>20</v>
      </c>
      <c r="F19" s="13" t="s">
        <v>20</v>
      </c>
      <c r="G19" s="13" t="s">
        <v>20</v>
      </c>
      <c r="H19" s="14"/>
      <c r="I19" s="13"/>
      <c r="J19" s="9">
        <v>0</v>
      </c>
      <c r="K19" s="13" t="s">
        <v>20</v>
      </c>
      <c r="L19" s="9">
        <v>2</v>
      </c>
      <c r="M19" s="9" t="s">
        <v>20</v>
      </c>
      <c r="N19" s="15">
        <f t="shared" si="0"/>
        <v>2</v>
      </c>
    </row>
    <row r="20" spans="1:16" x14ac:dyDescent="0.35">
      <c r="A20" s="8">
        <v>85626</v>
      </c>
      <c r="B20" s="9" t="s">
        <v>36</v>
      </c>
      <c r="C20" s="13" t="s">
        <v>20</v>
      </c>
      <c r="D20" s="13" t="s">
        <v>20</v>
      </c>
      <c r="E20" s="13" t="s">
        <v>20</v>
      </c>
      <c r="F20" s="13" t="s">
        <v>20</v>
      </c>
      <c r="G20" s="13" t="s">
        <v>20</v>
      </c>
      <c r="H20" s="14"/>
      <c r="I20" s="13"/>
      <c r="J20" s="9">
        <v>0</v>
      </c>
      <c r="K20" s="13" t="s">
        <v>20</v>
      </c>
      <c r="L20" s="9">
        <v>8</v>
      </c>
      <c r="M20" s="9" t="s">
        <v>20</v>
      </c>
      <c r="N20" s="15">
        <f t="shared" si="0"/>
        <v>8</v>
      </c>
    </row>
    <row r="21" spans="1:16" x14ac:dyDescent="0.35">
      <c r="A21" s="8">
        <v>85627</v>
      </c>
      <c r="B21" s="9" t="s">
        <v>37</v>
      </c>
      <c r="C21" s="13" t="s">
        <v>20</v>
      </c>
      <c r="D21" s="13" t="s">
        <v>20</v>
      </c>
      <c r="E21" s="13" t="s">
        <v>20</v>
      </c>
      <c r="F21" s="13" t="s">
        <v>20</v>
      </c>
      <c r="G21" s="13" t="s">
        <v>20</v>
      </c>
      <c r="H21" s="14"/>
      <c r="I21" s="13"/>
      <c r="J21" s="9">
        <v>1</v>
      </c>
      <c r="K21" s="13" t="s">
        <v>20</v>
      </c>
      <c r="L21" s="9">
        <v>2</v>
      </c>
      <c r="M21" s="9" t="s">
        <v>20</v>
      </c>
      <c r="N21" s="15">
        <f t="shared" si="0"/>
        <v>3</v>
      </c>
    </row>
    <row r="22" spans="1:16" x14ac:dyDescent="0.35">
      <c r="A22" s="8">
        <v>85628</v>
      </c>
      <c r="B22" s="9" t="s">
        <v>88</v>
      </c>
      <c r="C22" s="13"/>
      <c r="D22" s="13"/>
      <c r="E22" s="13"/>
      <c r="F22" s="13"/>
      <c r="G22" s="13"/>
      <c r="H22" s="14"/>
      <c r="I22" s="13"/>
      <c r="J22" s="9">
        <v>1</v>
      </c>
      <c r="K22" s="13"/>
      <c r="L22" s="9">
        <v>3</v>
      </c>
      <c r="M22" s="9" t="s">
        <v>20</v>
      </c>
      <c r="N22" s="15">
        <f t="shared" si="0"/>
        <v>4</v>
      </c>
    </row>
    <row r="23" spans="1:16" x14ac:dyDescent="0.35">
      <c r="A23" s="19"/>
      <c r="B23" s="20" t="s">
        <v>38</v>
      </c>
      <c r="C23" s="21">
        <v>1061</v>
      </c>
      <c r="D23" s="21">
        <v>137</v>
      </c>
      <c r="E23" s="21">
        <v>44</v>
      </c>
      <c r="F23" s="21">
        <v>102</v>
      </c>
      <c r="G23" s="21">
        <v>4</v>
      </c>
      <c r="H23" s="21"/>
      <c r="I23" s="21">
        <v>1281.1338779552204</v>
      </c>
      <c r="J23" s="21">
        <v>53</v>
      </c>
      <c r="K23" s="21">
        <v>758</v>
      </c>
      <c r="L23" s="21">
        <v>694</v>
      </c>
      <c r="M23" s="21">
        <v>125</v>
      </c>
      <c r="N23" s="22">
        <v>2911.1338779552207</v>
      </c>
    </row>
    <row r="24" spans="1:16" ht="15" thickBot="1" x14ac:dyDescent="0.4">
      <c r="A24" s="23"/>
      <c r="B24" s="24"/>
      <c r="C24" s="25"/>
      <c r="D24" s="25"/>
      <c r="E24" s="25" t="s">
        <v>89</v>
      </c>
      <c r="F24" s="25"/>
      <c r="G24" s="182"/>
      <c r="H24" s="27">
        <v>1.2074777360558155</v>
      </c>
      <c r="I24" s="28">
        <v>0.4400807148227372</v>
      </c>
      <c r="J24" s="28">
        <v>1.8205964487358849E-2</v>
      </c>
      <c r="K24" s="28">
        <v>0.26037964304562278</v>
      </c>
      <c r="L24" s="28">
        <v>0.2383950821552272</v>
      </c>
      <c r="M24" s="28">
        <v>4.2938595489053891E-2</v>
      </c>
      <c r="N24" s="29"/>
      <c r="P24" s="4"/>
    </row>
    <row r="25" spans="1:16" ht="17.5" thickTop="1" x14ac:dyDescent="0.4">
      <c r="A25" s="30" t="s">
        <v>70</v>
      </c>
      <c r="B25" s="31"/>
      <c r="C25" s="31"/>
      <c r="D25" s="31"/>
      <c r="E25" s="31"/>
      <c r="F25" s="31"/>
      <c r="G25" s="31"/>
      <c r="H25" s="31"/>
      <c r="I25" s="31"/>
      <c r="J25" s="32"/>
      <c r="K25" s="31"/>
      <c r="L25" s="31"/>
      <c r="M25" s="31"/>
      <c r="N25" s="33"/>
      <c r="O25" s="33"/>
    </row>
    <row r="26" spans="1:16" ht="17" x14ac:dyDescent="0.4">
      <c r="A26" s="34" t="s">
        <v>71</v>
      </c>
      <c r="B26" s="31"/>
      <c r="C26" s="31"/>
      <c r="D26" s="31"/>
      <c r="E26" s="31"/>
      <c r="F26" s="31"/>
      <c r="G26" s="31"/>
      <c r="H26" s="31"/>
      <c r="I26" s="31"/>
      <c r="J26" s="32"/>
      <c r="K26" s="31"/>
      <c r="L26" s="31"/>
      <c r="M26" s="31"/>
      <c r="N26" s="33"/>
      <c r="O26" s="33"/>
    </row>
    <row r="27" spans="1:16" ht="14.5" customHeight="1" x14ac:dyDescent="0.4">
      <c r="A27" s="34" t="s">
        <v>91</v>
      </c>
      <c r="B27" s="31"/>
      <c r="C27" s="31"/>
      <c r="D27" s="31"/>
      <c r="E27" s="31"/>
      <c r="F27" s="31"/>
      <c r="G27" s="31"/>
      <c r="H27" s="31"/>
      <c r="I27" s="31"/>
      <c r="J27" s="32"/>
      <c r="K27" s="31"/>
      <c r="L27" s="31"/>
      <c r="M27" s="31"/>
      <c r="N27" s="33"/>
      <c r="O27" s="33"/>
    </row>
    <row r="28" spans="1:16" ht="14.5" customHeight="1" x14ac:dyDescent="0.35">
      <c r="A28" s="220" t="s">
        <v>92</v>
      </c>
      <c r="B28" s="221"/>
      <c r="C28" s="221"/>
      <c r="D28" s="221"/>
      <c r="E28" s="221"/>
      <c r="F28" s="221"/>
      <c r="G28" s="221"/>
      <c r="H28" s="221"/>
      <c r="I28" s="221"/>
      <c r="J28" s="221"/>
      <c r="K28" s="221"/>
      <c r="L28" s="221"/>
      <c r="M28" s="221"/>
      <c r="N28" s="222"/>
      <c r="O28" s="222"/>
    </row>
    <row r="29" spans="1:16" ht="14.5" customHeight="1" x14ac:dyDescent="0.35">
      <c r="A29" s="30" t="s">
        <v>76</v>
      </c>
      <c r="B29" s="36"/>
      <c r="C29" s="36"/>
      <c r="D29" s="36"/>
      <c r="E29" s="36"/>
      <c r="F29" s="36"/>
      <c r="G29" s="36"/>
      <c r="H29" s="36"/>
      <c r="I29" s="36"/>
      <c r="J29" s="36"/>
      <c r="K29" s="36"/>
      <c r="L29" s="36"/>
      <c r="M29" s="36"/>
      <c r="N29" s="33"/>
      <c r="O29" s="33"/>
    </row>
    <row r="30" spans="1:16" ht="14.5" customHeight="1" x14ac:dyDescent="0.35">
      <c r="A30" s="220" t="s">
        <v>82</v>
      </c>
      <c r="B30" s="221"/>
      <c r="C30" s="221"/>
      <c r="D30" s="221"/>
      <c r="E30" s="221"/>
      <c r="F30" s="221"/>
      <c r="G30" s="221"/>
      <c r="H30" s="221"/>
      <c r="I30" s="221"/>
      <c r="J30" s="221"/>
      <c r="K30" s="221"/>
      <c r="L30" s="221"/>
      <c r="M30" s="221"/>
      <c r="N30" s="222"/>
      <c r="O30" s="222"/>
    </row>
    <row r="31" spans="1:16" x14ac:dyDescent="0.35">
      <c r="A31" s="221"/>
      <c r="B31" s="221"/>
      <c r="C31" s="221"/>
      <c r="D31" s="221"/>
      <c r="E31" s="221"/>
      <c r="F31" s="221"/>
      <c r="G31" s="221"/>
      <c r="H31" s="221"/>
      <c r="I31" s="221"/>
      <c r="J31" s="221"/>
      <c r="K31" s="221"/>
      <c r="L31" s="221"/>
      <c r="M31" s="221"/>
      <c r="N31" s="222"/>
      <c r="O31" s="222"/>
    </row>
    <row r="32" spans="1:16" x14ac:dyDescent="0.35">
      <c r="A32" s="183" t="s">
        <v>93</v>
      </c>
      <c r="B32" s="36"/>
      <c r="C32" s="36"/>
      <c r="D32" s="36"/>
      <c r="E32" s="36"/>
      <c r="F32" s="36"/>
      <c r="G32" s="36"/>
      <c r="H32" s="36"/>
      <c r="I32" s="36"/>
      <c r="J32" s="36"/>
      <c r="K32" s="36"/>
      <c r="L32" s="36"/>
      <c r="M32" s="36"/>
      <c r="N32" s="35"/>
      <c r="O32" s="35"/>
    </row>
    <row r="33" spans="1:15" x14ac:dyDescent="0.35">
      <c r="A33" s="36"/>
      <c r="B33" s="36"/>
      <c r="C33" s="36"/>
      <c r="D33" s="36"/>
      <c r="E33" s="36"/>
      <c r="F33" s="36"/>
      <c r="G33" s="36"/>
      <c r="H33" s="36"/>
      <c r="I33" s="36"/>
      <c r="J33" s="37"/>
      <c r="K33" s="36"/>
      <c r="L33" s="36"/>
      <c r="M33" s="36"/>
      <c r="N33" s="33"/>
      <c r="O33" s="33"/>
    </row>
    <row r="34" spans="1:15" x14ac:dyDescent="0.35">
      <c r="A34" s="2"/>
      <c r="N34" s="3"/>
    </row>
    <row r="35" spans="1:15" x14ac:dyDescent="0.35">
      <c r="A35" s="2"/>
      <c r="N35" s="3"/>
    </row>
    <row r="36" spans="1:15" x14ac:dyDescent="0.35">
      <c r="A36" s="2"/>
      <c r="N36" s="3"/>
    </row>
    <row r="37" spans="1:15" x14ac:dyDescent="0.35">
      <c r="A37" s="2"/>
      <c r="N37" s="3"/>
    </row>
    <row r="38" spans="1:15" x14ac:dyDescent="0.35">
      <c r="A38" s="2"/>
      <c r="N38" s="3"/>
    </row>
    <row r="39" spans="1:15" x14ac:dyDescent="0.35">
      <c r="A39" s="2"/>
      <c r="N39" s="3"/>
    </row>
    <row r="40" spans="1:15" x14ac:dyDescent="0.35">
      <c r="A40" s="2"/>
      <c r="N40" s="3"/>
    </row>
    <row r="41" spans="1:15" x14ac:dyDescent="0.35">
      <c r="A41" s="2"/>
      <c r="N41" s="3"/>
    </row>
    <row r="42" spans="1:15" x14ac:dyDescent="0.35">
      <c r="A42" s="2"/>
      <c r="N42" s="3"/>
    </row>
    <row r="43" spans="1:15" x14ac:dyDescent="0.35">
      <c r="A43" s="2"/>
      <c r="N43" s="3"/>
    </row>
    <row r="44" spans="1:15" x14ac:dyDescent="0.35">
      <c r="A44" s="2"/>
      <c r="H44" s="6"/>
      <c r="I44" s="7"/>
      <c r="J44" s="7"/>
      <c r="K44" s="7"/>
      <c r="L44" s="7"/>
      <c r="M44" s="7"/>
    </row>
  </sheetData>
  <mergeCells count="4">
    <mergeCell ref="A1:N1"/>
    <mergeCell ref="C14:M14"/>
    <mergeCell ref="A28:O28"/>
    <mergeCell ref="A30:O31"/>
  </mergeCells>
  <pageMargins left="0.70866141732283472" right="0.70866141732283472" top="0.74803149606299213" bottom="0.74803149606299213" header="0.31496062992125984" footer="0.31496062992125984"/>
  <pageSetup paperSize="9" scale="65" orientation="landscape" r:id="rId1"/>
  <headerFooter scaleWithDoc="0" alignWithMargins="0">
    <oddHeader>&amp;C&amp;"Calibri,Regular"&amp;13SRAD Report No.2144 Transport Statistics Salford 2021</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AF04F-57B7-40F6-B755-FACC61626B39}">
  <sheetPr>
    <pageSetUpPr fitToPage="1"/>
  </sheetPr>
  <dimension ref="A1:P36"/>
  <sheetViews>
    <sheetView zoomScale="75" zoomScaleNormal="75" zoomScalePageLayoutView="65" workbookViewId="0">
      <selection activeCell="P13" sqref="P13"/>
    </sheetView>
  </sheetViews>
  <sheetFormatPr defaultColWidth="9.1796875" defaultRowHeight="14.5" x14ac:dyDescent="0.35"/>
  <cols>
    <col min="1" max="1" width="7.1796875" style="5" customWidth="1"/>
    <col min="2" max="2" width="48.7265625" style="2" customWidth="1"/>
    <col min="3" max="3" width="6.453125" style="2" customWidth="1"/>
    <col min="4" max="4" width="5.81640625" style="2" customWidth="1"/>
    <col min="5" max="5" width="6.26953125" style="2" customWidth="1"/>
    <col min="6" max="6" width="6.7265625" style="2" customWidth="1"/>
    <col min="7" max="7" width="13.1796875" style="2" customWidth="1"/>
    <col min="8" max="8" width="14.7265625" style="2" customWidth="1"/>
    <col min="9" max="9" width="9.453125" style="2" customWidth="1"/>
    <col min="10" max="10" width="12.453125" style="2" customWidth="1"/>
    <col min="11" max="11" width="9.453125" style="2" customWidth="1"/>
    <col min="12" max="12" width="8.26953125" style="2" customWidth="1"/>
    <col min="13" max="13" width="15.54296875" style="2" customWidth="1"/>
    <col min="14" max="14" width="27.7265625" style="2" customWidth="1"/>
    <col min="15" max="16384" width="9.1796875" style="2"/>
  </cols>
  <sheetData>
    <row r="1" spans="1:15" ht="15" thickTop="1" x14ac:dyDescent="0.35">
      <c r="A1" s="214" t="s">
        <v>94</v>
      </c>
      <c r="B1" s="215"/>
      <c r="C1" s="215"/>
      <c r="D1" s="215"/>
      <c r="E1" s="215"/>
      <c r="F1" s="215"/>
      <c r="G1" s="215"/>
      <c r="H1" s="215"/>
      <c r="I1" s="215"/>
      <c r="J1" s="215"/>
      <c r="K1" s="215"/>
      <c r="L1" s="215"/>
      <c r="M1" s="215"/>
      <c r="N1" s="216"/>
    </row>
    <row r="2" spans="1:15" x14ac:dyDescent="0.35">
      <c r="A2" s="8" t="s">
        <v>5</v>
      </c>
      <c r="B2" s="9" t="s">
        <v>6</v>
      </c>
      <c r="C2" s="10" t="s">
        <v>7</v>
      </c>
      <c r="D2" s="10" t="s">
        <v>8</v>
      </c>
      <c r="E2" s="10" t="s">
        <v>9</v>
      </c>
      <c r="F2" s="10" t="s">
        <v>10</v>
      </c>
      <c r="G2" s="11" t="s">
        <v>11</v>
      </c>
      <c r="H2" s="11" t="s">
        <v>12</v>
      </c>
      <c r="I2" s="11" t="s">
        <v>13</v>
      </c>
      <c r="J2" s="11" t="s">
        <v>14</v>
      </c>
      <c r="K2" s="11" t="s">
        <v>15</v>
      </c>
      <c r="L2" s="11" t="s">
        <v>16</v>
      </c>
      <c r="M2" s="11" t="s">
        <v>17</v>
      </c>
      <c r="N2" s="12" t="s">
        <v>18</v>
      </c>
    </row>
    <row r="3" spans="1:15" x14ac:dyDescent="0.35">
      <c r="A3" s="8">
        <v>85602</v>
      </c>
      <c r="B3" s="9" t="s">
        <v>19</v>
      </c>
      <c r="C3" s="13">
        <v>85</v>
      </c>
      <c r="D3" s="13">
        <v>18</v>
      </c>
      <c r="E3" s="13">
        <v>6</v>
      </c>
      <c r="F3" s="13">
        <v>65</v>
      </c>
      <c r="G3" s="13">
        <v>0</v>
      </c>
      <c r="H3" s="16">
        <v>1.2289156626506024</v>
      </c>
      <c r="I3" s="38">
        <v>104.4578313253012</v>
      </c>
      <c r="J3" s="39">
        <v>4</v>
      </c>
      <c r="K3" s="38">
        <v>376</v>
      </c>
      <c r="L3" s="39">
        <v>104</v>
      </c>
      <c r="M3" s="39" t="s">
        <v>20</v>
      </c>
      <c r="N3" s="40">
        <f>SUM(I3:M3)</f>
        <v>588.45783132530119</v>
      </c>
      <c r="O3" s="3"/>
    </row>
    <row r="4" spans="1:15" x14ac:dyDescent="0.35">
      <c r="A4" s="8">
        <v>85608</v>
      </c>
      <c r="B4" s="9" t="s">
        <v>21</v>
      </c>
      <c r="C4" s="13" t="s">
        <v>20</v>
      </c>
      <c r="D4" s="13" t="s">
        <v>20</v>
      </c>
      <c r="E4" s="13" t="s">
        <v>20</v>
      </c>
      <c r="F4" s="13" t="s">
        <v>20</v>
      </c>
      <c r="G4" s="13" t="s">
        <v>20</v>
      </c>
      <c r="H4" s="14"/>
      <c r="I4" s="38"/>
      <c r="J4" s="39" t="s">
        <v>20</v>
      </c>
      <c r="K4" s="38" t="s">
        <v>20</v>
      </c>
      <c r="L4" s="39" t="s">
        <v>20</v>
      </c>
      <c r="M4" s="39">
        <v>22</v>
      </c>
      <c r="N4" s="40">
        <f t="shared" ref="N4:N22" si="0">SUM(I4:M4)</f>
        <v>22</v>
      </c>
      <c r="O4" s="3"/>
    </row>
    <row r="5" spans="1:15" x14ac:dyDescent="0.35">
      <c r="A5" s="8">
        <v>85609</v>
      </c>
      <c r="B5" s="9" t="s">
        <v>22</v>
      </c>
      <c r="C5" s="13" t="s">
        <v>20</v>
      </c>
      <c r="D5" s="13" t="s">
        <v>20</v>
      </c>
      <c r="E5" s="13" t="s">
        <v>20</v>
      </c>
      <c r="F5" s="13" t="s">
        <v>20</v>
      </c>
      <c r="G5" s="13" t="s">
        <v>20</v>
      </c>
      <c r="H5" s="14"/>
      <c r="I5" s="38"/>
      <c r="J5" s="39">
        <v>5</v>
      </c>
      <c r="K5" s="38" t="s">
        <v>20</v>
      </c>
      <c r="L5" s="39">
        <v>87</v>
      </c>
      <c r="M5" s="39" t="s">
        <v>20</v>
      </c>
      <c r="N5" s="40">
        <f t="shared" si="0"/>
        <v>92</v>
      </c>
      <c r="O5" s="3"/>
    </row>
    <row r="6" spans="1:15" x14ac:dyDescent="0.35">
      <c r="A6" s="8">
        <v>85610</v>
      </c>
      <c r="B6" s="9" t="s">
        <v>23</v>
      </c>
      <c r="C6" s="13">
        <v>28</v>
      </c>
      <c r="D6" s="13">
        <v>10</v>
      </c>
      <c r="E6" s="13">
        <v>3</v>
      </c>
      <c r="F6" s="13">
        <v>0</v>
      </c>
      <c r="G6" s="13">
        <v>0</v>
      </c>
      <c r="H6" s="16">
        <v>1.1785714285714286</v>
      </c>
      <c r="I6" s="38">
        <v>33</v>
      </c>
      <c r="J6" s="39">
        <v>0</v>
      </c>
      <c r="K6" s="38">
        <v>0</v>
      </c>
      <c r="L6" s="39">
        <v>6</v>
      </c>
      <c r="M6" s="39" t="s">
        <v>20</v>
      </c>
      <c r="N6" s="40">
        <f t="shared" si="0"/>
        <v>39</v>
      </c>
      <c r="O6" s="3"/>
    </row>
    <row r="7" spans="1:15" x14ac:dyDescent="0.35">
      <c r="A7" s="8">
        <v>85611</v>
      </c>
      <c r="B7" s="9" t="s">
        <v>24</v>
      </c>
      <c r="C7" s="13">
        <v>757</v>
      </c>
      <c r="D7" s="13">
        <v>82</v>
      </c>
      <c r="E7" s="13">
        <v>12</v>
      </c>
      <c r="F7" s="13">
        <v>0</v>
      </c>
      <c r="G7" s="13">
        <v>0</v>
      </c>
      <c r="H7" s="14">
        <v>1.3118421052631579</v>
      </c>
      <c r="I7" s="38">
        <v>993.0644736842105</v>
      </c>
      <c r="J7" s="39">
        <v>0</v>
      </c>
      <c r="K7" s="38">
        <v>0</v>
      </c>
      <c r="L7" s="39">
        <v>28</v>
      </c>
      <c r="M7" s="39" t="s">
        <v>20</v>
      </c>
      <c r="N7" s="40">
        <f t="shared" si="0"/>
        <v>1021.0644736842105</v>
      </c>
      <c r="O7" s="3"/>
    </row>
    <row r="8" spans="1:15" x14ac:dyDescent="0.35">
      <c r="A8" s="8">
        <v>85612</v>
      </c>
      <c r="B8" s="9" t="s">
        <v>25</v>
      </c>
      <c r="C8" s="13">
        <v>112</v>
      </c>
      <c r="D8" s="13">
        <v>17</v>
      </c>
      <c r="E8" s="13">
        <v>6</v>
      </c>
      <c r="F8" s="13">
        <v>55</v>
      </c>
      <c r="G8" s="13">
        <v>0</v>
      </c>
      <c r="H8" s="17">
        <v>1.2833056293103293</v>
      </c>
      <c r="I8" s="38">
        <v>143.73023048275689</v>
      </c>
      <c r="J8" s="39">
        <v>9</v>
      </c>
      <c r="K8" s="38">
        <v>346</v>
      </c>
      <c r="L8" s="39">
        <v>419</v>
      </c>
      <c r="M8" s="39" t="s">
        <v>20</v>
      </c>
      <c r="N8" s="40">
        <f t="shared" si="0"/>
        <v>917.73023048275695</v>
      </c>
      <c r="O8" s="3"/>
    </row>
    <row r="9" spans="1:15" x14ac:dyDescent="0.35">
      <c r="A9" s="8">
        <v>85613</v>
      </c>
      <c r="B9" s="9" t="s">
        <v>26</v>
      </c>
      <c r="C9" s="13">
        <v>193</v>
      </c>
      <c r="D9" s="13">
        <v>18</v>
      </c>
      <c r="E9" s="13">
        <v>11</v>
      </c>
      <c r="F9" s="13">
        <v>1</v>
      </c>
      <c r="G9" s="13">
        <v>1</v>
      </c>
      <c r="H9" s="41">
        <v>1.2105263157894737</v>
      </c>
      <c r="I9" s="38">
        <v>233.63157894736841</v>
      </c>
      <c r="J9" s="39">
        <v>0</v>
      </c>
      <c r="K9" s="38">
        <v>6.0166666666666666</v>
      </c>
      <c r="L9" s="39">
        <v>33</v>
      </c>
      <c r="M9" s="39" t="s">
        <v>20</v>
      </c>
      <c r="N9" s="40">
        <f t="shared" si="0"/>
        <v>272.64824561403509</v>
      </c>
      <c r="O9" s="3"/>
    </row>
    <row r="10" spans="1:15" x14ac:dyDescent="0.35">
      <c r="A10" s="8">
        <v>85614</v>
      </c>
      <c r="B10" s="9" t="s">
        <v>27</v>
      </c>
      <c r="C10" s="13" t="s">
        <v>20</v>
      </c>
      <c r="D10" s="13" t="s">
        <v>20</v>
      </c>
      <c r="E10" s="13" t="s">
        <v>20</v>
      </c>
      <c r="F10" s="13" t="s">
        <v>20</v>
      </c>
      <c r="G10" s="13" t="s">
        <v>20</v>
      </c>
      <c r="H10" s="13"/>
      <c r="I10" s="38"/>
      <c r="J10" s="38">
        <v>3</v>
      </c>
      <c r="K10" s="38" t="s">
        <v>20</v>
      </c>
      <c r="L10" s="38">
        <v>124</v>
      </c>
      <c r="M10" s="38" t="s">
        <v>20</v>
      </c>
      <c r="N10" s="40">
        <f t="shared" si="0"/>
        <v>127</v>
      </c>
      <c r="O10" s="3"/>
    </row>
    <row r="11" spans="1:15" x14ac:dyDescent="0.35">
      <c r="A11" s="8">
        <v>85615</v>
      </c>
      <c r="B11" s="9" t="s">
        <v>28</v>
      </c>
      <c r="C11" s="13">
        <v>3</v>
      </c>
      <c r="D11" s="13">
        <v>1</v>
      </c>
      <c r="E11" s="13">
        <v>0</v>
      </c>
      <c r="F11" s="13">
        <v>0</v>
      </c>
      <c r="G11" s="13">
        <v>0</v>
      </c>
      <c r="H11" s="17">
        <v>1.2833056293103293</v>
      </c>
      <c r="I11" s="38">
        <v>3.8499168879309877</v>
      </c>
      <c r="J11" s="38">
        <v>0</v>
      </c>
      <c r="K11" s="38">
        <v>0</v>
      </c>
      <c r="L11" s="38">
        <v>14</v>
      </c>
      <c r="M11" s="38" t="s">
        <v>20</v>
      </c>
      <c r="N11" s="40">
        <f t="shared" si="0"/>
        <v>17.849916887930988</v>
      </c>
      <c r="O11" s="3"/>
    </row>
    <row r="12" spans="1:15" x14ac:dyDescent="0.35">
      <c r="A12" s="8">
        <v>85618</v>
      </c>
      <c r="B12" s="9" t="s">
        <v>24</v>
      </c>
      <c r="C12" s="13" t="s">
        <v>20</v>
      </c>
      <c r="D12" s="13" t="s">
        <v>20</v>
      </c>
      <c r="E12" s="13" t="s">
        <v>20</v>
      </c>
      <c r="F12" s="13" t="s">
        <v>20</v>
      </c>
      <c r="G12" s="13" t="s">
        <v>20</v>
      </c>
      <c r="H12" s="42"/>
      <c r="I12" s="38"/>
      <c r="J12" s="38">
        <v>1</v>
      </c>
      <c r="K12" s="38" t="s">
        <v>20</v>
      </c>
      <c r="L12" s="38">
        <v>24</v>
      </c>
      <c r="M12" s="38" t="s">
        <v>20</v>
      </c>
      <c r="N12" s="40">
        <f t="shared" si="0"/>
        <v>25</v>
      </c>
      <c r="O12" s="3"/>
    </row>
    <row r="13" spans="1:15" x14ac:dyDescent="0.35">
      <c r="A13" s="8">
        <v>85619</v>
      </c>
      <c r="B13" s="9" t="s">
        <v>29</v>
      </c>
      <c r="C13" s="13" t="s">
        <v>20</v>
      </c>
      <c r="D13" s="13" t="s">
        <v>20</v>
      </c>
      <c r="E13" s="13" t="s">
        <v>20</v>
      </c>
      <c r="F13" s="13" t="s">
        <v>20</v>
      </c>
      <c r="G13" s="13" t="s">
        <v>20</v>
      </c>
      <c r="H13" s="13"/>
      <c r="I13" s="38"/>
      <c r="J13" s="38">
        <v>0</v>
      </c>
      <c r="K13" s="38" t="s">
        <v>20</v>
      </c>
      <c r="L13" s="38">
        <v>1</v>
      </c>
      <c r="M13" s="38" t="s">
        <v>20</v>
      </c>
      <c r="N13" s="40">
        <f t="shared" si="0"/>
        <v>1</v>
      </c>
      <c r="O13" s="3"/>
    </row>
    <row r="14" spans="1:15" x14ac:dyDescent="0.35">
      <c r="A14" s="8">
        <v>85620</v>
      </c>
      <c r="B14" s="9" t="s">
        <v>30</v>
      </c>
      <c r="C14" s="217" t="s">
        <v>75</v>
      </c>
      <c r="D14" s="218"/>
      <c r="E14" s="218"/>
      <c r="F14" s="218"/>
      <c r="G14" s="218"/>
      <c r="H14" s="218"/>
      <c r="I14" s="218"/>
      <c r="J14" s="218"/>
      <c r="K14" s="218"/>
      <c r="L14" s="218"/>
      <c r="M14" s="219"/>
      <c r="N14" s="40">
        <f t="shared" si="0"/>
        <v>0</v>
      </c>
      <c r="O14" s="3"/>
    </row>
    <row r="15" spans="1:15" x14ac:dyDescent="0.35">
      <c r="A15" s="8">
        <v>85621</v>
      </c>
      <c r="B15" s="9" t="s">
        <v>31</v>
      </c>
      <c r="C15" s="13" t="s">
        <v>20</v>
      </c>
      <c r="D15" s="13" t="s">
        <v>20</v>
      </c>
      <c r="E15" s="13" t="s">
        <v>20</v>
      </c>
      <c r="F15" s="13" t="s">
        <v>20</v>
      </c>
      <c r="G15" s="13" t="s">
        <v>20</v>
      </c>
      <c r="H15" s="13"/>
      <c r="I15" s="38"/>
      <c r="J15" s="38">
        <v>0</v>
      </c>
      <c r="K15" s="38" t="s">
        <v>20</v>
      </c>
      <c r="L15" s="38">
        <v>2</v>
      </c>
      <c r="M15" s="38" t="s">
        <v>20</v>
      </c>
      <c r="N15" s="40">
        <f t="shared" si="0"/>
        <v>2</v>
      </c>
      <c r="O15" s="3"/>
    </row>
    <row r="16" spans="1:15" x14ac:dyDescent="0.35">
      <c r="A16" s="8">
        <v>85622</v>
      </c>
      <c r="B16" s="9" t="s">
        <v>32</v>
      </c>
      <c r="C16" s="13" t="s">
        <v>20</v>
      </c>
      <c r="D16" s="13" t="s">
        <v>20</v>
      </c>
      <c r="E16" s="13" t="s">
        <v>20</v>
      </c>
      <c r="F16" s="13" t="s">
        <v>20</v>
      </c>
      <c r="G16" s="13" t="s">
        <v>20</v>
      </c>
      <c r="H16" s="13"/>
      <c r="I16" s="38"/>
      <c r="J16" s="38" t="s">
        <v>20</v>
      </c>
      <c r="K16" s="38" t="s">
        <v>20</v>
      </c>
      <c r="L16" s="38" t="s">
        <v>20</v>
      </c>
      <c r="M16" s="38">
        <v>66</v>
      </c>
      <c r="N16" s="40">
        <f t="shared" si="0"/>
        <v>66</v>
      </c>
      <c r="O16" s="3"/>
    </row>
    <row r="17" spans="1:16" x14ac:dyDescent="0.35">
      <c r="A17" s="8">
        <v>85623</v>
      </c>
      <c r="B17" s="9" t="s">
        <v>33</v>
      </c>
      <c r="C17" s="13" t="s">
        <v>20</v>
      </c>
      <c r="D17" s="13" t="s">
        <v>20</v>
      </c>
      <c r="E17" s="13" t="s">
        <v>20</v>
      </c>
      <c r="F17" s="13" t="s">
        <v>20</v>
      </c>
      <c r="G17" s="13" t="s">
        <v>20</v>
      </c>
      <c r="H17" s="14"/>
      <c r="I17" s="38"/>
      <c r="J17" s="39">
        <v>0</v>
      </c>
      <c r="K17" s="38" t="s">
        <v>20</v>
      </c>
      <c r="L17" s="39">
        <v>69</v>
      </c>
      <c r="M17" s="39" t="s">
        <v>20</v>
      </c>
      <c r="N17" s="40">
        <f t="shared" si="0"/>
        <v>69</v>
      </c>
      <c r="O17" s="3"/>
    </row>
    <row r="18" spans="1:16" x14ac:dyDescent="0.35">
      <c r="A18" s="8">
        <v>85624</v>
      </c>
      <c r="B18" s="9" t="s">
        <v>34</v>
      </c>
      <c r="C18" s="13">
        <v>142</v>
      </c>
      <c r="D18" s="13">
        <v>7</v>
      </c>
      <c r="E18" s="13">
        <v>1</v>
      </c>
      <c r="F18" s="13">
        <v>0</v>
      </c>
      <c r="G18" s="13">
        <v>0</v>
      </c>
      <c r="H18" s="17">
        <v>1.2833056293103293</v>
      </c>
      <c r="I18" s="38">
        <v>182.22939936206677</v>
      </c>
      <c r="J18" s="39">
        <v>1</v>
      </c>
      <c r="K18" s="38">
        <v>0</v>
      </c>
      <c r="L18" s="39">
        <v>76</v>
      </c>
      <c r="M18" s="39" t="s">
        <v>20</v>
      </c>
      <c r="N18" s="40">
        <f t="shared" si="0"/>
        <v>259.22939936206677</v>
      </c>
      <c r="O18" s="3"/>
    </row>
    <row r="19" spans="1:16" x14ac:dyDescent="0.35">
      <c r="A19" s="8">
        <v>85625</v>
      </c>
      <c r="B19" s="9" t="s">
        <v>35</v>
      </c>
      <c r="C19" s="13" t="s">
        <v>20</v>
      </c>
      <c r="D19" s="13" t="s">
        <v>20</v>
      </c>
      <c r="E19" s="13" t="s">
        <v>20</v>
      </c>
      <c r="F19" s="13" t="s">
        <v>20</v>
      </c>
      <c r="G19" s="13" t="s">
        <v>20</v>
      </c>
      <c r="H19" s="41"/>
      <c r="I19" s="38"/>
      <c r="J19" s="39">
        <v>0</v>
      </c>
      <c r="K19" s="38" t="s">
        <v>20</v>
      </c>
      <c r="L19" s="39">
        <v>3</v>
      </c>
      <c r="M19" s="39" t="s">
        <v>20</v>
      </c>
      <c r="N19" s="40">
        <f t="shared" si="0"/>
        <v>3</v>
      </c>
      <c r="O19" s="3"/>
    </row>
    <row r="20" spans="1:16" x14ac:dyDescent="0.35">
      <c r="A20" s="8">
        <v>85626</v>
      </c>
      <c r="B20" s="9" t="s">
        <v>36</v>
      </c>
      <c r="C20" s="13" t="s">
        <v>20</v>
      </c>
      <c r="D20" s="13" t="s">
        <v>20</v>
      </c>
      <c r="E20" s="13" t="s">
        <v>20</v>
      </c>
      <c r="F20" s="13" t="s">
        <v>20</v>
      </c>
      <c r="G20" s="13" t="s">
        <v>20</v>
      </c>
      <c r="H20" s="14"/>
      <c r="I20" s="38"/>
      <c r="J20" s="39">
        <v>0</v>
      </c>
      <c r="K20" s="38" t="s">
        <v>20</v>
      </c>
      <c r="L20" s="39">
        <v>7</v>
      </c>
      <c r="M20" s="39" t="s">
        <v>20</v>
      </c>
      <c r="N20" s="40">
        <f t="shared" si="0"/>
        <v>7</v>
      </c>
      <c r="O20" s="3"/>
    </row>
    <row r="21" spans="1:16" x14ac:dyDescent="0.35">
      <c r="A21" s="8">
        <v>85627</v>
      </c>
      <c r="B21" s="9" t="s">
        <v>37</v>
      </c>
      <c r="C21" s="13" t="s">
        <v>20</v>
      </c>
      <c r="D21" s="13" t="s">
        <v>20</v>
      </c>
      <c r="E21" s="13" t="s">
        <v>20</v>
      </c>
      <c r="F21" s="13" t="s">
        <v>20</v>
      </c>
      <c r="G21" s="13" t="s">
        <v>20</v>
      </c>
      <c r="H21" s="14"/>
      <c r="I21" s="38"/>
      <c r="J21" s="39">
        <v>1</v>
      </c>
      <c r="K21" s="38" t="s">
        <v>20</v>
      </c>
      <c r="L21" s="39">
        <v>1</v>
      </c>
      <c r="M21" s="39" t="s">
        <v>20</v>
      </c>
      <c r="N21" s="40">
        <f t="shared" si="0"/>
        <v>2</v>
      </c>
      <c r="O21" s="3"/>
    </row>
    <row r="22" spans="1:16" x14ac:dyDescent="0.35">
      <c r="A22" s="8">
        <v>85628</v>
      </c>
      <c r="B22" s="9" t="s">
        <v>88</v>
      </c>
      <c r="C22" s="13"/>
      <c r="D22" s="13"/>
      <c r="E22" s="13"/>
      <c r="F22" s="13"/>
      <c r="G22" s="13"/>
      <c r="H22" s="14"/>
      <c r="I22" s="38"/>
      <c r="J22" s="39">
        <v>0</v>
      </c>
      <c r="K22" s="38"/>
      <c r="L22" s="39">
        <v>4</v>
      </c>
      <c r="M22" s="39" t="s">
        <v>20</v>
      </c>
      <c r="N22" s="40">
        <f t="shared" si="0"/>
        <v>4</v>
      </c>
      <c r="O22" s="3"/>
    </row>
    <row r="23" spans="1:16" x14ac:dyDescent="0.35">
      <c r="A23" s="19"/>
      <c r="B23" s="20" t="s">
        <v>38</v>
      </c>
      <c r="C23" s="21">
        <f>SUM(C3:C22)</f>
        <v>1320</v>
      </c>
      <c r="D23" s="21">
        <f>SUM(D3:D22)</f>
        <v>153</v>
      </c>
      <c r="E23" s="21">
        <f>SUM(E3:E22)</f>
        <v>39</v>
      </c>
      <c r="F23" s="21">
        <f>SUM(F3:F22)</f>
        <v>121</v>
      </c>
      <c r="G23" s="21">
        <f>SUM(G3:G22)</f>
        <v>1</v>
      </c>
      <c r="H23" s="21"/>
      <c r="I23" s="43">
        <f t="shared" ref="I23:N23" si="1">SUM(I3:I22)</f>
        <v>1693.9634306896346</v>
      </c>
      <c r="J23" s="43">
        <f t="shared" si="1"/>
        <v>24</v>
      </c>
      <c r="K23" s="43">
        <f t="shared" si="1"/>
        <v>728.01666666666665</v>
      </c>
      <c r="L23" s="43">
        <f t="shared" si="1"/>
        <v>1002</v>
      </c>
      <c r="M23" s="43">
        <f t="shared" si="1"/>
        <v>88</v>
      </c>
      <c r="N23" s="44">
        <f t="shared" si="1"/>
        <v>3535.9800973563019</v>
      </c>
      <c r="O23" s="3"/>
    </row>
    <row r="24" spans="1:16" ht="15" thickBot="1" x14ac:dyDescent="0.4">
      <c r="A24" s="23"/>
      <c r="B24" s="24"/>
      <c r="C24" s="25"/>
      <c r="D24" s="25"/>
      <c r="E24" s="25"/>
      <c r="F24" s="25"/>
      <c r="G24" s="26" t="s">
        <v>39</v>
      </c>
      <c r="H24" s="45">
        <v>1.2833056293103293</v>
      </c>
      <c r="I24" s="46">
        <f t="shared" ref="I24:N24" si="2">(I23/$N$23)</f>
        <v>0.47906475264273607</v>
      </c>
      <c r="J24" s="46">
        <f t="shared" si="2"/>
        <v>6.7873685199596441E-3</v>
      </c>
      <c r="K24" s="46">
        <f t="shared" si="2"/>
        <v>0.20588822522247027</v>
      </c>
      <c r="L24" s="46">
        <f t="shared" si="2"/>
        <v>0.28337263570831511</v>
      </c>
      <c r="M24" s="46">
        <f t="shared" si="2"/>
        <v>2.4887017906518694E-2</v>
      </c>
      <c r="N24" s="47">
        <f t="shared" si="2"/>
        <v>1</v>
      </c>
      <c r="P24" s="4"/>
    </row>
    <row r="25" spans="1:16" ht="17.5" thickTop="1" x14ac:dyDescent="0.4">
      <c r="A25" s="30" t="s">
        <v>70</v>
      </c>
      <c r="B25" s="31"/>
      <c r="C25" s="31"/>
      <c r="D25" s="31"/>
      <c r="E25" s="31"/>
      <c r="F25" s="31"/>
      <c r="G25" s="31"/>
      <c r="H25" s="31"/>
      <c r="I25" s="31"/>
      <c r="J25" s="32"/>
      <c r="K25" s="31"/>
      <c r="L25" s="31"/>
      <c r="M25" s="31"/>
      <c r="N25" s="33"/>
      <c r="O25" s="33"/>
    </row>
    <row r="26" spans="1:16" ht="17" x14ac:dyDescent="0.4">
      <c r="A26" s="34" t="s">
        <v>71</v>
      </c>
      <c r="B26" s="31"/>
      <c r="C26" s="31"/>
      <c r="D26" s="31"/>
      <c r="E26" s="31"/>
      <c r="F26" s="31"/>
      <c r="G26" s="31"/>
      <c r="H26" s="31"/>
      <c r="I26" s="31"/>
      <c r="J26" s="32"/>
      <c r="K26" s="31"/>
      <c r="L26" s="31"/>
      <c r="M26" s="31"/>
      <c r="N26" s="33"/>
      <c r="O26" s="33"/>
    </row>
    <row r="27" spans="1:16" ht="17" x14ac:dyDescent="0.4">
      <c r="A27" s="34" t="s">
        <v>91</v>
      </c>
      <c r="B27" s="31"/>
      <c r="C27" s="31"/>
      <c r="D27" s="31"/>
      <c r="E27" s="31"/>
      <c r="F27" s="31"/>
      <c r="G27" s="31"/>
      <c r="H27" s="31"/>
      <c r="I27" s="31"/>
      <c r="J27" s="32"/>
      <c r="K27" s="31"/>
      <c r="L27" s="31"/>
      <c r="M27" s="31"/>
      <c r="N27" s="33"/>
      <c r="O27" s="33"/>
    </row>
    <row r="28" spans="1:16" x14ac:dyDescent="0.35">
      <c r="A28" s="220" t="s">
        <v>92</v>
      </c>
      <c r="B28" s="221"/>
      <c r="C28" s="221"/>
      <c r="D28" s="221"/>
      <c r="E28" s="221"/>
      <c r="F28" s="221"/>
      <c r="G28" s="221"/>
      <c r="H28" s="221"/>
      <c r="I28" s="221"/>
      <c r="J28" s="221"/>
      <c r="K28" s="221"/>
      <c r="L28" s="221"/>
      <c r="M28" s="221"/>
      <c r="N28" s="222"/>
      <c r="O28" s="222"/>
    </row>
    <row r="29" spans="1:16" x14ac:dyDescent="0.35">
      <c r="A29" s="30" t="s">
        <v>76</v>
      </c>
      <c r="B29" s="36"/>
      <c r="C29" s="36"/>
      <c r="D29" s="36"/>
      <c r="E29" s="36"/>
      <c r="F29" s="36"/>
      <c r="G29" s="36"/>
      <c r="H29" s="36"/>
      <c r="I29" s="36"/>
      <c r="J29" s="36"/>
      <c r="K29" s="36"/>
      <c r="L29" s="36"/>
      <c r="M29" s="36"/>
      <c r="N29" s="33"/>
      <c r="O29" s="33"/>
    </row>
    <row r="30" spans="1:16" ht="14.5" customHeight="1" x14ac:dyDescent="0.35">
      <c r="A30" s="220" t="s">
        <v>82</v>
      </c>
      <c r="B30" s="221"/>
      <c r="C30" s="221"/>
      <c r="D30" s="221"/>
      <c r="E30" s="221"/>
      <c r="F30" s="221"/>
      <c r="G30" s="221"/>
      <c r="H30" s="221"/>
      <c r="I30" s="221"/>
      <c r="J30" s="221"/>
      <c r="K30" s="221"/>
      <c r="L30" s="221"/>
      <c r="M30" s="221"/>
      <c r="N30" s="222"/>
      <c r="O30" s="222"/>
    </row>
    <row r="31" spans="1:16" x14ac:dyDescent="0.35">
      <c r="A31" s="221"/>
      <c r="B31" s="221"/>
      <c r="C31" s="221"/>
      <c r="D31" s="221"/>
      <c r="E31" s="221"/>
      <c r="F31" s="221"/>
      <c r="G31" s="221"/>
      <c r="H31" s="221"/>
      <c r="I31" s="221"/>
      <c r="J31" s="221"/>
      <c r="K31" s="221"/>
      <c r="L31" s="221"/>
      <c r="M31" s="221"/>
      <c r="N31" s="222"/>
      <c r="O31" s="222"/>
    </row>
    <row r="32" spans="1:16" x14ac:dyDescent="0.35">
      <c r="A32" s="183" t="s">
        <v>93</v>
      </c>
      <c r="B32" s="36"/>
      <c r="C32" s="36"/>
      <c r="D32" s="36"/>
      <c r="E32" s="36"/>
      <c r="F32" s="36"/>
      <c r="G32" s="36"/>
      <c r="H32" s="36"/>
      <c r="I32" s="36"/>
      <c r="J32" s="36"/>
      <c r="K32" s="36"/>
      <c r="L32" s="36"/>
      <c r="M32" s="36"/>
      <c r="N32" s="35"/>
      <c r="O32" s="35"/>
    </row>
    <row r="36" spans="9:13" x14ac:dyDescent="0.35">
      <c r="I36" s="7"/>
      <c r="J36" s="7"/>
      <c r="K36" s="7"/>
      <c r="L36" s="7"/>
      <c r="M36" s="7"/>
    </row>
  </sheetData>
  <mergeCells count="4">
    <mergeCell ref="A1:N1"/>
    <mergeCell ref="C14:M14"/>
    <mergeCell ref="A28:O28"/>
    <mergeCell ref="A30:O31"/>
  </mergeCells>
  <pageMargins left="0.70866141732283472" right="0.70866141732283472" top="0.74803149606299213" bottom="0.74803149606299213" header="0.31496062992125984" footer="0.31496062992125984"/>
  <pageSetup paperSize="9" scale="65" orientation="landscape" r:id="rId1"/>
  <headerFooter scaleWithDoc="0" alignWithMargins="0">
    <oddHeader>&amp;C&amp;"Calibri,Regular"&amp;13SRAD Report No.2144 Transport Statistics Salford 2021</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585D9-2C6D-494A-9C7C-DA019D6B6133}">
  <sheetPr>
    <pageSetUpPr fitToPage="1"/>
  </sheetPr>
  <dimension ref="A1:P35"/>
  <sheetViews>
    <sheetView zoomScale="75" zoomScaleNormal="75" zoomScalePageLayoutView="65" workbookViewId="0">
      <selection sqref="A1:N1"/>
    </sheetView>
  </sheetViews>
  <sheetFormatPr defaultColWidth="9.1796875" defaultRowHeight="14.5" x14ac:dyDescent="0.35"/>
  <cols>
    <col min="1" max="1" width="8.81640625" style="5" customWidth="1"/>
    <col min="2" max="2" width="48.7265625" style="2" customWidth="1"/>
    <col min="3" max="3" width="6.453125" style="2" customWidth="1"/>
    <col min="4" max="4" width="5.81640625" style="2" customWidth="1"/>
    <col min="5" max="5" width="6.26953125" style="2" customWidth="1"/>
    <col min="6" max="6" width="6.7265625" style="2" customWidth="1"/>
    <col min="7" max="7" width="13.1796875" style="2" customWidth="1"/>
    <col min="8" max="8" width="14.7265625" style="2" customWidth="1"/>
    <col min="9" max="9" width="9.453125" style="2" customWidth="1"/>
    <col min="10" max="10" width="12.453125" style="2" customWidth="1"/>
    <col min="11" max="11" width="9.453125" style="2" customWidth="1"/>
    <col min="12" max="12" width="8.26953125" style="2" customWidth="1"/>
    <col min="13" max="13" width="15.26953125" style="2" customWidth="1"/>
    <col min="14" max="14" width="27.7265625" style="2" customWidth="1"/>
    <col min="15" max="16384" width="9.1796875" style="2"/>
  </cols>
  <sheetData>
    <row r="1" spans="1:15" ht="15" thickTop="1" x14ac:dyDescent="0.35">
      <c r="A1" s="223" t="s">
        <v>95</v>
      </c>
      <c r="B1" s="224"/>
      <c r="C1" s="224"/>
      <c r="D1" s="224"/>
      <c r="E1" s="224"/>
      <c r="F1" s="224"/>
      <c r="G1" s="224"/>
      <c r="H1" s="224"/>
      <c r="I1" s="224"/>
      <c r="J1" s="224"/>
      <c r="K1" s="224"/>
      <c r="L1" s="224"/>
      <c r="M1" s="224"/>
      <c r="N1" s="225"/>
    </row>
    <row r="2" spans="1:15" x14ac:dyDescent="0.35">
      <c r="A2" s="8" t="s">
        <v>5</v>
      </c>
      <c r="B2" s="9" t="s">
        <v>6</v>
      </c>
      <c r="C2" s="10" t="s">
        <v>7</v>
      </c>
      <c r="D2" s="10" t="s">
        <v>8</v>
      </c>
      <c r="E2" s="10" t="s">
        <v>9</v>
      </c>
      <c r="F2" s="10" t="s">
        <v>10</v>
      </c>
      <c r="G2" s="11" t="s">
        <v>11</v>
      </c>
      <c r="H2" s="11" t="s">
        <v>12</v>
      </c>
      <c r="I2" s="11" t="s">
        <v>13</v>
      </c>
      <c r="J2" s="11" t="s">
        <v>14</v>
      </c>
      <c r="K2" s="11" t="s">
        <v>15</v>
      </c>
      <c r="L2" s="11" t="s">
        <v>16</v>
      </c>
      <c r="M2" s="11" t="s">
        <v>17</v>
      </c>
      <c r="N2" s="12" t="s">
        <v>18</v>
      </c>
    </row>
    <row r="3" spans="1:15" x14ac:dyDescent="0.35">
      <c r="A3" s="8">
        <v>85602</v>
      </c>
      <c r="B3" s="9" t="s">
        <v>19</v>
      </c>
      <c r="C3" s="13">
        <v>131</v>
      </c>
      <c r="D3" s="13">
        <v>16</v>
      </c>
      <c r="E3" s="13">
        <v>3</v>
      </c>
      <c r="F3" s="13">
        <v>50</v>
      </c>
      <c r="G3" s="13">
        <v>1</v>
      </c>
      <c r="H3" s="14">
        <v>1.4318181818181819</v>
      </c>
      <c r="I3" s="13">
        <v>187.56818181818181</v>
      </c>
      <c r="J3" s="9">
        <v>22</v>
      </c>
      <c r="K3" s="13" t="s">
        <v>20</v>
      </c>
      <c r="L3" s="9">
        <v>86</v>
      </c>
      <c r="M3" s="9" t="s">
        <v>20</v>
      </c>
      <c r="N3" s="15">
        <f>SUM(I3:M3)</f>
        <v>295.56818181818181</v>
      </c>
      <c r="O3" s="3"/>
    </row>
    <row r="4" spans="1:15" x14ac:dyDescent="0.35">
      <c r="A4" s="8">
        <v>85608</v>
      </c>
      <c r="B4" s="9" t="s">
        <v>21</v>
      </c>
      <c r="C4" s="13" t="s">
        <v>20</v>
      </c>
      <c r="D4" s="13" t="s">
        <v>20</v>
      </c>
      <c r="E4" s="13" t="s">
        <v>20</v>
      </c>
      <c r="F4" s="13" t="s">
        <v>20</v>
      </c>
      <c r="G4" s="13" t="s">
        <v>20</v>
      </c>
      <c r="H4" s="14"/>
      <c r="I4" s="13"/>
      <c r="J4" s="9" t="s">
        <v>20</v>
      </c>
      <c r="K4" s="13" t="s">
        <v>20</v>
      </c>
      <c r="L4" s="9" t="s">
        <v>20</v>
      </c>
      <c r="M4" s="9">
        <v>75</v>
      </c>
      <c r="N4" s="15">
        <f t="shared" ref="N4:N22" si="0">SUM(I4:M4)</f>
        <v>75</v>
      </c>
      <c r="O4" s="3"/>
    </row>
    <row r="5" spans="1:15" x14ac:dyDescent="0.35">
      <c r="A5" s="8">
        <v>85609</v>
      </c>
      <c r="B5" s="9" t="s">
        <v>22</v>
      </c>
      <c r="C5" s="13" t="s">
        <v>20</v>
      </c>
      <c r="D5" s="13" t="s">
        <v>20</v>
      </c>
      <c r="E5" s="13" t="s">
        <v>20</v>
      </c>
      <c r="F5" s="13" t="s">
        <v>20</v>
      </c>
      <c r="G5" s="13" t="s">
        <v>20</v>
      </c>
      <c r="H5" s="14"/>
      <c r="I5" s="13"/>
      <c r="J5" s="9">
        <v>4</v>
      </c>
      <c r="K5" s="13" t="s">
        <v>20</v>
      </c>
      <c r="L5" s="9">
        <v>54</v>
      </c>
      <c r="M5" s="9" t="s">
        <v>20</v>
      </c>
      <c r="N5" s="15">
        <f t="shared" si="0"/>
        <v>58</v>
      </c>
      <c r="O5" s="3"/>
    </row>
    <row r="6" spans="1:15" x14ac:dyDescent="0.35">
      <c r="A6" s="8">
        <v>85610</v>
      </c>
      <c r="B6" s="9" t="s">
        <v>23</v>
      </c>
      <c r="C6" s="13">
        <v>29</v>
      </c>
      <c r="D6" s="13">
        <v>6</v>
      </c>
      <c r="E6" s="13">
        <v>0</v>
      </c>
      <c r="F6" s="13">
        <v>0</v>
      </c>
      <c r="G6" s="13">
        <v>0</v>
      </c>
      <c r="H6" s="14">
        <v>1.3448275862068966</v>
      </c>
      <c r="I6" s="13">
        <v>39</v>
      </c>
      <c r="J6" s="9">
        <v>3</v>
      </c>
      <c r="K6" s="13">
        <v>0</v>
      </c>
      <c r="L6" s="9">
        <v>10</v>
      </c>
      <c r="M6" s="9" t="s">
        <v>20</v>
      </c>
      <c r="N6" s="15">
        <f t="shared" si="0"/>
        <v>52</v>
      </c>
      <c r="O6" s="3"/>
    </row>
    <row r="7" spans="1:15" x14ac:dyDescent="0.35">
      <c r="A7" s="8">
        <v>85611</v>
      </c>
      <c r="B7" s="9" t="s">
        <v>24</v>
      </c>
      <c r="C7" s="13">
        <v>697</v>
      </c>
      <c r="D7" s="13">
        <v>52</v>
      </c>
      <c r="E7" s="13">
        <v>6</v>
      </c>
      <c r="F7" s="13">
        <v>2</v>
      </c>
      <c r="G7" s="13">
        <v>1</v>
      </c>
      <c r="H7" s="14">
        <v>1.254360465116279</v>
      </c>
      <c r="I7" s="13">
        <v>874.2892441860464</v>
      </c>
      <c r="J7" s="9">
        <v>3</v>
      </c>
      <c r="K7" s="13">
        <v>13.880952380952381</v>
      </c>
      <c r="L7" s="9">
        <v>28</v>
      </c>
      <c r="M7" s="9" t="s">
        <v>20</v>
      </c>
      <c r="N7" s="15">
        <f t="shared" si="0"/>
        <v>919.17019656699881</v>
      </c>
      <c r="O7" s="3"/>
    </row>
    <row r="8" spans="1:15" x14ac:dyDescent="0.35">
      <c r="A8" s="8">
        <v>85612</v>
      </c>
      <c r="B8" s="9" t="s">
        <v>25</v>
      </c>
      <c r="C8" s="13">
        <v>87</v>
      </c>
      <c r="D8" s="13">
        <v>19</v>
      </c>
      <c r="E8" s="13">
        <v>4</v>
      </c>
      <c r="F8" s="13">
        <v>43</v>
      </c>
      <c r="G8" s="13">
        <v>0</v>
      </c>
      <c r="H8" s="17">
        <v>1.282884501592545</v>
      </c>
      <c r="I8" s="13">
        <v>111.61095163855141</v>
      </c>
      <c r="J8" s="9">
        <v>14</v>
      </c>
      <c r="K8" s="13">
        <v>314.23076923076923</v>
      </c>
      <c r="L8" s="9">
        <v>260</v>
      </c>
      <c r="M8" s="9" t="s">
        <v>20</v>
      </c>
      <c r="N8" s="15">
        <f t="shared" si="0"/>
        <v>699.84172086932062</v>
      </c>
      <c r="O8" s="3"/>
    </row>
    <row r="9" spans="1:15" x14ac:dyDescent="0.35">
      <c r="A9" s="8">
        <v>85613</v>
      </c>
      <c r="B9" s="9" t="s">
        <v>26</v>
      </c>
      <c r="C9" s="13">
        <v>113</v>
      </c>
      <c r="D9" s="13">
        <v>13</v>
      </c>
      <c r="E9" s="13">
        <v>4</v>
      </c>
      <c r="F9" s="13">
        <v>0</v>
      </c>
      <c r="G9" s="13">
        <v>0</v>
      </c>
      <c r="H9" s="14">
        <v>1.2702702702702702</v>
      </c>
      <c r="I9" s="13">
        <v>143.54054054054052</v>
      </c>
      <c r="J9" s="9">
        <v>2</v>
      </c>
      <c r="K9" s="13">
        <v>0</v>
      </c>
      <c r="L9" s="9">
        <v>68</v>
      </c>
      <c r="M9" s="9" t="s">
        <v>20</v>
      </c>
      <c r="N9" s="15">
        <f t="shared" si="0"/>
        <v>213.54054054054052</v>
      </c>
      <c r="O9" s="3"/>
    </row>
    <row r="10" spans="1:15" x14ac:dyDescent="0.35">
      <c r="A10" s="8">
        <v>85614</v>
      </c>
      <c r="B10" s="9" t="s">
        <v>27</v>
      </c>
      <c r="C10" s="13" t="s">
        <v>20</v>
      </c>
      <c r="D10" s="13" t="s">
        <v>20</v>
      </c>
      <c r="E10" s="13" t="s">
        <v>20</v>
      </c>
      <c r="F10" s="13" t="s">
        <v>20</v>
      </c>
      <c r="G10" s="13" t="s">
        <v>20</v>
      </c>
      <c r="H10" s="13"/>
      <c r="I10" s="13"/>
      <c r="J10" s="13">
        <v>0</v>
      </c>
      <c r="K10" s="13" t="s">
        <v>20</v>
      </c>
      <c r="L10" s="13">
        <v>74</v>
      </c>
      <c r="M10" s="13" t="s">
        <v>20</v>
      </c>
      <c r="N10" s="15">
        <f t="shared" si="0"/>
        <v>74</v>
      </c>
      <c r="O10" s="3"/>
    </row>
    <row r="11" spans="1:15" x14ac:dyDescent="0.35">
      <c r="A11" s="8">
        <v>85615</v>
      </c>
      <c r="B11" s="9" t="s">
        <v>28</v>
      </c>
      <c r="C11" s="13">
        <v>6</v>
      </c>
      <c r="D11" s="13">
        <v>1</v>
      </c>
      <c r="E11" s="13">
        <v>0</v>
      </c>
      <c r="F11" s="13">
        <v>0</v>
      </c>
      <c r="G11" s="13">
        <v>0</v>
      </c>
      <c r="H11" s="17">
        <v>1.282884501592545</v>
      </c>
      <c r="I11" s="13">
        <v>7.6973070095552698</v>
      </c>
      <c r="J11" s="13">
        <v>0</v>
      </c>
      <c r="K11" s="13">
        <v>0</v>
      </c>
      <c r="L11" s="13">
        <v>9</v>
      </c>
      <c r="M11" s="13" t="s">
        <v>20</v>
      </c>
      <c r="N11" s="15">
        <f t="shared" si="0"/>
        <v>16.697307009555271</v>
      </c>
      <c r="O11" s="3"/>
    </row>
    <row r="12" spans="1:15" x14ac:dyDescent="0.35">
      <c r="A12" s="8">
        <v>85618</v>
      </c>
      <c r="B12" s="9" t="s">
        <v>24</v>
      </c>
      <c r="C12" s="13" t="s">
        <v>20</v>
      </c>
      <c r="D12" s="13" t="s">
        <v>20</v>
      </c>
      <c r="E12" s="13" t="s">
        <v>20</v>
      </c>
      <c r="F12" s="13" t="s">
        <v>20</v>
      </c>
      <c r="G12" s="13" t="s">
        <v>20</v>
      </c>
      <c r="H12" s="13"/>
      <c r="I12" s="13"/>
      <c r="J12" s="13">
        <v>10</v>
      </c>
      <c r="K12" s="13" t="s">
        <v>20</v>
      </c>
      <c r="L12" s="13">
        <v>45</v>
      </c>
      <c r="M12" s="13" t="s">
        <v>20</v>
      </c>
      <c r="N12" s="15">
        <f t="shared" si="0"/>
        <v>55</v>
      </c>
      <c r="O12" s="3"/>
    </row>
    <row r="13" spans="1:15" x14ac:dyDescent="0.35">
      <c r="A13" s="8">
        <v>85619</v>
      </c>
      <c r="B13" s="9" t="s">
        <v>29</v>
      </c>
      <c r="C13" s="13" t="s">
        <v>20</v>
      </c>
      <c r="D13" s="13" t="s">
        <v>20</v>
      </c>
      <c r="E13" s="13" t="s">
        <v>20</v>
      </c>
      <c r="F13" s="13" t="s">
        <v>20</v>
      </c>
      <c r="G13" s="13" t="s">
        <v>20</v>
      </c>
      <c r="H13" s="13"/>
      <c r="I13" s="13"/>
      <c r="J13" s="13">
        <v>0</v>
      </c>
      <c r="K13" s="13" t="s">
        <v>20</v>
      </c>
      <c r="L13" s="13">
        <v>3</v>
      </c>
      <c r="M13" s="13" t="s">
        <v>20</v>
      </c>
      <c r="N13" s="15">
        <f t="shared" si="0"/>
        <v>3</v>
      </c>
      <c r="O13" s="3"/>
    </row>
    <row r="14" spans="1:15" x14ac:dyDescent="0.35">
      <c r="A14" s="8">
        <v>85620</v>
      </c>
      <c r="B14" s="9" t="s">
        <v>30</v>
      </c>
      <c r="C14" s="217" t="s">
        <v>75</v>
      </c>
      <c r="D14" s="218"/>
      <c r="E14" s="218"/>
      <c r="F14" s="218"/>
      <c r="G14" s="218"/>
      <c r="H14" s="218"/>
      <c r="I14" s="218"/>
      <c r="J14" s="218"/>
      <c r="K14" s="218"/>
      <c r="L14" s="218"/>
      <c r="M14" s="219"/>
      <c r="N14" s="15">
        <f t="shared" si="0"/>
        <v>0</v>
      </c>
      <c r="O14" s="3"/>
    </row>
    <row r="15" spans="1:15" x14ac:dyDescent="0.35">
      <c r="A15" s="8">
        <v>85621</v>
      </c>
      <c r="B15" s="9" t="s">
        <v>31</v>
      </c>
      <c r="C15" s="13" t="s">
        <v>20</v>
      </c>
      <c r="D15" s="13" t="s">
        <v>20</v>
      </c>
      <c r="E15" s="13" t="s">
        <v>20</v>
      </c>
      <c r="F15" s="13" t="s">
        <v>20</v>
      </c>
      <c r="G15" s="13" t="s">
        <v>20</v>
      </c>
      <c r="H15" s="13"/>
      <c r="I15" s="13"/>
      <c r="J15" s="13">
        <v>1</v>
      </c>
      <c r="K15" s="13" t="s">
        <v>20</v>
      </c>
      <c r="L15" s="13">
        <v>2</v>
      </c>
      <c r="M15" s="13" t="s">
        <v>20</v>
      </c>
      <c r="N15" s="15">
        <f t="shared" si="0"/>
        <v>3</v>
      </c>
      <c r="O15" s="3"/>
    </row>
    <row r="16" spans="1:15" x14ac:dyDescent="0.35">
      <c r="A16" s="8">
        <v>85622</v>
      </c>
      <c r="B16" s="9" t="s">
        <v>32</v>
      </c>
      <c r="C16" s="13" t="s">
        <v>20</v>
      </c>
      <c r="D16" s="13" t="s">
        <v>20</v>
      </c>
      <c r="E16" s="13" t="s">
        <v>20</v>
      </c>
      <c r="F16" s="13" t="s">
        <v>20</v>
      </c>
      <c r="G16" s="13" t="s">
        <v>20</v>
      </c>
      <c r="H16" s="13"/>
      <c r="I16" s="13"/>
      <c r="J16" s="13" t="s">
        <v>20</v>
      </c>
      <c r="K16" s="13" t="s">
        <v>20</v>
      </c>
      <c r="L16" s="13" t="s">
        <v>20</v>
      </c>
      <c r="M16" s="13">
        <v>275</v>
      </c>
      <c r="N16" s="15">
        <f t="shared" si="0"/>
        <v>275</v>
      </c>
      <c r="O16" s="3"/>
    </row>
    <row r="17" spans="1:16" x14ac:dyDescent="0.35">
      <c r="A17" s="8">
        <v>85623</v>
      </c>
      <c r="B17" s="9" t="s">
        <v>33</v>
      </c>
      <c r="C17" s="13" t="s">
        <v>20</v>
      </c>
      <c r="D17" s="13" t="s">
        <v>20</v>
      </c>
      <c r="E17" s="13" t="s">
        <v>20</v>
      </c>
      <c r="F17" s="13" t="s">
        <v>20</v>
      </c>
      <c r="G17" s="13" t="s">
        <v>20</v>
      </c>
      <c r="H17" s="14"/>
      <c r="I17" s="13"/>
      <c r="J17" s="9" t="s">
        <v>20</v>
      </c>
      <c r="K17" s="13" t="s">
        <v>20</v>
      </c>
      <c r="L17" s="9">
        <v>54</v>
      </c>
      <c r="M17" s="9" t="s">
        <v>20</v>
      </c>
      <c r="N17" s="15">
        <f t="shared" si="0"/>
        <v>54</v>
      </c>
      <c r="O17" s="3"/>
    </row>
    <row r="18" spans="1:16" x14ac:dyDescent="0.35">
      <c r="A18" s="8">
        <v>85624</v>
      </c>
      <c r="B18" s="9" t="s">
        <v>34</v>
      </c>
      <c r="C18" s="13">
        <v>167</v>
      </c>
      <c r="D18" s="13">
        <v>10</v>
      </c>
      <c r="E18" s="13">
        <v>0</v>
      </c>
      <c r="F18" s="13">
        <v>0</v>
      </c>
      <c r="G18" s="13">
        <v>0</v>
      </c>
      <c r="H18" s="17">
        <v>1.282884501592545</v>
      </c>
      <c r="I18" s="13">
        <v>214.24171176595502</v>
      </c>
      <c r="J18" s="9">
        <v>2</v>
      </c>
      <c r="K18" s="13">
        <v>0</v>
      </c>
      <c r="L18" s="9">
        <v>48</v>
      </c>
      <c r="M18" s="9" t="s">
        <v>20</v>
      </c>
      <c r="N18" s="15">
        <f t="shared" si="0"/>
        <v>264.24171176595502</v>
      </c>
      <c r="O18" s="3"/>
    </row>
    <row r="19" spans="1:16" x14ac:dyDescent="0.35">
      <c r="A19" s="8">
        <v>85625</v>
      </c>
      <c r="B19" s="9" t="s">
        <v>35</v>
      </c>
      <c r="C19" s="13" t="s">
        <v>20</v>
      </c>
      <c r="D19" s="13" t="s">
        <v>20</v>
      </c>
      <c r="E19" s="13" t="s">
        <v>20</v>
      </c>
      <c r="F19" s="13" t="s">
        <v>20</v>
      </c>
      <c r="G19" s="13" t="s">
        <v>20</v>
      </c>
      <c r="H19" s="14"/>
      <c r="I19" s="13"/>
      <c r="J19" s="9">
        <v>1</v>
      </c>
      <c r="K19" s="13" t="s">
        <v>20</v>
      </c>
      <c r="L19" s="9">
        <v>7</v>
      </c>
      <c r="M19" s="9" t="s">
        <v>20</v>
      </c>
      <c r="N19" s="15">
        <f t="shared" si="0"/>
        <v>8</v>
      </c>
      <c r="O19" s="3"/>
    </row>
    <row r="20" spans="1:16" x14ac:dyDescent="0.35">
      <c r="A20" s="8">
        <v>85626</v>
      </c>
      <c r="B20" s="9" t="s">
        <v>36</v>
      </c>
      <c r="C20" s="13" t="s">
        <v>20</v>
      </c>
      <c r="D20" s="13" t="s">
        <v>20</v>
      </c>
      <c r="E20" s="13" t="s">
        <v>20</v>
      </c>
      <c r="F20" s="13" t="s">
        <v>20</v>
      </c>
      <c r="G20" s="13" t="s">
        <v>20</v>
      </c>
      <c r="H20" s="14"/>
      <c r="I20" s="13"/>
      <c r="J20" s="9">
        <v>2</v>
      </c>
      <c r="K20" s="13" t="s">
        <v>20</v>
      </c>
      <c r="L20" s="9">
        <v>8</v>
      </c>
      <c r="M20" s="9" t="s">
        <v>20</v>
      </c>
      <c r="N20" s="15">
        <f t="shared" si="0"/>
        <v>10</v>
      </c>
      <c r="O20" s="3"/>
    </row>
    <row r="21" spans="1:16" x14ac:dyDescent="0.35">
      <c r="A21" s="8">
        <v>85627</v>
      </c>
      <c r="B21" s="9" t="s">
        <v>37</v>
      </c>
      <c r="C21" s="13" t="s">
        <v>20</v>
      </c>
      <c r="D21" s="13" t="s">
        <v>20</v>
      </c>
      <c r="E21" s="13" t="s">
        <v>20</v>
      </c>
      <c r="F21" s="13" t="s">
        <v>20</v>
      </c>
      <c r="G21" s="13" t="s">
        <v>20</v>
      </c>
      <c r="H21" s="14"/>
      <c r="I21" s="13"/>
      <c r="J21" s="9">
        <v>2</v>
      </c>
      <c r="K21" s="13" t="s">
        <v>20</v>
      </c>
      <c r="L21" s="9">
        <v>3</v>
      </c>
      <c r="M21" s="9" t="s">
        <v>20</v>
      </c>
      <c r="N21" s="15">
        <f t="shared" si="0"/>
        <v>5</v>
      </c>
      <c r="O21" s="3"/>
    </row>
    <row r="22" spans="1:16" x14ac:dyDescent="0.35">
      <c r="A22" s="8">
        <v>85627</v>
      </c>
      <c r="B22" s="9" t="s">
        <v>37</v>
      </c>
      <c r="C22" s="13"/>
      <c r="D22" s="13"/>
      <c r="E22" s="13"/>
      <c r="F22" s="13"/>
      <c r="G22" s="13"/>
      <c r="H22" s="14"/>
      <c r="I22" s="13"/>
      <c r="J22" s="9">
        <v>1</v>
      </c>
      <c r="K22" s="13"/>
      <c r="L22" s="9">
        <v>5</v>
      </c>
      <c r="M22" s="9" t="s">
        <v>20</v>
      </c>
      <c r="N22" s="15">
        <f t="shared" si="0"/>
        <v>6</v>
      </c>
      <c r="O22" s="3"/>
    </row>
    <row r="23" spans="1:16" x14ac:dyDescent="0.35">
      <c r="A23" s="19"/>
      <c r="B23" s="20" t="s">
        <v>38</v>
      </c>
      <c r="C23" s="21">
        <f>SUM(C3:C22)</f>
        <v>1230</v>
      </c>
      <c r="D23" s="21">
        <f>SUM(D3:D22)</f>
        <v>117</v>
      </c>
      <c r="E23" s="21">
        <f>SUM(E3:E22)</f>
        <v>17</v>
      </c>
      <c r="F23" s="21">
        <f>SUM(F3:F22)</f>
        <v>95</v>
      </c>
      <c r="G23" s="21">
        <f>SUM(G3:G22)</f>
        <v>2</v>
      </c>
      <c r="H23" s="21"/>
      <c r="I23" s="21">
        <f t="shared" ref="I23:N23" si="1">SUM(I3:I22)</f>
        <v>1577.9479369588303</v>
      </c>
      <c r="J23" s="21">
        <f t="shared" si="1"/>
        <v>67</v>
      </c>
      <c r="K23" s="21">
        <f t="shared" si="1"/>
        <v>328.11172161172163</v>
      </c>
      <c r="L23" s="21">
        <f t="shared" si="1"/>
        <v>764</v>
      </c>
      <c r="M23" s="21">
        <f t="shared" si="1"/>
        <v>350</v>
      </c>
      <c r="N23" s="22">
        <f t="shared" si="1"/>
        <v>3087.0596585705516</v>
      </c>
      <c r="O23" s="3"/>
    </row>
    <row r="24" spans="1:16" ht="15" thickBot="1" x14ac:dyDescent="0.4">
      <c r="A24" s="23"/>
      <c r="B24" s="24"/>
      <c r="C24" s="25"/>
      <c r="D24" s="25"/>
      <c r="E24" s="25"/>
      <c r="F24" s="25"/>
      <c r="G24" s="26" t="s">
        <v>39</v>
      </c>
      <c r="H24" s="27">
        <v>1.2784845587255227</v>
      </c>
      <c r="I24" s="28">
        <f t="shared" ref="I24:N24" si="2">(I23/$N$23)</f>
        <v>0.51114915533880279</v>
      </c>
      <c r="J24" s="28">
        <f t="shared" si="2"/>
        <v>2.1703500226822318E-2</v>
      </c>
      <c r="K24" s="28">
        <f t="shared" si="2"/>
        <v>0.10628616155855317</v>
      </c>
      <c r="L24" s="28">
        <f t="shared" si="2"/>
        <v>0.24748468915361571</v>
      </c>
      <c r="M24" s="28">
        <f t="shared" si="2"/>
        <v>0.11337649372220615</v>
      </c>
      <c r="N24" s="29">
        <f t="shared" si="2"/>
        <v>1</v>
      </c>
      <c r="O24" s="3"/>
      <c r="P24" s="4"/>
    </row>
    <row r="25" spans="1:16" ht="17.5" thickTop="1" x14ac:dyDescent="0.4">
      <c r="A25" s="30" t="s">
        <v>70</v>
      </c>
      <c r="B25" s="31"/>
      <c r="C25" s="31"/>
      <c r="D25" s="31"/>
      <c r="E25" s="31"/>
      <c r="F25" s="31"/>
      <c r="G25" s="31"/>
      <c r="H25" s="31"/>
      <c r="I25" s="31"/>
      <c r="J25" s="32"/>
      <c r="K25" s="31"/>
      <c r="L25" s="31"/>
      <c r="M25" s="31"/>
      <c r="N25" s="33"/>
      <c r="O25" s="33"/>
    </row>
    <row r="26" spans="1:16" ht="17" x14ac:dyDescent="0.4">
      <c r="A26" s="34" t="s">
        <v>71</v>
      </c>
      <c r="B26" s="31"/>
      <c r="C26" s="31"/>
      <c r="D26" s="31"/>
      <c r="E26" s="31"/>
      <c r="F26" s="31"/>
      <c r="G26" s="31"/>
      <c r="H26" s="31"/>
      <c r="I26" s="31"/>
      <c r="J26" s="32"/>
      <c r="K26" s="31"/>
      <c r="L26" s="31"/>
      <c r="M26" s="31"/>
      <c r="N26" s="33"/>
      <c r="O26" s="33"/>
    </row>
    <row r="27" spans="1:16" ht="17" x14ac:dyDescent="0.4">
      <c r="A27" s="34" t="s">
        <v>91</v>
      </c>
      <c r="B27" s="31"/>
      <c r="C27" s="31"/>
      <c r="D27" s="31"/>
      <c r="E27" s="31"/>
      <c r="F27" s="31"/>
      <c r="G27" s="31"/>
      <c r="H27" s="31"/>
      <c r="I27" s="31"/>
      <c r="J27" s="32"/>
      <c r="K27" s="31"/>
      <c r="L27" s="31"/>
      <c r="M27" s="31"/>
      <c r="N27" s="33"/>
      <c r="O27" s="33"/>
    </row>
    <row r="28" spans="1:16" x14ac:dyDescent="0.35">
      <c r="A28" s="220" t="s">
        <v>92</v>
      </c>
      <c r="B28" s="221"/>
      <c r="C28" s="221"/>
      <c r="D28" s="221"/>
      <c r="E28" s="221"/>
      <c r="F28" s="221"/>
      <c r="G28" s="221"/>
      <c r="H28" s="221"/>
      <c r="I28" s="221"/>
      <c r="J28" s="221"/>
      <c r="K28" s="221"/>
      <c r="L28" s="221"/>
      <c r="M28" s="221"/>
      <c r="N28" s="222"/>
      <c r="O28" s="222"/>
    </row>
    <row r="29" spans="1:16" x14ac:dyDescent="0.35">
      <c r="A29" s="30" t="s">
        <v>76</v>
      </c>
      <c r="B29" s="36"/>
      <c r="C29" s="36"/>
      <c r="D29" s="36"/>
      <c r="E29" s="36"/>
      <c r="F29" s="36"/>
      <c r="G29" s="36"/>
      <c r="H29" s="36"/>
      <c r="I29" s="36"/>
      <c r="J29" s="36"/>
      <c r="K29" s="36"/>
      <c r="L29" s="36"/>
      <c r="M29" s="36"/>
      <c r="N29" s="33"/>
      <c r="O29" s="33"/>
    </row>
    <row r="30" spans="1:16" ht="14.5" customHeight="1" x14ac:dyDescent="0.35">
      <c r="A30" s="220" t="s">
        <v>82</v>
      </c>
      <c r="B30" s="221"/>
      <c r="C30" s="221"/>
      <c r="D30" s="221"/>
      <c r="E30" s="221"/>
      <c r="F30" s="221"/>
      <c r="G30" s="221"/>
      <c r="H30" s="221"/>
      <c r="I30" s="221"/>
      <c r="J30" s="221"/>
      <c r="K30" s="221"/>
      <c r="L30" s="221"/>
      <c r="M30" s="221"/>
      <c r="N30" s="222"/>
      <c r="O30" s="222"/>
    </row>
    <row r="31" spans="1:16" x14ac:dyDescent="0.35">
      <c r="A31" s="221"/>
      <c r="B31" s="221"/>
      <c r="C31" s="221"/>
      <c r="D31" s="221"/>
      <c r="E31" s="221"/>
      <c r="F31" s="221"/>
      <c r="G31" s="221"/>
      <c r="H31" s="221"/>
      <c r="I31" s="221"/>
      <c r="J31" s="221"/>
      <c r="K31" s="221"/>
      <c r="L31" s="221"/>
      <c r="M31" s="221"/>
      <c r="N31" s="222"/>
      <c r="O31" s="222"/>
    </row>
    <row r="32" spans="1:16" x14ac:dyDescent="0.35">
      <c r="A32" s="183" t="s">
        <v>93</v>
      </c>
      <c r="B32" s="36"/>
      <c r="C32" s="36"/>
      <c r="D32" s="36"/>
      <c r="E32" s="36"/>
      <c r="F32" s="36"/>
      <c r="G32" s="36"/>
      <c r="H32" s="36"/>
      <c r="I32" s="36"/>
      <c r="J32" s="36"/>
      <c r="K32" s="36"/>
      <c r="L32" s="36"/>
      <c r="M32" s="36"/>
      <c r="N32" s="35"/>
      <c r="O32" s="35"/>
    </row>
    <row r="33" spans="3:14" x14ac:dyDescent="0.35">
      <c r="C33" s="6"/>
      <c r="D33" s="6"/>
      <c r="E33" s="6"/>
      <c r="F33" s="6"/>
      <c r="G33" s="6"/>
      <c r="H33" s="6"/>
      <c r="I33" s="6"/>
      <c r="J33" s="6"/>
      <c r="K33" s="6"/>
      <c r="L33" s="6"/>
      <c r="M33" s="6"/>
      <c r="N33" s="6"/>
    </row>
    <row r="34" spans="3:14" x14ac:dyDescent="0.35">
      <c r="C34" s="6"/>
      <c r="D34" s="6"/>
      <c r="E34" s="6"/>
      <c r="F34" s="6"/>
      <c r="G34" s="6"/>
      <c r="H34" s="6"/>
      <c r="I34" s="7"/>
      <c r="J34" s="7"/>
      <c r="K34" s="7"/>
      <c r="L34" s="7"/>
      <c r="M34" s="7"/>
      <c r="N34" s="7"/>
    </row>
    <row r="35" spans="3:14" x14ac:dyDescent="0.35">
      <c r="I35" s="7"/>
      <c r="J35" s="7"/>
      <c r="K35" s="7"/>
      <c r="L35" s="7"/>
      <c r="M35" s="7"/>
      <c r="N35" s="7"/>
    </row>
  </sheetData>
  <mergeCells count="4">
    <mergeCell ref="A1:N1"/>
    <mergeCell ref="C14:M14"/>
    <mergeCell ref="A28:O28"/>
    <mergeCell ref="A30:O31"/>
  </mergeCells>
  <pageMargins left="0.70866141732283472" right="0.70866141732283472" top="0.74803149606299213" bottom="0.74803149606299213" header="0.31496062992125984" footer="0.31496062992125984"/>
  <pageSetup paperSize="9" scale="65" orientation="landscape" r:id="rId1"/>
  <headerFooter scaleWithDoc="0" alignWithMargins="0">
    <oddHeader>&amp;C&amp;"Calibri,Regular"&amp;13SRAD Report No.2144 Transport Statistics Salford 2021</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73D46-6236-4033-AB0D-37C4879A028A}">
  <sheetPr>
    <pageSetUpPr fitToPage="1"/>
  </sheetPr>
  <dimension ref="A1:R59"/>
  <sheetViews>
    <sheetView zoomScale="75" zoomScaleNormal="75" zoomScalePageLayoutView="65" workbookViewId="0">
      <selection activeCell="U59" sqref="A1:U59"/>
    </sheetView>
  </sheetViews>
  <sheetFormatPr defaultColWidth="8.81640625" defaultRowHeight="15.5" x14ac:dyDescent="0.35"/>
  <cols>
    <col min="1" max="1" width="17.26953125" style="48" customWidth="1"/>
    <col min="2" max="2" width="19.7265625" style="48" customWidth="1"/>
    <col min="3" max="9" width="9.7265625" style="48" customWidth="1"/>
    <col min="10" max="10" width="18" style="48" customWidth="1"/>
    <col min="11" max="11" width="19.453125" style="48" customWidth="1"/>
    <col min="12" max="18" width="9.7265625" style="48" customWidth="1"/>
    <col min="19" max="19" width="2.1796875" style="48" customWidth="1"/>
    <col min="20" max="16384" width="8.81640625" style="48"/>
  </cols>
  <sheetData>
    <row r="1" spans="1:18" ht="17.25" customHeight="1" thickTop="1" thickBot="1" x14ac:dyDescent="0.4">
      <c r="A1" s="226" t="s">
        <v>97</v>
      </c>
      <c r="B1" s="227"/>
      <c r="C1" s="227"/>
      <c r="D1" s="227"/>
      <c r="E1" s="227"/>
      <c r="F1" s="227"/>
      <c r="G1" s="227"/>
      <c r="H1" s="227"/>
      <c r="I1" s="227"/>
      <c r="J1" s="227"/>
      <c r="K1" s="227"/>
      <c r="L1" s="227"/>
      <c r="M1" s="227"/>
      <c r="N1" s="227"/>
      <c r="O1" s="227"/>
      <c r="P1" s="227"/>
      <c r="Q1" s="227"/>
      <c r="R1" s="228"/>
    </row>
    <row r="2" spans="1:18" s="54" customFormat="1" ht="16" thickBot="1" x14ac:dyDescent="0.3">
      <c r="A2" s="49" t="s">
        <v>40</v>
      </c>
      <c r="B2" s="50" t="s">
        <v>41</v>
      </c>
      <c r="C2" s="51" t="s">
        <v>7</v>
      </c>
      <c r="D2" s="52" t="s">
        <v>42</v>
      </c>
      <c r="E2" s="51" t="s">
        <v>43</v>
      </c>
      <c r="F2" s="52" t="s">
        <v>10</v>
      </c>
      <c r="G2" s="51" t="s">
        <v>44</v>
      </c>
      <c r="H2" s="52" t="s">
        <v>45</v>
      </c>
      <c r="I2" s="53" t="s">
        <v>46</v>
      </c>
      <c r="J2" s="49" t="s">
        <v>40</v>
      </c>
      <c r="K2" s="50" t="s">
        <v>41</v>
      </c>
      <c r="L2" s="51" t="s">
        <v>7</v>
      </c>
      <c r="M2" s="52" t="s">
        <v>42</v>
      </c>
      <c r="N2" s="51" t="s">
        <v>43</v>
      </c>
      <c r="O2" s="52" t="s">
        <v>10</v>
      </c>
      <c r="P2" s="51" t="s">
        <v>44</v>
      </c>
      <c r="Q2" s="52" t="s">
        <v>45</v>
      </c>
      <c r="R2" s="53" t="s">
        <v>46</v>
      </c>
    </row>
    <row r="3" spans="1:18" x14ac:dyDescent="0.35">
      <c r="A3" s="229" t="s">
        <v>47</v>
      </c>
      <c r="B3" s="55">
        <v>1997</v>
      </c>
      <c r="C3" s="56">
        <v>2536</v>
      </c>
      <c r="D3" s="56">
        <v>331</v>
      </c>
      <c r="E3" s="56">
        <v>133</v>
      </c>
      <c r="F3" s="56">
        <v>177</v>
      </c>
      <c r="G3" s="56">
        <v>32</v>
      </c>
      <c r="H3" s="56">
        <v>74</v>
      </c>
      <c r="I3" s="57">
        <f t="shared" ref="I3:I24" si="0">SUM(C3:H3)</f>
        <v>3283</v>
      </c>
      <c r="J3" s="230" t="s">
        <v>48</v>
      </c>
      <c r="K3" s="58">
        <v>1997</v>
      </c>
      <c r="L3" s="59">
        <v>2167</v>
      </c>
      <c r="M3" s="56">
        <v>225</v>
      </c>
      <c r="N3" s="56">
        <v>192</v>
      </c>
      <c r="O3" s="56">
        <v>161</v>
      </c>
      <c r="P3" s="56">
        <v>16</v>
      </c>
      <c r="Q3" s="56">
        <v>24</v>
      </c>
      <c r="R3" s="57">
        <f t="shared" ref="R3:R24" si="1">SUM(L3:Q3)</f>
        <v>2785</v>
      </c>
    </row>
    <row r="4" spans="1:18" x14ac:dyDescent="0.35">
      <c r="A4" s="229"/>
      <c r="B4" s="58">
        <v>1998</v>
      </c>
      <c r="C4" s="60"/>
      <c r="D4" s="60"/>
      <c r="E4" s="60"/>
      <c r="F4" s="60"/>
      <c r="G4" s="60"/>
      <c r="H4" s="60"/>
      <c r="I4" s="61"/>
      <c r="J4" s="231"/>
      <c r="K4" s="58">
        <v>1998</v>
      </c>
      <c r="L4" s="60"/>
      <c r="M4" s="60"/>
      <c r="N4" s="60"/>
      <c r="O4" s="60"/>
      <c r="P4" s="60"/>
      <c r="Q4" s="60"/>
      <c r="R4" s="61"/>
    </row>
    <row r="5" spans="1:18" x14ac:dyDescent="0.35">
      <c r="A5" s="229"/>
      <c r="B5" s="58">
        <v>1999</v>
      </c>
      <c r="C5" s="60"/>
      <c r="D5" s="60"/>
      <c r="E5" s="60"/>
      <c r="F5" s="60"/>
      <c r="G5" s="60"/>
      <c r="H5" s="60"/>
      <c r="I5" s="61"/>
      <c r="J5" s="231"/>
      <c r="K5" s="58">
        <v>1999</v>
      </c>
      <c r="L5" s="60"/>
      <c r="M5" s="60"/>
      <c r="N5" s="60"/>
      <c r="O5" s="60"/>
      <c r="P5" s="60"/>
      <c r="Q5" s="60"/>
      <c r="R5" s="61"/>
    </row>
    <row r="6" spans="1:18" x14ac:dyDescent="0.35">
      <c r="A6" s="229"/>
      <c r="B6" s="58">
        <v>2000</v>
      </c>
      <c r="C6" s="60"/>
      <c r="D6" s="60"/>
      <c r="E6" s="60"/>
      <c r="F6" s="60"/>
      <c r="G6" s="60"/>
      <c r="H6" s="60"/>
      <c r="I6" s="61"/>
      <c r="J6" s="231"/>
      <c r="K6" s="58">
        <v>2000</v>
      </c>
      <c r="L6" s="60"/>
      <c r="M6" s="60"/>
      <c r="N6" s="60"/>
      <c r="O6" s="60"/>
      <c r="P6" s="60"/>
      <c r="Q6" s="60"/>
      <c r="R6" s="61"/>
    </row>
    <row r="7" spans="1:18" x14ac:dyDescent="0.35">
      <c r="A7" s="229"/>
      <c r="B7" s="62">
        <v>2001</v>
      </c>
      <c r="C7" s="63">
        <v>1829</v>
      </c>
      <c r="D7" s="63">
        <v>253</v>
      </c>
      <c r="E7" s="63">
        <v>85</v>
      </c>
      <c r="F7" s="63">
        <v>170</v>
      </c>
      <c r="G7" s="63">
        <v>15</v>
      </c>
      <c r="H7" s="63">
        <v>30</v>
      </c>
      <c r="I7" s="64">
        <f t="shared" si="0"/>
        <v>2382</v>
      </c>
      <c r="J7" s="231"/>
      <c r="K7" s="62">
        <v>2001</v>
      </c>
      <c r="L7" s="63">
        <v>1609</v>
      </c>
      <c r="M7" s="63">
        <v>280</v>
      </c>
      <c r="N7" s="63">
        <v>84</v>
      </c>
      <c r="O7" s="63">
        <v>214</v>
      </c>
      <c r="P7" s="63">
        <v>15</v>
      </c>
      <c r="Q7" s="63">
        <v>20</v>
      </c>
      <c r="R7" s="64">
        <f t="shared" si="1"/>
        <v>2222</v>
      </c>
    </row>
    <row r="8" spans="1:18" x14ac:dyDescent="0.35">
      <c r="A8" s="229"/>
      <c r="B8" s="62">
        <v>2002</v>
      </c>
      <c r="C8" s="63"/>
      <c r="D8" s="63"/>
      <c r="E8" s="63"/>
      <c r="F8" s="63"/>
      <c r="G8" s="63"/>
      <c r="H8" s="63"/>
      <c r="I8" s="64"/>
      <c r="J8" s="231"/>
      <c r="K8" s="62">
        <v>2002</v>
      </c>
      <c r="L8" s="63"/>
      <c r="M8" s="63"/>
      <c r="N8" s="63"/>
      <c r="O8" s="63"/>
      <c r="P8" s="63"/>
      <c r="Q8" s="63"/>
      <c r="R8" s="64"/>
    </row>
    <row r="9" spans="1:18" x14ac:dyDescent="0.35">
      <c r="A9" s="229"/>
      <c r="B9" s="62">
        <v>2003</v>
      </c>
      <c r="C9" s="63"/>
      <c r="D9" s="63"/>
      <c r="E9" s="63"/>
      <c r="F9" s="63"/>
      <c r="G9" s="63"/>
      <c r="H9" s="63"/>
      <c r="I9" s="64"/>
      <c r="J9" s="231"/>
      <c r="K9" s="62">
        <v>2003</v>
      </c>
      <c r="L9" s="63"/>
      <c r="M9" s="63"/>
      <c r="N9" s="63"/>
      <c r="O9" s="63"/>
      <c r="P9" s="63"/>
      <c r="Q9" s="63"/>
      <c r="R9" s="64"/>
    </row>
    <row r="10" spans="1:18" x14ac:dyDescent="0.35">
      <c r="A10" s="229"/>
      <c r="B10" s="62">
        <v>2004</v>
      </c>
      <c r="C10" s="65">
        <v>1315</v>
      </c>
      <c r="D10" s="65">
        <v>156</v>
      </c>
      <c r="E10" s="65">
        <v>32</v>
      </c>
      <c r="F10" s="65">
        <v>126</v>
      </c>
      <c r="G10" s="63">
        <v>11</v>
      </c>
      <c r="H10" s="63">
        <v>23</v>
      </c>
      <c r="I10" s="66">
        <f t="shared" si="0"/>
        <v>1663</v>
      </c>
      <c r="J10" s="231"/>
      <c r="K10" s="62">
        <v>2004</v>
      </c>
      <c r="L10" s="65">
        <v>1600</v>
      </c>
      <c r="M10" s="65">
        <v>162</v>
      </c>
      <c r="N10" s="65">
        <v>34</v>
      </c>
      <c r="O10" s="65">
        <v>139</v>
      </c>
      <c r="P10" s="63">
        <v>8</v>
      </c>
      <c r="Q10" s="63">
        <v>19</v>
      </c>
      <c r="R10" s="66">
        <f t="shared" si="1"/>
        <v>1962</v>
      </c>
    </row>
    <row r="11" spans="1:18" x14ac:dyDescent="0.35">
      <c r="A11" s="229"/>
      <c r="B11" s="62">
        <v>2005</v>
      </c>
      <c r="C11" s="65"/>
      <c r="D11" s="65"/>
      <c r="E11" s="65"/>
      <c r="F11" s="65"/>
      <c r="G11" s="63"/>
      <c r="H11" s="63"/>
      <c r="I11" s="66"/>
      <c r="J11" s="231"/>
      <c r="K11" s="62">
        <v>2005</v>
      </c>
      <c r="L11" s="65"/>
      <c r="M11" s="65"/>
      <c r="N11" s="65"/>
      <c r="O11" s="65"/>
      <c r="P11" s="63"/>
      <c r="Q11" s="63"/>
      <c r="R11" s="66"/>
    </row>
    <row r="12" spans="1:18" x14ac:dyDescent="0.35">
      <c r="A12" s="229"/>
      <c r="B12" s="62">
        <v>2006</v>
      </c>
      <c r="C12" s="65"/>
      <c r="D12" s="65"/>
      <c r="E12" s="65"/>
      <c r="F12" s="65"/>
      <c r="G12" s="63"/>
      <c r="H12" s="63"/>
      <c r="I12" s="66"/>
      <c r="J12" s="231"/>
      <c r="K12" s="62">
        <v>2006</v>
      </c>
      <c r="L12" s="65"/>
      <c r="M12" s="65"/>
      <c r="N12" s="65"/>
      <c r="O12" s="65"/>
      <c r="P12" s="63"/>
      <c r="Q12" s="63"/>
      <c r="R12" s="66"/>
    </row>
    <row r="13" spans="1:18" x14ac:dyDescent="0.35">
      <c r="A13" s="229"/>
      <c r="B13" s="62">
        <v>2007</v>
      </c>
      <c r="C13" s="65">
        <v>1423</v>
      </c>
      <c r="D13" s="65">
        <v>204</v>
      </c>
      <c r="E13" s="65">
        <v>33</v>
      </c>
      <c r="F13" s="65">
        <v>129</v>
      </c>
      <c r="G13" s="63">
        <v>12</v>
      </c>
      <c r="H13" s="63">
        <v>41</v>
      </c>
      <c r="I13" s="66">
        <f t="shared" si="0"/>
        <v>1842</v>
      </c>
      <c r="J13" s="231"/>
      <c r="K13" s="62">
        <v>2007</v>
      </c>
      <c r="L13" s="65">
        <v>1545</v>
      </c>
      <c r="M13" s="65">
        <v>210</v>
      </c>
      <c r="N13" s="65">
        <v>23</v>
      </c>
      <c r="O13" s="65">
        <v>136</v>
      </c>
      <c r="P13" s="63">
        <v>11</v>
      </c>
      <c r="Q13" s="63">
        <v>36</v>
      </c>
      <c r="R13" s="66">
        <f t="shared" si="1"/>
        <v>1961</v>
      </c>
    </row>
    <row r="14" spans="1:18" x14ac:dyDescent="0.35">
      <c r="A14" s="229"/>
      <c r="B14" s="62">
        <v>2008</v>
      </c>
      <c r="C14" s="63"/>
      <c r="D14" s="63"/>
      <c r="E14" s="63"/>
      <c r="F14" s="63"/>
      <c r="G14" s="63"/>
      <c r="H14" s="63"/>
      <c r="I14" s="66"/>
      <c r="J14" s="231"/>
      <c r="K14" s="62">
        <v>2008</v>
      </c>
      <c r="L14" s="63"/>
      <c r="M14" s="63"/>
      <c r="N14" s="63"/>
      <c r="O14" s="63"/>
      <c r="P14" s="63"/>
      <c r="Q14" s="63"/>
      <c r="R14" s="66"/>
    </row>
    <row r="15" spans="1:18" x14ac:dyDescent="0.35">
      <c r="A15" s="229"/>
      <c r="B15" s="62">
        <v>2009</v>
      </c>
      <c r="C15" s="63">
        <v>1429</v>
      </c>
      <c r="D15" s="63">
        <v>197</v>
      </c>
      <c r="E15" s="63">
        <v>16</v>
      </c>
      <c r="F15" s="63">
        <v>128</v>
      </c>
      <c r="G15" s="63">
        <v>7</v>
      </c>
      <c r="H15" s="63">
        <v>49</v>
      </c>
      <c r="I15" s="66">
        <f t="shared" si="0"/>
        <v>1826</v>
      </c>
      <c r="J15" s="231"/>
      <c r="K15" s="62">
        <v>2009</v>
      </c>
      <c r="L15" s="63">
        <v>1512</v>
      </c>
      <c r="M15" s="63">
        <v>194</v>
      </c>
      <c r="N15" s="63">
        <v>26</v>
      </c>
      <c r="O15" s="63">
        <v>139</v>
      </c>
      <c r="P15" s="63">
        <v>4</v>
      </c>
      <c r="Q15" s="63">
        <v>16</v>
      </c>
      <c r="R15" s="66">
        <f t="shared" si="1"/>
        <v>1891</v>
      </c>
    </row>
    <row r="16" spans="1:18" x14ac:dyDescent="0.35">
      <c r="A16" s="229"/>
      <c r="B16" s="62">
        <v>2010</v>
      </c>
      <c r="C16" s="63">
        <v>1301</v>
      </c>
      <c r="D16" s="63">
        <v>179</v>
      </c>
      <c r="E16" s="63">
        <v>35</v>
      </c>
      <c r="F16" s="63">
        <v>125</v>
      </c>
      <c r="G16" s="63">
        <v>4</v>
      </c>
      <c r="H16" s="63">
        <v>35</v>
      </c>
      <c r="I16" s="66">
        <f t="shared" si="0"/>
        <v>1679</v>
      </c>
      <c r="J16" s="231"/>
      <c r="K16" s="62">
        <v>2010</v>
      </c>
      <c r="L16" s="63">
        <v>1627</v>
      </c>
      <c r="M16" s="63">
        <v>204</v>
      </c>
      <c r="N16" s="63">
        <v>19</v>
      </c>
      <c r="O16" s="63">
        <v>149</v>
      </c>
      <c r="P16" s="63">
        <v>6</v>
      </c>
      <c r="Q16" s="63">
        <v>19</v>
      </c>
      <c r="R16" s="66">
        <f t="shared" si="1"/>
        <v>2024</v>
      </c>
    </row>
    <row r="17" spans="1:18" x14ac:dyDescent="0.35">
      <c r="A17" s="229"/>
      <c r="B17" s="62">
        <v>2011</v>
      </c>
      <c r="C17" s="63">
        <v>1420</v>
      </c>
      <c r="D17" s="63">
        <v>219</v>
      </c>
      <c r="E17" s="63">
        <v>39</v>
      </c>
      <c r="F17" s="63">
        <v>119</v>
      </c>
      <c r="G17" s="63">
        <v>9</v>
      </c>
      <c r="H17" s="63">
        <v>41</v>
      </c>
      <c r="I17" s="66">
        <f t="shared" si="0"/>
        <v>1847</v>
      </c>
      <c r="J17" s="231"/>
      <c r="K17" s="62">
        <v>2011</v>
      </c>
      <c r="L17" s="63">
        <v>1736</v>
      </c>
      <c r="M17" s="63">
        <v>185</v>
      </c>
      <c r="N17" s="63">
        <v>27</v>
      </c>
      <c r="O17" s="63">
        <v>135</v>
      </c>
      <c r="P17" s="63">
        <v>1</v>
      </c>
      <c r="Q17" s="63">
        <v>19</v>
      </c>
      <c r="R17" s="66">
        <f t="shared" si="1"/>
        <v>2103</v>
      </c>
    </row>
    <row r="18" spans="1:18" x14ac:dyDescent="0.35">
      <c r="A18" s="229"/>
      <c r="B18" s="62">
        <v>2012</v>
      </c>
      <c r="C18" s="63">
        <v>1259</v>
      </c>
      <c r="D18" s="63">
        <v>149</v>
      </c>
      <c r="E18" s="63">
        <v>15</v>
      </c>
      <c r="F18" s="63">
        <v>116</v>
      </c>
      <c r="G18" s="63">
        <v>3</v>
      </c>
      <c r="H18" s="63">
        <v>60</v>
      </c>
      <c r="I18" s="66">
        <f t="shared" si="0"/>
        <v>1602</v>
      </c>
      <c r="J18" s="231"/>
      <c r="K18" s="62">
        <v>2012</v>
      </c>
      <c r="L18" s="63">
        <v>1569</v>
      </c>
      <c r="M18" s="63">
        <v>170</v>
      </c>
      <c r="N18" s="63">
        <v>26</v>
      </c>
      <c r="O18" s="63">
        <v>124</v>
      </c>
      <c r="P18" s="63">
        <v>2</v>
      </c>
      <c r="Q18" s="63">
        <v>27</v>
      </c>
      <c r="R18" s="66">
        <f t="shared" si="1"/>
        <v>1918</v>
      </c>
    </row>
    <row r="19" spans="1:18" x14ac:dyDescent="0.35">
      <c r="A19" s="229"/>
      <c r="B19" s="62">
        <v>2013</v>
      </c>
      <c r="C19" s="67">
        <v>1383</v>
      </c>
      <c r="D19" s="67">
        <v>153</v>
      </c>
      <c r="E19" s="67">
        <v>49</v>
      </c>
      <c r="F19" s="67">
        <v>107</v>
      </c>
      <c r="G19" s="67">
        <v>9</v>
      </c>
      <c r="H19" s="67">
        <v>90</v>
      </c>
      <c r="I19" s="68">
        <f t="shared" si="0"/>
        <v>1791</v>
      </c>
      <c r="J19" s="231"/>
      <c r="K19" s="62">
        <v>2013</v>
      </c>
      <c r="L19" s="67">
        <v>1619</v>
      </c>
      <c r="M19" s="67">
        <v>167</v>
      </c>
      <c r="N19" s="67">
        <v>24</v>
      </c>
      <c r="O19" s="67">
        <v>109</v>
      </c>
      <c r="P19" s="67">
        <v>4</v>
      </c>
      <c r="Q19" s="67">
        <v>40</v>
      </c>
      <c r="R19" s="66">
        <f t="shared" si="1"/>
        <v>1963</v>
      </c>
    </row>
    <row r="20" spans="1:18" x14ac:dyDescent="0.35">
      <c r="A20" s="229"/>
      <c r="B20" s="62">
        <v>2014</v>
      </c>
      <c r="C20" s="67">
        <v>1327</v>
      </c>
      <c r="D20" s="67">
        <v>179</v>
      </c>
      <c r="E20" s="67">
        <v>24</v>
      </c>
      <c r="F20" s="67">
        <v>104</v>
      </c>
      <c r="G20" s="67">
        <v>9</v>
      </c>
      <c r="H20" s="67">
        <v>58</v>
      </c>
      <c r="I20" s="68">
        <f t="shared" si="0"/>
        <v>1701</v>
      </c>
      <c r="J20" s="231"/>
      <c r="K20" s="62">
        <v>2014</v>
      </c>
      <c r="L20" s="67">
        <v>1469</v>
      </c>
      <c r="M20" s="67">
        <v>162</v>
      </c>
      <c r="N20" s="67">
        <v>26</v>
      </c>
      <c r="O20" s="67">
        <v>112</v>
      </c>
      <c r="P20" s="67">
        <v>3</v>
      </c>
      <c r="Q20" s="67">
        <v>37</v>
      </c>
      <c r="R20" s="66">
        <f t="shared" si="1"/>
        <v>1809</v>
      </c>
    </row>
    <row r="21" spans="1:18" x14ac:dyDescent="0.35">
      <c r="A21" s="229"/>
      <c r="B21" s="62">
        <v>2015</v>
      </c>
      <c r="C21" s="67">
        <v>1241</v>
      </c>
      <c r="D21" s="67">
        <v>175</v>
      </c>
      <c r="E21" s="67">
        <v>25</v>
      </c>
      <c r="F21" s="67">
        <v>103</v>
      </c>
      <c r="G21" s="67">
        <v>12</v>
      </c>
      <c r="H21" s="67">
        <v>56</v>
      </c>
      <c r="I21" s="68">
        <f t="shared" si="0"/>
        <v>1612</v>
      </c>
      <c r="J21" s="231"/>
      <c r="K21" s="62">
        <v>2015</v>
      </c>
      <c r="L21" s="67">
        <v>1506</v>
      </c>
      <c r="M21" s="67">
        <v>147</v>
      </c>
      <c r="N21" s="67">
        <v>18</v>
      </c>
      <c r="O21" s="67">
        <v>110</v>
      </c>
      <c r="P21" s="67">
        <v>6</v>
      </c>
      <c r="Q21" s="67">
        <v>34</v>
      </c>
      <c r="R21" s="66">
        <f t="shared" si="1"/>
        <v>1821</v>
      </c>
    </row>
    <row r="22" spans="1:18" x14ac:dyDescent="0.35">
      <c r="A22" s="229"/>
      <c r="B22" s="62">
        <v>2016</v>
      </c>
      <c r="C22" s="67">
        <v>1402</v>
      </c>
      <c r="D22" s="67">
        <v>170</v>
      </c>
      <c r="E22" s="67">
        <v>20</v>
      </c>
      <c r="F22" s="67">
        <v>98</v>
      </c>
      <c r="G22" s="67">
        <v>7</v>
      </c>
      <c r="H22" s="67">
        <v>74</v>
      </c>
      <c r="I22" s="68">
        <f t="shared" si="0"/>
        <v>1771</v>
      </c>
      <c r="J22" s="231"/>
      <c r="K22" s="62">
        <v>2016</v>
      </c>
      <c r="L22" s="67">
        <v>1474</v>
      </c>
      <c r="M22" s="67">
        <v>189</v>
      </c>
      <c r="N22" s="67">
        <v>26</v>
      </c>
      <c r="O22" s="67">
        <v>112</v>
      </c>
      <c r="P22" s="67">
        <v>12</v>
      </c>
      <c r="Q22" s="67">
        <v>31</v>
      </c>
      <c r="R22" s="66">
        <f t="shared" si="1"/>
        <v>1844</v>
      </c>
    </row>
    <row r="23" spans="1:18" x14ac:dyDescent="0.35">
      <c r="A23" s="229"/>
      <c r="B23" s="62">
        <v>2017</v>
      </c>
      <c r="C23" s="67">
        <v>1374</v>
      </c>
      <c r="D23" s="67">
        <v>154</v>
      </c>
      <c r="E23" s="67">
        <v>47</v>
      </c>
      <c r="F23" s="67">
        <v>104</v>
      </c>
      <c r="G23" s="67">
        <v>7</v>
      </c>
      <c r="H23" s="67">
        <v>73</v>
      </c>
      <c r="I23" s="68">
        <f t="shared" si="0"/>
        <v>1759</v>
      </c>
      <c r="J23" s="231"/>
      <c r="K23" s="62">
        <v>2017</v>
      </c>
      <c r="L23" s="67">
        <v>1565</v>
      </c>
      <c r="M23" s="67">
        <v>135</v>
      </c>
      <c r="N23" s="67">
        <v>35</v>
      </c>
      <c r="O23" s="67">
        <v>113</v>
      </c>
      <c r="P23" s="67">
        <v>1</v>
      </c>
      <c r="Q23" s="67">
        <v>13</v>
      </c>
      <c r="R23" s="66">
        <f t="shared" si="1"/>
        <v>1862</v>
      </c>
    </row>
    <row r="24" spans="1:18" x14ac:dyDescent="0.35">
      <c r="A24" s="229"/>
      <c r="B24" s="62">
        <v>2018</v>
      </c>
      <c r="C24" s="67">
        <v>1420</v>
      </c>
      <c r="D24" s="67">
        <v>155</v>
      </c>
      <c r="E24" s="67">
        <v>52</v>
      </c>
      <c r="F24" s="67">
        <v>111</v>
      </c>
      <c r="G24" s="67">
        <v>3</v>
      </c>
      <c r="H24" s="67">
        <v>80</v>
      </c>
      <c r="I24" s="68">
        <f t="shared" si="0"/>
        <v>1821</v>
      </c>
      <c r="J24" s="231"/>
      <c r="K24" s="62">
        <v>2018</v>
      </c>
      <c r="L24" s="67">
        <v>1602</v>
      </c>
      <c r="M24" s="67">
        <v>169</v>
      </c>
      <c r="N24" s="67">
        <v>45</v>
      </c>
      <c r="O24" s="67">
        <v>114</v>
      </c>
      <c r="P24" s="67">
        <v>1</v>
      </c>
      <c r="Q24" s="67">
        <v>31</v>
      </c>
      <c r="R24" s="66">
        <f t="shared" si="1"/>
        <v>1962</v>
      </c>
    </row>
    <row r="25" spans="1:18" x14ac:dyDescent="0.35">
      <c r="A25" s="229"/>
      <c r="B25" s="62">
        <v>2019</v>
      </c>
      <c r="C25" s="67">
        <v>1507</v>
      </c>
      <c r="D25" s="67">
        <v>165</v>
      </c>
      <c r="E25" s="67">
        <v>40</v>
      </c>
      <c r="F25" s="67">
        <v>101</v>
      </c>
      <c r="G25" s="67">
        <v>5</v>
      </c>
      <c r="H25" s="67">
        <v>89</v>
      </c>
      <c r="I25" s="68">
        <v>1907</v>
      </c>
      <c r="J25" s="231"/>
      <c r="K25" s="62">
        <v>2019</v>
      </c>
      <c r="L25" s="67">
        <v>1489</v>
      </c>
      <c r="M25" s="67">
        <v>140</v>
      </c>
      <c r="N25" s="67">
        <v>38</v>
      </c>
      <c r="O25" s="67">
        <v>117</v>
      </c>
      <c r="P25" s="67">
        <v>4</v>
      </c>
      <c r="Q25" s="67">
        <v>32</v>
      </c>
      <c r="R25" s="66">
        <v>1820</v>
      </c>
    </row>
    <row r="26" spans="1:18" x14ac:dyDescent="0.35">
      <c r="A26" s="229"/>
      <c r="B26" s="62">
        <v>2020</v>
      </c>
      <c r="C26" s="67">
        <v>1272</v>
      </c>
      <c r="D26" s="67">
        <v>166</v>
      </c>
      <c r="E26" s="67">
        <v>48</v>
      </c>
      <c r="F26" s="67">
        <v>84</v>
      </c>
      <c r="G26" s="67">
        <v>0</v>
      </c>
      <c r="H26" s="67">
        <v>39</v>
      </c>
      <c r="I26" s="68">
        <v>1609</v>
      </c>
      <c r="J26" s="231"/>
      <c r="K26" s="62">
        <v>2020</v>
      </c>
      <c r="L26" s="67">
        <v>1616</v>
      </c>
      <c r="M26" s="67">
        <v>154</v>
      </c>
      <c r="N26" s="67">
        <v>41</v>
      </c>
      <c r="O26" s="67">
        <v>105</v>
      </c>
      <c r="P26" s="67">
        <v>3</v>
      </c>
      <c r="Q26" s="67">
        <v>21</v>
      </c>
      <c r="R26" s="66">
        <v>1940</v>
      </c>
    </row>
    <row r="27" spans="1:18" x14ac:dyDescent="0.35">
      <c r="A27" s="229"/>
      <c r="B27" s="62">
        <v>2021</v>
      </c>
      <c r="C27" s="67">
        <v>861</v>
      </c>
      <c r="D27" s="67">
        <v>152</v>
      </c>
      <c r="E27" s="67">
        <v>34</v>
      </c>
      <c r="F27" s="67">
        <v>87</v>
      </c>
      <c r="G27" s="67">
        <v>1</v>
      </c>
      <c r="H27" s="67">
        <v>78</v>
      </c>
      <c r="I27" s="68">
        <v>1213</v>
      </c>
      <c r="J27" s="231"/>
      <c r="K27" s="62">
        <v>2021</v>
      </c>
      <c r="L27" s="67">
        <v>1149</v>
      </c>
      <c r="M27" s="67">
        <v>158</v>
      </c>
      <c r="N27" s="67">
        <v>30</v>
      </c>
      <c r="O27" s="67">
        <v>88</v>
      </c>
      <c r="P27" s="67">
        <v>1</v>
      </c>
      <c r="Q27" s="67">
        <v>47</v>
      </c>
      <c r="R27" s="66">
        <v>1473</v>
      </c>
    </row>
    <row r="28" spans="1:18" x14ac:dyDescent="0.35">
      <c r="A28" s="229"/>
      <c r="B28" s="69">
        <v>2022</v>
      </c>
      <c r="C28" s="70">
        <v>1061</v>
      </c>
      <c r="D28" s="70">
        <v>137</v>
      </c>
      <c r="E28" s="70">
        <v>44</v>
      </c>
      <c r="F28" s="70">
        <v>102</v>
      </c>
      <c r="G28" s="70">
        <v>4</v>
      </c>
      <c r="H28" s="70">
        <v>53</v>
      </c>
      <c r="I28" s="71">
        <v>1401</v>
      </c>
      <c r="J28" s="231"/>
      <c r="K28" s="69">
        <v>2022</v>
      </c>
      <c r="L28" s="70">
        <v>1320</v>
      </c>
      <c r="M28" s="70">
        <v>153</v>
      </c>
      <c r="N28" s="70">
        <v>39</v>
      </c>
      <c r="O28" s="70">
        <v>121</v>
      </c>
      <c r="P28" s="70">
        <v>1</v>
      </c>
      <c r="Q28" s="70">
        <v>24</v>
      </c>
      <c r="R28" s="71">
        <v>1658</v>
      </c>
    </row>
    <row r="29" spans="1:18" ht="16" thickBot="1" x14ac:dyDescent="0.4">
      <c r="A29" s="229"/>
      <c r="B29" s="72" t="s">
        <v>96</v>
      </c>
      <c r="C29" s="73">
        <f t="shared" ref="C29:I29" si="2">C28/C3</f>
        <v>0.41837539432176657</v>
      </c>
      <c r="D29" s="73">
        <f t="shared" si="2"/>
        <v>0.41389728096676737</v>
      </c>
      <c r="E29" s="73">
        <f t="shared" si="2"/>
        <v>0.33082706766917291</v>
      </c>
      <c r="F29" s="73">
        <f t="shared" si="2"/>
        <v>0.57627118644067798</v>
      </c>
      <c r="G29" s="73">
        <f t="shared" si="2"/>
        <v>0.125</v>
      </c>
      <c r="H29" s="73">
        <f t="shared" si="2"/>
        <v>0.71621621621621623</v>
      </c>
      <c r="I29" s="74">
        <f t="shared" si="2"/>
        <v>0.42674383186110265</v>
      </c>
      <c r="J29" s="232"/>
      <c r="K29" s="72" t="s">
        <v>96</v>
      </c>
      <c r="L29" s="75">
        <f>L28/L3</f>
        <v>0.6091370558375635</v>
      </c>
      <c r="M29" s="76">
        <f t="shared" ref="M29:R29" si="3">M28/M3</f>
        <v>0.68</v>
      </c>
      <c r="N29" s="76">
        <f t="shared" si="3"/>
        <v>0.203125</v>
      </c>
      <c r="O29" s="76">
        <f t="shared" si="3"/>
        <v>0.75155279503105588</v>
      </c>
      <c r="P29" s="76">
        <f t="shared" si="3"/>
        <v>6.25E-2</v>
      </c>
      <c r="Q29" s="76">
        <f t="shared" si="3"/>
        <v>1</v>
      </c>
      <c r="R29" s="77">
        <f t="shared" si="3"/>
        <v>0.59533213644524241</v>
      </c>
    </row>
    <row r="30" spans="1:18" x14ac:dyDescent="0.35">
      <c r="A30" s="231" t="s">
        <v>49</v>
      </c>
      <c r="B30" s="58">
        <v>1997</v>
      </c>
      <c r="C30" s="59">
        <v>2410</v>
      </c>
      <c r="D30" s="56">
        <v>255</v>
      </c>
      <c r="E30" s="56">
        <v>94</v>
      </c>
      <c r="F30" s="56">
        <v>187</v>
      </c>
      <c r="G30" s="56">
        <v>30</v>
      </c>
      <c r="H30" s="56">
        <v>88</v>
      </c>
      <c r="I30" s="57">
        <f t="shared" ref="I30:I51" si="4">SUM(C30:H30)</f>
        <v>3064</v>
      </c>
    </row>
    <row r="31" spans="1:18" x14ac:dyDescent="0.35">
      <c r="A31" s="231"/>
      <c r="B31" s="58">
        <v>1998</v>
      </c>
      <c r="C31" s="60"/>
      <c r="D31" s="60"/>
      <c r="E31" s="60"/>
      <c r="F31" s="60"/>
      <c r="G31" s="60"/>
      <c r="H31" s="60"/>
      <c r="I31" s="61"/>
    </row>
    <row r="32" spans="1:18" x14ac:dyDescent="0.35">
      <c r="A32" s="231"/>
      <c r="B32" s="58">
        <v>1999</v>
      </c>
      <c r="C32" s="60"/>
      <c r="D32" s="60"/>
      <c r="E32" s="60"/>
      <c r="F32" s="60"/>
      <c r="G32" s="60"/>
      <c r="H32" s="60"/>
      <c r="I32" s="61"/>
    </row>
    <row r="33" spans="1:9" x14ac:dyDescent="0.35">
      <c r="A33" s="231"/>
      <c r="B33" s="58">
        <v>2000</v>
      </c>
      <c r="C33" s="60"/>
      <c r="D33" s="60"/>
      <c r="E33" s="60"/>
      <c r="F33" s="60"/>
      <c r="G33" s="60"/>
      <c r="H33" s="60"/>
      <c r="I33" s="61"/>
    </row>
    <row r="34" spans="1:9" x14ac:dyDescent="0.35">
      <c r="A34" s="231"/>
      <c r="B34" s="62">
        <v>2001</v>
      </c>
      <c r="C34" s="63">
        <v>1730</v>
      </c>
      <c r="D34" s="63">
        <v>195</v>
      </c>
      <c r="E34" s="63">
        <v>49</v>
      </c>
      <c r="F34" s="63">
        <v>234</v>
      </c>
      <c r="G34" s="63">
        <v>62</v>
      </c>
      <c r="H34" s="63">
        <v>39</v>
      </c>
      <c r="I34" s="64">
        <f t="shared" si="4"/>
        <v>2309</v>
      </c>
    </row>
    <row r="35" spans="1:9" x14ac:dyDescent="0.35">
      <c r="A35" s="231"/>
      <c r="B35" s="62">
        <v>2002</v>
      </c>
      <c r="C35" s="63"/>
      <c r="D35" s="63"/>
      <c r="E35" s="63"/>
      <c r="F35" s="63"/>
      <c r="G35" s="63"/>
      <c r="H35" s="63"/>
      <c r="I35" s="64"/>
    </row>
    <row r="36" spans="1:9" x14ac:dyDescent="0.35">
      <c r="A36" s="231"/>
      <c r="B36" s="62">
        <v>2003</v>
      </c>
      <c r="C36" s="63"/>
      <c r="D36" s="63"/>
      <c r="E36" s="63"/>
      <c r="F36" s="63"/>
      <c r="G36" s="63"/>
      <c r="H36" s="63"/>
      <c r="I36" s="64"/>
    </row>
    <row r="37" spans="1:9" x14ac:dyDescent="0.35">
      <c r="A37" s="231"/>
      <c r="B37" s="62">
        <v>2004</v>
      </c>
      <c r="C37" s="65">
        <v>1634</v>
      </c>
      <c r="D37" s="65">
        <v>158</v>
      </c>
      <c r="E37" s="65">
        <v>11</v>
      </c>
      <c r="F37" s="65">
        <v>123</v>
      </c>
      <c r="G37" s="63">
        <v>19</v>
      </c>
      <c r="H37" s="63">
        <v>18</v>
      </c>
      <c r="I37" s="66">
        <f t="shared" si="4"/>
        <v>1963</v>
      </c>
    </row>
    <row r="38" spans="1:9" x14ac:dyDescent="0.35">
      <c r="A38" s="231"/>
      <c r="B38" s="62">
        <v>2005</v>
      </c>
      <c r="C38" s="65"/>
      <c r="D38" s="65"/>
      <c r="E38" s="65"/>
      <c r="F38" s="65"/>
      <c r="G38" s="63"/>
      <c r="H38" s="63"/>
      <c r="I38" s="66"/>
    </row>
    <row r="39" spans="1:9" x14ac:dyDescent="0.35">
      <c r="A39" s="231"/>
      <c r="B39" s="62">
        <v>2006</v>
      </c>
      <c r="C39" s="65"/>
      <c r="D39" s="65"/>
      <c r="E39" s="65"/>
      <c r="F39" s="65"/>
      <c r="G39" s="63"/>
      <c r="H39" s="63"/>
      <c r="I39" s="66"/>
    </row>
    <row r="40" spans="1:9" x14ac:dyDescent="0.35">
      <c r="A40" s="231"/>
      <c r="B40" s="62">
        <v>2007</v>
      </c>
      <c r="C40" s="65">
        <v>1324</v>
      </c>
      <c r="D40" s="65">
        <v>143</v>
      </c>
      <c r="E40" s="65">
        <v>8</v>
      </c>
      <c r="F40" s="65">
        <v>147</v>
      </c>
      <c r="G40" s="63">
        <v>12</v>
      </c>
      <c r="H40" s="63">
        <v>41</v>
      </c>
      <c r="I40" s="66">
        <f t="shared" si="4"/>
        <v>1675</v>
      </c>
    </row>
    <row r="41" spans="1:9" x14ac:dyDescent="0.35">
      <c r="A41" s="231"/>
      <c r="B41" s="62">
        <v>2008</v>
      </c>
      <c r="C41" s="63"/>
      <c r="D41" s="63"/>
      <c r="E41" s="63"/>
      <c r="F41" s="63"/>
      <c r="G41" s="63"/>
      <c r="H41" s="63"/>
      <c r="I41" s="66"/>
    </row>
    <row r="42" spans="1:9" x14ac:dyDescent="0.35">
      <c r="A42" s="231"/>
      <c r="B42" s="62">
        <v>2009</v>
      </c>
      <c r="C42" s="63">
        <v>1377</v>
      </c>
      <c r="D42" s="63">
        <v>112</v>
      </c>
      <c r="E42" s="63">
        <v>11</v>
      </c>
      <c r="F42" s="63">
        <v>136</v>
      </c>
      <c r="G42" s="63">
        <v>6</v>
      </c>
      <c r="H42" s="63">
        <v>53</v>
      </c>
      <c r="I42" s="66">
        <f t="shared" si="4"/>
        <v>1695</v>
      </c>
    </row>
    <row r="43" spans="1:9" x14ac:dyDescent="0.35">
      <c r="A43" s="231"/>
      <c r="B43" s="62">
        <v>2010</v>
      </c>
      <c r="C43" s="63">
        <v>1352</v>
      </c>
      <c r="D43" s="63">
        <v>128</v>
      </c>
      <c r="E43" s="63">
        <v>12</v>
      </c>
      <c r="F43" s="63">
        <v>148</v>
      </c>
      <c r="G43" s="63">
        <v>3</v>
      </c>
      <c r="H43" s="63">
        <v>56</v>
      </c>
      <c r="I43" s="66">
        <f t="shared" si="4"/>
        <v>1699</v>
      </c>
    </row>
    <row r="44" spans="1:9" x14ac:dyDescent="0.35">
      <c r="A44" s="231"/>
      <c r="B44" s="62">
        <v>2011</v>
      </c>
      <c r="C44" s="63">
        <v>1473</v>
      </c>
      <c r="D44" s="63">
        <v>144</v>
      </c>
      <c r="E44" s="63">
        <v>15</v>
      </c>
      <c r="F44" s="63">
        <v>132</v>
      </c>
      <c r="G44" s="63">
        <v>7</v>
      </c>
      <c r="H44" s="63">
        <v>56</v>
      </c>
      <c r="I44" s="66">
        <f t="shared" si="4"/>
        <v>1827</v>
      </c>
    </row>
    <row r="45" spans="1:9" x14ac:dyDescent="0.35">
      <c r="A45" s="231"/>
      <c r="B45" s="62">
        <v>2012</v>
      </c>
      <c r="C45" s="63">
        <v>1344</v>
      </c>
      <c r="D45" s="63">
        <v>117</v>
      </c>
      <c r="E45" s="63">
        <v>10</v>
      </c>
      <c r="F45" s="63">
        <v>127</v>
      </c>
      <c r="G45" s="63">
        <v>4</v>
      </c>
      <c r="H45" s="63">
        <v>85</v>
      </c>
      <c r="I45" s="66">
        <f t="shared" si="4"/>
        <v>1687</v>
      </c>
    </row>
    <row r="46" spans="1:9" x14ac:dyDescent="0.35">
      <c r="A46" s="231"/>
      <c r="B46" s="62">
        <v>2013</v>
      </c>
      <c r="C46" s="67">
        <v>1302</v>
      </c>
      <c r="D46" s="67">
        <v>113</v>
      </c>
      <c r="E46" s="67">
        <v>23</v>
      </c>
      <c r="F46" s="67">
        <v>109</v>
      </c>
      <c r="G46" s="67">
        <v>6</v>
      </c>
      <c r="H46" s="67">
        <v>94</v>
      </c>
      <c r="I46" s="66">
        <f t="shared" si="4"/>
        <v>1647</v>
      </c>
    </row>
    <row r="47" spans="1:9" x14ac:dyDescent="0.35">
      <c r="A47" s="231"/>
      <c r="B47" s="62">
        <v>2014</v>
      </c>
      <c r="C47" s="67">
        <v>1405</v>
      </c>
      <c r="D47" s="67">
        <v>113</v>
      </c>
      <c r="E47" s="67">
        <v>15</v>
      </c>
      <c r="F47" s="67">
        <v>109</v>
      </c>
      <c r="G47" s="67">
        <v>8</v>
      </c>
      <c r="H47" s="67">
        <v>65</v>
      </c>
      <c r="I47" s="66">
        <f t="shared" si="4"/>
        <v>1715</v>
      </c>
    </row>
    <row r="48" spans="1:9" x14ac:dyDescent="0.35">
      <c r="A48" s="231"/>
      <c r="B48" s="62">
        <v>2015</v>
      </c>
      <c r="C48" s="67">
        <v>1218</v>
      </c>
      <c r="D48" s="67">
        <v>121</v>
      </c>
      <c r="E48" s="67">
        <v>15</v>
      </c>
      <c r="F48" s="67">
        <v>103</v>
      </c>
      <c r="G48" s="67">
        <v>13</v>
      </c>
      <c r="H48" s="67">
        <v>86</v>
      </c>
      <c r="I48" s="66">
        <f t="shared" si="4"/>
        <v>1556</v>
      </c>
    </row>
    <row r="49" spans="1:9" x14ac:dyDescent="0.35">
      <c r="A49" s="231"/>
      <c r="B49" s="62">
        <v>2016</v>
      </c>
      <c r="C49" s="67">
        <v>1248</v>
      </c>
      <c r="D49" s="67">
        <v>132</v>
      </c>
      <c r="E49" s="67">
        <v>11</v>
      </c>
      <c r="F49" s="67">
        <v>100</v>
      </c>
      <c r="G49" s="67">
        <v>10</v>
      </c>
      <c r="H49" s="67">
        <v>84</v>
      </c>
      <c r="I49" s="66">
        <f t="shared" si="4"/>
        <v>1585</v>
      </c>
    </row>
    <row r="50" spans="1:9" x14ac:dyDescent="0.35">
      <c r="A50" s="231"/>
      <c r="B50" s="62">
        <v>2017</v>
      </c>
      <c r="C50" s="67">
        <v>1421</v>
      </c>
      <c r="D50" s="67">
        <v>122</v>
      </c>
      <c r="E50" s="67">
        <v>10</v>
      </c>
      <c r="F50" s="67">
        <v>97</v>
      </c>
      <c r="G50" s="67">
        <v>11</v>
      </c>
      <c r="H50" s="67">
        <v>93</v>
      </c>
      <c r="I50" s="66">
        <f t="shared" si="4"/>
        <v>1754</v>
      </c>
    </row>
    <row r="51" spans="1:9" x14ac:dyDescent="0.35">
      <c r="A51" s="231"/>
      <c r="B51" s="62">
        <v>2018</v>
      </c>
      <c r="C51" s="67">
        <v>1461</v>
      </c>
      <c r="D51" s="67">
        <v>115</v>
      </c>
      <c r="E51" s="67">
        <v>12</v>
      </c>
      <c r="F51" s="67">
        <v>98</v>
      </c>
      <c r="G51" s="67">
        <v>1</v>
      </c>
      <c r="H51" s="67">
        <v>93</v>
      </c>
      <c r="I51" s="66">
        <f t="shared" si="4"/>
        <v>1780</v>
      </c>
    </row>
    <row r="52" spans="1:9" x14ac:dyDescent="0.35">
      <c r="A52" s="231"/>
      <c r="B52" s="62">
        <v>2019</v>
      </c>
      <c r="C52" s="67">
        <v>1448</v>
      </c>
      <c r="D52" s="67">
        <v>115</v>
      </c>
      <c r="E52" s="67">
        <v>14</v>
      </c>
      <c r="F52" s="67">
        <v>99</v>
      </c>
      <c r="G52" s="67">
        <v>4</v>
      </c>
      <c r="H52" s="67">
        <v>136</v>
      </c>
      <c r="I52" s="66">
        <v>1816</v>
      </c>
    </row>
    <row r="53" spans="1:9" x14ac:dyDescent="0.35">
      <c r="A53" s="231"/>
      <c r="B53" s="62">
        <v>2020</v>
      </c>
      <c r="C53" s="67">
        <v>1406</v>
      </c>
      <c r="D53" s="67">
        <v>115</v>
      </c>
      <c r="E53" s="67">
        <v>13</v>
      </c>
      <c r="F53" s="67">
        <v>92</v>
      </c>
      <c r="G53" s="67">
        <v>3</v>
      </c>
      <c r="H53" s="67">
        <v>96</v>
      </c>
      <c r="I53" s="66">
        <v>1725</v>
      </c>
    </row>
    <row r="54" spans="1:9" x14ac:dyDescent="0.35">
      <c r="A54" s="231"/>
      <c r="B54" s="62">
        <v>2021</v>
      </c>
      <c r="C54" s="67">
        <v>1002</v>
      </c>
      <c r="D54" s="67">
        <v>131</v>
      </c>
      <c r="E54" s="67">
        <v>16</v>
      </c>
      <c r="F54" s="67">
        <v>84</v>
      </c>
      <c r="G54" s="67">
        <v>4</v>
      </c>
      <c r="H54" s="67">
        <v>97</v>
      </c>
      <c r="I54" s="66">
        <v>1334</v>
      </c>
    </row>
    <row r="55" spans="1:9" x14ac:dyDescent="0.35">
      <c r="A55" s="231"/>
      <c r="B55" s="69">
        <v>2022</v>
      </c>
      <c r="C55" s="70">
        <v>1230</v>
      </c>
      <c r="D55" s="70">
        <v>117</v>
      </c>
      <c r="E55" s="70">
        <v>17</v>
      </c>
      <c r="F55" s="70">
        <v>95</v>
      </c>
      <c r="G55" s="70">
        <v>2</v>
      </c>
      <c r="H55" s="70">
        <v>68</v>
      </c>
      <c r="I55" s="78">
        <v>1529</v>
      </c>
    </row>
    <row r="56" spans="1:9" ht="16" thickBot="1" x14ac:dyDescent="0.4">
      <c r="A56" s="233"/>
      <c r="B56" s="79" t="s">
        <v>96</v>
      </c>
      <c r="C56" s="80">
        <f>C55/C30</f>
        <v>0.51037344398340245</v>
      </c>
      <c r="D56" s="80">
        <f t="shared" ref="D56:I56" si="5">D55/D30</f>
        <v>0.45882352941176469</v>
      </c>
      <c r="E56" s="80">
        <f t="shared" si="5"/>
        <v>0.18085106382978725</v>
      </c>
      <c r="F56" s="80">
        <f t="shared" si="5"/>
        <v>0.50802139037433158</v>
      </c>
      <c r="G56" s="80">
        <f t="shared" si="5"/>
        <v>6.6666666666666666E-2</v>
      </c>
      <c r="H56" s="80">
        <f t="shared" si="5"/>
        <v>0.77272727272727271</v>
      </c>
      <c r="I56" s="81">
        <f t="shared" si="5"/>
        <v>0.49902088772845954</v>
      </c>
    </row>
    <row r="57" spans="1:9" ht="16" thickTop="1" x14ac:dyDescent="0.35"/>
    <row r="58" spans="1:9" x14ac:dyDescent="0.35">
      <c r="A58" s="48" t="s">
        <v>50</v>
      </c>
    </row>
    <row r="59" spans="1:9" x14ac:dyDescent="0.35">
      <c r="A59" s="82" t="s">
        <v>98</v>
      </c>
    </row>
  </sheetData>
  <mergeCells count="4">
    <mergeCell ref="A1:R1"/>
    <mergeCell ref="A3:A29"/>
    <mergeCell ref="J3:J29"/>
    <mergeCell ref="A30:A56"/>
  </mergeCells>
  <printOptions horizontalCentered="1" verticalCentered="1"/>
  <pageMargins left="0.74803149606299213" right="0.74803149606299213" top="0.78740157480314965" bottom="0" header="0.51181102362204722" footer="0.51181102362204722"/>
  <pageSetup paperSize="9" scale="56" orientation="landscape" r:id="rId1"/>
  <headerFooter alignWithMargins="0">
    <oddHeader>&amp;CSRAD Report No.2144 Transport Statistics Salford 2021</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25571-04E1-4CC7-BB27-95D92855B92B}">
  <sheetPr>
    <pageSetUpPr fitToPage="1"/>
  </sheetPr>
  <dimension ref="A1:I35"/>
  <sheetViews>
    <sheetView zoomScaleNormal="100" workbookViewId="0">
      <selection sqref="A1:H50"/>
    </sheetView>
  </sheetViews>
  <sheetFormatPr defaultColWidth="9.1796875" defaultRowHeight="12.5" x14ac:dyDescent="0.25"/>
  <cols>
    <col min="1" max="1" width="20.81640625" style="85" customWidth="1"/>
    <col min="2" max="2" width="8.26953125" style="85" customWidth="1"/>
    <col min="3" max="3" width="10.54296875" style="85" customWidth="1"/>
    <col min="4" max="4" width="9.81640625" style="85" customWidth="1"/>
    <col min="5" max="5" width="11.26953125" style="85" customWidth="1"/>
    <col min="6" max="6" width="9.1796875" style="85" customWidth="1"/>
    <col min="7" max="7" width="10.54296875" style="85" customWidth="1"/>
    <col min="8" max="8" width="8.54296875" style="85" customWidth="1"/>
    <col min="9" max="9" width="9.1796875" style="85" hidden="1" customWidth="1"/>
    <col min="10" max="10" width="0.1796875" style="85" customWidth="1"/>
    <col min="11" max="16384" width="9.1796875" style="85"/>
  </cols>
  <sheetData>
    <row r="1" spans="1:9" ht="14.5" x14ac:dyDescent="0.35">
      <c r="A1" s="83" t="s">
        <v>99</v>
      </c>
      <c r="B1" s="84"/>
      <c r="C1" s="84"/>
      <c r="D1" s="84"/>
      <c r="E1" s="84"/>
      <c r="F1" s="84"/>
      <c r="G1" s="84"/>
    </row>
    <row r="2" spans="1:9" ht="6.75" customHeight="1" thickBot="1" x14ac:dyDescent="0.4">
      <c r="A2" s="84"/>
      <c r="B2" s="84"/>
      <c r="C2" s="84"/>
      <c r="D2" s="84"/>
      <c r="E2" s="84"/>
      <c r="F2" s="84"/>
      <c r="G2" s="84"/>
    </row>
    <row r="3" spans="1:9" ht="18.75" customHeight="1" thickTop="1" x14ac:dyDescent="0.25">
      <c r="A3" s="236" t="s">
        <v>100</v>
      </c>
      <c r="B3" s="237"/>
      <c r="C3" s="237"/>
      <c r="D3" s="237"/>
      <c r="E3" s="237"/>
      <c r="F3" s="237"/>
      <c r="G3" s="238"/>
      <c r="H3" s="86"/>
      <c r="I3" s="86"/>
    </row>
    <row r="4" spans="1:9" ht="14.5" customHeight="1" x14ac:dyDescent="0.35">
      <c r="A4" s="87"/>
      <c r="B4" s="234" t="s">
        <v>47</v>
      </c>
      <c r="C4" s="239"/>
      <c r="D4" s="240" t="s">
        <v>48</v>
      </c>
      <c r="E4" s="241"/>
      <c r="F4" s="234" t="s">
        <v>49</v>
      </c>
      <c r="G4" s="235"/>
    </row>
    <row r="5" spans="1:9" ht="36" customHeight="1" x14ac:dyDescent="0.35">
      <c r="A5" s="87" t="s">
        <v>51</v>
      </c>
      <c r="B5" s="88" t="s">
        <v>52</v>
      </c>
      <c r="C5" s="88" t="s">
        <v>53</v>
      </c>
      <c r="D5" s="88" t="s">
        <v>52</v>
      </c>
      <c r="E5" s="88" t="s">
        <v>53</v>
      </c>
      <c r="F5" s="88" t="s">
        <v>52</v>
      </c>
      <c r="G5" s="89" t="s">
        <v>53</v>
      </c>
    </row>
    <row r="6" spans="1:9" ht="14.5" x14ac:dyDescent="0.35">
      <c r="A6" s="90" t="s">
        <v>54</v>
      </c>
      <c r="B6" s="91">
        <v>78.313253012048193</v>
      </c>
      <c r="C6" s="92">
        <v>1.2409638554216869</v>
      </c>
      <c r="D6" s="91">
        <v>77.108433734939766</v>
      </c>
      <c r="E6" s="92">
        <v>1.2289156626506024</v>
      </c>
      <c r="F6" s="91">
        <v>60.606060606060609</v>
      </c>
      <c r="G6" s="93">
        <v>1.4318181818181819</v>
      </c>
    </row>
    <row r="7" spans="1:9" ht="14.5" x14ac:dyDescent="0.35">
      <c r="A7" s="90" t="s">
        <v>23</v>
      </c>
      <c r="B7" s="94">
        <v>82.857142857142861</v>
      </c>
      <c r="C7" s="92">
        <v>1.1714285714285715</v>
      </c>
      <c r="D7" s="94">
        <v>85.714285714285708</v>
      </c>
      <c r="E7" s="92">
        <v>1.1785714285714286</v>
      </c>
      <c r="F7" s="94">
        <v>65.517241379310349</v>
      </c>
      <c r="G7" s="95">
        <v>1.3448275862068966</v>
      </c>
    </row>
    <row r="8" spans="1:9" ht="14.5" x14ac:dyDescent="0.35">
      <c r="A8" s="90" t="s">
        <v>55</v>
      </c>
      <c r="B8" s="91">
        <v>78.52193995381063</v>
      </c>
      <c r="C8" s="92">
        <v>1.2309468822170901</v>
      </c>
      <c r="D8" s="91">
        <v>72.23684210526315</v>
      </c>
      <c r="E8" s="92">
        <v>1.3118421052631579</v>
      </c>
      <c r="F8" s="91">
        <v>76.162790697674424</v>
      </c>
      <c r="G8" s="93">
        <v>1.254360465116279</v>
      </c>
    </row>
    <row r="9" spans="1:9" ht="14.5" x14ac:dyDescent="0.35">
      <c r="A9" s="90" t="s">
        <v>26</v>
      </c>
      <c r="B9" s="91">
        <v>84.403669724770651</v>
      </c>
      <c r="C9" s="92">
        <v>1.1712538226299694</v>
      </c>
      <c r="D9" s="91">
        <v>80.526315789473685</v>
      </c>
      <c r="E9" s="92">
        <v>1.2105263157894737</v>
      </c>
      <c r="F9" s="91">
        <v>73.873873873873876</v>
      </c>
      <c r="G9" s="93">
        <v>1.2702702702702702</v>
      </c>
    </row>
    <row r="10" spans="1:9" ht="15.65" customHeight="1" thickBot="1" x14ac:dyDescent="0.4">
      <c r="A10" s="96" t="s">
        <v>56</v>
      </c>
      <c r="B10" s="97">
        <v>80.865603644646924</v>
      </c>
      <c r="C10" s="98">
        <v>1.2074777360558155</v>
      </c>
      <c r="D10" s="97">
        <v>74.458058435438261</v>
      </c>
      <c r="E10" s="98">
        <v>1.2833056293103293</v>
      </c>
      <c r="F10" s="97">
        <v>73.4375</v>
      </c>
      <c r="G10" s="99">
        <v>1.282884501592545</v>
      </c>
    </row>
    <row r="11" spans="1:9" ht="15.65" customHeight="1" thickTop="1" x14ac:dyDescent="0.35">
      <c r="A11" s="100"/>
      <c r="B11" s="101"/>
      <c r="C11" s="102"/>
      <c r="D11" s="101"/>
      <c r="E11" s="102"/>
      <c r="F11" s="101"/>
      <c r="G11" s="102"/>
    </row>
    <row r="12" spans="1:9" ht="15" customHeight="1" thickBot="1" x14ac:dyDescent="0.35">
      <c r="A12" s="242"/>
      <c r="B12" s="243"/>
      <c r="C12" s="243"/>
      <c r="D12" s="243"/>
      <c r="E12" s="243"/>
      <c r="F12" s="243"/>
      <c r="G12" s="243"/>
    </row>
    <row r="13" spans="1:9" ht="17.25" customHeight="1" thickTop="1" x14ac:dyDescent="0.25">
      <c r="A13" s="244" t="s">
        <v>57</v>
      </c>
      <c r="B13" s="245"/>
      <c r="C13" s="245"/>
      <c r="D13" s="245"/>
      <c r="E13" s="245"/>
      <c r="F13" s="245"/>
      <c r="G13" s="246"/>
    </row>
    <row r="14" spans="1:9" ht="14.5" x14ac:dyDescent="0.35">
      <c r="A14" s="87"/>
      <c r="B14" s="234" t="s">
        <v>47</v>
      </c>
      <c r="C14" s="234"/>
      <c r="D14" s="234" t="s">
        <v>48</v>
      </c>
      <c r="E14" s="234"/>
      <c r="F14" s="234" t="s">
        <v>49</v>
      </c>
      <c r="G14" s="235"/>
    </row>
    <row r="15" spans="1:9" ht="36" customHeight="1" x14ac:dyDescent="0.35">
      <c r="A15" s="87"/>
      <c r="B15" s="103" t="s">
        <v>52</v>
      </c>
      <c r="C15" s="103" t="s">
        <v>53</v>
      </c>
      <c r="D15" s="103" t="s">
        <v>52</v>
      </c>
      <c r="E15" s="103" t="s">
        <v>53</v>
      </c>
      <c r="F15" s="103" t="s">
        <v>52</v>
      </c>
      <c r="G15" s="104" t="s">
        <v>53</v>
      </c>
    </row>
    <row r="16" spans="1:9" ht="14.5" x14ac:dyDescent="0.35">
      <c r="A16" s="87" t="s">
        <v>58</v>
      </c>
      <c r="B16" s="103"/>
      <c r="C16" s="103"/>
      <c r="D16" s="103"/>
      <c r="E16" s="103"/>
      <c r="F16" s="103"/>
      <c r="G16" s="104"/>
    </row>
    <row r="17" spans="1:7" ht="14.5" x14ac:dyDescent="0.35">
      <c r="A17" s="90">
        <v>2001</v>
      </c>
      <c r="B17" s="91">
        <v>72</v>
      </c>
      <c r="C17" s="92">
        <v>1.36</v>
      </c>
      <c r="D17" s="91">
        <v>64</v>
      </c>
      <c r="E17" s="92">
        <v>1.47</v>
      </c>
      <c r="F17" s="91">
        <v>59</v>
      </c>
      <c r="G17" s="93">
        <v>1.58</v>
      </c>
    </row>
    <row r="18" spans="1:7" ht="14.5" x14ac:dyDescent="0.35">
      <c r="A18" s="90">
        <v>2004</v>
      </c>
      <c r="B18" s="91">
        <v>76</v>
      </c>
      <c r="C18" s="92">
        <v>1.28</v>
      </c>
      <c r="D18" s="91">
        <v>58</v>
      </c>
      <c r="E18" s="92">
        <v>1.48</v>
      </c>
      <c r="F18" s="91">
        <v>64</v>
      </c>
      <c r="G18" s="93">
        <v>1.46</v>
      </c>
    </row>
    <row r="19" spans="1:7" ht="15" customHeight="1" x14ac:dyDescent="0.35">
      <c r="A19" s="90">
        <v>2007</v>
      </c>
      <c r="B19" s="91">
        <v>79</v>
      </c>
      <c r="C19" s="92">
        <v>1.25</v>
      </c>
      <c r="D19" s="91">
        <v>61</v>
      </c>
      <c r="E19" s="92">
        <v>1.45</v>
      </c>
      <c r="F19" s="91">
        <v>67</v>
      </c>
      <c r="G19" s="93">
        <v>1.43</v>
      </c>
    </row>
    <row r="20" spans="1:7" ht="14.5" x14ac:dyDescent="0.35">
      <c r="A20" s="90">
        <v>2009</v>
      </c>
      <c r="B20" s="91">
        <v>77.679654680419389</v>
      </c>
      <c r="C20" s="92">
        <v>1.2687820386708852</v>
      </c>
      <c r="D20" s="91">
        <v>68.303086425196071</v>
      </c>
      <c r="E20" s="92">
        <v>1.394322830843624</v>
      </c>
      <c r="F20" s="91">
        <v>65.905015041213829</v>
      </c>
      <c r="G20" s="93">
        <v>1.4342278111822495</v>
      </c>
    </row>
    <row r="21" spans="1:7" ht="14.5" x14ac:dyDescent="0.35">
      <c r="A21" s="90">
        <v>2010</v>
      </c>
      <c r="B21" s="91">
        <v>77.380041782396461</v>
      </c>
      <c r="C21" s="92">
        <v>1.26</v>
      </c>
      <c r="D21" s="91">
        <v>65.924454701171229</v>
      </c>
      <c r="E21" s="92">
        <v>1.4</v>
      </c>
      <c r="F21" s="91">
        <v>69.454571892988284</v>
      </c>
      <c r="G21" s="93">
        <v>1.42</v>
      </c>
    </row>
    <row r="22" spans="1:7" ht="14.5" x14ac:dyDescent="0.35">
      <c r="A22" s="90">
        <v>2011</v>
      </c>
      <c r="B22" s="91">
        <v>79.886110581319727</v>
      </c>
      <c r="C22" s="92">
        <v>1.24</v>
      </c>
      <c r="D22" s="91">
        <v>68.248401151856214</v>
      </c>
      <c r="E22" s="92">
        <v>1.36</v>
      </c>
      <c r="F22" s="91">
        <v>73.450031162522365</v>
      </c>
      <c r="G22" s="93">
        <v>1.34</v>
      </c>
    </row>
    <row r="23" spans="1:7" ht="14.5" x14ac:dyDescent="0.35">
      <c r="A23" s="90">
        <v>2012</v>
      </c>
      <c r="B23" s="91">
        <v>76.460767946577633</v>
      </c>
      <c r="C23" s="92">
        <v>1.27</v>
      </c>
      <c r="D23" s="91">
        <v>64.55416359616801</v>
      </c>
      <c r="E23" s="92">
        <v>1.44</v>
      </c>
      <c r="F23" s="91">
        <v>69.539748953974907</v>
      </c>
      <c r="G23" s="93">
        <v>1.39</v>
      </c>
    </row>
    <row r="24" spans="1:7" ht="14.5" x14ac:dyDescent="0.35">
      <c r="A24" s="90">
        <v>2013</v>
      </c>
      <c r="B24" s="91">
        <v>76.078431372549019</v>
      </c>
      <c r="C24" s="92">
        <v>1.28</v>
      </c>
      <c r="D24" s="91">
        <v>62.685459940652819</v>
      </c>
      <c r="E24" s="92">
        <v>1.43</v>
      </c>
      <c r="F24" s="91">
        <v>69.412795793163895</v>
      </c>
      <c r="G24" s="93">
        <v>1.39</v>
      </c>
    </row>
    <row r="25" spans="1:7" ht="14.5" x14ac:dyDescent="0.35">
      <c r="A25" s="90">
        <v>2014</v>
      </c>
      <c r="B25" s="91">
        <v>76.65306122448979</v>
      </c>
      <c r="C25" s="92">
        <v>1.29</v>
      </c>
      <c r="D25" s="91">
        <v>61.329063250600477</v>
      </c>
      <c r="E25" s="92">
        <v>1.48</v>
      </c>
      <c r="F25" s="91">
        <v>69.939707149009479</v>
      </c>
      <c r="G25" s="93">
        <v>1.38</v>
      </c>
    </row>
    <row r="26" spans="1:7" ht="14.5" x14ac:dyDescent="0.35">
      <c r="A26" s="90">
        <v>2015</v>
      </c>
      <c r="B26" s="91">
        <v>76.955424726661064</v>
      </c>
      <c r="C26" s="92">
        <v>1.2633551707112349</v>
      </c>
      <c r="D26" s="91">
        <v>64.166001596169195</v>
      </c>
      <c r="E26" s="92">
        <v>1.4298999464958624</v>
      </c>
      <c r="F26" s="91">
        <v>70.841121495327101</v>
      </c>
      <c r="G26" s="93">
        <v>1.3689407789155159</v>
      </c>
    </row>
    <row r="27" spans="1:7" ht="14.5" x14ac:dyDescent="0.35">
      <c r="A27" s="90">
        <v>2016</v>
      </c>
      <c r="B27" s="91">
        <v>80.336581045172721</v>
      </c>
      <c r="C27" s="92">
        <v>1.2210093789818071</v>
      </c>
      <c r="D27" s="91">
        <v>65.699208443271772</v>
      </c>
      <c r="E27" s="92">
        <v>1.4051314046913945</v>
      </c>
      <c r="F27" s="91">
        <v>75.789473684210535</v>
      </c>
      <c r="G27" s="93">
        <v>1.2883833859309783</v>
      </c>
    </row>
    <row r="28" spans="1:7" ht="14.5" x14ac:dyDescent="0.35">
      <c r="A28" s="90">
        <v>2017</v>
      </c>
      <c r="B28" s="91">
        <v>78.099547511312224</v>
      </c>
      <c r="C28" s="92">
        <v>1.258860430157049</v>
      </c>
      <c r="D28" s="91">
        <v>63.319148936170208</v>
      </c>
      <c r="E28" s="92">
        <v>1.4371897458177114</v>
      </c>
      <c r="F28" s="91">
        <v>72.237196765498652</v>
      </c>
      <c r="G28" s="93">
        <v>1.3323164957419427</v>
      </c>
    </row>
    <row r="29" spans="1:7" ht="14.5" x14ac:dyDescent="0.35">
      <c r="A29" s="90">
        <v>2018</v>
      </c>
      <c r="B29" s="91">
        <v>79.535683576956146</v>
      </c>
      <c r="C29" s="92">
        <v>1.2353664373362532</v>
      </c>
      <c r="D29" s="91">
        <v>64.531625300240194</v>
      </c>
      <c r="E29" s="92">
        <v>1.4271556876979989</v>
      </c>
      <c r="F29" s="91">
        <v>68.953068592057761</v>
      </c>
      <c r="G29" s="93">
        <v>1.398748665038128</v>
      </c>
    </row>
    <row r="30" spans="1:7" ht="14.5" x14ac:dyDescent="0.35">
      <c r="A30" s="90">
        <v>2019</v>
      </c>
      <c r="B30" s="91">
        <v>74.979009235936189</v>
      </c>
      <c r="C30" s="92">
        <v>1.292947494434078</v>
      </c>
      <c r="D30" s="91">
        <v>62.812769628990509</v>
      </c>
      <c r="E30" s="92">
        <v>1.4400874038115383</v>
      </c>
      <c r="F30" s="91">
        <v>71.764705882352942</v>
      </c>
      <c r="G30" s="93">
        <v>1.3461243647423831</v>
      </c>
    </row>
    <row r="31" spans="1:7" ht="14.5" x14ac:dyDescent="0.35">
      <c r="A31" s="90">
        <v>2020</v>
      </c>
      <c r="B31" s="91">
        <v>77.52918287937743</v>
      </c>
      <c r="C31" s="92">
        <v>1.2616731517509727</v>
      </c>
      <c r="D31" s="91">
        <v>68.256578947368425</v>
      </c>
      <c r="E31" s="92">
        <v>1.3585526315789473</v>
      </c>
      <c r="F31" s="91">
        <v>73.084112149532714</v>
      </c>
      <c r="G31" s="93">
        <v>1.3336448598130841</v>
      </c>
    </row>
    <row r="32" spans="1:7" ht="14.5" x14ac:dyDescent="0.35">
      <c r="A32" s="184">
        <v>2021</v>
      </c>
      <c r="B32" s="91">
        <v>82.957746478873247</v>
      </c>
      <c r="C32" s="92">
        <v>1.2010553310732204</v>
      </c>
      <c r="D32" s="91">
        <v>71.066525871172132</v>
      </c>
      <c r="E32" s="92">
        <v>1.3135569694265934</v>
      </c>
      <c r="F32" s="91">
        <v>74.966532797858093</v>
      </c>
      <c r="G32" s="93">
        <v>1.2784845587255227</v>
      </c>
    </row>
    <row r="33" spans="1:7" ht="15" thickBot="1" x14ac:dyDescent="0.4">
      <c r="A33" s="105">
        <v>2022</v>
      </c>
      <c r="B33" s="106">
        <v>80.865603644646924</v>
      </c>
      <c r="C33" s="107">
        <v>1.2074777360558155</v>
      </c>
      <c r="D33" s="106">
        <v>74.458058435438261</v>
      </c>
      <c r="E33" s="107">
        <v>1.2833056293103293</v>
      </c>
      <c r="F33" s="108">
        <v>73.4375</v>
      </c>
      <c r="G33" s="109">
        <v>1.282884501592545</v>
      </c>
    </row>
    <row r="34" spans="1:7" ht="15" thickTop="1" x14ac:dyDescent="0.35">
      <c r="A34" s="84"/>
      <c r="B34" s="84"/>
      <c r="C34" s="84"/>
      <c r="D34" s="84"/>
      <c r="E34" s="84"/>
      <c r="F34" s="84"/>
      <c r="G34" s="84"/>
    </row>
    <row r="35" spans="1:7" ht="14.5" x14ac:dyDescent="0.35">
      <c r="A35" s="83" t="s">
        <v>79</v>
      </c>
    </row>
  </sheetData>
  <mergeCells count="9">
    <mergeCell ref="B14:C14"/>
    <mergeCell ref="D14:E14"/>
    <mergeCell ref="F14:G14"/>
    <mergeCell ref="A3:G3"/>
    <mergeCell ref="B4:C4"/>
    <mergeCell ref="D4:E4"/>
    <mergeCell ref="F4:G4"/>
    <mergeCell ref="A12:G12"/>
    <mergeCell ref="A13:G13"/>
  </mergeCells>
  <pageMargins left="0.70866141732283472" right="0.70866141732283472" top="0.74803149606299213" bottom="0.74803149606299213" header="0.31496062992125984" footer="0.31496062992125984"/>
  <pageSetup paperSize="9" orientation="portrait" r:id="rId1"/>
  <headerFooter scaleWithDoc="0" alignWithMargins="0">
    <oddHeader>&amp;C&amp;"Calibri,Regular"&amp;13SRAD Report No.2144 Transport Statistics Salford 2021</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D4EEB-B2C5-4CE1-9489-E5F98A72C43B}">
  <sheetPr>
    <pageSetUpPr fitToPage="1"/>
  </sheetPr>
  <dimension ref="A1:K58"/>
  <sheetViews>
    <sheetView zoomScaleNormal="100" workbookViewId="0">
      <selection sqref="A1:J59"/>
    </sheetView>
  </sheetViews>
  <sheetFormatPr defaultColWidth="9.1796875" defaultRowHeight="14.5" x14ac:dyDescent="0.35"/>
  <cols>
    <col min="1" max="1" width="10" style="84" customWidth="1"/>
    <col min="2" max="2" width="10.26953125" style="84" customWidth="1"/>
    <col min="3" max="4" width="11.26953125" style="84" customWidth="1"/>
    <col min="5" max="16384" width="9.1796875" style="84"/>
  </cols>
  <sheetData>
    <row r="1" spans="1:4" x14ac:dyDescent="0.35">
      <c r="A1" s="83" t="s">
        <v>59</v>
      </c>
    </row>
    <row r="2" spans="1:4" ht="15" thickBot="1" x14ac:dyDescent="0.4"/>
    <row r="3" spans="1:4" ht="31.5" customHeight="1" thickTop="1" x14ac:dyDescent="0.35">
      <c r="A3" s="247" t="s">
        <v>101</v>
      </c>
      <c r="B3" s="248"/>
      <c r="C3" s="248"/>
      <c r="D3" s="249"/>
    </row>
    <row r="4" spans="1:4" ht="15.75" customHeight="1" x14ac:dyDescent="0.35">
      <c r="A4" s="110" t="s">
        <v>58</v>
      </c>
      <c r="B4" s="111" t="s">
        <v>47</v>
      </c>
      <c r="C4" s="111" t="s">
        <v>48</v>
      </c>
      <c r="D4" s="112" t="s">
        <v>49</v>
      </c>
    </row>
    <row r="5" spans="1:4" ht="16.5" customHeight="1" x14ac:dyDescent="0.35">
      <c r="A5" s="87">
        <v>1997</v>
      </c>
      <c r="B5" s="113">
        <v>39</v>
      </c>
      <c r="C5" s="113">
        <v>11</v>
      </c>
      <c r="D5" s="114">
        <v>37</v>
      </c>
    </row>
    <row r="6" spans="1:4" x14ac:dyDescent="0.35">
      <c r="A6" s="87">
        <v>2001</v>
      </c>
      <c r="B6" s="113">
        <v>23</v>
      </c>
      <c r="C6" s="113">
        <v>8</v>
      </c>
      <c r="D6" s="114">
        <v>43</v>
      </c>
    </row>
    <row r="7" spans="1:4" ht="14.25" customHeight="1" x14ac:dyDescent="0.35">
      <c r="A7" s="87">
        <v>2004</v>
      </c>
      <c r="B7" s="113">
        <v>46</v>
      </c>
      <c r="C7" s="113">
        <v>12</v>
      </c>
      <c r="D7" s="114">
        <v>54</v>
      </c>
    </row>
    <row r="8" spans="1:4" ht="14.25" customHeight="1" x14ac:dyDescent="0.35">
      <c r="A8" s="87">
        <v>2007</v>
      </c>
      <c r="B8" s="113">
        <v>37</v>
      </c>
      <c r="C8" s="113">
        <v>6</v>
      </c>
      <c r="D8" s="114">
        <v>40</v>
      </c>
    </row>
    <row r="9" spans="1:4" ht="15" customHeight="1" x14ac:dyDescent="0.35">
      <c r="A9" s="87">
        <v>2009</v>
      </c>
      <c r="B9" s="113">
        <v>55</v>
      </c>
      <c r="C9" s="113">
        <v>13</v>
      </c>
      <c r="D9" s="114">
        <v>41</v>
      </c>
    </row>
    <row r="10" spans="1:4" ht="14.25" customHeight="1" x14ac:dyDescent="0.35">
      <c r="A10" s="87">
        <v>2010</v>
      </c>
      <c r="B10" s="113">
        <v>52</v>
      </c>
      <c r="C10" s="113">
        <v>13</v>
      </c>
      <c r="D10" s="114">
        <v>41</v>
      </c>
    </row>
    <row r="11" spans="1:4" ht="13.5" customHeight="1" x14ac:dyDescent="0.35">
      <c r="A11" s="87">
        <v>2011</v>
      </c>
      <c r="B11" s="113">
        <v>68</v>
      </c>
      <c r="C11" s="113">
        <v>18</v>
      </c>
      <c r="D11" s="114">
        <v>51</v>
      </c>
    </row>
    <row r="12" spans="1:4" x14ac:dyDescent="0.35">
      <c r="A12" s="87">
        <v>2012</v>
      </c>
      <c r="B12" s="113">
        <v>70</v>
      </c>
      <c r="C12" s="113">
        <v>19</v>
      </c>
      <c r="D12" s="114">
        <v>57</v>
      </c>
    </row>
    <row r="13" spans="1:4" x14ac:dyDescent="0.35">
      <c r="A13" s="87">
        <v>2013</v>
      </c>
      <c r="B13" s="113">
        <v>83</v>
      </c>
      <c r="C13" s="113">
        <v>5</v>
      </c>
      <c r="D13" s="114">
        <v>80</v>
      </c>
    </row>
    <row r="14" spans="1:4" x14ac:dyDescent="0.35">
      <c r="A14" s="115">
        <v>2014</v>
      </c>
      <c r="B14" s="116">
        <v>108</v>
      </c>
      <c r="C14" s="116">
        <v>21</v>
      </c>
      <c r="D14" s="117">
        <v>61</v>
      </c>
    </row>
    <row r="15" spans="1:4" x14ac:dyDescent="0.35">
      <c r="A15" s="115">
        <v>2015</v>
      </c>
      <c r="B15" s="116">
        <v>77</v>
      </c>
      <c r="C15" s="116">
        <v>11</v>
      </c>
      <c r="D15" s="117">
        <v>21</v>
      </c>
    </row>
    <row r="16" spans="1:4" x14ac:dyDescent="0.35">
      <c r="A16" s="115">
        <v>2016</v>
      </c>
      <c r="B16" s="116">
        <v>102</v>
      </c>
      <c r="C16" s="116">
        <v>5</v>
      </c>
      <c r="D16" s="117">
        <v>86</v>
      </c>
    </row>
    <row r="17" spans="1:10" x14ac:dyDescent="0.35">
      <c r="A17" s="115">
        <v>2017</v>
      </c>
      <c r="B17" s="116">
        <v>100</v>
      </c>
      <c r="C17" s="116">
        <v>13</v>
      </c>
      <c r="D17" s="117">
        <v>75</v>
      </c>
    </row>
    <row r="18" spans="1:10" x14ac:dyDescent="0.35">
      <c r="A18" s="115">
        <v>2018</v>
      </c>
      <c r="B18" s="116">
        <v>93</v>
      </c>
      <c r="C18" s="116">
        <v>17</v>
      </c>
      <c r="D18" s="117">
        <v>73</v>
      </c>
    </row>
    <row r="19" spans="1:10" x14ac:dyDescent="0.35">
      <c r="A19" s="115">
        <v>2019</v>
      </c>
      <c r="B19" s="116">
        <v>79</v>
      </c>
      <c r="C19" s="116">
        <v>6</v>
      </c>
      <c r="D19" s="117">
        <v>61</v>
      </c>
    </row>
    <row r="20" spans="1:10" x14ac:dyDescent="0.35">
      <c r="A20" s="115">
        <v>2020</v>
      </c>
      <c r="B20" s="116">
        <v>81</v>
      </c>
      <c r="C20" s="116">
        <v>18</v>
      </c>
      <c r="D20" s="117">
        <v>89</v>
      </c>
    </row>
    <row r="21" spans="1:10" x14ac:dyDescent="0.35">
      <c r="A21" s="115">
        <v>2021</v>
      </c>
      <c r="B21" s="116">
        <v>32</v>
      </c>
      <c r="C21" s="116">
        <v>9</v>
      </c>
      <c r="D21" s="117">
        <v>11</v>
      </c>
    </row>
    <row r="22" spans="1:10" x14ac:dyDescent="0.35">
      <c r="A22" s="115">
        <v>2022</v>
      </c>
      <c r="B22" s="116">
        <v>42</v>
      </c>
      <c r="C22" s="116">
        <v>22</v>
      </c>
      <c r="D22" s="117">
        <v>75</v>
      </c>
      <c r="H22" s="102"/>
      <c r="I22" s="102"/>
      <c r="J22" s="102"/>
    </row>
    <row r="23" spans="1:10" ht="16.5" customHeight="1" thickBot="1" x14ac:dyDescent="0.4">
      <c r="A23" s="96" t="s">
        <v>96</v>
      </c>
      <c r="B23" s="98">
        <f>B22/B5</f>
        <v>1.0769230769230769</v>
      </c>
      <c r="C23" s="98">
        <f t="shared" ref="C23:D23" si="0">C22/C5</f>
        <v>2</v>
      </c>
      <c r="D23" s="99">
        <f t="shared" si="0"/>
        <v>2.0270270270270272</v>
      </c>
    </row>
    <row r="24" spans="1:10" ht="15" thickTop="1" x14ac:dyDescent="0.35"/>
    <row r="25" spans="1:10" ht="15" thickBot="1" x14ac:dyDescent="0.4"/>
    <row r="26" spans="1:10" ht="29" customHeight="1" thickTop="1" x14ac:dyDescent="0.35">
      <c r="A26" s="250" t="s">
        <v>102</v>
      </c>
      <c r="B26" s="251"/>
      <c r="C26" s="251"/>
      <c r="D26" s="252"/>
    </row>
    <row r="27" spans="1:10" x14ac:dyDescent="0.35">
      <c r="A27" s="110" t="s">
        <v>58</v>
      </c>
      <c r="B27" s="111" t="s">
        <v>47</v>
      </c>
      <c r="C27" s="111" t="s">
        <v>48</v>
      </c>
      <c r="D27" s="112" t="s">
        <v>49</v>
      </c>
    </row>
    <row r="28" spans="1:10" x14ac:dyDescent="0.35">
      <c r="A28" s="87">
        <v>2001</v>
      </c>
      <c r="B28" s="113">
        <v>54</v>
      </c>
      <c r="C28" s="113">
        <v>73</v>
      </c>
      <c r="D28" s="114">
        <v>166</v>
      </c>
    </row>
    <row r="29" spans="1:10" x14ac:dyDescent="0.35">
      <c r="A29" s="87">
        <v>2004</v>
      </c>
      <c r="B29" s="113">
        <v>88</v>
      </c>
      <c r="C29" s="113">
        <v>85</v>
      </c>
      <c r="D29" s="114">
        <v>221</v>
      </c>
    </row>
    <row r="30" spans="1:10" x14ac:dyDescent="0.35">
      <c r="A30" s="87">
        <v>2007</v>
      </c>
      <c r="B30" s="113">
        <v>172</v>
      </c>
      <c r="C30" s="113">
        <v>117</v>
      </c>
      <c r="D30" s="114">
        <v>306</v>
      </c>
    </row>
    <row r="31" spans="1:10" x14ac:dyDescent="0.35">
      <c r="A31" s="87">
        <v>2009</v>
      </c>
      <c r="B31" s="113">
        <v>115</v>
      </c>
      <c r="C31" s="113">
        <v>124</v>
      </c>
      <c r="D31" s="114">
        <v>390</v>
      </c>
    </row>
    <row r="32" spans="1:10" x14ac:dyDescent="0.35">
      <c r="A32" s="87">
        <v>2010</v>
      </c>
      <c r="B32" s="113">
        <v>110</v>
      </c>
      <c r="C32" s="113">
        <v>105</v>
      </c>
      <c r="D32" s="114">
        <v>240</v>
      </c>
    </row>
    <row r="33" spans="1:10" x14ac:dyDescent="0.35">
      <c r="A33" s="87">
        <v>2011</v>
      </c>
      <c r="B33" s="113">
        <v>131</v>
      </c>
      <c r="C33" s="113">
        <v>163</v>
      </c>
      <c r="D33" s="114">
        <v>297</v>
      </c>
    </row>
    <row r="34" spans="1:10" x14ac:dyDescent="0.35">
      <c r="A34" s="87">
        <v>2012</v>
      </c>
      <c r="B34" s="113">
        <v>124</v>
      </c>
      <c r="C34" s="113">
        <v>120</v>
      </c>
      <c r="D34" s="114">
        <v>260</v>
      </c>
    </row>
    <row r="35" spans="1:10" x14ac:dyDescent="0.35">
      <c r="A35" s="118" t="s">
        <v>77</v>
      </c>
      <c r="B35" s="113">
        <v>78</v>
      </c>
      <c r="C35" s="113">
        <v>99</v>
      </c>
      <c r="D35" s="114">
        <v>261</v>
      </c>
    </row>
    <row r="36" spans="1:10" x14ac:dyDescent="0.35">
      <c r="A36" s="118">
        <v>2014</v>
      </c>
      <c r="B36" s="113">
        <v>88</v>
      </c>
      <c r="C36" s="113">
        <v>117</v>
      </c>
      <c r="D36" s="114">
        <v>356</v>
      </c>
    </row>
    <row r="37" spans="1:10" x14ac:dyDescent="0.35">
      <c r="A37" s="118">
        <v>2015</v>
      </c>
      <c r="B37" s="113">
        <v>106</v>
      </c>
      <c r="C37" s="113">
        <v>101</v>
      </c>
      <c r="D37" s="114">
        <v>458</v>
      </c>
    </row>
    <row r="38" spans="1:10" x14ac:dyDescent="0.35">
      <c r="A38" s="119">
        <v>2016</v>
      </c>
      <c r="B38" s="116">
        <v>105</v>
      </c>
      <c r="C38" s="116">
        <v>126</v>
      </c>
      <c r="D38" s="117">
        <v>353</v>
      </c>
    </row>
    <row r="39" spans="1:10" x14ac:dyDescent="0.35">
      <c r="A39" s="119">
        <v>2017</v>
      </c>
      <c r="B39" s="116">
        <v>205</v>
      </c>
      <c r="C39" s="116">
        <v>170</v>
      </c>
      <c r="D39" s="117">
        <v>457</v>
      </c>
    </row>
    <row r="40" spans="1:10" x14ac:dyDescent="0.35">
      <c r="A40" s="119">
        <v>2018</v>
      </c>
      <c r="B40" s="116">
        <v>112</v>
      </c>
      <c r="C40" s="116">
        <v>111</v>
      </c>
      <c r="D40" s="117">
        <v>370</v>
      </c>
    </row>
    <row r="41" spans="1:10" x14ac:dyDescent="0.35">
      <c r="A41" s="119">
        <v>2019</v>
      </c>
      <c r="B41" s="116">
        <v>159</v>
      </c>
      <c r="C41" s="116">
        <v>145</v>
      </c>
      <c r="D41" s="117">
        <v>489</v>
      </c>
    </row>
    <row r="42" spans="1:10" x14ac:dyDescent="0.35">
      <c r="A42" s="119">
        <v>2020</v>
      </c>
      <c r="B42" s="116">
        <v>130</v>
      </c>
      <c r="C42" s="116">
        <v>90</v>
      </c>
      <c r="D42" s="117">
        <v>428</v>
      </c>
    </row>
    <row r="43" spans="1:10" x14ac:dyDescent="0.35">
      <c r="A43" s="119" t="s">
        <v>78</v>
      </c>
      <c r="B43" s="116">
        <v>48</v>
      </c>
      <c r="C43" s="116">
        <v>23</v>
      </c>
      <c r="D43" s="117">
        <v>84</v>
      </c>
    </row>
    <row r="44" spans="1:10" x14ac:dyDescent="0.35">
      <c r="A44" s="119">
        <v>2022</v>
      </c>
      <c r="B44" s="116">
        <v>83</v>
      </c>
      <c r="C44" s="116">
        <v>66</v>
      </c>
      <c r="D44" s="117">
        <v>275</v>
      </c>
    </row>
    <row r="45" spans="1:10" ht="15" thickBot="1" x14ac:dyDescent="0.4">
      <c r="A45" s="96" t="s">
        <v>96</v>
      </c>
      <c r="B45" s="98">
        <f>B44/B28</f>
        <v>1.537037037037037</v>
      </c>
      <c r="C45" s="98">
        <f>C44/C28</f>
        <v>0.90410958904109584</v>
      </c>
      <c r="D45" s="99">
        <f>D44/D28</f>
        <v>1.6566265060240963</v>
      </c>
      <c r="H45" s="102"/>
      <c r="I45" s="102"/>
      <c r="J45" s="102"/>
    </row>
    <row r="46" spans="1:10" ht="15" thickTop="1" x14ac:dyDescent="0.35"/>
    <row r="47" spans="1:10" x14ac:dyDescent="0.35">
      <c r="A47" s="253" t="s">
        <v>83</v>
      </c>
      <c r="B47" s="254"/>
      <c r="C47" s="254"/>
      <c r="D47" s="254"/>
      <c r="E47" s="254"/>
    </row>
    <row r="48" spans="1:10" x14ac:dyDescent="0.35">
      <c r="A48" s="254"/>
      <c r="B48" s="254"/>
      <c r="C48" s="254"/>
      <c r="D48" s="254"/>
      <c r="E48" s="254"/>
    </row>
    <row r="49" spans="1:11" x14ac:dyDescent="0.35">
      <c r="A49" s="254"/>
      <c r="B49" s="254"/>
      <c r="C49" s="254"/>
      <c r="D49" s="254"/>
      <c r="E49" s="254"/>
    </row>
    <row r="50" spans="1:11" x14ac:dyDescent="0.35">
      <c r="A50" s="254"/>
      <c r="B50" s="254"/>
      <c r="C50" s="254"/>
      <c r="D50" s="254"/>
      <c r="E50" s="254"/>
    </row>
    <row r="51" spans="1:11" x14ac:dyDescent="0.35">
      <c r="A51" s="254"/>
      <c r="B51" s="254"/>
      <c r="C51" s="254"/>
      <c r="D51" s="254"/>
      <c r="E51" s="254"/>
    </row>
    <row r="52" spans="1:11" ht="14.5" customHeight="1" x14ac:dyDescent="0.35">
      <c r="A52" s="253" t="s">
        <v>84</v>
      </c>
      <c r="B52" s="254"/>
      <c r="C52" s="254"/>
      <c r="D52" s="254"/>
      <c r="E52" s="254"/>
      <c r="F52" s="253"/>
      <c r="G52" s="254"/>
      <c r="H52" s="254"/>
      <c r="I52" s="254"/>
      <c r="J52" s="254"/>
      <c r="K52" s="253"/>
    </row>
    <row r="53" spans="1:11" x14ac:dyDescent="0.35">
      <c r="A53" s="254"/>
      <c r="B53" s="254"/>
      <c r="C53" s="254"/>
      <c r="D53" s="254"/>
      <c r="E53" s="254"/>
      <c r="F53" s="254"/>
      <c r="G53" s="254"/>
      <c r="H53" s="254"/>
      <c r="I53" s="254"/>
      <c r="J53" s="254"/>
      <c r="K53" s="254"/>
    </row>
    <row r="54" spans="1:11" x14ac:dyDescent="0.35">
      <c r="A54" s="254"/>
      <c r="B54" s="254"/>
      <c r="C54" s="254"/>
      <c r="D54" s="254"/>
      <c r="E54" s="254"/>
      <c r="F54" s="254"/>
      <c r="G54" s="254"/>
      <c r="H54" s="254"/>
      <c r="I54" s="254"/>
      <c r="J54" s="254"/>
      <c r="K54" s="254"/>
    </row>
    <row r="55" spans="1:11" x14ac:dyDescent="0.35">
      <c r="A55" s="254"/>
      <c r="B55" s="254"/>
      <c r="C55" s="254"/>
      <c r="D55" s="254"/>
      <c r="E55" s="254"/>
      <c r="F55" s="254"/>
      <c r="G55" s="254"/>
      <c r="H55" s="254"/>
      <c r="I55" s="254"/>
      <c r="J55" s="254"/>
      <c r="K55" s="254"/>
    </row>
    <row r="56" spans="1:11" x14ac:dyDescent="0.35">
      <c r="A56" s="243"/>
      <c r="B56" s="243"/>
      <c r="C56" s="243"/>
      <c r="D56" s="243"/>
      <c r="E56" s="243"/>
    </row>
    <row r="57" spans="1:11" x14ac:dyDescent="0.35">
      <c r="A57" s="243"/>
      <c r="B57" s="243"/>
      <c r="C57" s="243"/>
      <c r="D57" s="243"/>
      <c r="E57" s="243"/>
    </row>
    <row r="58" spans="1:11" x14ac:dyDescent="0.35">
      <c r="A58" s="83" t="s">
        <v>103</v>
      </c>
    </row>
  </sheetData>
  <mergeCells count="6">
    <mergeCell ref="A3:D3"/>
    <mergeCell ref="A26:D26"/>
    <mergeCell ref="A47:E51"/>
    <mergeCell ref="F52:J55"/>
    <mergeCell ref="K52:K55"/>
    <mergeCell ref="A52:E57"/>
  </mergeCells>
  <pageMargins left="0.70866141732283472" right="0.70866141732283472" top="0.74803149606299213" bottom="0.74803149606299213" header="0.31496062992125984" footer="0.31496062992125984"/>
  <pageSetup paperSize="9" scale="83" orientation="portrait" r:id="rId1"/>
  <headerFooter scaleWithDoc="0" alignWithMargins="0">
    <oddHeader>&amp;C&amp;"Calibri,Regular"&amp;13SRAD Report No.2144 Transport Statistics Salford 2021</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07B91-629E-4539-AE7D-300B1E920601}">
  <sheetPr>
    <pageSetUpPr fitToPage="1"/>
  </sheetPr>
  <dimension ref="A1:J28"/>
  <sheetViews>
    <sheetView zoomScaleNormal="100" workbookViewId="0">
      <selection activeCell="H5" sqref="H5"/>
    </sheetView>
  </sheetViews>
  <sheetFormatPr defaultColWidth="9.1796875" defaultRowHeight="14.5" x14ac:dyDescent="0.35"/>
  <cols>
    <col min="1" max="1" width="25.1796875" style="84" customWidth="1"/>
    <col min="2" max="2" width="12.54296875" style="84" customWidth="1"/>
    <col min="3" max="3" width="12.81640625" style="84" customWidth="1"/>
    <col min="4" max="4" width="13.1796875" style="84" customWidth="1"/>
    <col min="5" max="5" width="12.54296875" style="84" bestFit="1" customWidth="1"/>
    <col min="6" max="16384" width="9.1796875" style="84"/>
  </cols>
  <sheetData>
    <row r="1" spans="1:4" ht="15.5" x14ac:dyDescent="0.35">
      <c r="A1" s="120" t="s">
        <v>60</v>
      </c>
    </row>
    <row r="2" spans="1:4" ht="15" thickBot="1" x14ac:dyDescent="0.4"/>
    <row r="3" spans="1:4" ht="15" thickTop="1" x14ac:dyDescent="0.35">
      <c r="A3" s="255" t="s">
        <v>61</v>
      </c>
      <c r="B3" s="256"/>
      <c r="C3" s="256"/>
      <c r="D3" s="257"/>
    </row>
    <row r="4" spans="1:4" x14ac:dyDescent="0.35">
      <c r="A4" s="110" t="s">
        <v>58</v>
      </c>
      <c r="B4" s="121" t="s">
        <v>47</v>
      </c>
      <c r="C4" s="121" t="s">
        <v>48</v>
      </c>
      <c r="D4" s="122" t="s">
        <v>49</v>
      </c>
    </row>
    <row r="5" spans="1:4" x14ac:dyDescent="0.35">
      <c r="A5" s="90">
        <v>2004</v>
      </c>
      <c r="B5" s="123">
        <v>855</v>
      </c>
      <c r="C5" s="123">
        <v>1826</v>
      </c>
      <c r="D5" s="124">
        <v>1251</v>
      </c>
    </row>
    <row r="6" spans="1:4" x14ac:dyDescent="0.35">
      <c r="A6" s="90">
        <v>2007</v>
      </c>
      <c r="B6" s="123">
        <v>975</v>
      </c>
      <c r="C6" s="123">
        <v>1819</v>
      </c>
      <c r="D6" s="124">
        <v>1301</v>
      </c>
    </row>
    <row r="7" spans="1:4" x14ac:dyDescent="0.35">
      <c r="A7" s="90">
        <v>2009</v>
      </c>
      <c r="B7" s="123">
        <v>990</v>
      </c>
      <c r="C7" s="123">
        <v>1849</v>
      </c>
      <c r="D7" s="124">
        <v>1287</v>
      </c>
    </row>
    <row r="8" spans="1:4" x14ac:dyDescent="0.35">
      <c r="A8" s="90">
        <v>2010</v>
      </c>
      <c r="B8" s="123">
        <v>1059</v>
      </c>
      <c r="C8" s="123">
        <v>1822</v>
      </c>
      <c r="D8" s="124">
        <v>1393</v>
      </c>
    </row>
    <row r="9" spans="1:4" x14ac:dyDescent="0.35">
      <c r="A9" s="90">
        <v>2011</v>
      </c>
      <c r="B9" s="123">
        <v>1047</v>
      </c>
      <c r="C9" s="123">
        <v>1744</v>
      </c>
      <c r="D9" s="124">
        <v>1420</v>
      </c>
    </row>
    <row r="10" spans="1:4" x14ac:dyDescent="0.35">
      <c r="A10" s="90">
        <v>2012</v>
      </c>
      <c r="B10" s="123">
        <v>1091</v>
      </c>
      <c r="C10" s="123">
        <v>1688</v>
      </c>
      <c r="D10" s="124">
        <v>1349</v>
      </c>
    </row>
    <row r="11" spans="1:4" x14ac:dyDescent="0.35">
      <c r="A11" s="90">
        <v>2013</v>
      </c>
      <c r="B11" s="123">
        <v>1017</v>
      </c>
      <c r="C11" s="123">
        <v>1553</v>
      </c>
      <c r="D11" s="124">
        <v>1070</v>
      </c>
    </row>
    <row r="12" spans="1:4" x14ac:dyDescent="0.35">
      <c r="A12" s="90">
        <v>2014</v>
      </c>
      <c r="B12" s="123">
        <v>971</v>
      </c>
      <c r="C12" s="123">
        <v>1831</v>
      </c>
      <c r="D12" s="124">
        <v>1390</v>
      </c>
    </row>
    <row r="13" spans="1:4" x14ac:dyDescent="0.35">
      <c r="A13" s="90">
        <v>2015</v>
      </c>
      <c r="B13" s="123">
        <v>929</v>
      </c>
      <c r="C13" s="123">
        <v>1516</v>
      </c>
      <c r="D13" s="124">
        <v>965</v>
      </c>
    </row>
    <row r="14" spans="1:4" x14ac:dyDescent="0.35">
      <c r="A14" s="90">
        <v>2016</v>
      </c>
      <c r="B14" s="123">
        <v>1131</v>
      </c>
      <c r="C14" s="123">
        <v>1571</v>
      </c>
      <c r="D14" s="124">
        <v>1135</v>
      </c>
    </row>
    <row r="15" spans="1:4" x14ac:dyDescent="0.35">
      <c r="A15" s="90">
        <v>2017</v>
      </c>
      <c r="B15" s="123">
        <v>961</v>
      </c>
      <c r="C15" s="123">
        <v>1176</v>
      </c>
      <c r="D15" s="124">
        <v>1115</v>
      </c>
    </row>
    <row r="16" spans="1:4" x14ac:dyDescent="0.35">
      <c r="A16" s="90">
        <v>2018</v>
      </c>
      <c r="B16" s="123">
        <v>1061</v>
      </c>
      <c r="C16" s="123">
        <v>1353</v>
      </c>
      <c r="D16" s="124">
        <v>1246</v>
      </c>
    </row>
    <row r="17" spans="1:10" x14ac:dyDescent="0.35">
      <c r="A17" s="90">
        <v>2019</v>
      </c>
      <c r="B17" s="123">
        <v>1241</v>
      </c>
      <c r="C17" s="123">
        <v>1516</v>
      </c>
      <c r="D17" s="124">
        <v>1265</v>
      </c>
      <c r="J17" s="125"/>
    </row>
    <row r="18" spans="1:10" x14ac:dyDescent="0.35">
      <c r="A18" s="90" t="s">
        <v>72</v>
      </c>
      <c r="B18" s="123">
        <v>891</v>
      </c>
      <c r="C18" s="123">
        <v>1196</v>
      </c>
      <c r="D18" s="124">
        <v>1276</v>
      </c>
    </row>
    <row r="19" spans="1:10" x14ac:dyDescent="0.35">
      <c r="A19" s="90" t="s">
        <v>80</v>
      </c>
      <c r="B19" s="123">
        <v>644</v>
      </c>
      <c r="C19" s="123">
        <v>925</v>
      </c>
      <c r="D19" s="124">
        <v>739</v>
      </c>
    </row>
    <row r="20" spans="1:10" x14ac:dyDescent="0.35">
      <c r="A20" s="126">
        <v>2022</v>
      </c>
      <c r="B20" s="127">
        <v>694</v>
      </c>
      <c r="C20" s="127">
        <v>1002</v>
      </c>
      <c r="D20" s="128">
        <v>764</v>
      </c>
    </row>
    <row r="21" spans="1:10" ht="15" thickBot="1" x14ac:dyDescent="0.4">
      <c r="A21" s="96" t="s">
        <v>104</v>
      </c>
      <c r="B21" s="129">
        <f>B20/B5</f>
        <v>0.81169590643274858</v>
      </c>
      <c r="C21" s="129">
        <f t="shared" ref="C21:D21" si="0">C20/C5</f>
        <v>0.54874041621029568</v>
      </c>
      <c r="D21" s="130">
        <f t="shared" si="0"/>
        <v>0.61071143085531576</v>
      </c>
    </row>
    <row r="22" spans="1:10" ht="15" thickTop="1" x14ac:dyDescent="0.35">
      <c r="A22" s="258" t="s">
        <v>73</v>
      </c>
      <c r="B22" s="259"/>
      <c r="C22" s="259"/>
      <c r="D22" s="259"/>
      <c r="I22" s="125"/>
    </row>
    <row r="23" spans="1:10" x14ac:dyDescent="0.35">
      <c r="A23" s="260"/>
      <c r="B23" s="260"/>
      <c r="C23" s="260"/>
      <c r="D23" s="260"/>
    </row>
    <row r="24" spans="1:10" x14ac:dyDescent="0.35">
      <c r="A24" s="260"/>
      <c r="B24" s="260"/>
      <c r="C24" s="260"/>
      <c r="D24" s="260"/>
    </row>
    <row r="25" spans="1:10" x14ac:dyDescent="0.35">
      <c r="A25" s="261" t="s">
        <v>81</v>
      </c>
      <c r="B25" s="260"/>
      <c r="C25" s="260"/>
      <c r="D25" s="260"/>
    </row>
    <row r="26" spans="1:10" x14ac:dyDescent="0.35">
      <c r="A26" s="260"/>
      <c r="B26" s="260"/>
      <c r="C26" s="260"/>
      <c r="D26" s="260"/>
      <c r="E26" s="102"/>
      <c r="H26" s="125"/>
    </row>
    <row r="27" spans="1:10" x14ac:dyDescent="0.35">
      <c r="A27" s="260"/>
      <c r="B27" s="260"/>
      <c r="C27" s="260"/>
      <c r="D27" s="260"/>
    </row>
    <row r="28" spans="1:10" x14ac:dyDescent="0.35">
      <c r="A28" s="83" t="s">
        <v>103</v>
      </c>
      <c r="B28" s="125"/>
      <c r="C28" s="125"/>
      <c r="D28" s="125"/>
    </row>
  </sheetData>
  <mergeCells count="3">
    <mergeCell ref="A3:D3"/>
    <mergeCell ref="A22:D24"/>
    <mergeCell ref="A25:D27"/>
  </mergeCells>
  <pageMargins left="0.70866141732283472" right="0.70866141732283472" top="0.74803149606299213" bottom="0.74803149606299213" header="0.31496062992125984" footer="0.31496062992125984"/>
  <pageSetup paperSize="9" orientation="portrait" r:id="rId1"/>
  <headerFooter scaleWithDoc="0" alignWithMargins="0">
    <oddHeader>&amp;C&amp;"Calibri,Regular"&amp;13SRAD Report No.2144 Transport Statistics Salford 2021</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Key Centre Notes</vt:lpstr>
      <vt:lpstr>Cordon Map</vt:lpstr>
      <vt:lpstr>Table 12 Key Centre Surveys AM</vt:lpstr>
      <vt:lpstr>Table 13 Key Centre Surveys OP</vt:lpstr>
      <vt:lpstr>Table 14 Key Centre Surveys PM</vt:lpstr>
      <vt:lpstr>Table 15  KC Traffic Trend</vt:lpstr>
      <vt:lpstr>Tabs 16&amp;17 KC Car Occupancy</vt:lpstr>
      <vt:lpstr>Tab18 &amp; 19 Rail &amp; ML to KC</vt:lpstr>
      <vt:lpstr>Tabs 20 Walk to KC</vt:lpstr>
      <vt:lpstr>Table 21 KC Car&amp;Non-carTrips </vt:lpstr>
      <vt:lpstr>'Cordon Map'!Print_Area</vt:lpstr>
      <vt:lpstr>'Key Centre Notes'!Print_Area</vt:lpstr>
      <vt:lpstr>'Tab18 &amp; 19 Rail &amp; ML to KC'!Print_Area</vt:lpstr>
      <vt:lpstr>'Table 12 Key Centre Surveys AM'!Print_Area</vt:lpstr>
      <vt:lpstr>'Table 13 Key Centre Surveys OP'!Print_Area</vt:lpstr>
      <vt:lpstr>'Table 14 Key Centre Surveys PM'!Print_Area</vt:lpstr>
      <vt:lpstr>'Table 15  KC Traffic Trend'!Print_Area</vt:lpstr>
      <vt:lpstr>'Table 21 KC Car&amp;Non-carTrips '!Print_Area</vt:lpstr>
      <vt:lpstr>'Tabs 16&amp;17 KC Car Occupancy'!Print_Area</vt:lpstr>
      <vt:lpstr>'Tabs 20 Walk to KC'!Print_Area</vt:lpstr>
    </vt:vector>
  </TitlesOfParts>
  <Company>Transport for Greater Manchester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Jeremy Morewood</dc:creator>
  <cp:lastModifiedBy>Jeremy Morewood</cp:lastModifiedBy>
  <dcterms:created xsi:type="dcterms:W3CDTF">2020-05-26T16:58:24Z</dcterms:created>
  <dcterms:modified xsi:type="dcterms:W3CDTF">2022-11-16T11:50:05Z</dcterms:modified>
</cp:coreProperties>
</file>