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8.xml" ContentType="application/vnd.openxmlformats-officedocument.drawing+xml"/>
  <Override PartName="/xl/charts/chart29.xml" ContentType="application/vnd.openxmlformats-officedocument.drawingml.chart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1.xml" ContentType="application/vnd.openxmlformats-officedocument.drawing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drawings/drawing23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7.xml" ContentType="application/vnd.openxmlformats-officedocument.drawing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9.xml" ContentType="application/vnd.openxmlformats-officedocument.drawing+xml"/>
  <Override PartName="/xl/charts/chart48.xml" ContentType="application/vnd.openxmlformats-officedocument.drawingml.chart+xml"/>
  <Override PartName="/xl/drawings/drawing3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1.xml" ContentType="application/vnd.openxmlformats-officedocument.drawing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3.xml" ContentType="application/vnd.openxmlformats-officedocument.drawing+xml"/>
  <Override PartName="/xl/charts/chart56.xml" ContentType="application/vnd.openxmlformats-officedocument.drawingml.chart+xml"/>
  <Override PartName="/xl/drawings/drawing34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5.xml" ContentType="application/vnd.openxmlformats-officedocument.drawing+xml"/>
  <Override PartName="/xl/charts/chart60.xml" ContentType="application/vnd.openxmlformats-officedocument.drawingml.chart+xml"/>
  <Override PartName="/xl/drawings/drawing36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7.xml" ContentType="application/vnd.openxmlformats-officedocument.drawing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S\HFAS\Projects\0123-00 District Reports\DistRep2019\Tameside\Report\Report Sections For Website\"/>
    </mc:Choice>
  </mc:AlternateContent>
  <xr:revisionPtr revIDLastSave="0" documentId="8_{2E4C9F62-A9F6-467C-9F7B-D3D8361DAEA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dex" sheetId="1" r:id="rId1"/>
    <sheet name="Map" sheetId="19" r:id="rId2"/>
    <sheet name="ATC1011_graphs" sheetId="20" r:id="rId3"/>
    <sheet name="ATC1011_Eastbound" sheetId="21" r:id="rId4"/>
    <sheet name="ATC1011_Westbound" sheetId="22" r:id="rId5"/>
    <sheet name="ATC1095_graphs" sheetId="23" r:id="rId6"/>
    <sheet name="ATC1095_Westbound" sheetId="24" r:id="rId7"/>
    <sheet name="ATC1095_Eastbound" sheetId="25" r:id="rId8"/>
    <sheet name="ATC1238_graphs" sheetId="26" r:id="rId9"/>
    <sheet name="ATC1238_NorthEastbound" sheetId="27" r:id="rId10"/>
    <sheet name="ATC1238_SouthWestbound" sheetId="28" r:id="rId11"/>
    <sheet name="ATC1276_graphs" sheetId="29" r:id="rId12"/>
    <sheet name="ATC1276_Eastbound" sheetId="30" r:id="rId13"/>
    <sheet name="ATC1276_Westbound" sheetId="31" r:id="rId14"/>
    <sheet name="ATC1309_graphs" sheetId="32" r:id="rId15"/>
    <sheet name="ATC1309_NorthWestbound" sheetId="33" r:id="rId16"/>
    <sheet name="ATC1309_SouthEastbound" sheetId="34" r:id="rId17"/>
    <sheet name="ATC1310_graphs" sheetId="35" r:id="rId18"/>
    <sheet name="ATC1310_Eastbound" sheetId="36" r:id="rId19"/>
    <sheet name="ATC1310_Westbound" sheetId="37" r:id="rId20"/>
    <sheet name="ATC1311_graphs" sheetId="38" r:id="rId21"/>
    <sheet name="ATC1311_Eastbound" sheetId="39" r:id="rId22"/>
    <sheet name="ATC1311_Westbound" sheetId="40" r:id="rId23"/>
    <sheet name="ATC1323_graphs" sheetId="41" r:id="rId24"/>
    <sheet name="ATC1323_NorthEastbound" sheetId="42" r:id="rId25"/>
    <sheet name="ATC1323_SouthWestbound" sheetId="43" r:id="rId26"/>
    <sheet name="ACC2187_graphs" sheetId="44" r:id="rId27"/>
    <sheet name="ACC2187_Bothdirections" sheetId="45" r:id="rId28"/>
    <sheet name="ACC2417_graphs" sheetId="46" r:id="rId29"/>
    <sheet name="ACC2417_NorthEastbound" sheetId="47" r:id="rId30"/>
    <sheet name="ACC2419_graphs" sheetId="48" r:id="rId31"/>
    <sheet name="ACC2419_Bothdirections" sheetId="49" r:id="rId32"/>
    <sheet name="ACC2423_graphs" sheetId="50" r:id="rId33"/>
    <sheet name="ACC2423_Bothdirections" sheetId="51" r:id="rId34"/>
    <sheet name="ACC2431_graphs" sheetId="52" r:id="rId35"/>
    <sheet name="ACC2431_Bothdirections" sheetId="53" r:id="rId36"/>
    <sheet name="ACC2438_graphs" sheetId="54" r:id="rId37"/>
    <sheet name="ACC2438_Bothdirections" sheetId="55" r:id="rId38"/>
  </sheets>
  <definedNames>
    <definedName name="bkACC2187_Bothdirections">ACC2187_Bothdirections!$A$2</definedName>
    <definedName name="bkACC2187_graphs">ACC2187_graphs!$A$2</definedName>
    <definedName name="bkACC2417_graphs">ACC2417_graphs!$A$2</definedName>
    <definedName name="bkACC2417_NorthEastbound">ACC2417_NorthEastbound!$A$2</definedName>
    <definedName name="bkACC2419_Bothdirections">ACC2419_Bothdirections!$A$2</definedName>
    <definedName name="bkACC2419_graphs">ACC2419_graphs!$A$2</definedName>
    <definedName name="bkACC2423_Bothdirections">ACC2423_Bothdirections!$A$2</definedName>
    <definedName name="bkACC2423_graphs">ACC2423_graphs!$A$2</definedName>
    <definedName name="bkACC2431_Bothdirections">ACC2431_Bothdirections!$A$2</definedName>
    <definedName name="bkACC2431_graphs">ACC2431_graphs!$A$2</definedName>
    <definedName name="bkACC2438_Bothdirections">ACC2438_Bothdirections!$A$2</definedName>
    <definedName name="bkACC2438_graphs">ACC2438_graphs!$A$2</definedName>
    <definedName name="bkATC1011_Eastbound">ATC1011_Eastbound!$A$2</definedName>
    <definedName name="bkATC1011_graphs">ATC1011_graphs!$A$2</definedName>
    <definedName name="bkATC1011_Westbound">ATC1011_Westbound!$A$2</definedName>
    <definedName name="bkATC1095_Eastbound">ATC1095_Westbound!$A$2</definedName>
    <definedName name="bkATC1095_graphs">ATC1095_graphs!$A$2</definedName>
    <definedName name="bkATC1095_Westbound">ATC1095_Eastbound!$A$2</definedName>
    <definedName name="bkATC1238_graphs">ATC1238_graphs!$A$2</definedName>
    <definedName name="bkATC1238_NorthEastbound">ATC1238_NorthEastbound!$A$2</definedName>
    <definedName name="bkATC1238_SouthWestbound">ATC1238_SouthWestbound!$A$2</definedName>
    <definedName name="bkATC1276_Eastbound">ATC1276_Eastbound!$A$2</definedName>
    <definedName name="bkATC1276_graphs">ATC1276_graphs!$A$2</definedName>
    <definedName name="bkATC1276_Westbound">ATC1276_Westbound!$A$2</definedName>
    <definedName name="bkATC1309_graphs">ATC1309_graphs!$A$2</definedName>
    <definedName name="bkATC1309_NorthWestbound">ATC1309_NorthWestbound!$A$2</definedName>
    <definedName name="bkATC1309_SouthEastbound">ATC1309_SouthEastbound!$A$2</definedName>
    <definedName name="bkATC1310_Eastbound">ATC1310_Eastbound!$A$2</definedName>
    <definedName name="bkATC1310_graphs">ATC1310_graphs!$A$2</definedName>
    <definedName name="bkATC1310_Westbound">ATC1310_Westbound!$A$2</definedName>
    <definedName name="bkATC1311_Eastbound">ATC1311_Eastbound!$A$2</definedName>
    <definedName name="bkATC1311_graphs">ATC1311_graphs!$A$2</definedName>
    <definedName name="bkATC1311_Westbound">ATC1311_Westbound!$A$2</definedName>
    <definedName name="bkATC1323_graphs">ATC1323_graphs!$A$2</definedName>
    <definedName name="bkATC1323_NorthEastbound">ATC1323_NorthEastbound!$A$2</definedName>
    <definedName name="bkATC1323_SouthWestbound">ATC1323_SouthWestbound!$A$2</definedName>
    <definedName name="bkIndex">Index!$A$6</definedName>
    <definedName name="bkIndexACC2187">Index!$B$47</definedName>
    <definedName name="bkIndexACC2417">Index!$B$50</definedName>
    <definedName name="bkIndexACC2419">Index!$B$53</definedName>
    <definedName name="bkIndexACC2423">Index!$B$56</definedName>
    <definedName name="bkIndexACC2431">Index!$B$59</definedName>
    <definedName name="bkIndexACC2438">Index!$B$62</definedName>
    <definedName name="bkIndexAPC2419">Index!$B$70</definedName>
    <definedName name="bkIndexAPC2438">Index!$B$73</definedName>
    <definedName name="bkIndexATC1011">Index!$B$10</definedName>
    <definedName name="bkIndexATC1095">Index!$B$14</definedName>
    <definedName name="bkIndexATC1238">Index!$B$18</definedName>
    <definedName name="bkIndexATC1276">Index!$B$22</definedName>
    <definedName name="bkIndexATC1309">Index!$B$26</definedName>
    <definedName name="bkIndexATC1310">Index!$B$30</definedName>
    <definedName name="bkIndexATC1311">Index!$B$34</definedName>
    <definedName name="bkIndexATC1323">Index!$B$38</definedName>
    <definedName name="_xlnm.Print_Area" localSheetId="27">ACC2187_Bothdirections!$B$1:$N$85</definedName>
    <definedName name="_xlnm.Print_Area" localSheetId="26">ACC2187_graphs!$B$1:$N$85</definedName>
    <definedName name="_xlnm.Print_Area" localSheetId="28">ACC2417_graphs!$B$1:$N$86</definedName>
    <definedName name="_xlnm.Print_Area" localSheetId="29">ACC2417_NorthEastbound!$B$1:$N$86</definedName>
    <definedName name="_xlnm.Print_Area" localSheetId="31">ACC2419_Bothdirections!$B$1:$N$85</definedName>
    <definedName name="_xlnm.Print_Area" localSheetId="30">ACC2419_graphs!$B$1:$N$85</definedName>
    <definedName name="_xlnm.Print_Area" localSheetId="33">ACC2423_Bothdirections!$B$1:$N$85</definedName>
    <definedName name="_xlnm.Print_Area" localSheetId="32">ACC2423_graphs!$B$1:$N$85</definedName>
    <definedName name="_xlnm.Print_Area" localSheetId="35">ACC2431_Bothdirections!$B$1:$N$85</definedName>
    <definedName name="_xlnm.Print_Area" localSheetId="34">ACC2431_graphs!$B$1:$N$85</definedName>
    <definedName name="_xlnm.Print_Area" localSheetId="37">ACC2438_Bothdirections!$B$1:$N$85</definedName>
    <definedName name="_xlnm.Print_Area" localSheetId="36">ACC2438_graphs!$B$1:$N$85</definedName>
    <definedName name="_xlnm.Print_Area" localSheetId="3">ATC1011_Eastbound!$B$1:$N$85</definedName>
    <definedName name="_xlnm.Print_Area" localSheetId="2">ATC1011_graphs!$B$1:$N$85</definedName>
    <definedName name="_xlnm.Print_Area" localSheetId="4">ATC1011_Westbound!$B$1:$N$85</definedName>
    <definedName name="_xlnm.Print_Area" localSheetId="7">ATC1095_Eastbound!$B$1:$N$85</definedName>
    <definedName name="_xlnm.Print_Area" localSheetId="5">ATC1095_graphs!$B$1:$N$85</definedName>
    <definedName name="_xlnm.Print_Area" localSheetId="6">ATC1095_Westbound!$B$1:$N$85</definedName>
    <definedName name="_xlnm.Print_Area" localSheetId="8">ATC1238_graphs!$B$1:$N$85</definedName>
    <definedName name="_xlnm.Print_Area" localSheetId="9">ATC1238_NorthEastbound!$B$1:$N$85</definedName>
    <definedName name="_xlnm.Print_Area" localSheetId="10">ATC1238_SouthWestbound!$B$1:$N$85</definedName>
    <definedName name="_xlnm.Print_Area" localSheetId="12">ATC1276_Eastbound!$B$1:$N$85</definedName>
    <definedName name="_xlnm.Print_Area" localSheetId="11">ATC1276_graphs!$B$1:$N$85</definedName>
    <definedName name="_xlnm.Print_Area" localSheetId="13">ATC1276_Westbound!$B$1:$N$85</definedName>
    <definedName name="_xlnm.Print_Area" localSheetId="14">ATC1309_graphs!$B$1:$N$85</definedName>
    <definedName name="_xlnm.Print_Area" localSheetId="15">ATC1309_NorthWestbound!$B$1:$N$85</definedName>
    <definedName name="_xlnm.Print_Area" localSheetId="16">ATC1309_SouthEastbound!$B$1:$N$85</definedName>
    <definedName name="_xlnm.Print_Area" localSheetId="18">ATC1310_Eastbound!$B$1:$N$85</definedName>
    <definedName name="_xlnm.Print_Area" localSheetId="17">ATC1310_graphs!$B$1:$N$85</definedName>
    <definedName name="_xlnm.Print_Area" localSheetId="19">ATC1310_Westbound!$B$1:$N$85</definedName>
    <definedName name="_xlnm.Print_Area" localSheetId="21">ATC1311_Eastbound!$B$1:$N$85</definedName>
    <definedName name="_xlnm.Print_Area" localSheetId="20">ATC1311_graphs!$B$1:$N$85</definedName>
    <definedName name="_xlnm.Print_Area" localSheetId="22">ATC1311_Westbound!$B$1:$N$85</definedName>
    <definedName name="_xlnm.Print_Area" localSheetId="23">ATC1323_graphs!$B$1:$N$85</definedName>
    <definedName name="_xlnm.Print_Area" localSheetId="24">ATC1323_NorthEastbound!$B$1:$N$85</definedName>
    <definedName name="_xlnm.Print_Area" localSheetId="25">ATC1323_SouthWestbound!$B$1:$N$85</definedName>
    <definedName name="_xlnm.Print_Area" localSheetId="1">Map!$A$1:$R$40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55" l="1"/>
  <c r="L31" i="55"/>
  <c r="M31" i="55"/>
  <c r="L30" i="55"/>
  <c r="M30" i="55"/>
  <c r="M29" i="55"/>
  <c r="M28" i="55"/>
  <c r="L27" i="55"/>
  <c r="M27" i="55"/>
  <c r="F36" i="55"/>
  <c r="M26" i="55"/>
  <c r="G36" i="55"/>
  <c r="M25" i="55"/>
  <c r="J36" i="55"/>
  <c r="I36" i="55"/>
  <c r="H36" i="55"/>
  <c r="E36" i="55"/>
  <c r="D36" i="55"/>
  <c r="L23" i="55"/>
  <c r="M23" i="55"/>
  <c r="L22" i="55"/>
  <c r="M22" i="55"/>
  <c r="M21" i="55"/>
  <c r="M20" i="55"/>
  <c r="L19" i="55"/>
  <c r="M19" i="55"/>
  <c r="J35" i="55"/>
  <c r="I35" i="55"/>
  <c r="H35" i="55"/>
  <c r="G35" i="55"/>
  <c r="F35" i="55"/>
  <c r="E35" i="55"/>
  <c r="D35" i="55"/>
  <c r="M17" i="55"/>
  <c r="H34" i="55"/>
  <c r="D34" i="55"/>
  <c r="J33" i="55"/>
  <c r="I34" i="55"/>
  <c r="G34" i="55"/>
  <c r="F34" i="55"/>
  <c r="E34" i="55"/>
  <c r="M15" i="55"/>
  <c r="L14" i="55"/>
  <c r="M14" i="55"/>
  <c r="M13" i="55"/>
  <c r="M12" i="55"/>
  <c r="L11" i="55"/>
  <c r="M11" i="55"/>
  <c r="L10" i="55"/>
  <c r="M10" i="55"/>
  <c r="L9" i="55"/>
  <c r="M9" i="55"/>
  <c r="J37" i="55"/>
  <c r="I37" i="55"/>
  <c r="H37" i="55"/>
  <c r="G37" i="55"/>
  <c r="F37" i="55"/>
  <c r="E37" i="55"/>
  <c r="D37" i="55"/>
  <c r="Y16" i="54"/>
  <c r="X13" i="54"/>
  <c r="W13" i="54"/>
  <c r="V13" i="54" s="1"/>
  <c r="U13" i="54" s="1"/>
  <c r="T13" i="54" s="1"/>
  <c r="S13" i="54" s="1"/>
  <c r="R13" i="54" s="1"/>
  <c r="Q13" i="54" s="1"/>
  <c r="P13" i="54" s="1"/>
  <c r="V12" i="54"/>
  <c r="Y12" i="54"/>
  <c r="AA12" i="54"/>
  <c r="Z12" i="54"/>
  <c r="X12" i="54"/>
  <c r="W12" i="54"/>
  <c r="U12" i="54"/>
  <c r="T12" i="54"/>
  <c r="S12" i="54"/>
  <c r="R12" i="54"/>
  <c r="T8" i="54"/>
  <c r="V8" i="54"/>
  <c r="U8" i="54"/>
  <c r="S8" i="54"/>
  <c r="R8" i="54"/>
  <c r="Q8" i="54"/>
  <c r="P8" i="54"/>
  <c r="M34" i="55" l="1"/>
  <c r="L15" i="55"/>
  <c r="L8" i="55"/>
  <c r="L16" i="55"/>
  <c r="L24" i="55"/>
  <c r="L36" i="55" s="1"/>
  <c r="J34" i="55"/>
  <c r="M16" i="55"/>
  <c r="L17" i="55"/>
  <c r="M24" i="55"/>
  <c r="M36" i="55" s="1"/>
  <c r="L25" i="55"/>
  <c r="D33" i="55"/>
  <c r="L26" i="55"/>
  <c r="E33" i="55"/>
  <c r="L18" i="55"/>
  <c r="L35" i="55" s="1"/>
  <c r="M18" i="55"/>
  <c r="M35" i="55" s="1"/>
  <c r="F33" i="55"/>
  <c r="M8" i="55"/>
  <c r="M37" i="55" s="1"/>
  <c r="L12" i="55"/>
  <c r="L20" i="55"/>
  <c r="L28" i="55"/>
  <c r="G33" i="55"/>
  <c r="L13" i="55"/>
  <c r="L21" i="55"/>
  <c r="L29" i="55"/>
  <c r="H33" i="55"/>
  <c r="I33" i="55"/>
  <c r="M33" i="55" l="1"/>
  <c r="L37" i="55"/>
  <c r="L34" i="55"/>
  <c r="L33" i="55"/>
  <c r="C39" i="53" l="1"/>
  <c r="E36" i="53"/>
  <c r="M31" i="53"/>
  <c r="M30" i="53"/>
  <c r="L29" i="53"/>
  <c r="M29" i="53"/>
  <c r="L28" i="53"/>
  <c r="M27" i="53"/>
  <c r="M26" i="53"/>
  <c r="M25" i="53"/>
  <c r="J36" i="53"/>
  <c r="I36" i="53"/>
  <c r="H36" i="53"/>
  <c r="G36" i="53"/>
  <c r="F36" i="53"/>
  <c r="L24" i="53"/>
  <c r="D36" i="53"/>
  <c r="M23" i="53"/>
  <c r="M22" i="53"/>
  <c r="L21" i="53"/>
  <c r="M21" i="53"/>
  <c r="L20" i="53"/>
  <c r="M19" i="53"/>
  <c r="J35" i="53"/>
  <c r="I35" i="53"/>
  <c r="H35" i="53"/>
  <c r="G35" i="53"/>
  <c r="F35" i="53"/>
  <c r="E35" i="53"/>
  <c r="D35" i="53"/>
  <c r="G34" i="53"/>
  <c r="M17" i="53"/>
  <c r="L16" i="53"/>
  <c r="M16" i="53"/>
  <c r="J34" i="53"/>
  <c r="I34" i="53"/>
  <c r="H34" i="53"/>
  <c r="G33" i="53"/>
  <c r="F34" i="53"/>
  <c r="E34" i="53"/>
  <c r="D34" i="53"/>
  <c r="M14" i="53"/>
  <c r="L13" i="53"/>
  <c r="M13" i="53"/>
  <c r="L12" i="53"/>
  <c r="M11" i="53"/>
  <c r="M10" i="53"/>
  <c r="M9" i="53"/>
  <c r="J37" i="53"/>
  <c r="I37" i="53"/>
  <c r="H37" i="53"/>
  <c r="G37" i="53"/>
  <c r="F37" i="53"/>
  <c r="L8" i="53"/>
  <c r="M8" i="53"/>
  <c r="X16" i="52"/>
  <c r="W16" i="52"/>
  <c r="V16" i="52"/>
  <c r="Y16" i="52"/>
  <c r="X13" i="52"/>
  <c r="W13" i="52" s="1"/>
  <c r="V13" i="52" s="1"/>
  <c r="U13" i="52" s="1"/>
  <c r="T13" i="52" s="1"/>
  <c r="S13" i="52" s="1"/>
  <c r="R13" i="52" s="1"/>
  <c r="Q13" i="52" s="1"/>
  <c r="P13" i="52" s="1"/>
  <c r="Y12" i="52"/>
  <c r="X12" i="52"/>
  <c r="U12" i="52"/>
  <c r="T12" i="52"/>
  <c r="Q12" i="52"/>
  <c r="AA12" i="52"/>
  <c r="Z12" i="52"/>
  <c r="W12" i="52"/>
  <c r="V12" i="52"/>
  <c r="S12" i="52"/>
  <c r="R12" i="52"/>
  <c r="U8" i="52"/>
  <c r="T8" i="52"/>
  <c r="Q8" i="52"/>
  <c r="P8" i="52"/>
  <c r="V8" i="52"/>
  <c r="S8" i="52"/>
  <c r="R8" i="52"/>
  <c r="H33" i="53" l="1"/>
  <c r="L14" i="53"/>
  <c r="L22" i="53"/>
  <c r="L30" i="53"/>
  <c r="I33" i="53"/>
  <c r="E37" i="53"/>
  <c r="L15" i="53"/>
  <c r="L23" i="53"/>
  <c r="L31" i="53"/>
  <c r="J33" i="53"/>
  <c r="M12" i="53"/>
  <c r="M37" i="53" s="1"/>
  <c r="D37" i="53"/>
  <c r="M15" i="53"/>
  <c r="L9" i="53"/>
  <c r="L37" i="53" s="1"/>
  <c r="L17" i="53"/>
  <c r="M24" i="53"/>
  <c r="M36" i="53" s="1"/>
  <c r="L25" i="53"/>
  <c r="D33" i="53"/>
  <c r="M28" i="53"/>
  <c r="L10" i="53"/>
  <c r="L18" i="53"/>
  <c r="L26" i="53"/>
  <c r="L36" i="53" s="1"/>
  <c r="E33" i="53"/>
  <c r="L11" i="53"/>
  <c r="M18" i="53"/>
  <c r="L19" i="53"/>
  <c r="L27" i="53"/>
  <c r="F33" i="53"/>
  <c r="M20" i="53"/>
  <c r="L35" i="53" l="1"/>
  <c r="M34" i="53"/>
  <c r="M33" i="53"/>
  <c r="M35" i="53"/>
  <c r="L34" i="53"/>
  <c r="L33" i="53"/>
  <c r="C39" i="51" l="1"/>
  <c r="M31" i="51"/>
  <c r="L30" i="51"/>
  <c r="M30" i="51"/>
  <c r="L29" i="51"/>
  <c r="M29" i="51"/>
  <c r="M28" i="51"/>
  <c r="M27" i="51"/>
  <c r="L26" i="51"/>
  <c r="M26" i="51"/>
  <c r="J36" i="51"/>
  <c r="L25" i="51"/>
  <c r="F36" i="51"/>
  <c r="I36" i="51"/>
  <c r="H36" i="51"/>
  <c r="G36" i="51"/>
  <c r="E36" i="51"/>
  <c r="D36" i="51"/>
  <c r="M23" i="51"/>
  <c r="L22" i="51"/>
  <c r="M22" i="51"/>
  <c r="L21" i="51"/>
  <c r="M21" i="51"/>
  <c r="M20" i="51"/>
  <c r="M19" i="51"/>
  <c r="J35" i="51"/>
  <c r="I35" i="51"/>
  <c r="H35" i="51"/>
  <c r="G35" i="51"/>
  <c r="F35" i="51"/>
  <c r="E35" i="51"/>
  <c r="D35" i="51"/>
  <c r="L17" i="51"/>
  <c r="M17" i="51"/>
  <c r="G34" i="51"/>
  <c r="M16" i="51"/>
  <c r="J34" i="51"/>
  <c r="I33" i="51"/>
  <c r="H34" i="51"/>
  <c r="F34" i="51"/>
  <c r="E34" i="51"/>
  <c r="D34" i="51"/>
  <c r="L14" i="51"/>
  <c r="M14" i="51"/>
  <c r="L13" i="51"/>
  <c r="M13" i="51"/>
  <c r="M12" i="51"/>
  <c r="M11" i="51"/>
  <c r="L10" i="51"/>
  <c r="M10" i="51"/>
  <c r="L9" i="51"/>
  <c r="M9" i="51"/>
  <c r="J37" i="51"/>
  <c r="I37" i="51"/>
  <c r="H37" i="51"/>
  <c r="L8" i="51"/>
  <c r="F37" i="51"/>
  <c r="E37" i="51"/>
  <c r="D37" i="51"/>
  <c r="X16" i="50"/>
  <c r="W16" i="50"/>
  <c r="V16" i="50"/>
  <c r="Y16" i="50"/>
  <c r="X13" i="50"/>
  <c r="W13" i="50" s="1"/>
  <c r="V13" i="50" s="1"/>
  <c r="U13" i="50" s="1"/>
  <c r="T13" i="50" s="1"/>
  <c r="S13" i="50" s="1"/>
  <c r="R13" i="50" s="1"/>
  <c r="Q13" i="50" s="1"/>
  <c r="P13" i="50" s="1"/>
  <c r="T12" i="50"/>
  <c r="AA12" i="50"/>
  <c r="Z12" i="50"/>
  <c r="Y12" i="50"/>
  <c r="X12" i="50"/>
  <c r="W12" i="50"/>
  <c r="V12" i="50"/>
  <c r="U12" i="50"/>
  <c r="S12" i="50"/>
  <c r="R12" i="50"/>
  <c r="Q12" i="50"/>
  <c r="P12" i="50"/>
  <c r="S8" i="50"/>
  <c r="P8" i="50"/>
  <c r="V8" i="50"/>
  <c r="U8" i="50"/>
  <c r="T8" i="50"/>
  <c r="R8" i="50"/>
  <c r="Q8" i="50"/>
  <c r="L15" i="51" l="1"/>
  <c r="L23" i="51"/>
  <c r="L31" i="51"/>
  <c r="J33" i="51"/>
  <c r="I34" i="51"/>
  <c r="M15" i="51"/>
  <c r="L16" i="51"/>
  <c r="L24" i="51"/>
  <c r="L36" i="51" s="1"/>
  <c r="G37" i="51"/>
  <c r="M24" i="51"/>
  <c r="M36" i="51" s="1"/>
  <c r="D33" i="51"/>
  <c r="M8" i="51"/>
  <c r="L18" i="51"/>
  <c r="E33" i="51"/>
  <c r="M25" i="51"/>
  <c r="L11" i="51"/>
  <c r="L37" i="51" s="1"/>
  <c r="M18" i="51"/>
  <c r="M35" i="51" s="1"/>
  <c r="L19" i="51"/>
  <c r="L27" i="51"/>
  <c r="F33" i="51"/>
  <c r="L12" i="51"/>
  <c r="L20" i="51"/>
  <c r="L28" i="51"/>
  <c r="G33" i="51"/>
  <c r="H33" i="51"/>
  <c r="M34" i="51" l="1"/>
  <c r="M33" i="51"/>
  <c r="L35" i="51"/>
  <c r="M37" i="51"/>
  <c r="L34" i="51"/>
  <c r="L33" i="51"/>
  <c r="C39" i="49" l="1"/>
  <c r="L31" i="49"/>
  <c r="M31" i="49"/>
  <c r="L30" i="49"/>
  <c r="M30" i="49"/>
  <c r="M29" i="49"/>
  <c r="M28" i="49"/>
  <c r="L27" i="49"/>
  <c r="M27" i="49"/>
  <c r="L26" i="49"/>
  <c r="F36" i="49"/>
  <c r="M26" i="49"/>
  <c r="G36" i="49"/>
  <c r="M25" i="49"/>
  <c r="J36" i="49"/>
  <c r="I36" i="49"/>
  <c r="H36" i="49"/>
  <c r="E36" i="49"/>
  <c r="D36" i="49"/>
  <c r="L23" i="49"/>
  <c r="M23" i="49"/>
  <c r="L22" i="49"/>
  <c r="M22" i="49"/>
  <c r="M21" i="49"/>
  <c r="M20" i="49"/>
  <c r="L19" i="49"/>
  <c r="M19" i="49"/>
  <c r="J35" i="49"/>
  <c r="I35" i="49"/>
  <c r="H35" i="49"/>
  <c r="G35" i="49"/>
  <c r="F35" i="49"/>
  <c r="E35" i="49"/>
  <c r="M18" i="49"/>
  <c r="M17" i="49"/>
  <c r="H34" i="49"/>
  <c r="D34" i="49"/>
  <c r="J33" i="49"/>
  <c r="I34" i="49"/>
  <c r="G34" i="49"/>
  <c r="F34" i="49"/>
  <c r="E34" i="49"/>
  <c r="M15" i="49"/>
  <c r="L14" i="49"/>
  <c r="M14" i="49"/>
  <c r="M13" i="49"/>
  <c r="M12" i="49"/>
  <c r="L11" i="49"/>
  <c r="M11" i="49"/>
  <c r="L10" i="49"/>
  <c r="M10" i="49"/>
  <c r="L9" i="49"/>
  <c r="M9" i="49"/>
  <c r="J37" i="49"/>
  <c r="I37" i="49"/>
  <c r="H37" i="49"/>
  <c r="G37" i="49"/>
  <c r="F37" i="49"/>
  <c r="E37" i="49"/>
  <c r="D37" i="49"/>
  <c r="W16" i="48"/>
  <c r="V16" i="48"/>
  <c r="U16" i="48"/>
  <c r="Y16" i="48"/>
  <c r="X13" i="48"/>
  <c r="W13" i="48" s="1"/>
  <c r="V13" i="48" s="1"/>
  <c r="U13" i="48" s="1"/>
  <c r="T13" i="48" s="1"/>
  <c r="S13" i="48" s="1"/>
  <c r="R13" i="48" s="1"/>
  <c r="Q13" i="48" s="1"/>
  <c r="P13" i="48" s="1"/>
  <c r="P12" i="48"/>
  <c r="AA12" i="48"/>
  <c r="Z12" i="48"/>
  <c r="Y12" i="48"/>
  <c r="X12" i="48"/>
  <c r="W12" i="48"/>
  <c r="V12" i="48"/>
  <c r="U12" i="48"/>
  <c r="T12" i="48"/>
  <c r="S12" i="48"/>
  <c r="R12" i="48"/>
  <c r="Q12" i="48"/>
  <c r="T8" i="48"/>
  <c r="S8" i="48"/>
  <c r="P8" i="48"/>
  <c r="V8" i="48"/>
  <c r="U8" i="48"/>
  <c r="R8" i="48"/>
  <c r="Q8" i="48"/>
  <c r="M33" i="49" l="1"/>
  <c r="M35" i="49"/>
  <c r="L15" i="49"/>
  <c r="L8" i="49"/>
  <c r="L16" i="49"/>
  <c r="L24" i="49"/>
  <c r="L36" i="49" s="1"/>
  <c r="J34" i="49"/>
  <c r="M16" i="49"/>
  <c r="M34" i="49" s="1"/>
  <c r="L17" i="49"/>
  <c r="M24" i="49"/>
  <c r="M36" i="49" s="1"/>
  <c r="L25" i="49"/>
  <c r="D33" i="49"/>
  <c r="L18" i="49"/>
  <c r="L35" i="49" s="1"/>
  <c r="E33" i="49"/>
  <c r="M8" i="49"/>
  <c r="F33" i="49"/>
  <c r="D35" i="49"/>
  <c r="L12" i="49"/>
  <c r="L20" i="49"/>
  <c r="L28" i="49"/>
  <c r="G33" i="49"/>
  <c r="L13" i="49"/>
  <c r="L21" i="49"/>
  <c r="L29" i="49"/>
  <c r="H33" i="49"/>
  <c r="I33" i="49"/>
  <c r="M37" i="49" l="1"/>
  <c r="L37" i="49"/>
  <c r="L34" i="49"/>
  <c r="L33" i="49"/>
  <c r="C39" i="47" l="1"/>
  <c r="G36" i="47"/>
  <c r="L31" i="47"/>
  <c r="M31" i="47"/>
  <c r="M30" i="47"/>
  <c r="M29" i="47"/>
  <c r="M28" i="47"/>
  <c r="L27" i="47"/>
  <c r="M27" i="47"/>
  <c r="M26" i="47"/>
  <c r="M25" i="47"/>
  <c r="J36" i="47"/>
  <c r="I36" i="47"/>
  <c r="H36" i="47"/>
  <c r="F36" i="47"/>
  <c r="L24" i="47"/>
  <c r="D36" i="47"/>
  <c r="L23" i="47"/>
  <c r="M23" i="47"/>
  <c r="M22" i="47"/>
  <c r="M21" i="47"/>
  <c r="M20" i="47"/>
  <c r="L19" i="47"/>
  <c r="M19" i="47"/>
  <c r="J35" i="47"/>
  <c r="I35" i="47"/>
  <c r="H35" i="47"/>
  <c r="G35" i="47"/>
  <c r="F35" i="47"/>
  <c r="E35" i="47"/>
  <c r="M18" i="47"/>
  <c r="I34" i="47"/>
  <c r="E34" i="47"/>
  <c r="M17" i="47"/>
  <c r="J33" i="47"/>
  <c r="F33" i="47"/>
  <c r="L16" i="47"/>
  <c r="L15" i="47"/>
  <c r="J34" i="47"/>
  <c r="I33" i="47"/>
  <c r="H34" i="47"/>
  <c r="G34" i="47"/>
  <c r="F34" i="47"/>
  <c r="E33" i="47"/>
  <c r="M15" i="47"/>
  <c r="L14" i="47"/>
  <c r="M13" i="47"/>
  <c r="M12" i="47"/>
  <c r="L11" i="47"/>
  <c r="M11" i="47"/>
  <c r="M10" i="47"/>
  <c r="M9" i="47"/>
  <c r="J37" i="47"/>
  <c r="I37" i="47"/>
  <c r="H37" i="47"/>
  <c r="G37" i="47"/>
  <c r="F37" i="47"/>
  <c r="E37" i="47"/>
  <c r="L8" i="47"/>
  <c r="X16" i="46"/>
  <c r="W16" i="46"/>
  <c r="V16" i="46"/>
  <c r="U16" i="46"/>
  <c r="Y16" i="46"/>
  <c r="X13" i="46"/>
  <c r="W13" i="46"/>
  <c r="V13" i="46"/>
  <c r="U13" i="46"/>
  <c r="T13" i="46" s="1"/>
  <c r="S13" i="46" s="1"/>
  <c r="R13" i="46" s="1"/>
  <c r="Q13" i="46" s="1"/>
  <c r="P13" i="46" s="1"/>
  <c r="AA12" i="46"/>
  <c r="Z12" i="46"/>
  <c r="Y12" i="46"/>
  <c r="W12" i="46"/>
  <c r="U12" i="46"/>
  <c r="T12" i="46"/>
  <c r="R12" i="46"/>
  <c r="Q12" i="46"/>
  <c r="P12" i="46"/>
  <c r="X12" i="46"/>
  <c r="S12" i="46"/>
  <c r="V8" i="46"/>
  <c r="T8" i="46"/>
  <c r="S8" i="46"/>
  <c r="R8" i="46"/>
  <c r="P8" i="46"/>
  <c r="U8" i="46"/>
  <c r="Q8" i="46"/>
  <c r="M35" i="47" l="1"/>
  <c r="M8" i="47"/>
  <c r="L9" i="47"/>
  <c r="M16" i="47"/>
  <c r="M34" i="47" s="1"/>
  <c r="L17" i="47"/>
  <c r="L33" i="47" s="1"/>
  <c r="M24" i="47"/>
  <c r="M36" i="47" s="1"/>
  <c r="L25" i="47"/>
  <c r="D33" i="47"/>
  <c r="M14" i="47"/>
  <c r="L10" i="47"/>
  <c r="L18" i="47"/>
  <c r="L35" i="47" s="1"/>
  <c r="L26" i="47"/>
  <c r="L36" i="47" s="1"/>
  <c r="D34" i="47"/>
  <c r="D35" i="47"/>
  <c r="L12" i="47"/>
  <c r="L37" i="47" s="1"/>
  <c r="L20" i="47"/>
  <c r="L28" i="47"/>
  <c r="G33" i="47"/>
  <c r="L13" i="47"/>
  <c r="L21" i="47"/>
  <c r="L29" i="47"/>
  <c r="H33" i="47"/>
  <c r="E36" i="47"/>
  <c r="D37" i="47"/>
  <c r="L22" i="47"/>
  <c r="L30" i="47"/>
  <c r="M37" i="47" l="1"/>
  <c r="L34" i="47"/>
  <c r="M33" i="47"/>
  <c r="C39" i="45" l="1"/>
  <c r="H36" i="45"/>
  <c r="D36" i="45"/>
  <c r="M31" i="45"/>
  <c r="M30" i="45"/>
  <c r="M29" i="45"/>
  <c r="L28" i="45"/>
  <c r="M28" i="45"/>
  <c r="M27" i="45"/>
  <c r="L27" i="45"/>
  <c r="M26" i="45"/>
  <c r="M25" i="45"/>
  <c r="J36" i="45"/>
  <c r="I36" i="45"/>
  <c r="L24" i="45"/>
  <c r="F36" i="45"/>
  <c r="E36" i="45"/>
  <c r="M24" i="45"/>
  <c r="M23" i="45"/>
  <c r="M22" i="45"/>
  <c r="M21" i="45"/>
  <c r="L20" i="45"/>
  <c r="M20" i="45"/>
  <c r="L19" i="45"/>
  <c r="J35" i="45"/>
  <c r="I35" i="45"/>
  <c r="H35" i="45"/>
  <c r="G35" i="45"/>
  <c r="F35" i="45"/>
  <c r="E35" i="45"/>
  <c r="D35" i="45"/>
  <c r="J34" i="45"/>
  <c r="F34" i="45"/>
  <c r="M17" i="45"/>
  <c r="G33" i="45"/>
  <c r="M16" i="45"/>
  <c r="J33" i="45"/>
  <c r="I34" i="45"/>
  <c r="H34" i="45"/>
  <c r="G34" i="45"/>
  <c r="F33" i="45"/>
  <c r="E34" i="45"/>
  <c r="M15" i="45"/>
  <c r="M14" i="45"/>
  <c r="M13" i="45"/>
  <c r="L12" i="45"/>
  <c r="M12" i="45"/>
  <c r="L11" i="45"/>
  <c r="M10" i="45"/>
  <c r="M9" i="45"/>
  <c r="J37" i="45"/>
  <c r="I37" i="45"/>
  <c r="H37" i="45"/>
  <c r="G37" i="45"/>
  <c r="F37" i="45"/>
  <c r="E37" i="45"/>
  <c r="M8" i="45"/>
  <c r="X16" i="44"/>
  <c r="W16" i="44"/>
  <c r="V16" i="44"/>
  <c r="U16" i="44"/>
  <c r="T16" i="44"/>
  <c r="S16" i="44"/>
  <c r="R16" i="44"/>
  <c r="Q16" i="44"/>
  <c r="Y16" i="44"/>
  <c r="X13" i="44"/>
  <c r="W13" i="44"/>
  <c r="V13" i="44"/>
  <c r="U13" i="44"/>
  <c r="T13" i="44" s="1"/>
  <c r="S13" i="44" s="1"/>
  <c r="R13" i="44" s="1"/>
  <c r="Q13" i="44" s="1"/>
  <c r="P13" i="44" s="1"/>
  <c r="AA12" i="44"/>
  <c r="Z12" i="44"/>
  <c r="Y12" i="44"/>
  <c r="X12" i="44"/>
  <c r="W12" i="44"/>
  <c r="V12" i="44"/>
  <c r="U12" i="44"/>
  <c r="T12" i="44"/>
  <c r="S12" i="44"/>
  <c r="R12" i="44"/>
  <c r="Q12" i="44"/>
  <c r="P12" i="44"/>
  <c r="U8" i="44"/>
  <c r="T8" i="44"/>
  <c r="Q8" i="44"/>
  <c r="P8" i="44"/>
  <c r="V8" i="44"/>
  <c r="S8" i="44"/>
  <c r="R8" i="44"/>
  <c r="M36" i="45" l="1"/>
  <c r="M34" i="45"/>
  <c r="M11" i="45"/>
  <c r="M37" i="45" s="1"/>
  <c r="L13" i="45"/>
  <c r="L21" i="45"/>
  <c r="L29" i="45"/>
  <c r="H33" i="45"/>
  <c r="D37" i="45"/>
  <c r="M19" i="45"/>
  <c r="L14" i="45"/>
  <c r="L22" i="45"/>
  <c r="L30" i="45"/>
  <c r="I33" i="45"/>
  <c r="L15" i="45"/>
  <c r="L23" i="45"/>
  <c r="L31" i="45"/>
  <c r="G36" i="45"/>
  <c r="L8" i="45"/>
  <c r="L16" i="45"/>
  <c r="L9" i="45"/>
  <c r="L17" i="45"/>
  <c r="L25" i="45"/>
  <c r="L36" i="45" s="1"/>
  <c r="D33" i="45"/>
  <c r="L10" i="45"/>
  <c r="L18" i="45"/>
  <c r="L26" i="45"/>
  <c r="E33" i="45"/>
  <c r="D34" i="45"/>
  <c r="M18" i="45"/>
  <c r="M35" i="45" s="1"/>
  <c r="L34" i="45" l="1"/>
  <c r="L33" i="45"/>
  <c r="L37" i="45"/>
  <c r="L35" i="45"/>
  <c r="M33" i="45"/>
  <c r="C39" i="43" l="1"/>
  <c r="L31" i="43"/>
  <c r="M31" i="43"/>
  <c r="L30" i="43"/>
  <c r="M30" i="43"/>
  <c r="M29" i="43"/>
  <c r="L28" i="43"/>
  <c r="M28" i="43"/>
  <c r="L27" i="43"/>
  <c r="M27" i="43"/>
  <c r="G36" i="43"/>
  <c r="M26" i="43"/>
  <c r="H36" i="43"/>
  <c r="D36" i="43"/>
  <c r="J36" i="43"/>
  <c r="I36" i="43"/>
  <c r="F36" i="43"/>
  <c r="L24" i="43"/>
  <c r="M24" i="43"/>
  <c r="L23" i="43"/>
  <c r="M23" i="43"/>
  <c r="L22" i="43"/>
  <c r="M22" i="43"/>
  <c r="M21" i="43"/>
  <c r="L20" i="43"/>
  <c r="M20" i="43"/>
  <c r="L19" i="43"/>
  <c r="M19" i="43"/>
  <c r="J35" i="43"/>
  <c r="I35" i="43"/>
  <c r="H35" i="43"/>
  <c r="G35" i="43"/>
  <c r="F35" i="43"/>
  <c r="E35" i="43"/>
  <c r="D35" i="43"/>
  <c r="H34" i="43"/>
  <c r="M17" i="43"/>
  <c r="I34" i="43"/>
  <c r="L16" i="43"/>
  <c r="M16" i="43"/>
  <c r="J34" i="43"/>
  <c r="H33" i="43"/>
  <c r="G34" i="43"/>
  <c r="L15" i="43"/>
  <c r="M15" i="43"/>
  <c r="L14" i="43"/>
  <c r="M14" i="43"/>
  <c r="M13" i="43"/>
  <c r="L12" i="43"/>
  <c r="M12" i="43"/>
  <c r="L11" i="43"/>
  <c r="M11" i="43"/>
  <c r="M10" i="43"/>
  <c r="M9" i="43"/>
  <c r="J37" i="43"/>
  <c r="I37" i="43"/>
  <c r="H37" i="43"/>
  <c r="G37" i="43"/>
  <c r="F37" i="43"/>
  <c r="L8" i="43"/>
  <c r="D37" i="43"/>
  <c r="C39" i="42"/>
  <c r="L31" i="42"/>
  <c r="M31" i="42"/>
  <c r="M30" i="42"/>
  <c r="M29" i="42"/>
  <c r="L28" i="42"/>
  <c r="M28" i="42"/>
  <c r="L27" i="42"/>
  <c r="M27" i="42"/>
  <c r="G36" i="42"/>
  <c r="M26" i="42"/>
  <c r="H36" i="42"/>
  <c r="D36" i="42"/>
  <c r="J36" i="42"/>
  <c r="I36" i="42"/>
  <c r="F36" i="42"/>
  <c r="L24" i="42"/>
  <c r="M24" i="42"/>
  <c r="L23" i="42"/>
  <c r="M23" i="42"/>
  <c r="L22" i="42"/>
  <c r="M21" i="42"/>
  <c r="L20" i="42"/>
  <c r="M20" i="42"/>
  <c r="L19" i="42"/>
  <c r="M19" i="42"/>
  <c r="J35" i="42"/>
  <c r="I35" i="42"/>
  <c r="H35" i="42"/>
  <c r="G35" i="42"/>
  <c r="F35" i="42"/>
  <c r="E35" i="42"/>
  <c r="D35" i="42"/>
  <c r="H34" i="42"/>
  <c r="M17" i="42"/>
  <c r="I34" i="42"/>
  <c r="L16" i="42"/>
  <c r="M16" i="42"/>
  <c r="J34" i="42"/>
  <c r="H33" i="42"/>
  <c r="L15" i="42"/>
  <c r="F34" i="42"/>
  <c r="D34" i="42"/>
  <c r="L14" i="42"/>
  <c r="M14" i="42"/>
  <c r="M13" i="42"/>
  <c r="L12" i="42"/>
  <c r="M12" i="42"/>
  <c r="L11" i="42"/>
  <c r="M11" i="42"/>
  <c r="M10" i="42"/>
  <c r="M9" i="42"/>
  <c r="J37" i="42"/>
  <c r="I37" i="42"/>
  <c r="H37" i="42"/>
  <c r="G37" i="42"/>
  <c r="F37" i="42"/>
  <c r="L8" i="42"/>
  <c r="D37" i="42"/>
  <c r="X16" i="41"/>
  <c r="W16" i="41"/>
  <c r="V16" i="41"/>
  <c r="U16" i="41"/>
  <c r="T16" i="41"/>
  <c r="S16" i="41"/>
  <c r="Y16" i="41"/>
  <c r="X13" i="41"/>
  <c r="W13" i="41"/>
  <c r="V13" i="41"/>
  <c r="U13" i="41"/>
  <c r="T13" i="41" s="1"/>
  <c r="S13" i="41" s="1"/>
  <c r="R13" i="41" s="1"/>
  <c r="Q13" i="41" s="1"/>
  <c r="P13" i="41" s="1"/>
  <c r="X12" i="41"/>
  <c r="Y12" i="41"/>
  <c r="AA12" i="41"/>
  <c r="Q12" i="41"/>
  <c r="P12" i="41"/>
  <c r="T8" i="41"/>
  <c r="S8" i="41"/>
  <c r="P8" i="41"/>
  <c r="V8" i="41"/>
  <c r="U8" i="41"/>
  <c r="R8" i="41"/>
  <c r="Q8" i="41"/>
  <c r="M34" i="43" l="1"/>
  <c r="M36" i="43"/>
  <c r="L36" i="43"/>
  <c r="M8" i="43"/>
  <c r="L9" i="43"/>
  <c r="L37" i="43" s="1"/>
  <c r="L17" i="43"/>
  <c r="L33" i="43" s="1"/>
  <c r="L25" i="43"/>
  <c r="D33" i="43"/>
  <c r="L10" i="43"/>
  <c r="L18" i="43"/>
  <c r="L35" i="43" s="1"/>
  <c r="M25" i="43"/>
  <c r="L26" i="43"/>
  <c r="E33" i="43"/>
  <c r="D34" i="43"/>
  <c r="M18" i="43"/>
  <c r="M35" i="43" s="1"/>
  <c r="F33" i="43"/>
  <c r="E34" i="43"/>
  <c r="G33" i="43"/>
  <c r="F34" i="43"/>
  <c r="L13" i="43"/>
  <c r="L21" i="43"/>
  <c r="L29" i="43"/>
  <c r="E36" i="43"/>
  <c r="I33" i="43"/>
  <c r="E37" i="43"/>
  <c r="J33" i="43"/>
  <c r="L34" i="42"/>
  <c r="M22" i="42"/>
  <c r="M15" i="42"/>
  <c r="M8" i="42"/>
  <c r="L9" i="42"/>
  <c r="L37" i="42" s="1"/>
  <c r="L17" i="42"/>
  <c r="L33" i="42" s="1"/>
  <c r="L25" i="42"/>
  <c r="L36" i="42" s="1"/>
  <c r="D33" i="42"/>
  <c r="L10" i="42"/>
  <c r="L18" i="42"/>
  <c r="M25" i="42"/>
  <c r="M36" i="42" s="1"/>
  <c r="L26" i="42"/>
  <c r="E33" i="42"/>
  <c r="M18" i="42"/>
  <c r="M35" i="42" s="1"/>
  <c r="F33" i="42"/>
  <c r="E34" i="42"/>
  <c r="G33" i="42"/>
  <c r="L13" i="42"/>
  <c r="L21" i="42"/>
  <c r="L29" i="42"/>
  <c r="G34" i="42"/>
  <c r="E36" i="42"/>
  <c r="L30" i="42"/>
  <c r="I33" i="42"/>
  <c r="E37" i="42"/>
  <c r="J33" i="42"/>
  <c r="L34" i="43" l="1"/>
  <c r="M37" i="43"/>
  <c r="M33" i="43"/>
  <c r="M37" i="42"/>
  <c r="M34" i="42"/>
  <c r="M33" i="42"/>
  <c r="L35" i="42"/>
  <c r="C39" i="40" l="1"/>
  <c r="M31" i="40"/>
  <c r="L30" i="40"/>
  <c r="M30" i="40"/>
  <c r="L29" i="40"/>
  <c r="M29" i="40"/>
  <c r="M28" i="40"/>
  <c r="M27" i="40"/>
  <c r="E36" i="40"/>
  <c r="M26" i="40"/>
  <c r="J36" i="40"/>
  <c r="F36" i="40"/>
  <c r="M25" i="40"/>
  <c r="I36" i="40"/>
  <c r="H36" i="40"/>
  <c r="G36" i="40"/>
  <c r="D36" i="40"/>
  <c r="M23" i="40"/>
  <c r="L22" i="40"/>
  <c r="M22" i="40"/>
  <c r="L21" i="40"/>
  <c r="M21" i="40"/>
  <c r="M20" i="40"/>
  <c r="M19" i="40"/>
  <c r="J35" i="40"/>
  <c r="I35" i="40"/>
  <c r="H35" i="40"/>
  <c r="G35" i="40"/>
  <c r="F35" i="40"/>
  <c r="E35" i="40"/>
  <c r="D35" i="40"/>
  <c r="L17" i="40"/>
  <c r="M17" i="40"/>
  <c r="M16" i="40"/>
  <c r="G34" i="40"/>
  <c r="L16" i="40"/>
  <c r="J34" i="40"/>
  <c r="I33" i="40"/>
  <c r="H34" i="40"/>
  <c r="F34" i="40"/>
  <c r="E34" i="40"/>
  <c r="D34" i="40"/>
  <c r="L14" i="40"/>
  <c r="M14" i="40"/>
  <c r="L13" i="40"/>
  <c r="M13" i="40"/>
  <c r="M12" i="40"/>
  <c r="M11" i="40"/>
  <c r="L10" i="40"/>
  <c r="M10" i="40"/>
  <c r="L9" i="40"/>
  <c r="M9" i="40"/>
  <c r="J37" i="40"/>
  <c r="I37" i="40"/>
  <c r="H37" i="40"/>
  <c r="G37" i="40"/>
  <c r="F37" i="40"/>
  <c r="E37" i="40"/>
  <c r="D37" i="40"/>
  <c r="C39" i="39"/>
  <c r="M31" i="39"/>
  <c r="L30" i="39"/>
  <c r="M30" i="39"/>
  <c r="L29" i="39"/>
  <c r="M29" i="39"/>
  <c r="L28" i="39"/>
  <c r="M27" i="39"/>
  <c r="I36" i="39"/>
  <c r="E36" i="39"/>
  <c r="M26" i="39"/>
  <c r="J36" i="39"/>
  <c r="L25" i="39"/>
  <c r="M25" i="39"/>
  <c r="L24" i="39"/>
  <c r="H36" i="39"/>
  <c r="M24" i="39"/>
  <c r="M36" i="39" s="1"/>
  <c r="D36" i="39"/>
  <c r="M23" i="39"/>
  <c r="L22" i="39"/>
  <c r="M22" i="39"/>
  <c r="L21" i="39"/>
  <c r="M21" i="39"/>
  <c r="M20" i="39"/>
  <c r="M19" i="39"/>
  <c r="J35" i="39"/>
  <c r="I35" i="39"/>
  <c r="H35" i="39"/>
  <c r="G35" i="39"/>
  <c r="F35" i="39"/>
  <c r="E35" i="39"/>
  <c r="D35" i="39"/>
  <c r="J34" i="39"/>
  <c r="F34" i="39"/>
  <c r="M17" i="39"/>
  <c r="G34" i="39"/>
  <c r="M16" i="39"/>
  <c r="J33" i="39"/>
  <c r="I33" i="39"/>
  <c r="H33" i="39"/>
  <c r="F33" i="39"/>
  <c r="E34" i="39"/>
  <c r="D34" i="39"/>
  <c r="L14" i="39"/>
  <c r="M14" i="39"/>
  <c r="L13" i="39"/>
  <c r="M13" i="39"/>
  <c r="L12" i="39"/>
  <c r="M12" i="39"/>
  <c r="M11" i="39"/>
  <c r="L11" i="39"/>
  <c r="L10" i="39"/>
  <c r="M10" i="39"/>
  <c r="L9" i="39"/>
  <c r="M9" i="39"/>
  <c r="J37" i="39"/>
  <c r="I37" i="39"/>
  <c r="H37" i="39"/>
  <c r="M8" i="39"/>
  <c r="F37" i="39"/>
  <c r="E37" i="39"/>
  <c r="D37" i="39"/>
  <c r="X16" i="38"/>
  <c r="W16" i="38"/>
  <c r="V16" i="38"/>
  <c r="U16" i="38"/>
  <c r="T16" i="38"/>
  <c r="S16" i="38"/>
  <c r="Y16" i="38"/>
  <c r="X13" i="38"/>
  <c r="W13" i="38" s="1"/>
  <c r="V13" i="38" s="1"/>
  <c r="U13" i="38" s="1"/>
  <c r="T13" i="38" s="1"/>
  <c r="S13" i="38" s="1"/>
  <c r="R13" i="38" s="1"/>
  <c r="Q13" i="38" s="1"/>
  <c r="P13" i="38" s="1"/>
  <c r="AA12" i="38"/>
  <c r="Z12" i="38"/>
  <c r="Y12" i="38"/>
  <c r="X12" i="38"/>
  <c r="W12" i="38"/>
  <c r="V12" i="38"/>
  <c r="U12" i="38"/>
  <c r="T12" i="38"/>
  <c r="S12" i="38"/>
  <c r="R12" i="38"/>
  <c r="Q12" i="38"/>
  <c r="P12" i="38"/>
  <c r="V8" i="38"/>
  <c r="Q8" i="38"/>
  <c r="U8" i="38"/>
  <c r="T8" i="38"/>
  <c r="S8" i="38"/>
  <c r="R8" i="38"/>
  <c r="P8" i="38"/>
  <c r="L15" i="40" l="1"/>
  <c r="L23" i="40"/>
  <c r="L31" i="40"/>
  <c r="J33" i="40"/>
  <c r="I34" i="40"/>
  <c r="L8" i="40"/>
  <c r="M15" i="40"/>
  <c r="L24" i="40"/>
  <c r="M24" i="40"/>
  <c r="M36" i="40" s="1"/>
  <c r="L25" i="40"/>
  <c r="D33" i="40"/>
  <c r="L18" i="40"/>
  <c r="L26" i="40"/>
  <c r="E33" i="40"/>
  <c r="M8" i="40"/>
  <c r="L11" i="40"/>
  <c r="M18" i="40"/>
  <c r="M35" i="40" s="1"/>
  <c r="L19" i="40"/>
  <c r="L27" i="40"/>
  <c r="F33" i="40"/>
  <c r="L12" i="40"/>
  <c r="L20" i="40"/>
  <c r="L28" i="40"/>
  <c r="G33" i="40"/>
  <c r="H33" i="40"/>
  <c r="M28" i="39"/>
  <c r="M37" i="39" s="1"/>
  <c r="H34" i="39"/>
  <c r="F36" i="39"/>
  <c r="L15" i="39"/>
  <c r="L23" i="39"/>
  <c r="L31" i="39"/>
  <c r="I34" i="39"/>
  <c r="G36" i="39"/>
  <c r="L8" i="39"/>
  <c r="M15" i="39"/>
  <c r="L16" i="39"/>
  <c r="G37" i="39"/>
  <c r="L17" i="39"/>
  <c r="D33" i="39"/>
  <c r="L18" i="39"/>
  <c r="L26" i="39"/>
  <c r="L36" i="39" s="1"/>
  <c r="E33" i="39"/>
  <c r="M18" i="39"/>
  <c r="M35" i="39" s="1"/>
  <c r="L19" i="39"/>
  <c r="L27" i="39"/>
  <c r="L20" i="39"/>
  <c r="G33" i="39"/>
  <c r="L34" i="40" l="1"/>
  <c r="L33" i="40"/>
  <c r="L36" i="40"/>
  <c r="M34" i="40"/>
  <c r="M33" i="40"/>
  <c r="L37" i="40"/>
  <c r="M37" i="40"/>
  <c r="L35" i="40"/>
  <c r="L37" i="39"/>
  <c r="L35" i="39"/>
  <c r="L34" i="39"/>
  <c r="L33" i="39"/>
  <c r="M34" i="39"/>
  <c r="M33" i="39"/>
  <c r="C39" i="37" l="1"/>
  <c r="I36" i="37"/>
  <c r="E36" i="37"/>
  <c r="M31" i="37"/>
  <c r="L30" i="37"/>
  <c r="M30" i="37"/>
  <c r="L29" i="37"/>
  <c r="M29" i="37"/>
  <c r="M28" i="37"/>
  <c r="M27" i="37"/>
  <c r="M26" i="37"/>
  <c r="L25" i="37"/>
  <c r="M25" i="37"/>
  <c r="J36" i="37"/>
  <c r="H36" i="37"/>
  <c r="G36" i="37"/>
  <c r="F36" i="37"/>
  <c r="D36" i="37"/>
  <c r="M23" i="37"/>
  <c r="L22" i="37"/>
  <c r="M22" i="37"/>
  <c r="L21" i="37"/>
  <c r="M21" i="37"/>
  <c r="M20" i="37"/>
  <c r="M19" i="37"/>
  <c r="J35" i="37"/>
  <c r="I35" i="37"/>
  <c r="H35" i="37"/>
  <c r="G35" i="37"/>
  <c r="F35" i="37"/>
  <c r="E35" i="37"/>
  <c r="D35" i="37"/>
  <c r="G34" i="37"/>
  <c r="M17" i="37"/>
  <c r="H33" i="37"/>
  <c r="D33" i="37"/>
  <c r="J34" i="37"/>
  <c r="I33" i="37"/>
  <c r="H34" i="37"/>
  <c r="G33" i="37"/>
  <c r="F34" i="37"/>
  <c r="E34" i="37"/>
  <c r="D34" i="37"/>
  <c r="L14" i="37"/>
  <c r="L13" i="37"/>
  <c r="M13" i="37"/>
  <c r="M12" i="37"/>
  <c r="M11" i="37"/>
  <c r="M10" i="37"/>
  <c r="L9" i="37"/>
  <c r="M9" i="37"/>
  <c r="J37" i="37"/>
  <c r="I37" i="37"/>
  <c r="H37" i="37"/>
  <c r="G37" i="37"/>
  <c r="F37" i="37"/>
  <c r="E37" i="37"/>
  <c r="D37" i="37"/>
  <c r="C39" i="36"/>
  <c r="G36" i="36"/>
  <c r="E36" i="36"/>
  <c r="L31" i="36"/>
  <c r="M31" i="36"/>
  <c r="L30" i="36"/>
  <c r="L29" i="36"/>
  <c r="M29" i="36"/>
  <c r="M28" i="36"/>
  <c r="M27" i="36"/>
  <c r="M26" i="36"/>
  <c r="I36" i="36"/>
  <c r="L25" i="36"/>
  <c r="M25" i="36"/>
  <c r="J36" i="36"/>
  <c r="H36" i="36"/>
  <c r="F36" i="36"/>
  <c r="D36" i="36"/>
  <c r="L23" i="36"/>
  <c r="M23" i="36"/>
  <c r="L22" i="36"/>
  <c r="L21" i="36"/>
  <c r="M21" i="36"/>
  <c r="M20" i="36"/>
  <c r="M19" i="36"/>
  <c r="J35" i="36"/>
  <c r="I35" i="36"/>
  <c r="H35" i="36"/>
  <c r="G35" i="36"/>
  <c r="F35" i="36"/>
  <c r="E35" i="36"/>
  <c r="D35" i="36"/>
  <c r="I34" i="36"/>
  <c r="G34" i="36"/>
  <c r="M17" i="36"/>
  <c r="J33" i="36"/>
  <c r="H33" i="36"/>
  <c r="D33" i="36"/>
  <c r="L15" i="36"/>
  <c r="J34" i="36"/>
  <c r="I33" i="36"/>
  <c r="H34" i="36"/>
  <c r="G33" i="36"/>
  <c r="F34" i="36"/>
  <c r="E34" i="36"/>
  <c r="D34" i="36"/>
  <c r="L14" i="36"/>
  <c r="L13" i="36"/>
  <c r="M13" i="36"/>
  <c r="F37" i="36"/>
  <c r="M12" i="36"/>
  <c r="M11" i="36"/>
  <c r="M10" i="36"/>
  <c r="L9" i="36"/>
  <c r="M9" i="36"/>
  <c r="J37" i="36"/>
  <c r="I37" i="36"/>
  <c r="H37" i="36"/>
  <c r="G37" i="36"/>
  <c r="E37" i="36"/>
  <c r="D37" i="36"/>
  <c r="Y16" i="35"/>
  <c r="X16" i="35"/>
  <c r="W16" i="35"/>
  <c r="V16" i="35"/>
  <c r="U16" i="35"/>
  <c r="T16" i="35"/>
  <c r="S16" i="35"/>
  <c r="X13" i="35"/>
  <c r="W13" i="35"/>
  <c r="V13" i="35"/>
  <c r="U13" i="35"/>
  <c r="T13" i="35" s="1"/>
  <c r="S13" i="35" s="1"/>
  <c r="R13" i="35" s="1"/>
  <c r="Q13" i="35" s="1"/>
  <c r="P13" i="35" s="1"/>
  <c r="Y12" i="35"/>
  <c r="AA12" i="35"/>
  <c r="Z12" i="35"/>
  <c r="X12" i="35"/>
  <c r="W12" i="35"/>
  <c r="V12" i="35"/>
  <c r="U12" i="35"/>
  <c r="T12" i="35"/>
  <c r="S12" i="35"/>
  <c r="R12" i="35"/>
  <c r="Q12" i="35"/>
  <c r="P12" i="35"/>
  <c r="U8" i="35"/>
  <c r="T8" i="35"/>
  <c r="Q8" i="35"/>
  <c r="P8" i="35"/>
  <c r="V8" i="35"/>
  <c r="S8" i="35"/>
  <c r="R8" i="35"/>
  <c r="M14" i="37" l="1"/>
  <c r="L15" i="37"/>
  <c r="L23" i="37"/>
  <c r="L31" i="37"/>
  <c r="J33" i="37"/>
  <c r="I34" i="37"/>
  <c r="L8" i="37"/>
  <c r="M15" i="37"/>
  <c r="L16" i="37"/>
  <c r="L24" i="37"/>
  <c r="L36" i="37" s="1"/>
  <c r="M8" i="37"/>
  <c r="M37" i="37" s="1"/>
  <c r="M16" i="37"/>
  <c r="L17" i="37"/>
  <c r="M24" i="37"/>
  <c r="M36" i="37" s="1"/>
  <c r="L10" i="37"/>
  <c r="L18" i="37"/>
  <c r="L26" i="37"/>
  <c r="E33" i="37"/>
  <c r="L11" i="37"/>
  <c r="M18" i="37"/>
  <c r="M35" i="37" s="1"/>
  <c r="L19" i="37"/>
  <c r="L27" i="37"/>
  <c r="F33" i="37"/>
  <c r="L12" i="37"/>
  <c r="L20" i="37"/>
  <c r="L28" i="37"/>
  <c r="L34" i="36"/>
  <c r="M22" i="36"/>
  <c r="L8" i="36"/>
  <c r="M15" i="36"/>
  <c r="L16" i="36"/>
  <c r="L33" i="36" s="1"/>
  <c r="L24" i="36"/>
  <c r="L36" i="36" s="1"/>
  <c r="M30" i="36"/>
  <c r="M8" i="36"/>
  <c r="M16" i="36"/>
  <c r="L17" i="36"/>
  <c r="M24" i="36"/>
  <c r="M36" i="36" s="1"/>
  <c r="L10" i="36"/>
  <c r="L18" i="36"/>
  <c r="L35" i="36" s="1"/>
  <c r="L26" i="36"/>
  <c r="E33" i="36"/>
  <c r="M14" i="36"/>
  <c r="L11" i="36"/>
  <c r="M18" i="36"/>
  <c r="L19" i="36"/>
  <c r="L27" i="36"/>
  <c r="F33" i="36"/>
  <c r="L12" i="36"/>
  <c r="L20" i="36"/>
  <c r="L28" i="36"/>
  <c r="L35" i="37" l="1"/>
  <c r="M34" i="37"/>
  <c r="M33" i="37"/>
  <c r="L37" i="37"/>
  <c r="L34" i="37"/>
  <c r="L33" i="37"/>
  <c r="M37" i="36"/>
  <c r="M34" i="36"/>
  <c r="M33" i="36"/>
  <c r="M35" i="36"/>
  <c r="L37" i="36"/>
  <c r="C39" i="34" l="1"/>
  <c r="M31" i="34"/>
  <c r="L30" i="34"/>
  <c r="M30" i="34"/>
  <c r="L29" i="34"/>
  <c r="M29" i="34"/>
  <c r="M28" i="34"/>
  <c r="M27" i="34"/>
  <c r="L26" i="34"/>
  <c r="M26" i="34"/>
  <c r="J36" i="34"/>
  <c r="L25" i="34"/>
  <c r="M25" i="34"/>
  <c r="I36" i="34"/>
  <c r="H36" i="34"/>
  <c r="G36" i="34"/>
  <c r="E36" i="34"/>
  <c r="M24" i="34"/>
  <c r="M23" i="34"/>
  <c r="L22" i="34"/>
  <c r="M22" i="34"/>
  <c r="L21" i="34"/>
  <c r="M21" i="34"/>
  <c r="M20" i="34"/>
  <c r="M19" i="34"/>
  <c r="J35" i="34"/>
  <c r="I35" i="34"/>
  <c r="H35" i="34"/>
  <c r="G35" i="34"/>
  <c r="F35" i="34"/>
  <c r="L18" i="34"/>
  <c r="D35" i="34"/>
  <c r="L17" i="34"/>
  <c r="M17" i="34"/>
  <c r="G34" i="34"/>
  <c r="M16" i="34"/>
  <c r="J34" i="34"/>
  <c r="I34" i="34"/>
  <c r="H34" i="34"/>
  <c r="F34" i="34"/>
  <c r="E33" i="34"/>
  <c r="D34" i="34"/>
  <c r="L14" i="34"/>
  <c r="M14" i="34"/>
  <c r="L13" i="34"/>
  <c r="M13" i="34"/>
  <c r="M12" i="34"/>
  <c r="M11" i="34"/>
  <c r="L10" i="34"/>
  <c r="M10" i="34"/>
  <c r="L9" i="34"/>
  <c r="M9" i="34"/>
  <c r="J37" i="34"/>
  <c r="I37" i="34"/>
  <c r="H37" i="34"/>
  <c r="G37" i="34"/>
  <c r="F37" i="34"/>
  <c r="E37" i="34"/>
  <c r="M8" i="34"/>
  <c r="C39" i="33"/>
  <c r="I36" i="33"/>
  <c r="E36" i="33"/>
  <c r="M31" i="33"/>
  <c r="L30" i="33"/>
  <c r="M30" i="33"/>
  <c r="L29" i="33"/>
  <c r="M29" i="33"/>
  <c r="M28" i="33"/>
  <c r="M27" i="33"/>
  <c r="L26" i="33"/>
  <c r="L25" i="33"/>
  <c r="M25" i="33"/>
  <c r="J36" i="33"/>
  <c r="H36" i="33"/>
  <c r="G36" i="33"/>
  <c r="F36" i="33"/>
  <c r="M24" i="33"/>
  <c r="M23" i="33"/>
  <c r="L22" i="33"/>
  <c r="M22" i="33"/>
  <c r="L21" i="33"/>
  <c r="M21" i="33"/>
  <c r="M20" i="33"/>
  <c r="M19" i="33"/>
  <c r="J35" i="33"/>
  <c r="I35" i="33"/>
  <c r="H35" i="33"/>
  <c r="G35" i="33"/>
  <c r="F35" i="33"/>
  <c r="E35" i="33"/>
  <c r="L18" i="33"/>
  <c r="L17" i="33"/>
  <c r="M17" i="33"/>
  <c r="H33" i="33"/>
  <c r="D33" i="33"/>
  <c r="J34" i="33"/>
  <c r="I34" i="33"/>
  <c r="H34" i="33"/>
  <c r="G34" i="33"/>
  <c r="F34" i="33"/>
  <c r="E33" i="33"/>
  <c r="D34" i="33"/>
  <c r="M14" i="33"/>
  <c r="L13" i="33"/>
  <c r="M13" i="33"/>
  <c r="M12" i="33"/>
  <c r="M11" i="33"/>
  <c r="L10" i="33"/>
  <c r="L9" i="33"/>
  <c r="M9" i="33"/>
  <c r="J37" i="33"/>
  <c r="I37" i="33"/>
  <c r="H37" i="33"/>
  <c r="G37" i="33"/>
  <c r="F37" i="33"/>
  <c r="E37" i="33"/>
  <c r="M8" i="33"/>
  <c r="X16" i="32"/>
  <c r="W16" i="32"/>
  <c r="V16" i="32"/>
  <c r="U16" i="32"/>
  <c r="T16" i="32"/>
  <c r="S16" i="32"/>
  <c r="Y16" i="32"/>
  <c r="X13" i="32"/>
  <c r="W13" i="32" s="1"/>
  <c r="V13" i="32" s="1"/>
  <c r="U13" i="32" s="1"/>
  <c r="T13" i="32" s="1"/>
  <c r="S13" i="32" s="1"/>
  <c r="R13" i="32" s="1"/>
  <c r="Q13" i="32" s="1"/>
  <c r="P13" i="32" s="1"/>
  <c r="AA12" i="32"/>
  <c r="Z12" i="32"/>
  <c r="Y12" i="32"/>
  <c r="X12" i="32"/>
  <c r="W12" i="32"/>
  <c r="V12" i="32"/>
  <c r="U12" i="32"/>
  <c r="T12" i="32"/>
  <c r="S12" i="32"/>
  <c r="R12" i="32"/>
  <c r="Q12" i="32"/>
  <c r="P12" i="32"/>
  <c r="U8" i="32"/>
  <c r="T8" i="32"/>
  <c r="V8" i="32"/>
  <c r="S8" i="32"/>
  <c r="R8" i="32"/>
  <c r="Q8" i="32"/>
  <c r="P8" i="32"/>
  <c r="M36" i="34" l="1"/>
  <c r="L11" i="34"/>
  <c r="M18" i="34"/>
  <c r="M35" i="34" s="1"/>
  <c r="L19" i="34"/>
  <c r="L35" i="34" s="1"/>
  <c r="L27" i="34"/>
  <c r="F33" i="34"/>
  <c r="E34" i="34"/>
  <c r="L12" i="34"/>
  <c r="L20" i="34"/>
  <c r="L28" i="34"/>
  <c r="G33" i="34"/>
  <c r="E35" i="34"/>
  <c r="D36" i="34"/>
  <c r="H33" i="34"/>
  <c r="D37" i="34"/>
  <c r="I33" i="34"/>
  <c r="F36" i="34"/>
  <c r="L15" i="34"/>
  <c r="L23" i="34"/>
  <c r="L31" i="34"/>
  <c r="J33" i="34"/>
  <c r="L8" i="34"/>
  <c r="M15" i="34"/>
  <c r="L16" i="34"/>
  <c r="L24" i="34"/>
  <c r="L36" i="34" s="1"/>
  <c r="D33" i="34"/>
  <c r="M36" i="33"/>
  <c r="M10" i="33"/>
  <c r="L11" i="33"/>
  <c r="M18" i="33"/>
  <c r="M35" i="33" s="1"/>
  <c r="L19" i="33"/>
  <c r="L35" i="33" s="1"/>
  <c r="M26" i="33"/>
  <c r="L27" i="33"/>
  <c r="F33" i="33"/>
  <c r="E34" i="33"/>
  <c r="D35" i="33"/>
  <c r="L12" i="33"/>
  <c r="L20" i="33"/>
  <c r="L28" i="33"/>
  <c r="G33" i="33"/>
  <c r="D36" i="33"/>
  <c r="D37" i="33"/>
  <c r="L14" i="33"/>
  <c r="I33" i="33"/>
  <c r="L15" i="33"/>
  <c r="L23" i="33"/>
  <c r="L31" i="33"/>
  <c r="J33" i="33"/>
  <c r="L8" i="33"/>
  <c r="M15" i="33"/>
  <c r="L16" i="33"/>
  <c r="L24" i="33"/>
  <c r="L36" i="33" s="1"/>
  <c r="M16" i="33"/>
  <c r="M34" i="34" l="1"/>
  <c r="M33" i="34"/>
  <c r="M37" i="34"/>
  <c r="L37" i="34"/>
  <c r="L34" i="34"/>
  <c r="L33" i="34"/>
  <c r="M34" i="33"/>
  <c r="M33" i="33"/>
  <c r="L37" i="33"/>
  <c r="L34" i="33"/>
  <c r="L33" i="33"/>
  <c r="M37" i="33"/>
  <c r="C39" i="31" l="1"/>
  <c r="M31" i="31"/>
  <c r="M30" i="31"/>
  <c r="M29" i="31"/>
  <c r="L28" i="31"/>
  <c r="M28" i="31"/>
  <c r="M27" i="31"/>
  <c r="H36" i="31"/>
  <c r="L26" i="31"/>
  <c r="M26" i="31"/>
  <c r="D36" i="31"/>
  <c r="J36" i="31"/>
  <c r="I36" i="31"/>
  <c r="G36" i="31"/>
  <c r="F36" i="31"/>
  <c r="L24" i="31"/>
  <c r="M24" i="31"/>
  <c r="M23" i="31"/>
  <c r="M22" i="31"/>
  <c r="M21" i="31"/>
  <c r="L20" i="31"/>
  <c r="M20" i="31"/>
  <c r="M19" i="31"/>
  <c r="J35" i="31"/>
  <c r="I35" i="31"/>
  <c r="H35" i="31"/>
  <c r="G35" i="31"/>
  <c r="F35" i="31"/>
  <c r="E35" i="31"/>
  <c r="D35" i="31"/>
  <c r="M17" i="31"/>
  <c r="L16" i="31"/>
  <c r="E33" i="31"/>
  <c r="M16" i="31"/>
  <c r="J34" i="31"/>
  <c r="I34" i="31"/>
  <c r="H34" i="31"/>
  <c r="G34" i="31"/>
  <c r="F34" i="31"/>
  <c r="E34" i="31"/>
  <c r="M15" i="31"/>
  <c r="M14" i="31"/>
  <c r="M13" i="31"/>
  <c r="L12" i="31"/>
  <c r="M12" i="31"/>
  <c r="M11" i="31"/>
  <c r="L10" i="31"/>
  <c r="M10" i="31"/>
  <c r="M9" i="31"/>
  <c r="L8" i="31"/>
  <c r="J37" i="31"/>
  <c r="I37" i="31"/>
  <c r="H37" i="31"/>
  <c r="G37" i="31"/>
  <c r="F37" i="31"/>
  <c r="E37" i="31"/>
  <c r="D37" i="31"/>
  <c r="C39" i="30"/>
  <c r="M31" i="30"/>
  <c r="L30" i="30"/>
  <c r="M30" i="30"/>
  <c r="M29" i="30"/>
  <c r="L28" i="30"/>
  <c r="M28" i="30"/>
  <c r="M27" i="30"/>
  <c r="M26" i="30"/>
  <c r="H36" i="30"/>
  <c r="D36" i="30"/>
  <c r="J36" i="30"/>
  <c r="I36" i="30"/>
  <c r="G36" i="30"/>
  <c r="F36" i="30"/>
  <c r="E36" i="30"/>
  <c r="M24" i="30"/>
  <c r="L23" i="30"/>
  <c r="M23" i="30"/>
  <c r="L22" i="30"/>
  <c r="M22" i="30"/>
  <c r="M21" i="30"/>
  <c r="L20" i="30"/>
  <c r="M20" i="30"/>
  <c r="L19" i="30"/>
  <c r="M19" i="30"/>
  <c r="J35" i="30"/>
  <c r="I35" i="30"/>
  <c r="H35" i="30"/>
  <c r="G35" i="30"/>
  <c r="F35" i="30"/>
  <c r="E35" i="30"/>
  <c r="D35" i="30"/>
  <c r="M17" i="30"/>
  <c r="I34" i="30"/>
  <c r="E34" i="30"/>
  <c r="M16" i="30"/>
  <c r="J34" i="30"/>
  <c r="H34" i="30"/>
  <c r="G34" i="30"/>
  <c r="M15" i="30"/>
  <c r="D34" i="30"/>
  <c r="L14" i="30"/>
  <c r="M14" i="30"/>
  <c r="M13" i="30"/>
  <c r="L12" i="30"/>
  <c r="M12" i="30"/>
  <c r="L11" i="30"/>
  <c r="M11" i="30"/>
  <c r="L10" i="30"/>
  <c r="M10" i="30"/>
  <c r="M9" i="30"/>
  <c r="J37" i="30"/>
  <c r="I37" i="30"/>
  <c r="H37" i="30"/>
  <c r="G37" i="30"/>
  <c r="F37" i="30"/>
  <c r="E37" i="30"/>
  <c r="D37" i="30"/>
  <c r="X16" i="29"/>
  <c r="W16" i="29"/>
  <c r="V16" i="29"/>
  <c r="U16" i="29"/>
  <c r="T16" i="29"/>
  <c r="S16" i="29"/>
  <c r="R16" i="29"/>
  <c r="Q16" i="29"/>
  <c r="Y16" i="29"/>
  <c r="X13" i="29"/>
  <c r="W13" i="29" s="1"/>
  <c r="V13" i="29" s="1"/>
  <c r="U13" i="29" s="1"/>
  <c r="T13" i="29" s="1"/>
  <c r="S13" i="29" s="1"/>
  <c r="R13" i="29" s="1"/>
  <c r="Q13" i="29" s="1"/>
  <c r="P13" i="29" s="1"/>
  <c r="Z12" i="29"/>
  <c r="Y12" i="29"/>
  <c r="X12" i="29"/>
  <c r="T12" i="29"/>
  <c r="R12" i="29"/>
  <c r="P12" i="29"/>
  <c r="AA12" i="29"/>
  <c r="W12" i="29"/>
  <c r="V12" i="29"/>
  <c r="U12" i="29"/>
  <c r="S12" i="29"/>
  <c r="V8" i="29"/>
  <c r="P8" i="29"/>
  <c r="U8" i="29"/>
  <c r="T8" i="29"/>
  <c r="S8" i="29"/>
  <c r="R8" i="29"/>
  <c r="Q8" i="29"/>
  <c r="M34" i="31" l="1"/>
  <c r="L36" i="31"/>
  <c r="M36" i="31"/>
  <c r="M8" i="31"/>
  <c r="L9" i="31"/>
  <c r="L37" i="31" s="1"/>
  <c r="L17" i="31"/>
  <c r="L25" i="31"/>
  <c r="D33" i="31"/>
  <c r="L18" i="31"/>
  <c r="M25" i="31"/>
  <c r="D34" i="31"/>
  <c r="L11" i="31"/>
  <c r="M18" i="31"/>
  <c r="M35" i="31" s="1"/>
  <c r="L19" i="31"/>
  <c r="L27" i="31"/>
  <c r="F33" i="31"/>
  <c r="G33" i="31"/>
  <c r="L13" i="31"/>
  <c r="L21" i="31"/>
  <c r="L29" i="31"/>
  <c r="H33" i="31"/>
  <c r="E36" i="31"/>
  <c r="L14" i="31"/>
  <c r="L22" i="31"/>
  <c r="L30" i="31"/>
  <c r="I33" i="31"/>
  <c r="L15" i="31"/>
  <c r="L23" i="31"/>
  <c r="L31" i="31"/>
  <c r="J33" i="31"/>
  <c r="M34" i="30"/>
  <c r="M33" i="30"/>
  <c r="L8" i="30"/>
  <c r="L16" i="30"/>
  <c r="L24" i="30"/>
  <c r="M8" i="30"/>
  <c r="L9" i="30"/>
  <c r="L17" i="30"/>
  <c r="L25" i="30"/>
  <c r="D33" i="30"/>
  <c r="L18" i="30"/>
  <c r="M25" i="30"/>
  <c r="M36" i="30" s="1"/>
  <c r="L26" i="30"/>
  <c r="E33" i="30"/>
  <c r="M18" i="30"/>
  <c r="M35" i="30" s="1"/>
  <c r="L27" i="30"/>
  <c r="F33" i="30"/>
  <c r="G33" i="30"/>
  <c r="F34" i="30"/>
  <c r="L13" i="30"/>
  <c r="L21" i="30"/>
  <c r="L29" i="30"/>
  <c r="H33" i="30"/>
  <c r="I33" i="30"/>
  <c r="L15" i="30"/>
  <c r="L31" i="30"/>
  <c r="J33" i="30"/>
  <c r="M37" i="31" l="1"/>
  <c r="L33" i="31"/>
  <c r="L34" i="31"/>
  <c r="L35" i="31"/>
  <c r="M33" i="31"/>
  <c r="L36" i="30"/>
  <c r="L37" i="30"/>
  <c r="L33" i="30"/>
  <c r="L34" i="30"/>
  <c r="M37" i="30"/>
  <c r="L35" i="30"/>
  <c r="C39" i="28" l="1"/>
  <c r="H36" i="28"/>
  <c r="M31" i="28"/>
  <c r="M30" i="28"/>
  <c r="M29" i="28"/>
  <c r="M28" i="28"/>
  <c r="L27" i="28"/>
  <c r="M27" i="28"/>
  <c r="M26" i="28"/>
  <c r="I36" i="28"/>
  <c r="L26" i="28"/>
  <c r="L25" i="28"/>
  <c r="M25" i="28"/>
  <c r="J36" i="28"/>
  <c r="G36" i="28"/>
  <c r="F36" i="28"/>
  <c r="E36" i="28"/>
  <c r="M24" i="28"/>
  <c r="M23" i="28"/>
  <c r="M22" i="28"/>
  <c r="M21" i="28"/>
  <c r="M20" i="28"/>
  <c r="L19" i="28"/>
  <c r="M19" i="28"/>
  <c r="J35" i="28"/>
  <c r="I35" i="28"/>
  <c r="H35" i="28"/>
  <c r="G35" i="28"/>
  <c r="F35" i="28"/>
  <c r="E35" i="28"/>
  <c r="L18" i="28"/>
  <c r="L17" i="28"/>
  <c r="M17" i="28"/>
  <c r="F33" i="28"/>
  <c r="M16" i="28"/>
  <c r="J34" i="28"/>
  <c r="I34" i="28"/>
  <c r="H34" i="28"/>
  <c r="G34" i="28"/>
  <c r="F34" i="28"/>
  <c r="E33" i="28"/>
  <c r="D34" i="28"/>
  <c r="M14" i="28"/>
  <c r="M13" i="28"/>
  <c r="J37" i="28"/>
  <c r="M12" i="28"/>
  <c r="L11" i="28"/>
  <c r="M11" i="28"/>
  <c r="L10" i="28"/>
  <c r="L9" i="28"/>
  <c r="M9" i="28"/>
  <c r="I37" i="28"/>
  <c r="H37" i="28"/>
  <c r="G37" i="28"/>
  <c r="F37" i="28"/>
  <c r="E37" i="28"/>
  <c r="M8" i="28"/>
  <c r="C39" i="27"/>
  <c r="I36" i="27"/>
  <c r="M31" i="27"/>
  <c r="L30" i="27"/>
  <c r="M30" i="27"/>
  <c r="M29" i="27"/>
  <c r="L28" i="27"/>
  <c r="M28" i="27"/>
  <c r="M27" i="27"/>
  <c r="L26" i="27"/>
  <c r="L25" i="27"/>
  <c r="M25" i="27"/>
  <c r="J36" i="27"/>
  <c r="H36" i="27"/>
  <c r="G36" i="27"/>
  <c r="F36" i="27"/>
  <c r="E36" i="27"/>
  <c r="M24" i="27"/>
  <c r="M23" i="27"/>
  <c r="L22" i="27"/>
  <c r="M22" i="27"/>
  <c r="M21" i="27"/>
  <c r="L20" i="27"/>
  <c r="M20" i="27"/>
  <c r="M19" i="27"/>
  <c r="J35" i="27"/>
  <c r="I35" i="27"/>
  <c r="H35" i="27"/>
  <c r="G35" i="27"/>
  <c r="F35" i="27"/>
  <c r="E35" i="27"/>
  <c r="L18" i="27"/>
  <c r="L17" i="27"/>
  <c r="M17" i="27"/>
  <c r="G33" i="27"/>
  <c r="D33" i="27"/>
  <c r="J34" i="27"/>
  <c r="I34" i="27"/>
  <c r="H34" i="27"/>
  <c r="G34" i="27"/>
  <c r="F33" i="27"/>
  <c r="E33" i="27"/>
  <c r="D34" i="27"/>
  <c r="L14" i="27"/>
  <c r="M14" i="27"/>
  <c r="M13" i="27"/>
  <c r="L12" i="27"/>
  <c r="M12" i="27"/>
  <c r="M11" i="27"/>
  <c r="L10" i="27"/>
  <c r="L9" i="27"/>
  <c r="M9" i="27"/>
  <c r="M8" i="27"/>
  <c r="J37" i="27"/>
  <c r="I37" i="27"/>
  <c r="H37" i="27"/>
  <c r="G37" i="27"/>
  <c r="F37" i="27"/>
  <c r="E37" i="27"/>
  <c r="L8" i="27"/>
  <c r="Y16" i="26"/>
  <c r="X13" i="26"/>
  <c r="W13" i="26"/>
  <c r="V13" i="26" s="1"/>
  <c r="U13" i="26" s="1"/>
  <c r="T13" i="26" s="1"/>
  <c r="S13" i="26" s="1"/>
  <c r="R13" i="26" s="1"/>
  <c r="Q13" i="26" s="1"/>
  <c r="P13" i="26" s="1"/>
  <c r="AA12" i="26"/>
  <c r="Z12" i="26"/>
  <c r="Y12" i="26"/>
  <c r="X12" i="26"/>
  <c r="W12" i="26"/>
  <c r="V12" i="26"/>
  <c r="U12" i="26"/>
  <c r="T12" i="26"/>
  <c r="S12" i="26"/>
  <c r="R12" i="26"/>
  <c r="Q12" i="26"/>
  <c r="P12" i="26"/>
  <c r="V8" i="26"/>
  <c r="R8" i="26"/>
  <c r="S8" i="26"/>
  <c r="U8" i="26"/>
  <c r="T8" i="26"/>
  <c r="Q8" i="26"/>
  <c r="P8" i="26"/>
  <c r="M36" i="28" l="1"/>
  <c r="D35" i="28"/>
  <c r="L12" i="28"/>
  <c r="L20" i="28"/>
  <c r="L35" i="28" s="1"/>
  <c r="L28" i="28"/>
  <c r="G33" i="28"/>
  <c r="D36" i="28"/>
  <c r="L13" i="28"/>
  <c r="L21" i="28"/>
  <c r="L29" i="28"/>
  <c r="H33" i="28"/>
  <c r="D37" i="28"/>
  <c r="E34" i="28"/>
  <c r="L14" i="28"/>
  <c r="L22" i="28"/>
  <c r="L30" i="28"/>
  <c r="I33" i="28"/>
  <c r="L15" i="28"/>
  <c r="L23" i="28"/>
  <c r="L31" i="28"/>
  <c r="J33" i="28"/>
  <c r="M10" i="28"/>
  <c r="M37" i="28" s="1"/>
  <c r="L8" i="28"/>
  <c r="M15" i="28"/>
  <c r="L16" i="28"/>
  <c r="L24" i="28"/>
  <c r="L36" i="28" s="1"/>
  <c r="D33" i="28"/>
  <c r="M18" i="28"/>
  <c r="M35" i="28" s="1"/>
  <c r="M36" i="27"/>
  <c r="M10" i="27"/>
  <c r="L11" i="27"/>
  <c r="L37" i="27" s="1"/>
  <c r="M18" i="27"/>
  <c r="M35" i="27" s="1"/>
  <c r="L19" i="27"/>
  <c r="M26" i="27"/>
  <c r="L27" i="27"/>
  <c r="E34" i="27"/>
  <c r="D35" i="27"/>
  <c r="F34" i="27"/>
  <c r="D36" i="27"/>
  <c r="L13" i="27"/>
  <c r="L21" i="27"/>
  <c r="L29" i="27"/>
  <c r="H33" i="27"/>
  <c r="D37" i="27"/>
  <c r="I33" i="27"/>
  <c r="L15" i="27"/>
  <c r="L23" i="27"/>
  <c r="L35" i="27" s="1"/>
  <c r="L31" i="27"/>
  <c r="J33" i="27"/>
  <c r="M15" i="27"/>
  <c r="M37" i="27" s="1"/>
  <c r="L16" i="27"/>
  <c r="L24" i="27"/>
  <c r="L36" i="27" s="1"/>
  <c r="M16" i="27"/>
  <c r="L37" i="28" l="1"/>
  <c r="L34" i="28"/>
  <c r="L33" i="28"/>
  <c r="M34" i="28"/>
  <c r="M33" i="28"/>
  <c r="L34" i="27"/>
  <c r="L33" i="27"/>
  <c r="M34" i="27"/>
  <c r="M33" i="27"/>
  <c r="C39" i="25" l="1"/>
  <c r="E36" i="25"/>
  <c r="M31" i="25"/>
  <c r="L30" i="25"/>
  <c r="M30" i="25"/>
  <c r="L29" i="25"/>
  <c r="M29" i="25"/>
  <c r="L28" i="25"/>
  <c r="M27" i="25"/>
  <c r="F36" i="25"/>
  <c r="M26" i="25"/>
  <c r="J36" i="25"/>
  <c r="M25" i="25"/>
  <c r="I36" i="25"/>
  <c r="H36" i="25"/>
  <c r="G36" i="25"/>
  <c r="D36" i="25"/>
  <c r="M23" i="25"/>
  <c r="L22" i="25"/>
  <c r="M22" i="25"/>
  <c r="L21" i="25"/>
  <c r="M21" i="25"/>
  <c r="L20" i="25"/>
  <c r="M19" i="25"/>
  <c r="J35" i="25"/>
  <c r="I35" i="25"/>
  <c r="H35" i="25"/>
  <c r="G35" i="25"/>
  <c r="F35" i="25"/>
  <c r="E35" i="25"/>
  <c r="D35" i="25"/>
  <c r="G34" i="25"/>
  <c r="M17" i="25"/>
  <c r="H33" i="25"/>
  <c r="M16" i="25"/>
  <c r="J34" i="25"/>
  <c r="I33" i="25"/>
  <c r="H34" i="25"/>
  <c r="G33" i="25"/>
  <c r="F34" i="25"/>
  <c r="E34" i="25"/>
  <c r="D34" i="25"/>
  <c r="L14" i="25"/>
  <c r="M14" i="25"/>
  <c r="L13" i="25"/>
  <c r="M13" i="25"/>
  <c r="M12" i="25"/>
  <c r="D37" i="25"/>
  <c r="M11" i="25"/>
  <c r="L10" i="25"/>
  <c r="M10" i="25"/>
  <c r="M9" i="25"/>
  <c r="J37" i="25"/>
  <c r="I37" i="25"/>
  <c r="L8" i="25"/>
  <c r="G37" i="25"/>
  <c r="F37" i="25"/>
  <c r="E37" i="25"/>
  <c r="M8" i="25"/>
  <c r="C39" i="24"/>
  <c r="M31" i="24"/>
  <c r="L30" i="24"/>
  <c r="M30" i="24"/>
  <c r="L29" i="24"/>
  <c r="M29" i="24"/>
  <c r="M28" i="24"/>
  <c r="M27" i="24"/>
  <c r="E36" i="24"/>
  <c r="M26" i="24"/>
  <c r="L25" i="24"/>
  <c r="J36" i="24"/>
  <c r="F36" i="24"/>
  <c r="M25" i="24"/>
  <c r="I36" i="24"/>
  <c r="H36" i="24"/>
  <c r="G36" i="24"/>
  <c r="D36" i="24"/>
  <c r="M23" i="24"/>
  <c r="L22" i="24"/>
  <c r="M22" i="24"/>
  <c r="L21" i="24"/>
  <c r="M21" i="24"/>
  <c r="M20" i="24"/>
  <c r="M19" i="24"/>
  <c r="J35" i="24"/>
  <c r="I35" i="24"/>
  <c r="H35" i="24"/>
  <c r="G35" i="24"/>
  <c r="F35" i="24"/>
  <c r="E35" i="24"/>
  <c r="D35" i="24"/>
  <c r="L17" i="24"/>
  <c r="M17" i="24"/>
  <c r="G34" i="24"/>
  <c r="M16" i="24"/>
  <c r="J34" i="24"/>
  <c r="I33" i="24"/>
  <c r="H34" i="24"/>
  <c r="F34" i="24"/>
  <c r="E34" i="24"/>
  <c r="D34" i="24"/>
  <c r="L14" i="24"/>
  <c r="M14" i="24"/>
  <c r="L13" i="24"/>
  <c r="M13" i="24"/>
  <c r="M12" i="24"/>
  <c r="M11" i="24"/>
  <c r="L10" i="24"/>
  <c r="M10" i="24"/>
  <c r="L9" i="24"/>
  <c r="M9" i="24"/>
  <c r="J37" i="24"/>
  <c r="I37" i="24"/>
  <c r="H37" i="24"/>
  <c r="L8" i="24"/>
  <c r="F37" i="24"/>
  <c r="E37" i="24"/>
  <c r="D37" i="24"/>
  <c r="Y16" i="23"/>
  <c r="X16" i="23"/>
  <c r="W16" i="23"/>
  <c r="V16" i="23"/>
  <c r="U16" i="23"/>
  <c r="T16" i="23"/>
  <c r="S16" i="23"/>
  <c r="R16" i="23"/>
  <c r="P16" i="23"/>
  <c r="X13" i="23"/>
  <c r="W13" i="23"/>
  <c r="V13" i="23" s="1"/>
  <c r="U13" i="23" s="1"/>
  <c r="T13" i="23" s="1"/>
  <c r="S13" i="23" s="1"/>
  <c r="R13" i="23" s="1"/>
  <c r="Q13" i="23" s="1"/>
  <c r="P13" i="23" s="1"/>
  <c r="AA12" i="23"/>
  <c r="Z12" i="23"/>
  <c r="Y12" i="23"/>
  <c r="X12" i="23"/>
  <c r="W12" i="23"/>
  <c r="V12" i="23"/>
  <c r="U12" i="23"/>
  <c r="T12" i="23"/>
  <c r="S12" i="23"/>
  <c r="R12" i="23"/>
  <c r="Q12" i="23"/>
  <c r="P12" i="23"/>
  <c r="V8" i="23"/>
  <c r="S8" i="23"/>
  <c r="R8" i="23"/>
  <c r="U8" i="23"/>
  <c r="T8" i="23"/>
  <c r="Q8" i="23"/>
  <c r="P8" i="23"/>
  <c r="L15" i="25" l="1"/>
  <c r="L23" i="25"/>
  <c r="L31" i="25"/>
  <c r="J33" i="25"/>
  <c r="I34" i="25"/>
  <c r="M15" i="25"/>
  <c r="L16" i="25"/>
  <c r="L24" i="25"/>
  <c r="L36" i="25" s="1"/>
  <c r="L9" i="25"/>
  <c r="L17" i="25"/>
  <c r="M24" i="25"/>
  <c r="M36" i="25" s="1"/>
  <c r="L25" i="25"/>
  <c r="D33" i="25"/>
  <c r="H37" i="25"/>
  <c r="M20" i="25"/>
  <c r="L18" i="25"/>
  <c r="L35" i="25" s="1"/>
  <c r="L26" i="25"/>
  <c r="E33" i="25"/>
  <c r="L11" i="25"/>
  <c r="M18" i="25"/>
  <c r="M35" i="25" s="1"/>
  <c r="L19" i="25"/>
  <c r="L27" i="25"/>
  <c r="F33" i="25"/>
  <c r="M28" i="25"/>
  <c r="L12" i="25"/>
  <c r="L15" i="24"/>
  <c r="L23" i="24"/>
  <c r="L31" i="24"/>
  <c r="J33" i="24"/>
  <c r="I34" i="24"/>
  <c r="M15" i="24"/>
  <c r="L16" i="24"/>
  <c r="L24" i="24"/>
  <c r="G37" i="24"/>
  <c r="M8" i="24"/>
  <c r="M37" i="24" s="1"/>
  <c r="M24" i="24"/>
  <c r="M36" i="24" s="1"/>
  <c r="D33" i="24"/>
  <c r="L18" i="24"/>
  <c r="L26" i="24"/>
  <c r="E33" i="24"/>
  <c r="L11" i="24"/>
  <c r="L37" i="24" s="1"/>
  <c r="M18" i="24"/>
  <c r="M35" i="24" s="1"/>
  <c r="L19" i="24"/>
  <c r="L27" i="24"/>
  <c r="F33" i="24"/>
  <c r="L12" i="24"/>
  <c r="L20" i="24"/>
  <c r="L28" i="24"/>
  <c r="G33" i="24"/>
  <c r="H33" i="24"/>
  <c r="M37" i="25" l="1"/>
  <c r="M34" i="25"/>
  <c r="M33" i="25"/>
  <c r="L37" i="25"/>
  <c r="L34" i="25"/>
  <c r="L33" i="25"/>
  <c r="L36" i="24"/>
  <c r="L35" i="24"/>
  <c r="M34" i="24"/>
  <c r="M33" i="24"/>
  <c r="L34" i="24"/>
  <c r="L33" i="24"/>
  <c r="C39" i="22" l="1"/>
  <c r="M31" i="22"/>
  <c r="L30" i="22"/>
  <c r="M30" i="22"/>
  <c r="L29" i="22"/>
  <c r="M29" i="22"/>
  <c r="M28" i="22"/>
  <c r="M27" i="22"/>
  <c r="E36" i="22"/>
  <c r="M26" i="22"/>
  <c r="J36" i="22"/>
  <c r="L25" i="22"/>
  <c r="M25" i="22"/>
  <c r="I36" i="22"/>
  <c r="H36" i="22"/>
  <c r="G36" i="22"/>
  <c r="D36" i="22"/>
  <c r="M23" i="22"/>
  <c r="L22" i="22"/>
  <c r="M22" i="22"/>
  <c r="L21" i="22"/>
  <c r="M21" i="22"/>
  <c r="M20" i="22"/>
  <c r="M19" i="22"/>
  <c r="J35" i="22"/>
  <c r="I35" i="22"/>
  <c r="H35" i="22"/>
  <c r="G35" i="22"/>
  <c r="F35" i="22"/>
  <c r="E35" i="22"/>
  <c r="D35" i="22"/>
  <c r="F34" i="22"/>
  <c r="G34" i="22"/>
  <c r="M16" i="22"/>
  <c r="J34" i="22"/>
  <c r="I34" i="22"/>
  <c r="H34" i="22"/>
  <c r="F33" i="22"/>
  <c r="E34" i="22"/>
  <c r="D34" i="22"/>
  <c r="L14" i="22"/>
  <c r="M14" i="22"/>
  <c r="L13" i="22"/>
  <c r="M13" i="22"/>
  <c r="M12" i="22"/>
  <c r="M11" i="22"/>
  <c r="L10" i="22"/>
  <c r="M10" i="22"/>
  <c r="L9" i="22"/>
  <c r="M9" i="22"/>
  <c r="L8" i="22"/>
  <c r="J37" i="22"/>
  <c r="I37" i="22"/>
  <c r="H37" i="22"/>
  <c r="G37" i="22"/>
  <c r="F37" i="22"/>
  <c r="E37" i="22"/>
  <c r="D37" i="22"/>
  <c r="C39" i="21"/>
  <c r="H36" i="21"/>
  <c r="D36" i="21"/>
  <c r="M31" i="21"/>
  <c r="L30" i="21"/>
  <c r="M30" i="21"/>
  <c r="L29" i="21"/>
  <c r="M29" i="21"/>
  <c r="L28" i="21"/>
  <c r="M28" i="21"/>
  <c r="L27" i="21"/>
  <c r="I36" i="21"/>
  <c r="E36" i="21"/>
  <c r="M26" i="21"/>
  <c r="J36" i="21"/>
  <c r="L25" i="21"/>
  <c r="M25" i="21"/>
  <c r="L24" i="21"/>
  <c r="M24" i="21"/>
  <c r="M23" i="21"/>
  <c r="L22" i="21"/>
  <c r="M22" i="21"/>
  <c r="L21" i="21"/>
  <c r="M21" i="21"/>
  <c r="M20" i="21"/>
  <c r="M19" i="21"/>
  <c r="J35" i="21"/>
  <c r="I35" i="21"/>
  <c r="H35" i="21"/>
  <c r="G35" i="21"/>
  <c r="F35" i="21"/>
  <c r="E35" i="21"/>
  <c r="D35" i="21"/>
  <c r="J34" i="21"/>
  <c r="F34" i="21"/>
  <c r="M17" i="21"/>
  <c r="L16" i="21"/>
  <c r="G34" i="21"/>
  <c r="M16" i="21"/>
  <c r="J33" i="21"/>
  <c r="I34" i="21"/>
  <c r="H34" i="21"/>
  <c r="F33" i="21"/>
  <c r="E34" i="21"/>
  <c r="D34" i="21"/>
  <c r="L14" i="21"/>
  <c r="M14" i="21"/>
  <c r="M13" i="21"/>
  <c r="L12" i="21"/>
  <c r="M12" i="21"/>
  <c r="L11" i="21"/>
  <c r="L10" i="21"/>
  <c r="M10" i="21"/>
  <c r="L9" i="21"/>
  <c r="M9" i="21"/>
  <c r="L8" i="21"/>
  <c r="J37" i="21"/>
  <c r="I37" i="21"/>
  <c r="H37" i="21"/>
  <c r="M8" i="21"/>
  <c r="F37" i="21"/>
  <c r="E37" i="21"/>
  <c r="D37" i="21"/>
  <c r="Y16" i="20"/>
  <c r="X16" i="20"/>
  <c r="W16" i="20"/>
  <c r="V16" i="20"/>
  <c r="U16" i="20"/>
  <c r="T16" i="20"/>
  <c r="S16" i="20"/>
  <c r="R16" i="20"/>
  <c r="Q16" i="20"/>
  <c r="P16" i="20"/>
  <c r="X13" i="20"/>
  <c r="W13" i="20" s="1"/>
  <c r="V13" i="20" s="1"/>
  <c r="U13" i="20" s="1"/>
  <c r="T13" i="20" s="1"/>
  <c r="S13" i="20" s="1"/>
  <c r="R13" i="20" s="1"/>
  <c r="Q13" i="20" s="1"/>
  <c r="P13" i="20" s="1"/>
  <c r="AA12" i="20"/>
  <c r="Z12" i="20"/>
  <c r="Y12" i="20"/>
  <c r="X12" i="20"/>
  <c r="W12" i="20"/>
  <c r="V12" i="20"/>
  <c r="U12" i="20"/>
  <c r="T12" i="20"/>
  <c r="S12" i="20"/>
  <c r="R12" i="20"/>
  <c r="Q12" i="20"/>
  <c r="P12" i="20"/>
  <c r="S8" i="20"/>
  <c r="Q8" i="20"/>
  <c r="P8" i="20"/>
  <c r="V8" i="20"/>
  <c r="U8" i="20"/>
  <c r="T8" i="20"/>
  <c r="R8" i="20"/>
  <c r="I33" i="22" l="1"/>
  <c r="F36" i="22"/>
  <c r="L15" i="22"/>
  <c r="L23" i="22"/>
  <c r="L31" i="22"/>
  <c r="J33" i="22"/>
  <c r="M15" i="22"/>
  <c r="L16" i="22"/>
  <c r="L24" i="22"/>
  <c r="M8" i="22"/>
  <c r="M37" i="22" s="1"/>
  <c r="L17" i="22"/>
  <c r="M24" i="22"/>
  <c r="M36" i="22" s="1"/>
  <c r="D33" i="22"/>
  <c r="M17" i="22"/>
  <c r="E33" i="22"/>
  <c r="L18" i="22"/>
  <c r="L26" i="22"/>
  <c r="L11" i="22"/>
  <c r="L37" i="22" s="1"/>
  <c r="M18" i="22"/>
  <c r="M35" i="22" s="1"/>
  <c r="L19" i="22"/>
  <c r="L27" i="22"/>
  <c r="L12" i="22"/>
  <c r="L20" i="22"/>
  <c r="L28" i="22"/>
  <c r="G33" i="22"/>
  <c r="H33" i="22"/>
  <c r="M36" i="21"/>
  <c r="M11" i="21"/>
  <c r="L20" i="21"/>
  <c r="M27" i="21"/>
  <c r="L13" i="21"/>
  <c r="H33" i="21"/>
  <c r="I33" i="21"/>
  <c r="F36" i="21"/>
  <c r="L15" i="21"/>
  <c r="L23" i="21"/>
  <c r="L31" i="21"/>
  <c r="L37" i="21" s="1"/>
  <c r="G36" i="21"/>
  <c r="G37" i="21"/>
  <c r="L17" i="21"/>
  <c r="D33" i="21"/>
  <c r="M15" i="21"/>
  <c r="L18" i="21"/>
  <c r="L26" i="21"/>
  <c r="L36" i="21" s="1"/>
  <c r="E33" i="21"/>
  <c r="M18" i="21"/>
  <c r="M35" i="21" s="1"/>
  <c r="L19" i="21"/>
  <c r="G33" i="21"/>
  <c r="M34" i="22" l="1"/>
  <c r="M33" i="22"/>
  <c r="L34" i="22"/>
  <c r="L33" i="22"/>
  <c r="L36" i="22"/>
  <c r="L35" i="22"/>
  <c r="M34" i="21"/>
  <c r="M33" i="21"/>
  <c r="M37" i="21"/>
  <c r="L35" i="21"/>
  <c r="L34" i="21"/>
  <c r="L33" i="21"/>
</calcChain>
</file>

<file path=xl/sharedStrings.xml><?xml version="1.0" encoding="utf-8"?>
<sst xmlns="http://schemas.openxmlformats.org/spreadsheetml/2006/main" count="1591" uniqueCount="112">
  <si>
    <t>AUTOMATIC TRAFFIC AND CYCLE COUNTS</t>
  </si>
  <si>
    <t>Summary Data for the following continuous ATC and ACC sites relevant to Tameside</t>
  </si>
  <si>
    <t>is shown in this Appendix.</t>
  </si>
  <si>
    <t>ATC</t>
  </si>
  <si>
    <t>Site 1011</t>
  </si>
  <si>
    <t>Park Parade A635, Ashton Town Centre</t>
  </si>
  <si>
    <t>Graphs</t>
  </si>
  <si>
    <t>NorthEast bound</t>
  </si>
  <si>
    <t>SouthWest bound</t>
  </si>
  <si>
    <t>Site 1276</t>
  </si>
  <si>
    <t>Wooley Lane A57, Mottram in Longdendale</t>
  </si>
  <si>
    <t>East bound</t>
  </si>
  <si>
    <t>West bound</t>
  </si>
  <si>
    <t>ACC</t>
  </si>
  <si>
    <t>Site 2187</t>
  </si>
  <si>
    <t>Manchester Road A57, Denton</t>
  </si>
  <si>
    <t>Both directions</t>
  </si>
  <si>
    <t>Site 1095</t>
  </si>
  <si>
    <t>Site 1238</t>
  </si>
  <si>
    <t>Lord Sheldon Way A6140, Droylsden</t>
  </si>
  <si>
    <t>Site 1309</t>
  </si>
  <si>
    <t>Roe Cross Road A6018, Mottram</t>
  </si>
  <si>
    <t>NorthWest bound</t>
  </si>
  <si>
    <t>SouthEast bound</t>
  </si>
  <si>
    <t>Site 1310</t>
  </si>
  <si>
    <t>Stamford Street East A635, Ashton-Under-Lyne</t>
  </si>
  <si>
    <t>Site 1311</t>
  </si>
  <si>
    <t>Hyde Road A57, Denton</t>
  </si>
  <si>
    <t>Site 1323</t>
  </si>
  <si>
    <t>Mossley Road A670, Ashton-Under-Lyne</t>
  </si>
  <si>
    <t>Site 2417</t>
  </si>
  <si>
    <t>A635 Manchester Rd, Audenshaw (Cycle)</t>
  </si>
  <si>
    <t>Site 2419</t>
  </si>
  <si>
    <t>Ashton Canal/Kershaw Ln, Audenshaw (Cycle)</t>
  </si>
  <si>
    <t>Site 2423</t>
  </si>
  <si>
    <t>Cavendish Street A627, Ashton-Under-Lyne</t>
  </si>
  <si>
    <t>Site 2431</t>
  </si>
  <si>
    <t>Guide Lane A6017, Audenshaw</t>
  </si>
  <si>
    <t>Data is available in 2019 for:</t>
  </si>
  <si>
    <t>APC</t>
  </si>
  <si>
    <t>Site 2438</t>
  </si>
  <si>
    <t>Hoppet Ln Cycle Path / Hawthorn Rd, Droylsden</t>
  </si>
  <si>
    <t xml:space="preserve">Transport for Greater Manchester </t>
  </si>
  <si>
    <t>Automatic Traffic Counter Data 2019</t>
  </si>
  <si>
    <t/>
  </si>
  <si>
    <t>Mon</t>
  </si>
  <si>
    <t>Tues</t>
  </si>
  <si>
    <t>Wed</t>
  </si>
  <si>
    <t>Thurs</t>
  </si>
  <si>
    <t>Fri</t>
  </si>
  <si>
    <t>Sat</t>
  </si>
  <si>
    <t>Sun</t>
  </si>
  <si>
    <t>fig1 dir1</t>
  </si>
  <si>
    <t>fig1 dir2</t>
  </si>
  <si>
    <t>fig1 both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</si>
  <si>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</si>
  <si>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</si>
  <si>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</si>
  <si>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</si>
  <si>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</si>
  <si>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</si>
  <si>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</si>
  <si>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</si>
  <si>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</si>
  <si>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</si>
  <si>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</si>
  <si>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</si>
  <si>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fig2 dir1</t>
  </si>
  <si>
    <t>fig2 dir2</t>
  </si>
  <si>
    <t>fig2 both</t>
  </si>
  <si>
    <t>fig3 dir1</t>
  </si>
  <si>
    <t>fig3 dir2</t>
  </si>
  <si>
    <t>fig3 both</t>
  </si>
  <si>
    <t>TwoWay</t>
  </si>
  <si>
    <t>© TfGM 2021</t>
  </si>
  <si>
    <t>Site No: 1011</t>
  </si>
  <si>
    <t>Index</t>
  </si>
  <si>
    <t>Transport for Greater Manchester</t>
  </si>
  <si>
    <t>Average traffic flows (excluding Bank Holidays etc)</t>
  </si>
  <si>
    <t>Hour starting</t>
  </si>
  <si>
    <t>5-day</t>
  </si>
  <si>
    <t>7-day</t>
  </si>
  <si>
    <t>TOTALS</t>
  </si>
  <si>
    <t>12 hour (0700-1900)</t>
  </si>
  <si>
    <t>am peak (0700-1000)</t>
  </si>
  <si>
    <t>off peak (1000-1600)</t>
  </si>
  <si>
    <t>pm peak (1600-1900)</t>
  </si>
  <si>
    <t>24 hour (0000-2400)</t>
  </si>
  <si>
    <t>Weekdays</t>
  </si>
  <si>
    <t xml:space="preserve">12 hour </t>
  </si>
  <si>
    <t xml:space="preserve">24 hour </t>
  </si>
  <si>
    <t>Saturdays</t>
  </si>
  <si>
    <t>Sundays</t>
  </si>
  <si>
    <t>Site No: 1095</t>
  </si>
  <si>
    <t>© TfGM 2020</t>
  </si>
  <si>
    <t>Site No: 1238</t>
  </si>
  <si>
    <t>Site No: 1276</t>
  </si>
  <si>
    <t>Woolley Lane A57, Mottram in Longdendale</t>
  </si>
  <si>
    <t>Site No: 1309</t>
  </si>
  <si>
    <t>Site No: 1310</t>
  </si>
  <si>
    <t>Site No: 1311</t>
  </si>
  <si>
    <t>Site No: 1323</t>
  </si>
  <si>
    <t>Automatic Cycle Counter Data 2019</t>
  </si>
  <si>
    <t>Site No: 2187</t>
  </si>
  <si>
    <t>Average cycle flows (excluding Bank Holidays etc)</t>
  </si>
  <si>
    <t>Site No: 2417</t>
  </si>
  <si>
    <t>Site No: 2419</t>
  </si>
  <si>
    <t>Site No: 2423</t>
  </si>
  <si>
    <t>Cavendish Street A627 / Newman Street, A-U-L</t>
  </si>
  <si>
    <t>Site No: 2431</t>
  </si>
  <si>
    <t>Guide Lane A6017 N of Martin Street, Audenshaw</t>
  </si>
  <si>
    <t>Site No: 2438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</si>
</sst>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6.5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.5"/>
      <name val="Arial"/>
      <family val="2"/>
    </font>
    <font>
      <b/>
      <sz val="7.5"/>
      <color indexed="8"/>
      <name val="Arial"/>
      <family val="2"/>
    </font>
    <font>
      <b/>
      <sz val="7.5"/>
      <name val="Arial"/>
      <family val="2"/>
    </font>
    <font>
      <sz val="6.5"/>
      <color theme="1"/>
      <name val="Cambria"/>
      <family val="1"/>
    </font>
    <font>
      <b/>
      <sz val="6.5"/>
      <color theme="1"/>
      <name val="Cambria"/>
      <family val="1"/>
    </font>
    <font>
      <sz val="7"/>
      <color theme="1"/>
      <name val="Cambria"/>
      <family val="1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7" fillId="0" borderId="0"/>
    <xf numFmtId="0" fontId="2" fillId="0" borderId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3" fontId="5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1" applyFont="1"/>
    <xf numFmtId="0" fontId="2" fillId="0" borderId="0" xfId="1"/>
    <xf numFmtId="0" fontId="2" fillId="0" borderId="0" xfId="1"/>
    <xf numFmtId="0" fontId="10" fillId="0" borderId="0" xfId="1" applyFont="1" applyAlignment="1">
      <alignment horizontal="right"/>
    </xf>
    <xf numFmtId="0" fontId="11" fillId="0" borderId="0" xfId="1" quotePrefix="1" applyFont="1"/>
    <xf numFmtId="0" fontId="11" fillId="0" borderId="0" xfId="1" applyFont="1"/>
    <xf numFmtId="0" fontId="8" fillId="0" borderId="0" xfId="1" quotePrefix="1" applyFont="1"/>
    <xf numFmtId="0" fontId="12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1" fontId="14" fillId="0" borderId="0" xfId="1" applyNumberFormat="1" applyFont="1"/>
    <xf numFmtId="0" fontId="11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5" fillId="0" borderId="0" xfId="1" applyFont="1"/>
    <xf numFmtId="0" fontId="15" fillId="0" borderId="0" xfId="1" applyFont="1" applyProtection="1">
      <protection locked="0"/>
    </xf>
    <xf numFmtId="1" fontId="16" fillId="0" borderId="0" xfId="1" applyNumberFormat="1" applyFont="1" applyProtection="1">
      <protection locked="0"/>
    </xf>
    <xf numFmtId="1" fontId="14" fillId="0" borderId="0" xfId="1" applyNumberFormat="1" applyFont="1" applyProtection="1">
      <protection locked="0"/>
    </xf>
    <xf numFmtId="0" fontId="16" fillId="0" borderId="0" xfId="1" applyFont="1" applyProtection="1">
      <protection locked="0"/>
    </xf>
    <xf numFmtId="0" fontId="14" fillId="0" borderId="0" xfId="1" applyFont="1" applyProtection="1">
      <protection locked="0"/>
    </xf>
    <xf numFmtId="0" fontId="17" fillId="0" borderId="0" xfId="1" applyFont="1" applyAlignment="1">
      <alignment horizontal="right"/>
    </xf>
    <xf numFmtId="0" fontId="18" fillId="0" borderId="0" xfId="1" applyFont="1"/>
    <xf numFmtId="49" fontId="18" fillId="0" borderId="0" xfId="1" quotePrefix="1" applyNumberFormat="1" applyFont="1"/>
    <xf numFmtId="0" fontId="8" fillId="0" borderId="0" xfId="1" applyFont="1" applyAlignment="1">
      <alignment horizontal="right"/>
    </xf>
    <xf numFmtId="49" fontId="18" fillId="0" borderId="0" xfId="1" applyNumberFormat="1" applyFont="1"/>
    <xf numFmtId="17" fontId="18" fillId="0" borderId="0" xfId="1" quotePrefix="1" applyNumberFormat="1" applyFont="1"/>
    <xf numFmtId="0" fontId="17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19" fillId="0" borderId="0" xfId="6"/>
    <xf numFmtId="0" fontId="12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1" fontId="8" fillId="0" borderId="0" xfId="1" applyNumberFormat="1" applyFont="1"/>
    <xf numFmtId="1" fontId="16" fillId="0" borderId="0" xfId="1" applyNumberFormat="1" applyFont="1"/>
    <xf numFmtId="0" fontId="16" fillId="0" borderId="0" xfId="1" applyFont="1"/>
    <xf numFmtId="0" fontId="9" fillId="0" borderId="0" xfId="1" applyFont="1" applyAlignment="1">
      <alignment horizontal="center"/>
    </xf>
    <xf numFmtId="0" fontId="2" fillId="0" borderId="0" xfId="1"/>
    <xf numFmtId="0" fontId="9" fillId="0" borderId="0" xfId="1" applyFont="1" applyAlignment="1">
      <alignment horizontal="right"/>
    </xf>
    <xf numFmtId="1" fontId="9" fillId="0" borderId="0" xfId="1" applyNumberFormat="1" applyFont="1" applyAlignment="1">
      <alignment horizontal="left"/>
    </xf>
    <xf numFmtId="0" fontId="11" fillId="0" borderId="0" xfId="1" applyFont="1"/>
    <xf numFmtId="1" fontId="12" fillId="0" borderId="0" xfId="1" applyNumberFormat="1" applyFont="1"/>
    <xf numFmtId="0" fontId="12" fillId="0" borderId="0" xfId="1" applyFont="1"/>
    <xf numFmtId="0" fontId="11" fillId="0" borderId="0" xfId="1" applyFont="1" applyAlignment="1">
      <alignment horizontal="right"/>
    </xf>
    <xf numFmtId="0" fontId="9" fillId="0" borderId="0" xfId="1" applyFont="1" applyAlignment="1">
      <alignment horizontal="left"/>
    </xf>
  </cellXfs>
  <cellStyles count="7">
    <cellStyle name="Hyperlink" xfId="6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3 2" xfId="5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ATC1011_graphs!$G$83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ATC1011_graphs!$P$6:$V$6</c:f>
              <c:numCache>
                <c:formatCode>0</c:formatCode>
                <c:ptCount val="7"/>
                <c:pt idx="0">
                  <c:v>19986.037499999995</c:v>
                </c:pt>
                <c:pt idx="1">
                  <c:v>20361.645833333332</c:v>
                </c:pt>
                <c:pt idx="2">
                  <c:v>20420.319444444445</c:v>
                </c:pt>
                <c:pt idx="3">
                  <c:v>20203.888888888891</c:v>
                </c:pt>
                <c:pt idx="4">
                  <c:v>20484.35694444444</c:v>
                </c:pt>
                <c:pt idx="5">
                  <c:v>16877.097222222219</c:v>
                </c:pt>
                <c:pt idx="6">
                  <c:v>14506.41666666667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C-4F8F-A755-DA86CC053948}"/>
            </c:ext>
          </c:extLst>
        </c:ser>
        <c:ser>
          <c:idx val="1"/>
          <c:order val="1"/>
          <c:tx>
            <c:strRef>
              <c:f>ATC1011_graphs!$I$83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ATC1011_graphs!$P$7:$V$7</c:f>
              <c:numCache>
                <c:formatCode>0</c:formatCode>
                <c:ptCount val="7"/>
                <c:pt idx="0">
                  <c:v>23792.495833333331</c:v>
                </c:pt>
                <c:pt idx="1">
                  <c:v>24228.256944444442</c:v>
                </c:pt>
                <c:pt idx="2">
                  <c:v>24531.604166666668</c:v>
                </c:pt>
                <c:pt idx="3">
                  <c:v>24559.638888888887</c:v>
                </c:pt>
                <c:pt idx="4">
                  <c:v>24907.223611111112</c:v>
                </c:pt>
                <c:pt idx="5">
                  <c:v>19335.666666666668</c:v>
                </c:pt>
                <c:pt idx="6">
                  <c:v>15995.756944444443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C-4F8F-A755-DA86CC053948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ATC1011_graphs!$P$5:$V$5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ATC1011_graphs!$P$8:$V$8</c:f>
              <c:numCache>
                <c:formatCode>0</c:formatCode>
                <c:ptCount val="7"/>
                <c:pt idx="0">
                  <c:v>43778.533333333326</c:v>
                </c:pt>
                <c:pt idx="1">
                  <c:v>44589.902777777774</c:v>
                </c:pt>
                <c:pt idx="2">
                  <c:v>44951.923611111109</c:v>
                </c:pt>
                <c:pt idx="3">
                  <c:v>44763.527777777781</c:v>
                </c:pt>
                <c:pt idx="4">
                  <c:v>45391.580555555556</c:v>
                </c:pt>
                <c:pt idx="5">
                  <c:v>36212.763888888891</c:v>
                </c:pt>
                <c:pt idx="6">
                  <c:v>30502.173611111113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C-4F8F-A755-DA86CC053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34944"/>
        <c:axId val="434233376"/>
      </c:barChart>
      <c:catAx>
        <c:axId val="43423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4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ATC1095_Eastbound!$C$8:$C$31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ATC1095_Eastbound!$L$8:$L$31</c:f>
              <c:numCache>
                <c:formatCode>0</c:formatCode>
                <c:ptCount val="24"/>
                <c:pt idx="0">
                  <c:v>199.23555555555555</c:v>
                </c:pt>
                <c:pt idx="1">
                  <c:v>119.10999999999999</c:v>
                </c:pt>
                <c:pt idx="2">
                  <c:v>100.56277777777777</c:v>
                </c:pt>
                <c:pt idx="3">
                  <c:v>103.9163888888889</c:v>
                </c:pt>
                <c:pt idx="4">
                  <c:v>123.5575</c:v>
                </c:pt>
                <c:pt idx="5">
                  <c:v>287.38444444444445</c:v>
                </c:pt>
                <c:pt idx="6">
                  <c:v>573.05111111111114</c:v>
                </c:pt>
                <c:pt idx="7">
                  <c:v>810.34055555555562</c:v>
                </c:pt>
                <c:pt idx="8">
                  <c:v>868.0002777777778</c:v>
                </c:pt>
                <c:pt idx="9">
                  <c:v>841.55916666666667</c:v>
                </c:pt>
                <c:pt idx="10">
                  <c:v>915.1630555555555</c:v>
                </c:pt>
                <c:pt idx="11">
                  <c:v>1018.3186111111111</c:v>
                </c:pt>
                <c:pt idx="12">
                  <c:v>1112.8655555555556</c:v>
                </c:pt>
                <c:pt idx="13">
                  <c:v>1171.7566666666667</c:v>
                </c:pt>
                <c:pt idx="14">
                  <c:v>1303.6377777777777</c:v>
                </c:pt>
                <c:pt idx="15">
                  <c:v>1534.1797222222219</c:v>
                </c:pt>
                <c:pt idx="16">
                  <c:v>1599.5780555555555</c:v>
                </c:pt>
                <c:pt idx="17">
                  <c:v>1537.5338888888889</c:v>
                </c:pt>
                <c:pt idx="18">
                  <c:v>1422.2827777777777</c:v>
                </c:pt>
                <c:pt idx="19">
                  <c:v>1045.8875</c:v>
                </c:pt>
                <c:pt idx="20">
                  <c:v>838.2974999999999</c:v>
                </c:pt>
                <c:pt idx="21">
                  <c:v>717.17277777777781</c:v>
                </c:pt>
                <c:pt idx="22">
                  <c:v>623.02361111111111</c:v>
                </c:pt>
                <c:pt idx="23">
                  <c:v>405.18611111111113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0-4D61-B270-2C93242C3134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ATC1095_Eastbound!$C$8:$C$31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ATC1095_Eastbound!$I$8:$I$31</c:f>
              <c:numCache>
                <c:formatCode>0</c:formatCode>
                <c:ptCount val="24"/>
                <c:pt idx="0">
                  <c:v>368.63472222222225</c:v>
                </c:pt>
                <c:pt idx="1">
                  <c:v>266.78194444444443</c:v>
                </c:pt>
                <c:pt idx="2">
                  <c:v>215.50416666666669</c:v>
                </c:pt>
                <c:pt idx="3">
                  <c:v>190.74027777777778</c:v>
                </c:pt>
                <c:pt idx="4">
                  <c:v>169.00972222222222</c:v>
                </c:pt>
                <c:pt idx="5">
                  <c:v>187.02500000000001</c:v>
                </c:pt>
                <c:pt idx="6">
                  <c:v>297.33472222222224</c:v>
                </c:pt>
                <c:pt idx="7">
                  <c:v>419.25</c:v>
                </c:pt>
                <c:pt idx="8">
                  <c:v>616.6388888888888</c:v>
                </c:pt>
                <c:pt idx="9">
                  <c:v>804.2930555555555</c:v>
                </c:pt>
                <c:pt idx="10">
                  <c:v>1013.9569444444445</c:v>
                </c:pt>
                <c:pt idx="11">
                  <c:v>1155.7124999999999</c:v>
                </c:pt>
                <c:pt idx="12">
                  <c:v>1269.9458333333334</c:v>
                </c:pt>
                <c:pt idx="13">
                  <c:v>1240.8083333333334</c:v>
                </c:pt>
                <c:pt idx="14">
                  <c:v>1208.6861111111111</c:v>
                </c:pt>
                <c:pt idx="15">
                  <c:v>1197.6708333333333</c:v>
                </c:pt>
                <c:pt idx="16">
                  <c:v>1201.9861111111111</c:v>
                </c:pt>
                <c:pt idx="17">
                  <c:v>1245.1208333333334</c:v>
                </c:pt>
                <c:pt idx="18">
                  <c:v>1077.6374999999998</c:v>
                </c:pt>
                <c:pt idx="19">
                  <c:v>951.12361111111102</c:v>
                </c:pt>
                <c:pt idx="20">
                  <c:v>819.35277777777776</c:v>
                </c:pt>
                <c:pt idx="21">
                  <c:v>696.3416666666667</c:v>
                </c:pt>
                <c:pt idx="22">
                  <c:v>767.33333333333337</c:v>
                </c:pt>
                <c:pt idx="23">
                  <c:v>642.2652777777779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0-4D61-B270-2C93242C3134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ATC1095_Eastbound!$C$8:$C$31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ATC1095_Eastbound!$J$8:$J$31</c:f>
              <c:numCache>
                <c:formatCode>0</c:formatCode>
                <c:ptCount val="24"/>
                <c:pt idx="0">
                  <c:v>465.14583333333331</c:v>
                </c:pt>
                <c:pt idx="1">
                  <c:v>334.53472222222223</c:v>
                </c:pt>
                <c:pt idx="2">
                  <c:v>270.52777777777777</c:v>
                </c:pt>
                <c:pt idx="3">
                  <c:v>240.10416666666666</c:v>
                </c:pt>
                <c:pt idx="4">
                  <c:v>189.52083333333337</c:v>
                </c:pt>
                <c:pt idx="5">
                  <c:v>158.72916666666666</c:v>
                </c:pt>
                <c:pt idx="6">
                  <c:v>207.13888888888889</c:v>
                </c:pt>
                <c:pt idx="7">
                  <c:v>273.60416666666663</c:v>
                </c:pt>
                <c:pt idx="8">
                  <c:v>364</c:v>
                </c:pt>
                <c:pt idx="9">
                  <c:v>576.53472222222229</c:v>
                </c:pt>
                <c:pt idx="10">
                  <c:v>814.66666666666663</c:v>
                </c:pt>
                <c:pt idx="11">
                  <c:v>1008.3124999999999</c:v>
                </c:pt>
                <c:pt idx="12">
                  <c:v>1162.0972222222222</c:v>
                </c:pt>
                <c:pt idx="13">
                  <c:v>1190.2013888888889</c:v>
                </c:pt>
                <c:pt idx="14">
                  <c:v>1175.7083333333333</c:v>
                </c:pt>
                <c:pt idx="15">
                  <c:v>1146.4027777777776</c:v>
                </c:pt>
                <c:pt idx="16">
                  <c:v>1167.8333333333335</c:v>
                </c:pt>
                <c:pt idx="17">
                  <c:v>1033.6319444444446</c:v>
                </c:pt>
                <c:pt idx="18">
                  <c:v>1000.8958333333334</c:v>
                </c:pt>
                <c:pt idx="19">
                  <c:v>913.64583333333314</c:v>
                </c:pt>
                <c:pt idx="20">
                  <c:v>704.5</c:v>
                </c:pt>
                <c:pt idx="21">
                  <c:v>583.4513888888888</c:v>
                </c:pt>
                <c:pt idx="22">
                  <c:v>489.6875</c:v>
                </c:pt>
                <c:pt idx="23">
                  <c:v>347.28472222222223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00-4D61-B270-2C93242C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32624"/>
        <c:axId val="360027528"/>
      </c:lineChart>
      <c:catAx>
        <c:axId val="36003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27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7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ATC1238_graphs!$G$83</c:f>
              <c:strCache>
                <c:ptCount val="1"/>
                <c:pt idx="0">
                  <c:v>NorthEast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ATC1238_graphs!$P$6:$V$6</c:f>
              <c:numCache>
                <c:formatCode>0</c:formatCode>
                <c:ptCount val="7"/>
                <c:pt idx="0">
                  <c:v>11440.490740740743</c:v>
                </c:pt>
                <c:pt idx="1">
                  <c:v>11432.946969696972</c:v>
                </c:pt>
                <c:pt idx="2">
                  <c:v>11868.874999999998</c:v>
                </c:pt>
                <c:pt idx="3">
                  <c:v>11977.242424242424</c:v>
                </c:pt>
                <c:pt idx="4">
                  <c:v>12795.026666666667</c:v>
                </c:pt>
                <c:pt idx="5">
                  <c:v>12591.269696969695</c:v>
                </c:pt>
                <c:pt idx="6">
                  <c:v>10953.674242424242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0-47E1-A366-34C4970DF7A6}"/>
            </c:ext>
          </c:extLst>
        </c:ser>
        <c:ser>
          <c:idx val="1"/>
          <c:order val="1"/>
          <c:tx>
            <c:strRef>
              <c:f>ATC1238_graphs!$I$83</c:f>
              <c:strCache>
                <c:ptCount val="1"/>
                <c:pt idx="0">
                  <c:v>SouthWest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ATC1238_graphs!$P$7:$V$7</c:f>
              <c:numCache>
                <c:formatCode>0</c:formatCode>
                <c:ptCount val="7"/>
                <c:pt idx="0">
                  <c:v>12159.462962962965</c:v>
                </c:pt>
                <c:pt idx="1">
                  <c:v>12400.931818181818</c:v>
                </c:pt>
                <c:pt idx="2">
                  <c:v>12528.841666666665</c:v>
                </c:pt>
                <c:pt idx="3">
                  <c:v>12767.80303030303</c:v>
                </c:pt>
                <c:pt idx="4">
                  <c:v>13275.426666666666</c:v>
                </c:pt>
                <c:pt idx="5">
                  <c:v>12961.903030303029</c:v>
                </c:pt>
                <c:pt idx="6">
                  <c:v>11365.500000000002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0-47E1-A366-34C4970DF7A6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ATC1238_graphs!$P$5:$V$5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ATC1238_graphs!$P$8:$V$8</c:f>
              <c:numCache>
                <c:formatCode>0</c:formatCode>
                <c:ptCount val="7"/>
                <c:pt idx="0">
                  <c:v>23599.953703703708</c:v>
                </c:pt>
                <c:pt idx="1">
                  <c:v>23833.878787878792</c:v>
                </c:pt>
                <c:pt idx="2">
                  <c:v>24397.716666666664</c:v>
                </c:pt>
                <c:pt idx="3">
                  <c:v>24745.045454545456</c:v>
                </c:pt>
                <c:pt idx="4">
                  <c:v>26070.453333333331</c:v>
                </c:pt>
                <c:pt idx="5">
                  <c:v>25553.172727272722</c:v>
                </c:pt>
                <c:pt idx="6">
                  <c:v>22319.174242424244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50-47E1-A366-34C4970D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34160"/>
        <c:axId val="434232592"/>
      </c:barChart>
      <c:catAx>
        <c:axId val="43423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2BC0-4A15-BE54-2EF64FB061AD}"/>
              </c:ext>
            </c:extLst>
          </c:dPt>
          <c:cat>
            <c:strRef>
              <c:f>ATC1238_graphs!$P$9:$AA$9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ATC1238_graphs!$P$12:$AA$12</c:f>
              <c:numCache>
                <c:formatCode>0</c:formatCode>
                <c:ptCount val="12"/>
                <c:pt idx="0">
                  <c:v>23150.683333333338</c:v>
                </c:pt>
                <c:pt idx="1">
                  <c:v>23991.866666666669</c:v>
                </c:pt>
                <c:pt idx="2">
                  <c:v>24245.24</c:v>
                </c:pt>
                <c:pt idx="3">
                  <c:v>26423.833333333328</c:v>
                </c:pt>
                <c:pt idx="4">
                  <c:v>24667.266666666666</c:v>
                </c:pt>
                <c:pt idx="5">
                  <c:v>24333.5</c:v>
                </c:pt>
                <c:pt idx="6">
                  <c:v>24194.5</c:v>
                </c:pt>
                <c:pt idx="7">
                  <c:v>24743.875</c:v>
                </c:pt>
                <c:pt idx="8">
                  <c:v>23343</c:v>
                </c:pt>
                <c:pt idx="9">
                  <c:v>24496.600000000002</c:v>
                </c:pt>
                <c:pt idx="10">
                  <c:v>24834.699999999997</c:v>
                </c:pt>
                <c:pt idx="11">
                  <c:v>25763.133333333335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0-4A15-BE54-2EF64FB061AD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ATC1238_graphs!$P$10:$AA$10</c:f>
              <c:numCache>
                <c:formatCode>0</c:formatCode>
                <c:ptCount val="12"/>
                <c:pt idx="0">
                  <c:v>11161.966666666669</c:v>
                </c:pt>
                <c:pt idx="1">
                  <c:v>11620.666666666666</c:v>
                </c:pt>
                <c:pt idx="2">
                  <c:v>11723.470000000001</c:v>
                </c:pt>
                <c:pt idx="3">
                  <c:v>13140.5</c:v>
                </c:pt>
                <c:pt idx="4">
                  <c:v>12001.699999999999</c:v>
                </c:pt>
                <c:pt idx="5">
                  <c:v>11825</c:v>
                </c:pt>
                <c:pt idx="6">
                  <c:v>11759</c:v>
                </c:pt>
                <c:pt idx="7">
                  <c:v>11841.416666666666</c:v>
                </c:pt>
                <c:pt idx="8">
                  <c:v>10694</c:v>
                </c:pt>
                <c:pt idx="9">
                  <c:v>11825.6</c:v>
                </c:pt>
                <c:pt idx="10">
                  <c:v>12132.533333333336</c:v>
                </c:pt>
                <c:pt idx="11">
                  <c:v>12593.733333333335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0-4A15-BE54-2EF64FB061AD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ATC1238_graphs!$P$11:$AA$11</c:f>
              <c:numCache>
                <c:formatCode>0</c:formatCode>
                <c:ptCount val="12"/>
                <c:pt idx="0">
                  <c:v>11988.716666666669</c:v>
                </c:pt>
                <c:pt idx="1">
                  <c:v>12371.200000000003</c:v>
                </c:pt>
                <c:pt idx="2">
                  <c:v>12521.77</c:v>
                </c:pt>
                <c:pt idx="3">
                  <c:v>13283.33333333333</c:v>
                </c:pt>
                <c:pt idx="4">
                  <c:v>12665.566666666668</c:v>
                </c:pt>
                <c:pt idx="5">
                  <c:v>12508.5</c:v>
                </c:pt>
                <c:pt idx="6">
                  <c:v>12435.5</c:v>
                </c:pt>
                <c:pt idx="7">
                  <c:v>12902.458333333332</c:v>
                </c:pt>
                <c:pt idx="8">
                  <c:v>12649</c:v>
                </c:pt>
                <c:pt idx="9">
                  <c:v>12671.000000000002</c:v>
                </c:pt>
                <c:pt idx="10">
                  <c:v>12702.166666666662</c:v>
                </c:pt>
                <c:pt idx="11">
                  <c:v>13169.4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C0-4A15-BE54-2EF64FB0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35336"/>
        <c:axId val="434234944"/>
      </c:lineChart>
      <c:catAx>
        <c:axId val="43423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49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5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ATC1238_graphs!$P$13:$Y$13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ATC1238_graphs!$P$16:$Y$16</c:f>
              <c:numCache>
                <c:formatCode>General</c:formatCode>
                <c:ptCount val="10"/>
                <c:pt idx="3" formatCode="0">
                  <c:v>20012.689163400002</c:v>
                </c:pt>
                <c:pt idx="4" formatCode="0">
                  <c:v>21772.253308000003</c:v>
                </c:pt>
                <c:pt idx="5" formatCode="0">
                  <c:v>24538.139012400003</c:v>
                </c:pt>
                <c:pt idx="6" formatCode="0">
                  <c:v>24534.806917999998</c:v>
                </c:pt>
                <c:pt idx="7" formatCode="0">
                  <c:v>24924.828582800004</c:v>
                </c:pt>
                <c:pt idx="8" formatCode="0">
                  <c:v>24980.381666666668</c:v>
                </c:pt>
                <c:pt idx="9" formatCode="0">
                  <c:v>24529.409589225586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1-4DC7-A9D0-85FAC1056A64}"/>
            </c:ext>
          </c:extLst>
        </c:ser>
        <c:ser>
          <c:idx val="0"/>
          <c:order val="1"/>
          <c:tx>
            <c:strRef>
              <c:f>ATC1238_graphs!$G$83</c:f>
              <c:strCache>
                <c:ptCount val="1"/>
                <c:pt idx="0">
                  <c:v>NorthEast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ATC1238_graphs!$P$13:$Y$13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ATC1238_graphs!$P$14:$Y$14</c:f>
              <c:numCache>
                <c:formatCode>0</c:formatCode>
                <c:ptCount val="10"/>
                <c:pt idx="3">
                  <c:v>9878.3324589999993</c:v>
                </c:pt>
                <c:pt idx="4">
                  <c:v>10717.035820400002</c:v>
                </c:pt>
                <c:pt idx="5">
                  <c:v>12137.416450599998</c:v>
                </c:pt>
                <c:pt idx="6">
                  <c:v>12391.556552399999</c:v>
                </c:pt>
                <c:pt idx="7">
                  <c:v>12645.659152400001</c:v>
                </c:pt>
                <c:pt idx="8">
                  <c:v>12789.177777777781</c:v>
                </c:pt>
                <c:pt idx="9">
                  <c:v>11902.916360269359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DC7-A9D0-85FAC1056A64}"/>
            </c:ext>
          </c:extLst>
        </c:ser>
        <c:ser>
          <c:idx val="1"/>
          <c:order val="2"/>
          <c:tx>
            <c:strRef>
              <c:f>ATC1238_graphs!$I$83</c:f>
              <c:strCache>
                <c:ptCount val="1"/>
                <c:pt idx="0">
                  <c:v>SouthWest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ATC1238_graphs!$P$13:$Y$13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ATC1238_graphs!$P$15:$Y$15</c:f>
              <c:numCache>
                <c:formatCode>0</c:formatCode>
                <c:ptCount val="10"/>
                <c:pt idx="3">
                  <c:v>10134.356704400003</c:v>
                </c:pt>
                <c:pt idx="4">
                  <c:v>11055.217487600001</c:v>
                </c:pt>
                <c:pt idx="5">
                  <c:v>12400.722561800003</c:v>
                </c:pt>
                <c:pt idx="6">
                  <c:v>12143.250365599999</c:v>
                </c:pt>
                <c:pt idx="7">
                  <c:v>12279.169430400003</c:v>
                </c:pt>
                <c:pt idx="8">
                  <c:v>12191.203888888886</c:v>
                </c:pt>
                <c:pt idx="9">
                  <c:v>12626.493228956228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1-4DC7-A9D0-85FAC1056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31448"/>
        <c:axId val="360027136"/>
      </c:lineChart>
      <c:catAx>
        <c:axId val="360031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71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1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ATC1238_NorthEastbound!$C$8:$C$31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ATC1238_NorthEastbound!$L$8:$L$31</c:f>
              <c:numCache>
                <c:formatCode>0</c:formatCode>
                <c:ptCount val="24"/>
                <c:pt idx="0">
                  <c:v>41.884249158249162</c:v>
                </c:pt>
                <c:pt idx="1">
                  <c:v>23.6300101010101</c:v>
                </c:pt>
                <c:pt idx="2">
                  <c:v>24.917363636363639</c:v>
                </c:pt>
                <c:pt idx="3">
                  <c:v>27.145451178451179</c:v>
                </c:pt>
                <c:pt idx="4">
                  <c:v>47.503632996632994</c:v>
                </c:pt>
                <c:pt idx="5">
                  <c:v>143.21358249158249</c:v>
                </c:pt>
                <c:pt idx="6">
                  <c:v>521.62479124579136</c:v>
                </c:pt>
                <c:pt idx="7">
                  <c:v>811.15982491582486</c:v>
                </c:pt>
                <c:pt idx="8">
                  <c:v>725.47766329966328</c:v>
                </c:pt>
                <c:pt idx="9">
                  <c:v>645.54657239057235</c:v>
                </c:pt>
                <c:pt idx="10">
                  <c:v>667.94208417508412</c:v>
                </c:pt>
                <c:pt idx="11">
                  <c:v>770.05568013468007</c:v>
                </c:pt>
                <c:pt idx="12">
                  <c:v>848.92145117845143</c:v>
                </c:pt>
                <c:pt idx="13">
                  <c:v>869.12703030303032</c:v>
                </c:pt>
                <c:pt idx="14">
                  <c:v>863.49015151515164</c:v>
                </c:pt>
                <c:pt idx="15">
                  <c:v>772.85590572390583</c:v>
                </c:pt>
                <c:pt idx="16">
                  <c:v>765.77400336700339</c:v>
                </c:pt>
                <c:pt idx="17">
                  <c:v>710.95034680134677</c:v>
                </c:pt>
                <c:pt idx="18">
                  <c:v>689.95613468013471</c:v>
                </c:pt>
                <c:pt idx="19">
                  <c:v>654.78420538720536</c:v>
                </c:pt>
                <c:pt idx="20">
                  <c:v>533.9266902356901</c:v>
                </c:pt>
                <c:pt idx="21">
                  <c:v>373.43307070707067</c:v>
                </c:pt>
                <c:pt idx="22">
                  <c:v>249.81250841750844</c:v>
                </c:pt>
                <c:pt idx="23">
                  <c:v>119.78395622895623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3-46B8-9700-F57A878DB6ED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ATC1238_NorthEastbound!$C$8:$C$31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ATC1238_NorthEastbound!$I$8:$I$31</c:f>
              <c:numCache>
                <c:formatCode>0</c:formatCode>
                <c:ptCount val="24"/>
                <c:pt idx="0">
                  <c:v>81.38181818181819</c:v>
                </c:pt>
                <c:pt idx="1">
                  <c:v>50.772727272727273</c:v>
                </c:pt>
                <c:pt idx="2">
                  <c:v>31.793939393939397</c:v>
                </c:pt>
                <c:pt idx="3">
                  <c:v>27.24545454545455</c:v>
                </c:pt>
                <c:pt idx="4">
                  <c:v>32.563636363636363</c:v>
                </c:pt>
                <c:pt idx="5">
                  <c:v>66.351515151515159</c:v>
                </c:pt>
                <c:pt idx="6">
                  <c:v>125.31818181818181</c:v>
                </c:pt>
                <c:pt idx="7">
                  <c:v>245.69393939393942</c:v>
                </c:pt>
                <c:pt idx="8">
                  <c:v>403.83333333333337</c:v>
                </c:pt>
                <c:pt idx="9">
                  <c:v>565.72727272727263</c:v>
                </c:pt>
                <c:pt idx="10">
                  <c:v>799.53030303030312</c:v>
                </c:pt>
                <c:pt idx="11">
                  <c:v>959.23030303030316</c:v>
                </c:pt>
                <c:pt idx="12">
                  <c:v>1086.3000000000002</c:v>
                </c:pt>
                <c:pt idx="13">
                  <c:v>1108.4848484848485</c:v>
                </c:pt>
                <c:pt idx="14">
                  <c:v>1122.3030303030303</c:v>
                </c:pt>
                <c:pt idx="15">
                  <c:v>1092.6424242424241</c:v>
                </c:pt>
                <c:pt idx="16">
                  <c:v>1027.7484848484848</c:v>
                </c:pt>
                <c:pt idx="17">
                  <c:v>950.84545454545446</c:v>
                </c:pt>
                <c:pt idx="18">
                  <c:v>815.32424242424236</c:v>
                </c:pt>
                <c:pt idx="19">
                  <c:v>676.91515151515148</c:v>
                </c:pt>
                <c:pt idx="20">
                  <c:v>529.79393939393947</c:v>
                </c:pt>
                <c:pt idx="21">
                  <c:v>358.54545454545456</c:v>
                </c:pt>
                <c:pt idx="22">
                  <c:v>258.22121212121215</c:v>
                </c:pt>
                <c:pt idx="23">
                  <c:v>174.70303030303032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3-46B8-9700-F57A878DB6ED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ATC1238_NorthEastbound!$C$8:$C$31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ATC1238_NorthEastbound!$J$8:$J$31</c:f>
              <c:numCache>
                <c:formatCode>0</c:formatCode>
                <c:ptCount val="24"/>
                <c:pt idx="0">
                  <c:v>118.25757575757576</c:v>
                </c:pt>
                <c:pt idx="1">
                  <c:v>72.924242424242422</c:v>
                </c:pt>
                <c:pt idx="2">
                  <c:v>42.492424242424242</c:v>
                </c:pt>
                <c:pt idx="3">
                  <c:v>38.93181818181818</c:v>
                </c:pt>
                <c:pt idx="4">
                  <c:v>32.962121212121211</c:v>
                </c:pt>
                <c:pt idx="5">
                  <c:v>55.393939393939384</c:v>
                </c:pt>
                <c:pt idx="6">
                  <c:v>81.61363636363636</c:v>
                </c:pt>
                <c:pt idx="7">
                  <c:v>127.37878787878789</c:v>
                </c:pt>
                <c:pt idx="8">
                  <c:v>207.65909090909091</c:v>
                </c:pt>
                <c:pt idx="9">
                  <c:v>401.67424242424238</c:v>
                </c:pt>
                <c:pt idx="10">
                  <c:v>656.09848484848487</c:v>
                </c:pt>
                <c:pt idx="11">
                  <c:v>895.06818181818187</c:v>
                </c:pt>
                <c:pt idx="12">
                  <c:v>1104.8636363636363</c:v>
                </c:pt>
                <c:pt idx="13">
                  <c:v>1179.9924242424242</c:v>
                </c:pt>
                <c:pt idx="14">
                  <c:v>1179.0757575757577</c:v>
                </c:pt>
                <c:pt idx="15">
                  <c:v>1118.6666666666667</c:v>
                </c:pt>
                <c:pt idx="16">
                  <c:v>970.06818181818164</c:v>
                </c:pt>
                <c:pt idx="17">
                  <c:v>740.19696969696975</c:v>
                </c:pt>
                <c:pt idx="18">
                  <c:v>532.25757575757586</c:v>
                </c:pt>
                <c:pt idx="19">
                  <c:v>493.09848484848493</c:v>
                </c:pt>
                <c:pt idx="20">
                  <c:v>383.06818181818181</c:v>
                </c:pt>
                <c:pt idx="21">
                  <c:v>242.46969696969697</c:v>
                </c:pt>
                <c:pt idx="22">
                  <c:v>177.77272727272728</c:v>
                </c:pt>
                <c:pt idx="23">
                  <c:v>101.68939393939394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93-46B8-9700-F57A878DB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111048"/>
        <c:axId val="342110656"/>
      </c:lineChart>
      <c:catAx>
        <c:axId val="34211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1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ATC1238_SouthWestbound!$C$8:$C$31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ATC1238_SouthWestbound!$L$8:$L$31</c:f>
              <c:numCache>
                <c:formatCode>0</c:formatCode>
                <c:ptCount val="24"/>
                <c:pt idx="0">
                  <c:v>67.707158249158255</c:v>
                </c:pt>
                <c:pt idx="1">
                  <c:v>38.830299663299662</c:v>
                </c:pt>
                <c:pt idx="2">
                  <c:v>25.648791245791244</c:v>
                </c:pt>
                <c:pt idx="3">
                  <c:v>27.237760942760939</c:v>
                </c:pt>
                <c:pt idx="4">
                  <c:v>31.911232323232326</c:v>
                </c:pt>
                <c:pt idx="5">
                  <c:v>71.126208754208761</c:v>
                </c:pt>
                <c:pt idx="6">
                  <c:v>210.33278451178452</c:v>
                </c:pt>
                <c:pt idx="7">
                  <c:v>450.84695622895617</c:v>
                </c:pt>
                <c:pt idx="8">
                  <c:v>602.87265319865332</c:v>
                </c:pt>
                <c:pt idx="9">
                  <c:v>618.39029629629624</c:v>
                </c:pt>
                <c:pt idx="10">
                  <c:v>698.01177104377098</c:v>
                </c:pt>
                <c:pt idx="11">
                  <c:v>775.23337710437715</c:v>
                </c:pt>
                <c:pt idx="12">
                  <c:v>878.18149158249162</c:v>
                </c:pt>
                <c:pt idx="13">
                  <c:v>850.22761279461281</c:v>
                </c:pt>
                <c:pt idx="14">
                  <c:v>882.72059259259254</c:v>
                </c:pt>
                <c:pt idx="15">
                  <c:v>983.67148148148158</c:v>
                </c:pt>
                <c:pt idx="16">
                  <c:v>1141.0396531986532</c:v>
                </c:pt>
                <c:pt idx="17">
                  <c:v>1225.9967441077442</c:v>
                </c:pt>
                <c:pt idx="18">
                  <c:v>1095.2740134680134</c:v>
                </c:pt>
                <c:pt idx="19">
                  <c:v>800.07884511784505</c:v>
                </c:pt>
                <c:pt idx="20">
                  <c:v>485.49669360269365</c:v>
                </c:pt>
                <c:pt idx="21">
                  <c:v>298.87383164983169</c:v>
                </c:pt>
                <c:pt idx="22">
                  <c:v>231.33382491582492</c:v>
                </c:pt>
                <c:pt idx="23">
                  <c:v>135.44915488215489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6-49CC-BDA4-BA295093636F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ATC1238_SouthWestbound!$C$8:$C$31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ATC1238_SouthWestbound!$I$8:$I$31</c:f>
              <c:numCache>
                <c:formatCode>0</c:formatCode>
                <c:ptCount val="24"/>
                <c:pt idx="0">
                  <c:v>117.08484848484849</c:v>
                </c:pt>
                <c:pt idx="1">
                  <c:v>81.218181818181819</c:v>
                </c:pt>
                <c:pt idx="2">
                  <c:v>52.912121212121207</c:v>
                </c:pt>
                <c:pt idx="3">
                  <c:v>47.775757575757574</c:v>
                </c:pt>
                <c:pt idx="4">
                  <c:v>45.990909090909092</c:v>
                </c:pt>
                <c:pt idx="5">
                  <c:v>55.25151515151515</c:v>
                </c:pt>
                <c:pt idx="6">
                  <c:v>105.5060606060606</c:v>
                </c:pt>
                <c:pt idx="7">
                  <c:v>193.08181818181819</c:v>
                </c:pt>
                <c:pt idx="8">
                  <c:v>400.70909090909083</c:v>
                </c:pt>
                <c:pt idx="9">
                  <c:v>654.72727272727286</c:v>
                </c:pt>
                <c:pt idx="10">
                  <c:v>896.9909090909091</c:v>
                </c:pt>
                <c:pt idx="11">
                  <c:v>1004.3818181818183</c:v>
                </c:pt>
                <c:pt idx="12">
                  <c:v>1111.8636363636365</c:v>
                </c:pt>
                <c:pt idx="13">
                  <c:v>1143.6515151515152</c:v>
                </c:pt>
                <c:pt idx="14">
                  <c:v>1155.4151515151516</c:v>
                </c:pt>
                <c:pt idx="15">
                  <c:v>1087.6181818181817</c:v>
                </c:pt>
                <c:pt idx="16">
                  <c:v>1066.9363636363637</c:v>
                </c:pt>
                <c:pt idx="17">
                  <c:v>989.9</c:v>
                </c:pt>
                <c:pt idx="18">
                  <c:v>876.72727272727275</c:v>
                </c:pt>
                <c:pt idx="19">
                  <c:v>654.86666666666667</c:v>
                </c:pt>
                <c:pt idx="20">
                  <c:v>457.31212121212121</c:v>
                </c:pt>
                <c:pt idx="21">
                  <c:v>302.30606060606056</c:v>
                </c:pt>
                <c:pt idx="22">
                  <c:v>255.21515151515149</c:v>
                </c:pt>
                <c:pt idx="23">
                  <c:v>204.46060606060607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6-49CC-BDA4-BA295093636F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ATC1238_SouthWestbound!$C$8:$C$31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ATC1238_SouthWestbound!$J$8:$J$31</c:f>
              <c:numCache>
                <c:formatCode>0</c:formatCode>
                <c:ptCount val="24"/>
                <c:pt idx="0">
                  <c:v>150.37121212121212</c:v>
                </c:pt>
                <c:pt idx="1">
                  <c:v>99.348484848484844</c:v>
                </c:pt>
                <c:pt idx="2">
                  <c:v>68.189393939393938</c:v>
                </c:pt>
                <c:pt idx="3">
                  <c:v>61.189393939393945</c:v>
                </c:pt>
                <c:pt idx="4">
                  <c:v>54.340909090909093</c:v>
                </c:pt>
                <c:pt idx="5">
                  <c:v>52.310606060606069</c:v>
                </c:pt>
                <c:pt idx="6">
                  <c:v>77.166666666666671</c:v>
                </c:pt>
                <c:pt idx="7">
                  <c:v>118.7121212121212</c:v>
                </c:pt>
                <c:pt idx="8">
                  <c:v>263.10606060606057</c:v>
                </c:pt>
                <c:pt idx="9">
                  <c:v>431.79545454545456</c:v>
                </c:pt>
                <c:pt idx="10">
                  <c:v>745.64393939393926</c:v>
                </c:pt>
                <c:pt idx="11">
                  <c:v>1063.6590909090908</c:v>
                </c:pt>
                <c:pt idx="12">
                  <c:v>1160.1590909090908</c:v>
                </c:pt>
                <c:pt idx="13">
                  <c:v>1196.0984848484848</c:v>
                </c:pt>
                <c:pt idx="14">
                  <c:v>1183.7272727272725</c:v>
                </c:pt>
                <c:pt idx="15">
                  <c:v>1089.439393939394</c:v>
                </c:pt>
                <c:pt idx="16">
                  <c:v>901.27272727272725</c:v>
                </c:pt>
                <c:pt idx="17">
                  <c:v>667.35606060606062</c:v>
                </c:pt>
                <c:pt idx="18">
                  <c:v>596.50000000000011</c:v>
                </c:pt>
                <c:pt idx="19">
                  <c:v>489.40151515151518</c:v>
                </c:pt>
                <c:pt idx="20">
                  <c:v>352.93939393939394</c:v>
                </c:pt>
                <c:pt idx="21">
                  <c:v>243.87121212121212</c:v>
                </c:pt>
                <c:pt idx="22">
                  <c:v>177.31060606060606</c:v>
                </c:pt>
                <c:pt idx="23">
                  <c:v>121.59090909090909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F6-49CC-BDA4-BA2950936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29096"/>
        <c:axId val="360032624"/>
      </c:lineChart>
      <c:catAx>
        <c:axId val="360029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3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29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ATC1276_graphs!$G$83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ATC1276_graphs!$P$6:$V$6</c:f>
              <c:numCache>
                <c:formatCode>0</c:formatCode>
                <c:ptCount val="7"/>
                <c:pt idx="0">
                  <c:v>11127.380303030304</c:v>
                </c:pt>
                <c:pt idx="1">
                  <c:v>11391.98484848485</c:v>
                </c:pt>
                <c:pt idx="2">
                  <c:v>11460.189393939392</c:v>
                </c:pt>
                <c:pt idx="3">
                  <c:v>11570.327272727271</c:v>
                </c:pt>
                <c:pt idx="4">
                  <c:v>11583.88333333333</c:v>
                </c:pt>
                <c:pt idx="5">
                  <c:v>10458.378787878786</c:v>
                </c:pt>
                <c:pt idx="6">
                  <c:v>9396.6439393939381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E-49A9-B413-75CEDB20D494}"/>
            </c:ext>
          </c:extLst>
        </c:ser>
        <c:ser>
          <c:idx val="1"/>
          <c:order val="1"/>
          <c:tx>
            <c:strRef>
              <c:f>ATC1276_graphs!$I$83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ATC1276_graphs!$P$7:$V$7</c:f>
              <c:numCache>
                <c:formatCode>0</c:formatCode>
                <c:ptCount val="7"/>
                <c:pt idx="0">
                  <c:v>10123.784848484851</c:v>
                </c:pt>
                <c:pt idx="1">
                  <c:v>10284.931818181818</c:v>
                </c:pt>
                <c:pt idx="2">
                  <c:v>10402.833333333332</c:v>
                </c:pt>
                <c:pt idx="3">
                  <c:v>10638.874242424243</c:v>
                </c:pt>
                <c:pt idx="4">
                  <c:v>11027.5</c:v>
                </c:pt>
                <c:pt idx="5">
                  <c:v>9979.8742424242428</c:v>
                </c:pt>
                <c:pt idx="6">
                  <c:v>9233.0151515151501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E-49A9-B413-75CEDB20D494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ATC1276_graphs!$P$5:$V$5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ATC1276_graphs!$P$8:$V$8</c:f>
              <c:numCache>
                <c:formatCode>0</c:formatCode>
                <c:ptCount val="7"/>
                <c:pt idx="0">
                  <c:v>21251.165151515153</c:v>
                </c:pt>
                <c:pt idx="1">
                  <c:v>21676.916666666668</c:v>
                </c:pt>
                <c:pt idx="2">
                  <c:v>21863.022727272724</c:v>
                </c:pt>
                <c:pt idx="3">
                  <c:v>22209.201515151515</c:v>
                </c:pt>
                <c:pt idx="4">
                  <c:v>22611.383333333331</c:v>
                </c:pt>
                <c:pt idx="5">
                  <c:v>20438.253030303029</c:v>
                </c:pt>
                <c:pt idx="6">
                  <c:v>18629.659090909088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E-49A9-B413-75CEDB20D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211072"/>
        <c:axId val="342211464"/>
      </c:barChart>
      <c:catAx>
        <c:axId val="3422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211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211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211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EA43-45AE-B96B-85D9D8C9BB51}"/>
              </c:ext>
            </c:extLst>
          </c:dPt>
          <c:cat>
            <c:strRef>
              <c:f>ATC1276_graphs!$P$9:$AA$9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ATC1276_graphs!$P$12:$AA$12</c:f>
              <c:numCache>
                <c:formatCode>0</c:formatCode>
                <c:ptCount val="12"/>
                <c:pt idx="0">
                  <c:v>21557.800000000003</c:v>
                </c:pt>
                <c:pt idx="2">
                  <c:v>20808.150000000001</c:v>
                </c:pt>
                <c:pt idx="3">
                  <c:v>21804.300000000003</c:v>
                </c:pt>
                <c:pt idx="4">
                  <c:v>21454.350000000006</c:v>
                </c:pt>
                <c:pt idx="5">
                  <c:v>22129.066666666666</c:v>
                </c:pt>
                <c:pt idx="6">
                  <c:v>22344.083333333336</c:v>
                </c:pt>
                <c:pt idx="7">
                  <c:v>21985.843333333331</c:v>
                </c:pt>
                <c:pt idx="8">
                  <c:v>22440.43</c:v>
                </c:pt>
                <c:pt idx="9">
                  <c:v>22489.45</c:v>
                </c:pt>
                <c:pt idx="10">
                  <c:v>22117.909999999996</c:v>
                </c:pt>
                <c:pt idx="11">
                  <c:v>22014.333333333336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3-45AE-B96B-85D9D8C9BB51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ATC1276_graphs!$P$10:$AA$10</c:f>
              <c:numCache>
                <c:formatCode>0</c:formatCode>
                <c:ptCount val="12"/>
                <c:pt idx="0">
                  <c:v>11193.633333333335</c:v>
                </c:pt>
                <c:pt idx="2">
                  <c:v>10860.266666666665</c:v>
                </c:pt>
                <c:pt idx="3">
                  <c:v>11377.899999999998</c:v>
                </c:pt>
                <c:pt idx="4">
                  <c:v>11110.283333333335</c:v>
                </c:pt>
                <c:pt idx="5">
                  <c:v>11511.733333333332</c:v>
                </c:pt>
                <c:pt idx="6">
                  <c:v>11641.916666666666</c:v>
                </c:pt>
                <c:pt idx="7">
                  <c:v>11414.813333333334</c:v>
                </c:pt>
                <c:pt idx="8">
                  <c:v>11754.419999999998</c:v>
                </c:pt>
                <c:pt idx="9">
                  <c:v>11817.933333333334</c:v>
                </c:pt>
                <c:pt idx="10">
                  <c:v>11588.649999999998</c:v>
                </c:pt>
                <c:pt idx="11">
                  <c:v>11422.733333333334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43-45AE-B96B-85D9D8C9BB51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ATC1276_graphs!$P$11:$AA$11</c:f>
              <c:numCache>
                <c:formatCode>0</c:formatCode>
                <c:ptCount val="12"/>
                <c:pt idx="0">
                  <c:v>10364.166666666666</c:v>
                </c:pt>
                <c:pt idx="2">
                  <c:v>9947.883333333335</c:v>
                </c:pt>
                <c:pt idx="3">
                  <c:v>10426.400000000003</c:v>
                </c:pt>
                <c:pt idx="4">
                  <c:v>10344.066666666669</c:v>
                </c:pt>
                <c:pt idx="5">
                  <c:v>10617.333333333334</c:v>
                </c:pt>
                <c:pt idx="6">
                  <c:v>10702.166666666668</c:v>
                </c:pt>
                <c:pt idx="7">
                  <c:v>10571.029999999999</c:v>
                </c:pt>
                <c:pt idx="8">
                  <c:v>10686.01</c:v>
                </c:pt>
                <c:pt idx="9">
                  <c:v>10671.516666666666</c:v>
                </c:pt>
                <c:pt idx="10">
                  <c:v>10529.26</c:v>
                </c:pt>
                <c:pt idx="11">
                  <c:v>10591.6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43-45AE-B96B-85D9D8C9B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27136"/>
        <c:axId val="360027528"/>
      </c:lineChart>
      <c:catAx>
        <c:axId val="3600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75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1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ATC1276_graphs!$P$13:$Y$13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ATC1276_graphs!$P$16:$Y$16</c:f>
              <c:numCache>
                <c:formatCode>General</c:formatCode>
                <c:ptCount val="10"/>
                <c:pt idx="1">
                  <c:v>23471.270367051402</c:v>
                </c:pt>
                <c:pt idx="2" formatCode="0">
                  <c:v>22482.883316400003</c:v>
                </c:pt>
                <c:pt idx="3" formatCode="0">
                  <c:v>22321.899985400003</c:v>
                </c:pt>
                <c:pt idx="4" formatCode="0">
                  <c:v>22974.986647199996</c:v>
                </c:pt>
                <c:pt idx="5" formatCode="0">
                  <c:v>22892.021134399998</c:v>
                </c:pt>
                <c:pt idx="6" formatCode="0">
                  <c:v>23370.7835848</c:v>
                </c:pt>
                <c:pt idx="7" formatCode="0">
                  <c:v>22635.276313199996</c:v>
                </c:pt>
                <c:pt idx="8" formatCode="0">
                  <c:v>22866.553333333337</c:v>
                </c:pt>
                <c:pt idx="9" formatCode="0">
                  <c:v>21922.337878787883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1-4CEE-AA0F-48084CDDADD7}"/>
            </c:ext>
          </c:extLst>
        </c:ser>
        <c:ser>
          <c:idx val="0"/>
          <c:order val="1"/>
          <c:tx>
            <c:strRef>
              <c:f>ATC1276_graphs!$G$83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ATC1276_graphs!$P$13:$Y$13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ATC1276_graphs!$P$14:$Y$14</c:f>
              <c:numCache>
                <c:formatCode>0</c:formatCode>
                <c:ptCount val="10"/>
                <c:pt idx="1">
                  <c:v>11894.747778016743</c:v>
                </c:pt>
                <c:pt idx="2">
                  <c:v>11613.4611026</c:v>
                </c:pt>
                <c:pt idx="3">
                  <c:v>11718.388882000003</c:v>
                </c:pt>
                <c:pt idx="4">
                  <c:v>11941.013656399999</c:v>
                </c:pt>
                <c:pt idx="5">
                  <c:v>11811.5493298</c:v>
                </c:pt>
                <c:pt idx="6">
                  <c:v>11969.8074868</c:v>
                </c:pt>
                <c:pt idx="7">
                  <c:v>11784.490822599999</c:v>
                </c:pt>
                <c:pt idx="8">
                  <c:v>11912.358333333334</c:v>
                </c:pt>
                <c:pt idx="9">
                  <c:v>11426.753030303031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1-4CEE-AA0F-48084CDDADD7}"/>
            </c:ext>
          </c:extLst>
        </c:ser>
        <c:ser>
          <c:idx val="1"/>
          <c:order val="2"/>
          <c:tx>
            <c:strRef>
              <c:f>ATC1276_graphs!$I$83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ATC1276_graphs!$P$13:$Y$13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ATC1276_graphs!$P$15:$Y$15</c:f>
              <c:numCache>
                <c:formatCode>0</c:formatCode>
                <c:ptCount val="10"/>
                <c:pt idx="1">
                  <c:v>11576.522589034661</c:v>
                </c:pt>
                <c:pt idx="2">
                  <c:v>10869.422213800004</c:v>
                </c:pt>
                <c:pt idx="3">
                  <c:v>10603.5111034</c:v>
                </c:pt>
                <c:pt idx="4">
                  <c:v>11033.972990799997</c:v>
                </c:pt>
                <c:pt idx="5">
                  <c:v>11080.471804599998</c:v>
                </c:pt>
                <c:pt idx="6">
                  <c:v>11400.976097999999</c:v>
                </c:pt>
                <c:pt idx="7" formatCode="General">
                  <c:v>10850.785490599999</c:v>
                </c:pt>
                <c:pt idx="8" formatCode="General">
                  <c:v>10954.195000000002</c:v>
                </c:pt>
                <c:pt idx="9">
                  <c:v>10495.584848484852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B1-4CEE-AA0F-48084CDDA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28704"/>
        <c:axId val="360029096"/>
      </c:lineChart>
      <c:catAx>
        <c:axId val="36002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9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90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8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ATC1276_Eastbound!$C$8:$C$31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ATC1276_Eastbound!$L$8:$L$31</c:f>
              <c:numCache>
                <c:formatCode>0</c:formatCode>
                <c:ptCount val="24"/>
                <c:pt idx="0">
                  <c:v>87.327878787878788</c:v>
                </c:pt>
                <c:pt idx="1">
                  <c:v>45.910303030303034</c:v>
                </c:pt>
                <c:pt idx="2">
                  <c:v>40.596060606060604</c:v>
                </c:pt>
                <c:pt idx="3">
                  <c:v>41.915757575757581</c:v>
                </c:pt>
                <c:pt idx="4">
                  <c:v>63.520909090909093</c:v>
                </c:pt>
                <c:pt idx="5">
                  <c:v>195.26333333333332</c:v>
                </c:pt>
                <c:pt idx="6">
                  <c:v>410.14303030303034</c:v>
                </c:pt>
                <c:pt idx="7">
                  <c:v>702.74848484848485</c:v>
                </c:pt>
                <c:pt idx="8">
                  <c:v>688.05454545454563</c:v>
                </c:pt>
                <c:pt idx="9">
                  <c:v>584.910303030303</c:v>
                </c:pt>
                <c:pt idx="10">
                  <c:v>593.34515151515154</c:v>
                </c:pt>
                <c:pt idx="11">
                  <c:v>619.31939393939388</c:v>
                </c:pt>
                <c:pt idx="12">
                  <c:v>633.34424242424245</c:v>
                </c:pt>
                <c:pt idx="13">
                  <c:v>656.21909090909082</c:v>
                </c:pt>
                <c:pt idx="14">
                  <c:v>675.59878787878802</c:v>
                </c:pt>
                <c:pt idx="15">
                  <c:v>746.19636363636369</c:v>
                </c:pt>
                <c:pt idx="16">
                  <c:v>849.01</c:v>
                </c:pt>
                <c:pt idx="17">
                  <c:v>899.91393939393947</c:v>
                </c:pt>
                <c:pt idx="18">
                  <c:v>820.53303030303027</c:v>
                </c:pt>
                <c:pt idx="19">
                  <c:v>693.28151515151524</c:v>
                </c:pt>
                <c:pt idx="20">
                  <c:v>512.57606060606065</c:v>
                </c:pt>
                <c:pt idx="21">
                  <c:v>388.8951515151515</c:v>
                </c:pt>
                <c:pt idx="22">
                  <c:v>299.78909090909093</c:v>
                </c:pt>
                <c:pt idx="23">
                  <c:v>178.34060606060606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97-4C4D-8AA0-A556B75C3E6D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ATC1276_Eastbound!$C$8:$C$31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ATC1276_Eastbound!$I$8:$I$31</c:f>
              <c:numCache>
                <c:formatCode>0</c:formatCode>
                <c:ptCount val="24"/>
                <c:pt idx="0">
                  <c:v>147.46060606060607</c:v>
                </c:pt>
                <c:pt idx="1">
                  <c:v>89.615151515151524</c:v>
                </c:pt>
                <c:pt idx="2">
                  <c:v>58.97878787878787</c:v>
                </c:pt>
                <c:pt idx="3">
                  <c:v>48.2530303030303</c:v>
                </c:pt>
                <c:pt idx="4">
                  <c:v>51.527272727272724</c:v>
                </c:pt>
                <c:pt idx="5">
                  <c:v>96.601515151515159</c:v>
                </c:pt>
                <c:pt idx="6">
                  <c:v>157.41969696969699</c:v>
                </c:pt>
                <c:pt idx="7">
                  <c:v>295.64090909090913</c:v>
                </c:pt>
                <c:pt idx="8">
                  <c:v>480.07575757575756</c:v>
                </c:pt>
                <c:pt idx="9">
                  <c:v>584</c:v>
                </c:pt>
                <c:pt idx="10">
                  <c:v>685.63787878787878</c:v>
                </c:pt>
                <c:pt idx="11">
                  <c:v>720.58181818181822</c:v>
                </c:pt>
                <c:pt idx="12">
                  <c:v>727.50454545454545</c:v>
                </c:pt>
                <c:pt idx="13">
                  <c:v>760.15303030303039</c:v>
                </c:pt>
                <c:pt idx="14">
                  <c:v>744.1954545454546</c:v>
                </c:pt>
                <c:pt idx="15">
                  <c:v>739.40757575757573</c:v>
                </c:pt>
                <c:pt idx="16">
                  <c:v>757.41969696969693</c:v>
                </c:pt>
                <c:pt idx="17">
                  <c:v>735.30757575757571</c:v>
                </c:pt>
                <c:pt idx="18">
                  <c:v>661.01363636363635</c:v>
                </c:pt>
                <c:pt idx="19">
                  <c:v>569.62121212121212</c:v>
                </c:pt>
                <c:pt idx="20">
                  <c:v>435.82727272727277</c:v>
                </c:pt>
                <c:pt idx="21">
                  <c:v>340.38484848484853</c:v>
                </c:pt>
                <c:pt idx="22">
                  <c:v>303.55909090909091</c:v>
                </c:pt>
                <c:pt idx="23">
                  <c:v>268.19242424242424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7-4C4D-8AA0-A556B75C3E6D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ATC1276_Eastbound!$C$8:$C$31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ATC1276_Eastbound!$J$8:$J$31</c:f>
              <c:numCache>
                <c:formatCode>0</c:formatCode>
                <c:ptCount val="24"/>
                <c:pt idx="0">
                  <c:v>187.67424242424246</c:v>
                </c:pt>
                <c:pt idx="1">
                  <c:v>115.90909090909091</c:v>
                </c:pt>
                <c:pt idx="2">
                  <c:v>75.598484848484844</c:v>
                </c:pt>
                <c:pt idx="3">
                  <c:v>58.371212121212125</c:v>
                </c:pt>
                <c:pt idx="4">
                  <c:v>49.378787878787882</c:v>
                </c:pt>
                <c:pt idx="5">
                  <c:v>67.060606060606062</c:v>
                </c:pt>
                <c:pt idx="6">
                  <c:v>97.022727272727266</c:v>
                </c:pt>
                <c:pt idx="7">
                  <c:v>167.79545454545453</c:v>
                </c:pt>
                <c:pt idx="8">
                  <c:v>266.34848484848482</c:v>
                </c:pt>
                <c:pt idx="9">
                  <c:v>478.92424242424238</c:v>
                </c:pt>
                <c:pt idx="10">
                  <c:v>615.81060606060601</c:v>
                </c:pt>
                <c:pt idx="11">
                  <c:v>683.00757575757575</c:v>
                </c:pt>
                <c:pt idx="12">
                  <c:v>740.82575757575751</c:v>
                </c:pt>
                <c:pt idx="13">
                  <c:v>765.87878787878799</c:v>
                </c:pt>
                <c:pt idx="14">
                  <c:v>735.33333333333326</c:v>
                </c:pt>
                <c:pt idx="15">
                  <c:v>698.87121212121212</c:v>
                </c:pt>
                <c:pt idx="16">
                  <c:v>705.0454545454545</c:v>
                </c:pt>
                <c:pt idx="17">
                  <c:v>656.7954545454545</c:v>
                </c:pt>
                <c:pt idx="18">
                  <c:v>600.16666666666663</c:v>
                </c:pt>
                <c:pt idx="19">
                  <c:v>534.0151515151515</c:v>
                </c:pt>
                <c:pt idx="20">
                  <c:v>433.81060606060601</c:v>
                </c:pt>
                <c:pt idx="21">
                  <c:v>306</c:v>
                </c:pt>
                <c:pt idx="22">
                  <c:v>219.14393939393941</c:v>
                </c:pt>
                <c:pt idx="23">
                  <c:v>137.85606060606059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97-4C4D-8AA0-A556B75C3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112616"/>
        <c:axId val="342114576"/>
      </c:lineChart>
      <c:catAx>
        <c:axId val="342112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4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2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2BC6-4234-96A7-8165976794B4}"/>
              </c:ext>
            </c:extLst>
          </c:dPt>
          <c:cat>
            <c:strRef>
              <c:f>ATC1011_graphs!$P$9:$AA$9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ATC1011_graphs!$P$12:$AA$12</c:f>
              <c:numCache>
                <c:formatCode>0</c:formatCode>
                <c:ptCount val="12"/>
                <c:pt idx="0">
                  <c:v>43525.233333333323</c:v>
                </c:pt>
                <c:pt idx="1">
                  <c:v>44598.266666666677</c:v>
                </c:pt>
                <c:pt idx="2">
                  <c:v>44606.76999999999</c:v>
                </c:pt>
                <c:pt idx="3">
                  <c:v>45677.899999999994</c:v>
                </c:pt>
                <c:pt idx="4">
                  <c:v>45360.116666666669</c:v>
                </c:pt>
                <c:pt idx="5">
                  <c:v>44592.133333333331</c:v>
                </c:pt>
                <c:pt idx="6">
                  <c:v>44874.399999999994</c:v>
                </c:pt>
                <c:pt idx="7">
                  <c:v>43666.3</c:v>
                </c:pt>
                <c:pt idx="8">
                  <c:v>44875.330000000009</c:v>
                </c:pt>
                <c:pt idx="9">
                  <c:v>44867.333333333328</c:v>
                </c:pt>
                <c:pt idx="10">
                  <c:v>44565.740000000005</c:v>
                </c:pt>
                <c:pt idx="11">
                  <c:v>45131.600000000006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6-4234-96A7-8165976794B4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ATC1011_graphs!$P$10:$AA$10</c:f>
              <c:numCache>
                <c:formatCode>0</c:formatCode>
                <c:ptCount val="12"/>
                <c:pt idx="0">
                  <c:v>19893.016666666663</c:v>
                </c:pt>
                <c:pt idx="1">
                  <c:v>20445.26666666667</c:v>
                </c:pt>
                <c:pt idx="2">
                  <c:v>20398.64</c:v>
                </c:pt>
                <c:pt idx="3">
                  <c:v>20426</c:v>
                </c:pt>
                <c:pt idx="4">
                  <c:v>20134.066666666669</c:v>
                </c:pt>
                <c:pt idx="5">
                  <c:v>20229.2</c:v>
                </c:pt>
                <c:pt idx="6">
                  <c:v>20472.833333333336</c:v>
                </c:pt>
                <c:pt idx="7">
                  <c:v>19956.05</c:v>
                </c:pt>
                <c:pt idx="8">
                  <c:v>20298.140000000007</c:v>
                </c:pt>
                <c:pt idx="9">
                  <c:v>20331.933333333331</c:v>
                </c:pt>
                <c:pt idx="10">
                  <c:v>20215.150000000001</c:v>
                </c:pt>
                <c:pt idx="11">
                  <c:v>20694.700000000008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6-4234-96A7-8165976794B4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ATC1011_graphs!$P$11:$AA$11</c:f>
              <c:numCache>
                <c:formatCode>0</c:formatCode>
                <c:ptCount val="12"/>
                <c:pt idx="0">
                  <c:v>23632.216666666664</c:v>
                </c:pt>
                <c:pt idx="1">
                  <c:v>24153.000000000004</c:v>
                </c:pt>
                <c:pt idx="2">
                  <c:v>24208.129999999994</c:v>
                </c:pt>
                <c:pt idx="3">
                  <c:v>25251.899999999994</c:v>
                </c:pt>
                <c:pt idx="4">
                  <c:v>25226.049999999996</c:v>
                </c:pt>
                <c:pt idx="5">
                  <c:v>24362.933333333334</c:v>
                </c:pt>
                <c:pt idx="6">
                  <c:v>24401.566666666662</c:v>
                </c:pt>
                <c:pt idx="7">
                  <c:v>23710.250000000004</c:v>
                </c:pt>
                <c:pt idx="8">
                  <c:v>24577.190000000002</c:v>
                </c:pt>
                <c:pt idx="9">
                  <c:v>24535.4</c:v>
                </c:pt>
                <c:pt idx="10">
                  <c:v>24350.590000000004</c:v>
                </c:pt>
                <c:pt idx="11">
                  <c:v>24436.899999999998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C6-4234-96A7-81659767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34160"/>
        <c:axId val="434235728"/>
      </c:lineChart>
      <c:catAx>
        <c:axId val="43423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57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41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ATC1276_Westbound!$C$8:$C$31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ATC1276_Westbound!$L$8:$L$31</c:f>
              <c:numCache>
                <c:formatCode>0</c:formatCode>
                <c:ptCount val="24"/>
                <c:pt idx="0">
                  <c:v>64.214848484848474</c:v>
                </c:pt>
                <c:pt idx="1">
                  <c:v>38.950909090909093</c:v>
                </c:pt>
                <c:pt idx="2">
                  <c:v>34.071515151515158</c:v>
                </c:pt>
                <c:pt idx="3">
                  <c:v>47.285151515151526</c:v>
                </c:pt>
                <c:pt idx="4">
                  <c:v>91.869393939393944</c:v>
                </c:pt>
                <c:pt idx="5">
                  <c:v>341.9278787878788</c:v>
                </c:pt>
                <c:pt idx="6">
                  <c:v>663.3951515151515</c:v>
                </c:pt>
                <c:pt idx="7">
                  <c:v>691.23393939393941</c:v>
                </c:pt>
                <c:pt idx="8">
                  <c:v>693.27121212121222</c:v>
                </c:pt>
                <c:pt idx="9">
                  <c:v>603.84969696969699</c:v>
                </c:pt>
                <c:pt idx="10">
                  <c:v>597.80242424242419</c:v>
                </c:pt>
                <c:pt idx="11">
                  <c:v>613.91303030303038</c:v>
                </c:pt>
                <c:pt idx="12">
                  <c:v>620.14363636363646</c:v>
                </c:pt>
                <c:pt idx="13">
                  <c:v>627.52818181818179</c:v>
                </c:pt>
                <c:pt idx="14">
                  <c:v>650.03060606060603</c:v>
                </c:pt>
                <c:pt idx="15">
                  <c:v>668.51272727272726</c:v>
                </c:pt>
                <c:pt idx="16">
                  <c:v>718.40696969696967</c:v>
                </c:pt>
                <c:pt idx="17">
                  <c:v>737.52878787878785</c:v>
                </c:pt>
                <c:pt idx="18">
                  <c:v>630.91484848484856</c:v>
                </c:pt>
                <c:pt idx="19">
                  <c:v>480.49363636363631</c:v>
                </c:pt>
                <c:pt idx="20">
                  <c:v>326.96181818181816</c:v>
                </c:pt>
                <c:pt idx="21">
                  <c:v>243.20878787878792</c:v>
                </c:pt>
                <c:pt idx="22">
                  <c:v>195.36060606060605</c:v>
                </c:pt>
                <c:pt idx="23">
                  <c:v>114.7090909090909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9-4441-B8B0-DBDC3411D918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ATC1276_Westbound!$C$8:$C$31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ATC1276_Westbound!$I$8:$I$31</c:f>
              <c:numCache>
                <c:formatCode>0</c:formatCode>
                <c:ptCount val="24"/>
                <c:pt idx="0">
                  <c:v>114.19848484848485</c:v>
                </c:pt>
                <c:pt idx="1">
                  <c:v>74.175757575757572</c:v>
                </c:pt>
                <c:pt idx="2">
                  <c:v>59.589393939393943</c:v>
                </c:pt>
                <c:pt idx="3">
                  <c:v>64.443939393939402</c:v>
                </c:pt>
                <c:pt idx="4">
                  <c:v>72.871212121212125</c:v>
                </c:pt>
                <c:pt idx="5">
                  <c:v>136.81212121212121</c:v>
                </c:pt>
                <c:pt idx="6">
                  <c:v>241.87878787878788</c:v>
                </c:pt>
                <c:pt idx="7">
                  <c:v>347.30303030303025</c:v>
                </c:pt>
                <c:pt idx="8">
                  <c:v>559.07575757575751</c:v>
                </c:pt>
                <c:pt idx="9">
                  <c:v>698.99848484848474</c:v>
                </c:pt>
                <c:pt idx="10">
                  <c:v>712.36515151515152</c:v>
                </c:pt>
                <c:pt idx="11">
                  <c:v>720.80909090909097</c:v>
                </c:pt>
                <c:pt idx="12">
                  <c:v>695.98636363636365</c:v>
                </c:pt>
                <c:pt idx="13">
                  <c:v>704.84393939393931</c:v>
                </c:pt>
                <c:pt idx="14">
                  <c:v>677.4787878787879</c:v>
                </c:pt>
                <c:pt idx="15">
                  <c:v>661.55909090909097</c:v>
                </c:pt>
                <c:pt idx="16">
                  <c:v>681.2287878787879</c:v>
                </c:pt>
                <c:pt idx="17">
                  <c:v>663.56666666666672</c:v>
                </c:pt>
                <c:pt idx="18">
                  <c:v>590.05757575757571</c:v>
                </c:pt>
                <c:pt idx="19">
                  <c:v>467.33484848484846</c:v>
                </c:pt>
                <c:pt idx="20">
                  <c:v>334.49545454545455</c:v>
                </c:pt>
                <c:pt idx="21">
                  <c:v>257.89393939393943</c:v>
                </c:pt>
                <c:pt idx="22">
                  <c:v>241.1121212121212</c:v>
                </c:pt>
                <c:pt idx="23">
                  <c:v>201.79545454545453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C9-4441-B8B0-DBDC3411D918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ATC1276_Westbound!$C$8:$C$31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ATC1276_Westbound!$J$8:$J$31</c:f>
              <c:numCache>
                <c:formatCode>0</c:formatCode>
                <c:ptCount val="24"/>
                <c:pt idx="0">
                  <c:v>151.25757575757578</c:v>
                </c:pt>
                <c:pt idx="1">
                  <c:v>95.348484848484844</c:v>
                </c:pt>
                <c:pt idx="2">
                  <c:v>75.833333333333343</c:v>
                </c:pt>
                <c:pt idx="3">
                  <c:v>69.954545454545453</c:v>
                </c:pt>
                <c:pt idx="4">
                  <c:v>66.287878787878796</c:v>
                </c:pt>
                <c:pt idx="5">
                  <c:v>96.12878787878789</c:v>
                </c:pt>
                <c:pt idx="6">
                  <c:v>168.34090909090909</c:v>
                </c:pt>
                <c:pt idx="7">
                  <c:v>208.50757575757578</c:v>
                </c:pt>
                <c:pt idx="8">
                  <c:v>320.87878787878793</c:v>
                </c:pt>
                <c:pt idx="9">
                  <c:v>532.22727272727275</c:v>
                </c:pt>
                <c:pt idx="10">
                  <c:v>700.10606060606062</c:v>
                </c:pt>
                <c:pt idx="11">
                  <c:v>735.90909090909088</c:v>
                </c:pt>
                <c:pt idx="12">
                  <c:v>717.59848484848487</c:v>
                </c:pt>
                <c:pt idx="13">
                  <c:v>724.28787878787875</c:v>
                </c:pt>
                <c:pt idx="14">
                  <c:v>688.25</c:v>
                </c:pt>
                <c:pt idx="15">
                  <c:v>673.37121212121212</c:v>
                </c:pt>
                <c:pt idx="16">
                  <c:v>686.219696969697</c:v>
                </c:pt>
                <c:pt idx="17">
                  <c:v>632.38636363636363</c:v>
                </c:pt>
                <c:pt idx="18">
                  <c:v>574</c:v>
                </c:pt>
                <c:pt idx="19">
                  <c:v>459.61363636363637</c:v>
                </c:pt>
                <c:pt idx="20">
                  <c:v>352.40909090909093</c:v>
                </c:pt>
                <c:pt idx="21">
                  <c:v>236.92424242424246</c:v>
                </c:pt>
                <c:pt idx="22">
                  <c:v>169.66666666666666</c:v>
                </c:pt>
                <c:pt idx="23">
                  <c:v>97.507575757575765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C9-4441-B8B0-DBDC3411D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232592"/>
        <c:axId val="434231024"/>
      </c:lineChart>
      <c:catAx>
        <c:axId val="43423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102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2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ATC1309_graphs!$G$83</c:f>
              <c:strCache>
                <c:ptCount val="1"/>
                <c:pt idx="0">
                  <c:v>NorthWest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ATC1309_graphs!$P$6:$V$6</c:f>
              <c:numCache>
                <c:formatCode>0</c:formatCode>
                <c:ptCount val="7"/>
                <c:pt idx="0">
                  <c:v>7226.765151515151</c:v>
                </c:pt>
                <c:pt idx="1">
                  <c:v>7412.386363636364</c:v>
                </c:pt>
                <c:pt idx="2">
                  <c:v>7551.2777777777765</c:v>
                </c:pt>
                <c:pt idx="3">
                  <c:v>7666.8984848484833</c:v>
                </c:pt>
                <c:pt idx="4">
                  <c:v>7597.4902777777761</c:v>
                </c:pt>
                <c:pt idx="5">
                  <c:v>6001.9999999999991</c:v>
                </c:pt>
                <c:pt idx="6">
                  <c:v>5273.8863636363631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1-421C-ADB7-5908D343DAF2}"/>
            </c:ext>
          </c:extLst>
        </c:ser>
        <c:ser>
          <c:idx val="1"/>
          <c:order val="1"/>
          <c:tx>
            <c:strRef>
              <c:f>ATC1309_graphs!$I$83</c:f>
              <c:strCache>
                <c:ptCount val="1"/>
                <c:pt idx="0">
                  <c:v>SouthEast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ATC1309_graphs!$P$7:$V$7</c:f>
              <c:numCache>
                <c:formatCode>0</c:formatCode>
                <c:ptCount val="7"/>
                <c:pt idx="0">
                  <c:v>8094.2893939393944</c:v>
                </c:pt>
                <c:pt idx="1">
                  <c:v>8285.234848484848</c:v>
                </c:pt>
                <c:pt idx="2">
                  <c:v>8360.1388888888887</c:v>
                </c:pt>
                <c:pt idx="3">
                  <c:v>8468.9712121212124</c:v>
                </c:pt>
                <c:pt idx="4">
                  <c:v>8560.2319444444456</c:v>
                </c:pt>
                <c:pt idx="5">
                  <c:v>6297.7666666666655</c:v>
                </c:pt>
                <c:pt idx="6">
                  <c:v>5537.090909090909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1-421C-ADB7-5908D343DAF2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ATC1309_graphs!$P$5:$V$5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ATC1309_graphs!$P$8:$V$8</c:f>
              <c:numCache>
                <c:formatCode>0</c:formatCode>
                <c:ptCount val="7"/>
                <c:pt idx="0">
                  <c:v>15321.054545454546</c:v>
                </c:pt>
                <c:pt idx="1">
                  <c:v>15697.621212121212</c:v>
                </c:pt>
                <c:pt idx="2">
                  <c:v>15911.416666666664</c:v>
                </c:pt>
                <c:pt idx="3">
                  <c:v>16135.869696969696</c:v>
                </c:pt>
                <c:pt idx="4">
                  <c:v>16157.722222222223</c:v>
                </c:pt>
                <c:pt idx="5">
                  <c:v>12299.766666666665</c:v>
                </c:pt>
                <c:pt idx="6">
                  <c:v>10810.977272727272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1-421C-ADB7-5908D343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31024"/>
        <c:axId val="434234944"/>
      </c:barChart>
      <c:catAx>
        <c:axId val="43423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1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A481-4F4F-9CB9-39C307EB7112}"/>
              </c:ext>
            </c:extLst>
          </c:dPt>
          <c:cat>
            <c:strRef>
              <c:f>ATC1309_graphs!$P$9:$AA$9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ATC1309_graphs!$P$12:$AA$12</c:f>
              <c:numCache>
                <c:formatCode>0</c:formatCode>
                <c:ptCount val="12"/>
                <c:pt idx="0">
                  <c:v>15521</c:v>
                </c:pt>
                <c:pt idx="1">
                  <c:v>16010.899999999998</c:v>
                </c:pt>
                <c:pt idx="2">
                  <c:v>15763.18</c:v>
                </c:pt>
                <c:pt idx="3">
                  <c:v>15972.000000000002</c:v>
                </c:pt>
                <c:pt idx="4">
                  <c:v>16072.816666666668</c:v>
                </c:pt>
                <c:pt idx="5">
                  <c:v>15698.333333333334</c:v>
                </c:pt>
                <c:pt idx="6">
                  <c:v>15982.683333333334</c:v>
                </c:pt>
                <c:pt idx="7">
                  <c:v>14921.706666666665</c:v>
                </c:pt>
                <c:pt idx="8">
                  <c:v>15653.819999999998</c:v>
                </c:pt>
                <c:pt idx="9">
                  <c:v>16006.216666666667</c:v>
                </c:pt>
                <c:pt idx="10">
                  <c:v>16197.010000000002</c:v>
                </c:pt>
                <c:pt idx="11">
                  <c:v>16218.866666666665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1-4F4F-9CB9-39C307EB7112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ATC1309_graphs!$P$10:$AA$10</c:f>
              <c:numCache>
                <c:formatCode>0</c:formatCode>
                <c:ptCount val="12"/>
                <c:pt idx="0">
                  <c:v>7325.5</c:v>
                </c:pt>
                <c:pt idx="1">
                  <c:v>7615.5999999999976</c:v>
                </c:pt>
                <c:pt idx="2">
                  <c:v>7453.869999999999</c:v>
                </c:pt>
                <c:pt idx="3">
                  <c:v>7570.7000000000007</c:v>
                </c:pt>
                <c:pt idx="4">
                  <c:v>7600.25</c:v>
                </c:pt>
                <c:pt idx="5">
                  <c:v>7470.5333333333328</c:v>
                </c:pt>
                <c:pt idx="6">
                  <c:v>7577.0166666666673</c:v>
                </c:pt>
                <c:pt idx="7">
                  <c:v>6985.6466666666665</c:v>
                </c:pt>
                <c:pt idx="8">
                  <c:v>7370.4499999999989</c:v>
                </c:pt>
                <c:pt idx="9">
                  <c:v>7583.1833333333325</c:v>
                </c:pt>
                <c:pt idx="10">
                  <c:v>7612.37</c:v>
                </c:pt>
                <c:pt idx="11">
                  <c:v>7660.5333333333328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81-4F4F-9CB9-39C307EB7112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ATC1309_graphs!$P$11:$AA$11</c:f>
              <c:numCache>
                <c:formatCode>0</c:formatCode>
                <c:ptCount val="12"/>
                <c:pt idx="0">
                  <c:v>8195.5</c:v>
                </c:pt>
                <c:pt idx="1">
                  <c:v>8395.3000000000011</c:v>
                </c:pt>
                <c:pt idx="2">
                  <c:v>8309.3100000000013</c:v>
                </c:pt>
                <c:pt idx="3">
                  <c:v>8401.3000000000011</c:v>
                </c:pt>
                <c:pt idx="4">
                  <c:v>8472.5666666666675</c:v>
                </c:pt>
                <c:pt idx="5">
                  <c:v>8227.8000000000011</c:v>
                </c:pt>
                <c:pt idx="6">
                  <c:v>8405.6666666666679</c:v>
                </c:pt>
                <c:pt idx="7">
                  <c:v>7936.0599999999995</c:v>
                </c:pt>
                <c:pt idx="8">
                  <c:v>8283.369999999999</c:v>
                </c:pt>
                <c:pt idx="9">
                  <c:v>8423.0333333333347</c:v>
                </c:pt>
                <c:pt idx="10">
                  <c:v>8584.6400000000031</c:v>
                </c:pt>
                <c:pt idx="11">
                  <c:v>8558.3333333333321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81-4F4F-9CB9-39C307EB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33376"/>
        <c:axId val="434235728"/>
      </c:lineChart>
      <c:catAx>
        <c:axId val="43423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57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33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ATC1309_graphs!$P$13:$Y$13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ATC1309_graphs!$P$16:$Y$16</c:f>
              <c:numCache>
                <c:formatCode>General</c:formatCode>
                <c:ptCount val="10"/>
                <c:pt idx="3" formatCode="0">
                  <c:v>15549.963675399998</c:v>
                </c:pt>
                <c:pt idx="4" formatCode="0">
                  <c:v>15941.848031999998</c:v>
                </c:pt>
                <c:pt idx="5" formatCode="0">
                  <c:v>16298.438026600001</c:v>
                </c:pt>
                <c:pt idx="6" formatCode="0">
                  <c:v>16050.166362400001</c:v>
                </c:pt>
                <c:pt idx="7" formatCode="0">
                  <c:v>16128.849140599999</c:v>
                </c:pt>
                <c:pt idx="8" formatCode="0">
                  <c:v>16016.46818181818</c:v>
                </c:pt>
                <c:pt idx="9" formatCode="0">
                  <c:v>15844.736868686869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B-416B-85C0-9E311EC4AF6E}"/>
            </c:ext>
          </c:extLst>
        </c:ser>
        <c:ser>
          <c:idx val="0"/>
          <c:order val="1"/>
          <c:tx>
            <c:strRef>
              <c:f>ATC1309_graphs!$G$83</c:f>
              <c:strCache>
                <c:ptCount val="1"/>
                <c:pt idx="0">
                  <c:v>NorthWest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ATC1309_graphs!$P$13:$Y$13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ATC1309_graphs!$P$14:$Y$14</c:f>
              <c:numCache>
                <c:formatCode>0</c:formatCode>
                <c:ptCount val="10"/>
                <c:pt idx="3">
                  <c:v>7468.6814675999995</c:v>
                </c:pt>
                <c:pt idx="4">
                  <c:v>7689.4158211999993</c:v>
                </c:pt>
                <c:pt idx="5">
                  <c:v>7728.6574856000007</c:v>
                </c:pt>
                <c:pt idx="6">
                  <c:v>7511.7405428000002</c:v>
                </c:pt>
                <c:pt idx="7">
                  <c:v>7516.7647099999986</c:v>
                </c:pt>
                <c:pt idx="8">
                  <c:v>7469.4712121212106</c:v>
                </c:pt>
                <c:pt idx="9">
                  <c:v>7490.9636111111104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B-416B-85C0-9E311EC4AF6E}"/>
            </c:ext>
          </c:extLst>
        </c:ser>
        <c:ser>
          <c:idx val="1"/>
          <c:order val="2"/>
          <c:tx>
            <c:strRef>
              <c:f>ATC1309_graphs!$I$83</c:f>
              <c:strCache>
                <c:ptCount val="1"/>
                <c:pt idx="0">
                  <c:v>SouthEast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ATC1309_graphs!$P$13:$Y$13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ATC1309_graphs!$P$15:$Y$15</c:f>
              <c:numCache>
                <c:formatCode>0</c:formatCode>
                <c:ptCount val="10"/>
                <c:pt idx="3">
                  <c:v>8081.282207799999</c:v>
                </c:pt>
                <c:pt idx="4">
                  <c:v>8252.4322107999997</c:v>
                </c:pt>
                <c:pt idx="5">
                  <c:v>8569.7805410000001</c:v>
                </c:pt>
                <c:pt idx="6">
                  <c:v>8538.425819600001</c:v>
                </c:pt>
                <c:pt idx="7">
                  <c:v>8612.0844305999999</c:v>
                </c:pt>
                <c:pt idx="8" formatCode="General">
                  <c:v>8546.9969696969692</c:v>
                </c:pt>
                <c:pt idx="9">
                  <c:v>8353.7732575757582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B-416B-85C0-9E311EC4A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33016"/>
        <c:axId val="360027528"/>
      </c:lineChart>
      <c:catAx>
        <c:axId val="36003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75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3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ATC1309_NorthWestbound!$C$8:$C$31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ATC1309_NorthWestbound!$L$8:$L$31</c:f>
              <c:numCache>
                <c:formatCode>0</c:formatCode>
                <c:ptCount val="24"/>
                <c:pt idx="0">
                  <c:v>38.287247474747474</c:v>
                </c:pt>
                <c:pt idx="1">
                  <c:v>19.221641414141416</c:v>
                </c:pt>
                <c:pt idx="2">
                  <c:v>12.256792929292928</c:v>
                </c:pt>
                <c:pt idx="3">
                  <c:v>12.79391414141414</c:v>
                </c:pt>
                <c:pt idx="4">
                  <c:v>20.66441919191919</c:v>
                </c:pt>
                <c:pt idx="5">
                  <c:v>91.575631313131311</c:v>
                </c:pt>
                <c:pt idx="6">
                  <c:v>342.11792929292926</c:v>
                </c:pt>
                <c:pt idx="7">
                  <c:v>660.52744949494956</c:v>
                </c:pt>
                <c:pt idx="8">
                  <c:v>661.81217171717174</c:v>
                </c:pt>
                <c:pt idx="9">
                  <c:v>498.72118686868691</c:v>
                </c:pt>
                <c:pt idx="10">
                  <c:v>453.3586868686869</c:v>
                </c:pt>
                <c:pt idx="11">
                  <c:v>428.3348737373737</c:v>
                </c:pt>
                <c:pt idx="12">
                  <c:v>435.63775252525249</c:v>
                </c:pt>
                <c:pt idx="13">
                  <c:v>433.53053030303033</c:v>
                </c:pt>
                <c:pt idx="14">
                  <c:v>470.64853535353541</c:v>
                </c:pt>
                <c:pt idx="15">
                  <c:v>463.6996969696969</c:v>
                </c:pt>
                <c:pt idx="16">
                  <c:v>526.80335858585863</c:v>
                </c:pt>
                <c:pt idx="17">
                  <c:v>527.97474747474746</c:v>
                </c:pt>
                <c:pt idx="18">
                  <c:v>438.87252525252518</c:v>
                </c:pt>
                <c:pt idx="19">
                  <c:v>337.39868686868687</c:v>
                </c:pt>
                <c:pt idx="20">
                  <c:v>234.73338383838382</c:v>
                </c:pt>
                <c:pt idx="21">
                  <c:v>177.56969696969696</c:v>
                </c:pt>
                <c:pt idx="22">
                  <c:v>132.0128787878788</c:v>
                </c:pt>
                <c:pt idx="23">
                  <c:v>72.409873737373744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98-481C-B672-0F016CA2AE09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ATC1309_NorthWestbound!$C$8:$C$31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ATC1309_NorthWestbound!$I$8:$I$31</c:f>
              <c:numCache>
                <c:formatCode>0</c:formatCode>
                <c:ptCount val="24"/>
                <c:pt idx="0">
                  <c:v>76.354545454545459</c:v>
                </c:pt>
                <c:pt idx="1">
                  <c:v>46.669696969696957</c:v>
                </c:pt>
                <c:pt idx="2">
                  <c:v>26.809090909090912</c:v>
                </c:pt>
                <c:pt idx="3">
                  <c:v>23.16060606060606</c:v>
                </c:pt>
                <c:pt idx="4">
                  <c:v>22.77272727272727</c:v>
                </c:pt>
                <c:pt idx="5">
                  <c:v>40.530303030303031</c:v>
                </c:pt>
                <c:pt idx="6">
                  <c:v>98.648484848484841</c:v>
                </c:pt>
                <c:pt idx="7">
                  <c:v>142.92727272727274</c:v>
                </c:pt>
                <c:pt idx="8">
                  <c:v>264.70303030303035</c:v>
                </c:pt>
                <c:pt idx="9">
                  <c:v>376.27575757575755</c:v>
                </c:pt>
                <c:pt idx="10">
                  <c:v>456.75757575757575</c:v>
                </c:pt>
                <c:pt idx="11">
                  <c:v>489.42424242424244</c:v>
                </c:pt>
                <c:pt idx="12">
                  <c:v>520.49696969696959</c:v>
                </c:pt>
                <c:pt idx="13">
                  <c:v>488.82424242424241</c:v>
                </c:pt>
                <c:pt idx="14">
                  <c:v>438.65151515151518</c:v>
                </c:pt>
                <c:pt idx="15">
                  <c:v>403.10303030303027</c:v>
                </c:pt>
                <c:pt idx="16">
                  <c:v>413.81212121212121</c:v>
                </c:pt>
                <c:pt idx="17">
                  <c:v>387.79090909090905</c:v>
                </c:pt>
                <c:pt idx="18">
                  <c:v>358.61818181818177</c:v>
                </c:pt>
                <c:pt idx="19">
                  <c:v>283.60909090909092</c:v>
                </c:pt>
                <c:pt idx="20">
                  <c:v>204.38787878787878</c:v>
                </c:pt>
                <c:pt idx="21">
                  <c:v>161.32727272727274</c:v>
                </c:pt>
                <c:pt idx="22">
                  <c:v>155.51212121212123</c:v>
                </c:pt>
                <c:pt idx="23">
                  <c:v>120.83333333333334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8-481C-B672-0F016CA2AE09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ATC1309_NorthWestbound!$C$8:$C$31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ATC1309_NorthWestbound!$J$8:$J$31</c:f>
              <c:numCache>
                <c:formatCode>0</c:formatCode>
                <c:ptCount val="24"/>
                <c:pt idx="0">
                  <c:v>88.810606060606062</c:v>
                </c:pt>
                <c:pt idx="1">
                  <c:v>58.916666666666671</c:v>
                </c:pt>
                <c:pt idx="2">
                  <c:v>36.151515151515156</c:v>
                </c:pt>
                <c:pt idx="3">
                  <c:v>29.86363636363636</c:v>
                </c:pt>
                <c:pt idx="4">
                  <c:v>24.060606060606062</c:v>
                </c:pt>
                <c:pt idx="5">
                  <c:v>26.310606060606062</c:v>
                </c:pt>
                <c:pt idx="6">
                  <c:v>71.037878787878782</c:v>
                </c:pt>
                <c:pt idx="7">
                  <c:v>78.13636363636364</c:v>
                </c:pt>
                <c:pt idx="8">
                  <c:v>127.31818181818184</c:v>
                </c:pt>
                <c:pt idx="9">
                  <c:v>250.93939393939397</c:v>
                </c:pt>
                <c:pt idx="10">
                  <c:v>358.15909090909093</c:v>
                </c:pt>
                <c:pt idx="11">
                  <c:v>426.21212121212119</c:v>
                </c:pt>
                <c:pt idx="12">
                  <c:v>475.56060606060601</c:v>
                </c:pt>
                <c:pt idx="13">
                  <c:v>477.11363636363637</c:v>
                </c:pt>
                <c:pt idx="14">
                  <c:v>426.11363636363637</c:v>
                </c:pt>
                <c:pt idx="15">
                  <c:v>400.12121212121207</c:v>
                </c:pt>
                <c:pt idx="16">
                  <c:v>430.44696969696975</c:v>
                </c:pt>
                <c:pt idx="17">
                  <c:v>375.70454545454544</c:v>
                </c:pt>
                <c:pt idx="18">
                  <c:v>350.02272727272725</c:v>
                </c:pt>
                <c:pt idx="19">
                  <c:v>264.48484848484844</c:v>
                </c:pt>
                <c:pt idx="20">
                  <c:v>203.18181818181819</c:v>
                </c:pt>
                <c:pt idx="21">
                  <c:v>138.44696969696969</c:v>
                </c:pt>
                <c:pt idx="22">
                  <c:v>101.78030303030302</c:v>
                </c:pt>
                <c:pt idx="23">
                  <c:v>54.992424242424249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98-481C-B672-0F016CA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111048"/>
        <c:axId val="342114576"/>
      </c:lineChart>
      <c:catAx>
        <c:axId val="34211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4576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1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ATC1309_SouthEastbound!$C$8:$C$31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ATC1309_SouthEastbound!$L$8:$L$31</c:f>
              <c:numCache>
                <c:formatCode>0</c:formatCode>
                <c:ptCount val="24"/>
                <c:pt idx="0">
                  <c:v>28.730126262626264</c:v>
                </c:pt>
                <c:pt idx="1">
                  <c:v>15.265580808080808</c:v>
                </c:pt>
                <c:pt idx="2">
                  <c:v>15.073333333333334</c:v>
                </c:pt>
                <c:pt idx="3">
                  <c:v>17.074444444444445</c:v>
                </c:pt>
                <c:pt idx="4">
                  <c:v>35.904974747474753</c:v>
                </c:pt>
                <c:pt idx="5">
                  <c:v>124.31035353535353</c:v>
                </c:pt>
                <c:pt idx="6">
                  <c:v>244.0030303030303</c:v>
                </c:pt>
                <c:pt idx="7">
                  <c:v>527.96535353535353</c:v>
                </c:pt>
                <c:pt idx="8">
                  <c:v>511.3029797979799</c:v>
                </c:pt>
                <c:pt idx="9">
                  <c:v>414.22631313131313</c:v>
                </c:pt>
                <c:pt idx="10">
                  <c:v>396.77138888888885</c:v>
                </c:pt>
                <c:pt idx="11">
                  <c:v>427.25353535353531</c:v>
                </c:pt>
                <c:pt idx="12">
                  <c:v>465.42030303030299</c:v>
                </c:pt>
                <c:pt idx="13">
                  <c:v>489.01171717171718</c:v>
                </c:pt>
                <c:pt idx="14">
                  <c:v>558.41777777777781</c:v>
                </c:pt>
                <c:pt idx="15">
                  <c:v>697.00772727272738</c:v>
                </c:pt>
                <c:pt idx="16">
                  <c:v>867.11532828282839</c:v>
                </c:pt>
                <c:pt idx="17">
                  <c:v>827.10608585858586</c:v>
                </c:pt>
                <c:pt idx="18">
                  <c:v>584.15449494949496</c:v>
                </c:pt>
                <c:pt idx="19">
                  <c:v>398.19840909090908</c:v>
                </c:pt>
                <c:pt idx="20">
                  <c:v>287.45075757575762</c:v>
                </c:pt>
                <c:pt idx="21">
                  <c:v>217.13429292929294</c:v>
                </c:pt>
                <c:pt idx="22">
                  <c:v>135.00055555555554</c:v>
                </c:pt>
                <c:pt idx="23">
                  <c:v>69.87439393939394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1E-4FD0-8D19-D7E0E482BF03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ATC1309_SouthEastbound!$C$8:$C$31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ATC1309_SouthEastbound!$I$8:$I$31</c:f>
              <c:numCache>
                <c:formatCode>0</c:formatCode>
                <c:ptCount val="24"/>
                <c:pt idx="0">
                  <c:v>67.22727272727272</c:v>
                </c:pt>
                <c:pt idx="1">
                  <c:v>42.096969696969694</c:v>
                </c:pt>
                <c:pt idx="2">
                  <c:v>25.793939393939397</c:v>
                </c:pt>
                <c:pt idx="3">
                  <c:v>23.636363636363637</c:v>
                </c:pt>
                <c:pt idx="4">
                  <c:v>22.309090909090909</c:v>
                </c:pt>
                <c:pt idx="5">
                  <c:v>50.021212121212123</c:v>
                </c:pt>
                <c:pt idx="6">
                  <c:v>84.318181818181813</c:v>
                </c:pt>
                <c:pt idx="7">
                  <c:v>160.83333333333334</c:v>
                </c:pt>
                <c:pt idx="8">
                  <c:v>274.75757575757575</c:v>
                </c:pt>
                <c:pt idx="9">
                  <c:v>351.47575757575754</c:v>
                </c:pt>
                <c:pt idx="10">
                  <c:v>419.75151515151515</c:v>
                </c:pt>
                <c:pt idx="11">
                  <c:v>481.90909090909093</c:v>
                </c:pt>
                <c:pt idx="12">
                  <c:v>525.86363636363637</c:v>
                </c:pt>
                <c:pt idx="13">
                  <c:v>532.27272727272714</c:v>
                </c:pt>
                <c:pt idx="14">
                  <c:v>495.83636363636361</c:v>
                </c:pt>
                <c:pt idx="15">
                  <c:v>478.4</c:v>
                </c:pt>
                <c:pt idx="16">
                  <c:v>496.66666666666657</c:v>
                </c:pt>
                <c:pt idx="17">
                  <c:v>446.5121212121212</c:v>
                </c:pt>
                <c:pt idx="18">
                  <c:v>364.0090909090909</c:v>
                </c:pt>
                <c:pt idx="19">
                  <c:v>300.31818181818181</c:v>
                </c:pt>
                <c:pt idx="20">
                  <c:v>217.92424242424246</c:v>
                </c:pt>
                <c:pt idx="21">
                  <c:v>173.76363636363635</c:v>
                </c:pt>
                <c:pt idx="22">
                  <c:v>147.36969696969697</c:v>
                </c:pt>
                <c:pt idx="23">
                  <c:v>114.69999999999999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1E-4FD0-8D19-D7E0E482BF03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ATC1309_SouthEastbound!$C$8:$C$31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ATC1309_SouthEastbound!$J$8:$J$31</c:f>
              <c:numCache>
                <c:formatCode>0</c:formatCode>
                <c:ptCount val="24"/>
                <c:pt idx="0">
                  <c:v>86.651515151515156</c:v>
                </c:pt>
                <c:pt idx="1">
                  <c:v>50.621212121212118</c:v>
                </c:pt>
                <c:pt idx="2">
                  <c:v>35.810606060606055</c:v>
                </c:pt>
                <c:pt idx="3">
                  <c:v>28.348484848484848</c:v>
                </c:pt>
                <c:pt idx="4">
                  <c:v>21.530303030303028</c:v>
                </c:pt>
                <c:pt idx="5">
                  <c:v>35.962121212121211</c:v>
                </c:pt>
                <c:pt idx="6">
                  <c:v>53.659090909090907</c:v>
                </c:pt>
                <c:pt idx="7">
                  <c:v>89.674242424242436</c:v>
                </c:pt>
                <c:pt idx="8">
                  <c:v>157.43181818181819</c:v>
                </c:pt>
                <c:pt idx="9">
                  <c:v>260.43181818181813</c:v>
                </c:pt>
                <c:pt idx="10">
                  <c:v>363.12878787878788</c:v>
                </c:pt>
                <c:pt idx="11">
                  <c:v>426.36363636363637</c:v>
                </c:pt>
                <c:pt idx="12">
                  <c:v>511.25757575757575</c:v>
                </c:pt>
                <c:pt idx="13">
                  <c:v>533.36363636363637</c:v>
                </c:pt>
                <c:pt idx="14">
                  <c:v>491.06818181818176</c:v>
                </c:pt>
                <c:pt idx="15">
                  <c:v>457.73484848484844</c:v>
                </c:pt>
                <c:pt idx="16">
                  <c:v>469.63636363636363</c:v>
                </c:pt>
                <c:pt idx="17">
                  <c:v>382.68181818181819</c:v>
                </c:pt>
                <c:pt idx="18">
                  <c:v>309.17424242424244</c:v>
                </c:pt>
                <c:pt idx="19">
                  <c:v>279.09848484848487</c:v>
                </c:pt>
                <c:pt idx="20">
                  <c:v>203.65909090909091</c:v>
                </c:pt>
                <c:pt idx="21">
                  <c:v>145.97727272727272</c:v>
                </c:pt>
                <c:pt idx="22">
                  <c:v>93.007575757575765</c:v>
                </c:pt>
                <c:pt idx="23">
                  <c:v>50.818181818181806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1E-4FD0-8D19-D7E0E482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29096"/>
        <c:axId val="360031448"/>
      </c:lineChart>
      <c:catAx>
        <c:axId val="360029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1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31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29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ATC1310_graphs!$G$83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ATC1310_graphs!$P$6:$V$6</c:f>
              <c:numCache>
                <c:formatCode>0</c:formatCode>
                <c:ptCount val="7"/>
                <c:pt idx="0">
                  <c:v>11877.119444444446</c:v>
                </c:pt>
                <c:pt idx="1">
                  <c:v>12044.277777777777</c:v>
                </c:pt>
                <c:pt idx="2">
                  <c:v>12179.895833333332</c:v>
                </c:pt>
                <c:pt idx="3">
                  <c:v>12338.055555555557</c:v>
                </c:pt>
                <c:pt idx="4">
                  <c:v>12485.431944444445</c:v>
                </c:pt>
                <c:pt idx="5">
                  <c:v>9897.9374999999982</c:v>
                </c:pt>
                <c:pt idx="6">
                  <c:v>8381.9375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C-4CF7-AB7D-1A810F2D6EA5}"/>
            </c:ext>
          </c:extLst>
        </c:ser>
        <c:ser>
          <c:idx val="1"/>
          <c:order val="1"/>
          <c:tx>
            <c:strRef>
              <c:f>ATC1310_graphs!$I$83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ATC1310_graphs!$P$7:$V$7</c:f>
              <c:numCache>
                <c:formatCode>0</c:formatCode>
                <c:ptCount val="7"/>
                <c:pt idx="0">
                  <c:v>12913.558333333334</c:v>
                </c:pt>
                <c:pt idx="1">
                  <c:v>13056.618055555555</c:v>
                </c:pt>
                <c:pt idx="2">
                  <c:v>13173.333333333334</c:v>
                </c:pt>
                <c:pt idx="3">
                  <c:v>13426.326388888889</c:v>
                </c:pt>
                <c:pt idx="4">
                  <c:v>13689.20972222222</c:v>
                </c:pt>
                <c:pt idx="5">
                  <c:v>11364.762499999997</c:v>
                </c:pt>
                <c:pt idx="6">
                  <c:v>9248.9375000000018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C-4CF7-AB7D-1A810F2D6EA5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ATC1310_graphs!$P$5:$V$5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ATC1310_graphs!$P$8:$V$8</c:f>
              <c:numCache>
                <c:formatCode>0</c:formatCode>
                <c:ptCount val="7"/>
                <c:pt idx="0">
                  <c:v>24790.677777777782</c:v>
                </c:pt>
                <c:pt idx="1">
                  <c:v>25100.895833333332</c:v>
                </c:pt>
                <c:pt idx="2">
                  <c:v>25353.229166666664</c:v>
                </c:pt>
                <c:pt idx="3">
                  <c:v>25764.381944444445</c:v>
                </c:pt>
                <c:pt idx="4">
                  <c:v>26174.641666666663</c:v>
                </c:pt>
                <c:pt idx="5">
                  <c:v>21262.699999999997</c:v>
                </c:pt>
                <c:pt idx="6">
                  <c:v>17630.875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C-4CF7-AB7D-1A810F2D6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112616"/>
        <c:axId val="342113008"/>
      </c:barChart>
      <c:catAx>
        <c:axId val="34211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2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9EFE-4ACF-8255-C933676872E4}"/>
              </c:ext>
            </c:extLst>
          </c:dPt>
          <c:cat>
            <c:strRef>
              <c:f>ATC1310_graphs!$P$9:$AA$9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ATC1310_graphs!$P$12:$AA$12</c:f>
              <c:numCache>
                <c:formatCode>0</c:formatCode>
                <c:ptCount val="12"/>
                <c:pt idx="0">
                  <c:v>25005.433333333334</c:v>
                </c:pt>
                <c:pt idx="1">
                  <c:v>25157.933333333334</c:v>
                </c:pt>
                <c:pt idx="2">
                  <c:v>25501.989999999998</c:v>
                </c:pt>
                <c:pt idx="3">
                  <c:v>25835.4</c:v>
                </c:pt>
                <c:pt idx="4">
                  <c:v>26103.016666666666</c:v>
                </c:pt>
                <c:pt idx="5">
                  <c:v>25427.333333333336</c:v>
                </c:pt>
                <c:pt idx="6">
                  <c:v>25584.7</c:v>
                </c:pt>
                <c:pt idx="7">
                  <c:v>24489.183333333334</c:v>
                </c:pt>
                <c:pt idx="8">
                  <c:v>25461.360000000001</c:v>
                </c:pt>
                <c:pt idx="9">
                  <c:v>25220.533333333333</c:v>
                </c:pt>
                <c:pt idx="10">
                  <c:v>25453.9</c:v>
                </c:pt>
                <c:pt idx="11">
                  <c:v>26000.399999999994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E-4ACF-8255-C933676872E4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ATC1310_graphs!$P$10:$AA$10</c:f>
              <c:numCache>
                <c:formatCode>0</c:formatCode>
                <c:ptCount val="12"/>
                <c:pt idx="0">
                  <c:v>11905.766666666666</c:v>
                </c:pt>
                <c:pt idx="1">
                  <c:v>11886.866666666669</c:v>
                </c:pt>
                <c:pt idx="2">
                  <c:v>12249.16</c:v>
                </c:pt>
                <c:pt idx="3">
                  <c:v>12257.1</c:v>
                </c:pt>
                <c:pt idx="4">
                  <c:v>12465.75</c:v>
                </c:pt>
                <c:pt idx="5">
                  <c:v>12178.466666666671</c:v>
                </c:pt>
                <c:pt idx="6">
                  <c:v>12193.866666666667</c:v>
                </c:pt>
                <c:pt idx="7">
                  <c:v>11722.616666666667</c:v>
                </c:pt>
                <c:pt idx="8">
                  <c:v>12304.320000000003</c:v>
                </c:pt>
                <c:pt idx="9">
                  <c:v>12141.250000000002</c:v>
                </c:pt>
                <c:pt idx="10">
                  <c:v>12397.91</c:v>
                </c:pt>
                <c:pt idx="11">
                  <c:v>12516.4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FE-4ACF-8255-C933676872E4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ATC1310_graphs!$P$11:$AA$11</c:f>
              <c:numCache>
                <c:formatCode>0</c:formatCode>
                <c:ptCount val="12"/>
                <c:pt idx="0">
                  <c:v>13099.666666666666</c:v>
                </c:pt>
                <c:pt idx="1">
                  <c:v>13271.066666666666</c:v>
                </c:pt>
                <c:pt idx="2">
                  <c:v>13252.83</c:v>
                </c:pt>
                <c:pt idx="3">
                  <c:v>13578.3</c:v>
                </c:pt>
                <c:pt idx="4">
                  <c:v>13637.266666666666</c:v>
                </c:pt>
                <c:pt idx="5">
                  <c:v>13248.866666666665</c:v>
                </c:pt>
                <c:pt idx="6">
                  <c:v>13390.833333333334</c:v>
                </c:pt>
                <c:pt idx="7">
                  <c:v>12766.566666666669</c:v>
                </c:pt>
                <c:pt idx="8">
                  <c:v>13157.039999999999</c:v>
                </c:pt>
                <c:pt idx="9">
                  <c:v>13079.283333333331</c:v>
                </c:pt>
                <c:pt idx="10">
                  <c:v>13055.99</c:v>
                </c:pt>
                <c:pt idx="11">
                  <c:v>13483.999999999996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FE-4ACF-8255-C9336768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1048"/>
        <c:axId val="342111440"/>
      </c:lineChart>
      <c:catAx>
        <c:axId val="34211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14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10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ATC1310_graphs!$P$13:$Y$13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ATC1310_graphs!$P$16:$Y$16</c:f>
              <c:numCache>
                <c:formatCode>General</c:formatCode>
                <c:ptCount val="10"/>
                <c:pt idx="3" formatCode="0">
                  <c:v>23517.758861199996</c:v>
                </c:pt>
                <c:pt idx="4" formatCode="0">
                  <c:v>23735.584698800001</c:v>
                </c:pt>
                <c:pt idx="5" formatCode="0">
                  <c:v>24412.146586800001</c:v>
                </c:pt>
                <c:pt idx="6" formatCode="0">
                  <c:v>25522.776360600001</c:v>
                </c:pt>
                <c:pt idx="7" formatCode="0">
                  <c:v>25946.8727488</c:v>
                </c:pt>
                <c:pt idx="8" formatCode="0">
                  <c:v>26365.893333333333</c:v>
                </c:pt>
                <c:pt idx="9" formatCode="0">
                  <c:v>25436.765277777777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F-4AE0-83EE-6837A92DB895}"/>
            </c:ext>
          </c:extLst>
        </c:ser>
        <c:ser>
          <c:idx val="0"/>
          <c:order val="1"/>
          <c:tx>
            <c:strRef>
              <c:f>ATC1310_graphs!$G$83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ATC1310_graphs!$P$13:$Y$13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ATC1310_graphs!$P$14:$Y$14</c:f>
              <c:numCache>
                <c:formatCode>0</c:formatCode>
                <c:ptCount val="10"/>
                <c:pt idx="3">
                  <c:v>11085.805911799998</c:v>
                </c:pt>
                <c:pt idx="4">
                  <c:v>11167.802487799998</c:v>
                </c:pt>
                <c:pt idx="5">
                  <c:v>11496.4160968</c:v>
                </c:pt>
                <c:pt idx="6">
                  <c:v>12068.079430400001</c:v>
                </c:pt>
                <c:pt idx="7">
                  <c:v>12279.165262999999</c:v>
                </c:pt>
                <c:pt idx="8">
                  <c:v>12567.134999999998</c:v>
                </c:pt>
                <c:pt idx="9">
                  <c:v>12184.956111111111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F-4AE0-83EE-6837A92DB895}"/>
            </c:ext>
          </c:extLst>
        </c:ser>
        <c:ser>
          <c:idx val="1"/>
          <c:order val="2"/>
          <c:tx>
            <c:strRef>
              <c:f>ATC1310_graphs!$I$83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ATC1310_graphs!$P$13:$Y$13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ATC1310_graphs!$P$15:$Y$15</c:f>
              <c:numCache>
                <c:formatCode>0</c:formatCode>
                <c:ptCount val="10"/>
                <c:pt idx="3">
                  <c:v>12431.9529494</c:v>
                </c:pt>
                <c:pt idx="4">
                  <c:v>12567.782211000003</c:v>
                </c:pt>
                <c:pt idx="5">
                  <c:v>12915.73049</c:v>
                </c:pt>
                <c:pt idx="6">
                  <c:v>13454.6969302</c:v>
                </c:pt>
                <c:pt idx="7" formatCode="General">
                  <c:v>13667.7074858</c:v>
                </c:pt>
                <c:pt idx="8" formatCode="General">
                  <c:v>13798.758333333333</c:v>
                </c:pt>
                <c:pt idx="9">
                  <c:v>13251.809166666668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DF-4AE0-83EE-6837A92DB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33016"/>
        <c:axId val="360032624"/>
      </c:lineChart>
      <c:catAx>
        <c:axId val="36003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326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3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ATC1310_Eastbound!$C$8:$C$31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ATC1310_Eastbound!$L$8:$L$31</c:f>
              <c:numCache>
                <c:formatCode>0</c:formatCode>
                <c:ptCount val="24"/>
                <c:pt idx="0">
                  <c:v>79.162777777777777</c:v>
                </c:pt>
                <c:pt idx="1">
                  <c:v>42.807500000000005</c:v>
                </c:pt>
                <c:pt idx="2">
                  <c:v>29.544722222222227</c:v>
                </c:pt>
                <c:pt idx="3">
                  <c:v>30.19222222222222</c:v>
                </c:pt>
                <c:pt idx="4">
                  <c:v>40.344444444444449</c:v>
                </c:pt>
                <c:pt idx="5">
                  <c:v>106.30805555555553</c:v>
                </c:pt>
                <c:pt idx="6">
                  <c:v>292.23805555555549</c:v>
                </c:pt>
                <c:pt idx="7">
                  <c:v>576.41250000000002</c:v>
                </c:pt>
                <c:pt idx="8">
                  <c:v>766.2974999999999</c:v>
                </c:pt>
                <c:pt idx="9">
                  <c:v>627.96944444444455</c:v>
                </c:pt>
                <c:pt idx="10">
                  <c:v>605.43083333333323</c:v>
                </c:pt>
                <c:pt idx="11">
                  <c:v>657.52333333333331</c:v>
                </c:pt>
                <c:pt idx="12">
                  <c:v>710.45777777777789</c:v>
                </c:pt>
                <c:pt idx="13">
                  <c:v>752.24416666666673</c:v>
                </c:pt>
                <c:pt idx="14">
                  <c:v>849.76694444444433</c:v>
                </c:pt>
                <c:pt idx="15">
                  <c:v>936.78333333333342</c:v>
                </c:pt>
                <c:pt idx="16">
                  <c:v>1062.9588888888891</c:v>
                </c:pt>
                <c:pt idx="17">
                  <c:v>1122.4369444444444</c:v>
                </c:pt>
                <c:pt idx="18">
                  <c:v>966.11388888888882</c:v>
                </c:pt>
                <c:pt idx="19">
                  <c:v>679.51388888888891</c:v>
                </c:pt>
                <c:pt idx="20">
                  <c:v>488.64638888888885</c:v>
                </c:pt>
                <c:pt idx="21">
                  <c:v>330.17361111111114</c:v>
                </c:pt>
                <c:pt idx="22">
                  <c:v>267.99083333333334</c:v>
                </c:pt>
                <c:pt idx="23">
                  <c:v>163.63805555555558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3F-49CB-B5F8-29C0EB721701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ATC1310_Eastbound!$C$8:$C$31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ATC1310_Eastbound!$I$8:$I$31</c:f>
              <c:numCache>
                <c:formatCode>0</c:formatCode>
                <c:ptCount val="24"/>
                <c:pt idx="0">
                  <c:v>158.60694444444445</c:v>
                </c:pt>
                <c:pt idx="1">
                  <c:v>102.01666666666667</c:v>
                </c:pt>
                <c:pt idx="2">
                  <c:v>79.940277777777766</c:v>
                </c:pt>
                <c:pt idx="3">
                  <c:v>63.216666666666669</c:v>
                </c:pt>
                <c:pt idx="4">
                  <c:v>52.290277777777781</c:v>
                </c:pt>
                <c:pt idx="5">
                  <c:v>67.672222222222217</c:v>
                </c:pt>
                <c:pt idx="6">
                  <c:v>129.07916666666665</c:v>
                </c:pt>
                <c:pt idx="7">
                  <c:v>199.43472222222223</c:v>
                </c:pt>
                <c:pt idx="8">
                  <c:v>302.34999999999997</c:v>
                </c:pt>
                <c:pt idx="9">
                  <c:v>431.66944444444442</c:v>
                </c:pt>
                <c:pt idx="10">
                  <c:v>590.63194444444446</c:v>
                </c:pt>
                <c:pt idx="11">
                  <c:v>705.18055555555566</c:v>
                </c:pt>
                <c:pt idx="12">
                  <c:v>797.79583333333323</c:v>
                </c:pt>
                <c:pt idx="13">
                  <c:v>786.86388888888894</c:v>
                </c:pt>
                <c:pt idx="14">
                  <c:v>782.44722222222219</c:v>
                </c:pt>
                <c:pt idx="15">
                  <c:v>766.96805555555557</c:v>
                </c:pt>
                <c:pt idx="16">
                  <c:v>763.99722222222226</c:v>
                </c:pt>
                <c:pt idx="17">
                  <c:v>740.13888888888903</c:v>
                </c:pt>
                <c:pt idx="18">
                  <c:v>655.11805555555554</c:v>
                </c:pt>
                <c:pt idx="19">
                  <c:v>506.65000000000003</c:v>
                </c:pt>
                <c:pt idx="20">
                  <c:v>393.41944444444448</c:v>
                </c:pt>
                <c:pt idx="21">
                  <c:v>305.28333333333336</c:v>
                </c:pt>
                <c:pt idx="22">
                  <c:v>273.08472222222224</c:v>
                </c:pt>
                <c:pt idx="23">
                  <c:v>244.0819444444445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F-49CB-B5F8-29C0EB721701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ATC1310_Eastbound!$C$8:$C$31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ATC1310_Eastbound!$J$8:$J$31</c:f>
              <c:numCache>
                <c:formatCode>0</c:formatCode>
                <c:ptCount val="24"/>
                <c:pt idx="0">
                  <c:v>187.13194444444443</c:v>
                </c:pt>
                <c:pt idx="1">
                  <c:v>133.99305555555557</c:v>
                </c:pt>
                <c:pt idx="2">
                  <c:v>97.305555555555557</c:v>
                </c:pt>
                <c:pt idx="3">
                  <c:v>78.868055555555557</c:v>
                </c:pt>
                <c:pt idx="4">
                  <c:v>53.395833333333343</c:v>
                </c:pt>
                <c:pt idx="5">
                  <c:v>52.652777777777779</c:v>
                </c:pt>
                <c:pt idx="6">
                  <c:v>92.673611111111128</c:v>
                </c:pt>
                <c:pt idx="7">
                  <c:v>124.4513888888889</c:v>
                </c:pt>
                <c:pt idx="8">
                  <c:v>172.02777777777774</c:v>
                </c:pt>
                <c:pt idx="9">
                  <c:v>262.95833333333331</c:v>
                </c:pt>
                <c:pt idx="10">
                  <c:v>423.34027777777777</c:v>
                </c:pt>
                <c:pt idx="11">
                  <c:v>589.60416666666663</c:v>
                </c:pt>
                <c:pt idx="12">
                  <c:v>721.96527777777783</c:v>
                </c:pt>
                <c:pt idx="13">
                  <c:v>740.97916666666663</c:v>
                </c:pt>
                <c:pt idx="14">
                  <c:v>734.19444444444434</c:v>
                </c:pt>
                <c:pt idx="15">
                  <c:v>741.46527777777771</c:v>
                </c:pt>
                <c:pt idx="16">
                  <c:v>721.52083333333337</c:v>
                </c:pt>
                <c:pt idx="17">
                  <c:v>602.45833333333337</c:v>
                </c:pt>
                <c:pt idx="18">
                  <c:v>526.31944444444446</c:v>
                </c:pt>
                <c:pt idx="19">
                  <c:v>448.5555555555556</c:v>
                </c:pt>
                <c:pt idx="20">
                  <c:v>343.47222222222223</c:v>
                </c:pt>
                <c:pt idx="21">
                  <c:v>232.72222222222226</c:v>
                </c:pt>
                <c:pt idx="22">
                  <c:v>170.90972222222226</c:v>
                </c:pt>
                <c:pt idx="23">
                  <c:v>128.97222222222223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3F-49CB-B5F8-29C0EB72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231024"/>
        <c:axId val="434232592"/>
      </c:lineChart>
      <c:catAx>
        <c:axId val="43423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2592"/>
        <c:scaling>
          <c:orientation val="minMax"/>
          <c:max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1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ATC1011_graphs!$P$13:$Y$13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ATC1011_graphs!$P$16:$Y$16</c:f>
              <c:numCache>
                <c:formatCode>General</c:formatCode>
                <c:ptCount val="10"/>
                <c:pt idx="0">
                  <c:v>44328.974698399994</c:v>
                </c:pt>
                <c:pt idx="1">
                  <c:v>43703.820556591825</c:v>
                </c:pt>
                <c:pt idx="2" formatCode="0">
                  <c:v>44973.698029199993</c:v>
                </c:pt>
                <c:pt idx="3" formatCode="0">
                  <c:v>44305.228026400007</c:v>
                </c:pt>
                <c:pt idx="4" formatCode="0">
                  <c:v>44328.974698399994</c:v>
                </c:pt>
                <c:pt idx="5" formatCode="0">
                  <c:v>40821.435369400002</c:v>
                </c:pt>
                <c:pt idx="6" formatCode="0">
                  <c:v>39864.577902000005</c:v>
                </c:pt>
                <c:pt idx="7" formatCode="0">
                  <c:v>44498.139969199998</c:v>
                </c:pt>
                <c:pt idx="8" formatCode="0">
                  <c:v>44859.919545454541</c:v>
                </c:pt>
                <c:pt idx="9" formatCode="0">
                  <c:v>44695.093611111122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7-4A28-822D-C231FDF4D3A9}"/>
            </c:ext>
          </c:extLst>
        </c:ser>
        <c:ser>
          <c:idx val="0"/>
          <c:order val="1"/>
          <c:tx>
            <c:strRef>
              <c:f>ATC1011_graphs!$G$83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ATC1011_graphs!$P$13:$Y$13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ATC1011_graphs!$P$14:$Y$14</c:f>
              <c:numCache>
                <c:formatCode>0</c:formatCode>
                <c:ptCount val="10"/>
                <c:pt idx="0">
                  <c:v>19976.1885998</c:v>
                </c:pt>
                <c:pt idx="1">
                  <c:v>19900.060017829263</c:v>
                </c:pt>
                <c:pt idx="2">
                  <c:v>20432.816375399998</c:v>
                </c:pt>
                <c:pt idx="3">
                  <c:v>20154.493874000007</c:v>
                </c:pt>
                <c:pt idx="4">
                  <c:v>19976.1885998</c:v>
                </c:pt>
                <c:pt idx="5">
                  <c:v>18277.636176</c:v>
                </c:pt>
                <c:pt idx="6">
                  <c:v>16335.5080672</c:v>
                </c:pt>
                <c:pt idx="7">
                  <c:v>20514.622317600002</c:v>
                </c:pt>
                <c:pt idx="8">
                  <c:v>20403.700454545451</c:v>
                </c:pt>
                <c:pt idx="9">
                  <c:v>20291.249722222226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7-4A28-822D-C231FDF4D3A9}"/>
            </c:ext>
          </c:extLst>
        </c:ser>
        <c:ser>
          <c:idx val="1"/>
          <c:order val="2"/>
          <c:tx>
            <c:strRef>
              <c:f>ATC1011_graphs!$I$83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ATC1011_graphs!$P$13:$Y$13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ATC1011_graphs!$P$15:$Y$15</c:f>
              <c:numCache>
                <c:formatCode>0</c:formatCode>
                <c:ptCount val="10"/>
                <c:pt idx="0" formatCode="General">
                  <c:v>24352.786098599998</c:v>
                </c:pt>
                <c:pt idx="1">
                  <c:v>23803.760538762563</c:v>
                </c:pt>
                <c:pt idx="2">
                  <c:v>24540.881653799999</c:v>
                </c:pt>
                <c:pt idx="3">
                  <c:v>24150.7341524</c:v>
                </c:pt>
                <c:pt idx="4">
                  <c:v>24352.786098599998</c:v>
                </c:pt>
                <c:pt idx="5">
                  <c:v>22543.799193400002</c:v>
                </c:pt>
                <c:pt idx="6">
                  <c:v>23529.069834800001</c:v>
                </c:pt>
                <c:pt idx="7" formatCode="General">
                  <c:v>23983.517651599999</c:v>
                </c:pt>
                <c:pt idx="8" formatCode="General">
                  <c:v>24456.219090909093</c:v>
                </c:pt>
                <c:pt idx="9">
                  <c:v>24403.843888888896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7-4A28-822D-C231FDF4D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31448"/>
        <c:axId val="360033016"/>
      </c:lineChart>
      <c:catAx>
        <c:axId val="360031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3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33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1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ATC1310_Westbound!$C$8:$C$31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ATC1310_Westbound!$L$8:$L$31</c:f>
              <c:numCache>
                <c:formatCode>0</c:formatCode>
                <c:ptCount val="24"/>
                <c:pt idx="0">
                  <c:v>59.211388888888884</c:v>
                </c:pt>
                <c:pt idx="1">
                  <c:v>39.980000000000004</c:v>
                </c:pt>
                <c:pt idx="2">
                  <c:v>36.586944444444441</c:v>
                </c:pt>
                <c:pt idx="3">
                  <c:v>59.406666666666659</c:v>
                </c:pt>
                <c:pt idx="4">
                  <c:v>110.91500000000001</c:v>
                </c:pt>
                <c:pt idx="5">
                  <c:v>334.5333333333333</c:v>
                </c:pt>
                <c:pt idx="6">
                  <c:v>982.34833333333313</c:v>
                </c:pt>
                <c:pt idx="7">
                  <c:v>1154.7736111111112</c:v>
                </c:pt>
                <c:pt idx="8">
                  <c:v>1053.5641666666666</c:v>
                </c:pt>
                <c:pt idx="9">
                  <c:v>993.55388888888888</c:v>
                </c:pt>
                <c:pt idx="10">
                  <c:v>849.22361111111115</c:v>
                </c:pt>
                <c:pt idx="11">
                  <c:v>831.36833333333345</c:v>
                </c:pt>
                <c:pt idx="12">
                  <c:v>805.97277777777776</c:v>
                </c:pt>
                <c:pt idx="13">
                  <c:v>769.98055555555561</c:v>
                </c:pt>
                <c:pt idx="14">
                  <c:v>779.71555555555562</c:v>
                </c:pt>
                <c:pt idx="15">
                  <c:v>797.32638888888891</c:v>
                </c:pt>
                <c:pt idx="16">
                  <c:v>804.46</c:v>
                </c:pt>
                <c:pt idx="17">
                  <c:v>693.37666666666678</c:v>
                </c:pt>
                <c:pt idx="18">
                  <c:v>628.38888888888891</c:v>
                </c:pt>
                <c:pt idx="19">
                  <c:v>506.29777777777781</c:v>
                </c:pt>
                <c:pt idx="20">
                  <c:v>380.18500000000006</c:v>
                </c:pt>
                <c:pt idx="21">
                  <c:v>283.11527777777781</c:v>
                </c:pt>
                <c:pt idx="22">
                  <c:v>187.03000000000003</c:v>
                </c:pt>
                <c:pt idx="23">
                  <c:v>110.495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20-4853-AE07-A8A3D6E7006C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ATC1310_Westbound!$C$8:$C$31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ATC1310_Westbound!$I$8:$I$31</c:f>
              <c:numCache>
                <c:formatCode>0</c:formatCode>
                <c:ptCount val="24"/>
                <c:pt idx="0">
                  <c:v>133.1</c:v>
                </c:pt>
                <c:pt idx="1">
                  <c:v>101.68472222222222</c:v>
                </c:pt>
                <c:pt idx="2">
                  <c:v>79.498611111111103</c:v>
                </c:pt>
                <c:pt idx="3">
                  <c:v>86.087499999999991</c:v>
                </c:pt>
                <c:pt idx="4">
                  <c:v>90.244444444444454</c:v>
                </c:pt>
                <c:pt idx="5">
                  <c:v>143.01666666666668</c:v>
                </c:pt>
                <c:pt idx="6">
                  <c:v>245.23749999999998</c:v>
                </c:pt>
                <c:pt idx="7">
                  <c:v>397.2833333333333</c:v>
                </c:pt>
                <c:pt idx="8">
                  <c:v>637.1680555555555</c:v>
                </c:pt>
                <c:pt idx="9">
                  <c:v>823.7652777777779</c:v>
                </c:pt>
                <c:pt idx="10">
                  <c:v>928.80277777777781</c:v>
                </c:pt>
                <c:pt idx="11">
                  <c:v>958.52083333333337</c:v>
                </c:pt>
                <c:pt idx="12">
                  <c:v>963.95833333333337</c:v>
                </c:pt>
                <c:pt idx="13">
                  <c:v>931.20972222222224</c:v>
                </c:pt>
                <c:pt idx="14">
                  <c:v>807.32222222222219</c:v>
                </c:pt>
                <c:pt idx="15">
                  <c:v>730.15138888888885</c:v>
                </c:pt>
                <c:pt idx="16">
                  <c:v>653.53888888888889</c:v>
                </c:pt>
                <c:pt idx="17">
                  <c:v>618.62499999999989</c:v>
                </c:pt>
                <c:pt idx="18">
                  <c:v>545.10138888888889</c:v>
                </c:pt>
                <c:pt idx="19">
                  <c:v>463.04999999999995</c:v>
                </c:pt>
                <c:pt idx="20">
                  <c:v>344.03888888888895</c:v>
                </c:pt>
                <c:pt idx="21">
                  <c:v>263.60277777777782</c:v>
                </c:pt>
                <c:pt idx="22">
                  <c:v>225.22916666666666</c:v>
                </c:pt>
                <c:pt idx="23">
                  <c:v>194.52500000000001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0-4853-AE07-A8A3D6E7006C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ATC1310_Westbound!$C$8:$C$31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ATC1310_Westbound!$J$8:$J$31</c:f>
              <c:numCache>
                <c:formatCode>0</c:formatCode>
                <c:ptCount val="24"/>
                <c:pt idx="0">
                  <c:v>165.45833333333331</c:v>
                </c:pt>
                <c:pt idx="1">
                  <c:v>127.00694444444444</c:v>
                </c:pt>
                <c:pt idx="2">
                  <c:v>96.75</c:v>
                </c:pt>
                <c:pt idx="3">
                  <c:v>101.2638888888889</c:v>
                </c:pt>
                <c:pt idx="4">
                  <c:v>82.2986111111111</c:v>
                </c:pt>
                <c:pt idx="5">
                  <c:v>95.694444444444443</c:v>
                </c:pt>
                <c:pt idx="6">
                  <c:v>157.51388888888889</c:v>
                </c:pt>
                <c:pt idx="7">
                  <c:v>211.70138888888889</c:v>
                </c:pt>
                <c:pt idx="8">
                  <c:v>300.86111111111114</c:v>
                </c:pt>
                <c:pt idx="9">
                  <c:v>515.88888888888891</c:v>
                </c:pt>
                <c:pt idx="10">
                  <c:v>781.52083333333337</c:v>
                </c:pt>
                <c:pt idx="11">
                  <c:v>840.59722222222217</c:v>
                </c:pt>
                <c:pt idx="12">
                  <c:v>884.25694444444446</c:v>
                </c:pt>
                <c:pt idx="13">
                  <c:v>848.59027777777771</c:v>
                </c:pt>
                <c:pt idx="14">
                  <c:v>755.41666666666663</c:v>
                </c:pt>
                <c:pt idx="15">
                  <c:v>645.55555555555554</c:v>
                </c:pt>
                <c:pt idx="16">
                  <c:v>568.35416666666663</c:v>
                </c:pt>
                <c:pt idx="17">
                  <c:v>485.92361111111114</c:v>
                </c:pt>
                <c:pt idx="18">
                  <c:v>454.22222222222223</c:v>
                </c:pt>
                <c:pt idx="19">
                  <c:v>390.9444444444444</c:v>
                </c:pt>
                <c:pt idx="20">
                  <c:v>302.02777777777777</c:v>
                </c:pt>
                <c:pt idx="21">
                  <c:v>207.73611111111109</c:v>
                </c:pt>
                <c:pt idx="22">
                  <c:v>140.19444444444446</c:v>
                </c:pt>
                <c:pt idx="23">
                  <c:v>89.159722222222214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20-4853-AE07-A8A3D6E7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31448"/>
        <c:axId val="360027920"/>
      </c:lineChart>
      <c:catAx>
        <c:axId val="360031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2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1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ATC1311_graphs!$G$83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ATC1311_graphs!$P$6:$V$6</c:f>
              <c:numCache>
                <c:formatCode>0</c:formatCode>
                <c:ptCount val="7"/>
                <c:pt idx="0">
                  <c:v>8442.9444444444434</c:v>
                </c:pt>
                <c:pt idx="1">
                  <c:v>8615.3611111111113</c:v>
                </c:pt>
                <c:pt idx="2">
                  <c:v>8662.8333333333339</c:v>
                </c:pt>
                <c:pt idx="3">
                  <c:v>8856.4499999999989</c:v>
                </c:pt>
                <c:pt idx="4">
                  <c:v>9208.0111111111109</c:v>
                </c:pt>
                <c:pt idx="5">
                  <c:v>8033.1583333333347</c:v>
                </c:pt>
                <c:pt idx="6">
                  <c:v>6143.541666666667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2-403B-8E99-EAC90835B580}"/>
            </c:ext>
          </c:extLst>
        </c:ser>
        <c:ser>
          <c:idx val="1"/>
          <c:order val="1"/>
          <c:tx>
            <c:strRef>
              <c:f>ATC1311_graphs!$I$83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ATC1311_graphs!$P$7:$V$7</c:f>
              <c:numCache>
                <c:formatCode>0</c:formatCode>
                <c:ptCount val="7"/>
                <c:pt idx="0">
                  <c:v>8552.5027777777759</c:v>
                </c:pt>
                <c:pt idx="1">
                  <c:v>8713.8125000000018</c:v>
                </c:pt>
                <c:pt idx="2">
                  <c:v>8710.2569444444453</c:v>
                </c:pt>
                <c:pt idx="3">
                  <c:v>9043.3750000000018</c:v>
                </c:pt>
                <c:pt idx="4">
                  <c:v>9300.6347222222212</c:v>
                </c:pt>
                <c:pt idx="5">
                  <c:v>7654.3527777777781</c:v>
                </c:pt>
                <c:pt idx="6">
                  <c:v>5849.3819444444443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2-403B-8E99-EAC90835B580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ATC1311_graphs!$P$5:$V$5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ATC1311_graphs!$P$8:$V$8</c:f>
              <c:numCache>
                <c:formatCode>0</c:formatCode>
                <c:ptCount val="7"/>
                <c:pt idx="0">
                  <c:v>16995.447222222218</c:v>
                </c:pt>
                <c:pt idx="1">
                  <c:v>17329.173611111113</c:v>
                </c:pt>
                <c:pt idx="2">
                  <c:v>17373.090277777781</c:v>
                </c:pt>
                <c:pt idx="3">
                  <c:v>17899.825000000001</c:v>
                </c:pt>
                <c:pt idx="4">
                  <c:v>18508.645833333332</c:v>
                </c:pt>
                <c:pt idx="5">
                  <c:v>15687.511111111113</c:v>
                </c:pt>
                <c:pt idx="6">
                  <c:v>11992.923611111111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2-403B-8E99-EAC90835B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34160"/>
        <c:axId val="434231024"/>
      </c:barChart>
      <c:catAx>
        <c:axId val="43423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405C-4AA4-BB09-66ED4E3DDE8E}"/>
              </c:ext>
            </c:extLst>
          </c:dPt>
          <c:cat>
            <c:strRef>
              <c:f>ATC1311_graphs!$P$9:$AA$9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ATC1311_graphs!$P$12:$AA$12</c:f>
              <c:numCache>
                <c:formatCode>0</c:formatCode>
                <c:ptCount val="12"/>
                <c:pt idx="0">
                  <c:v>16748.866666666665</c:v>
                </c:pt>
                <c:pt idx="1">
                  <c:v>17780.933333333334</c:v>
                </c:pt>
                <c:pt idx="2">
                  <c:v>17855.769999999997</c:v>
                </c:pt>
                <c:pt idx="3">
                  <c:v>18311.099999999999</c:v>
                </c:pt>
                <c:pt idx="4">
                  <c:v>18281.233333333337</c:v>
                </c:pt>
                <c:pt idx="5">
                  <c:v>18113.733333333337</c:v>
                </c:pt>
                <c:pt idx="6">
                  <c:v>18059.883333333331</c:v>
                </c:pt>
                <c:pt idx="7">
                  <c:v>16884.07</c:v>
                </c:pt>
                <c:pt idx="8">
                  <c:v>17746.79</c:v>
                </c:pt>
                <c:pt idx="9">
                  <c:v>16170.233333333332</c:v>
                </c:pt>
                <c:pt idx="10">
                  <c:v>17350.090000000004</c:v>
                </c:pt>
                <c:pt idx="11">
                  <c:v>18152.133333333339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C-4AA4-BB09-66ED4E3DDE8E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ATC1311_graphs!$P$10:$AA$10</c:f>
              <c:numCache>
                <c:formatCode>0</c:formatCode>
                <c:ptCount val="12"/>
                <c:pt idx="0">
                  <c:v>8331.7999999999993</c:v>
                </c:pt>
                <c:pt idx="1">
                  <c:v>8812.4666666666672</c:v>
                </c:pt>
                <c:pt idx="2">
                  <c:v>8871.5133333333324</c:v>
                </c:pt>
                <c:pt idx="3">
                  <c:v>9104.3000000000011</c:v>
                </c:pt>
                <c:pt idx="4">
                  <c:v>9057.383333333335</c:v>
                </c:pt>
                <c:pt idx="5">
                  <c:v>8965.4000000000033</c:v>
                </c:pt>
                <c:pt idx="6">
                  <c:v>8946.3000000000011</c:v>
                </c:pt>
                <c:pt idx="7">
                  <c:v>8446.0600000000013</c:v>
                </c:pt>
                <c:pt idx="8">
                  <c:v>8781.0500000000011</c:v>
                </c:pt>
                <c:pt idx="9">
                  <c:v>8112.4833333333327</c:v>
                </c:pt>
                <c:pt idx="10">
                  <c:v>8598.3499999999985</c:v>
                </c:pt>
                <c:pt idx="11">
                  <c:v>9058.3333333333358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5C-4AA4-BB09-66ED4E3DDE8E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ATC1311_graphs!$P$11:$AA$11</c:f>
              <c:numCache>
                <c:formatCode>0</c:formatCode>
                <c:ptCount val="12"/>
                <c:pt idx="0">
                  <c:v>8417.0666666666657</c:v>
                </c:pt>
                <c:pt idx="1">
                  <c:v>8968.4666666666653</c:v>
                </c:pt>
                <c:pt idx="2">
                  <c:v>8984.2566666666662</c:v>
                </c:pt>
                <c:pt idx="3">
                  <c:v>9206.7999999999993</c:v>
                </c:pt>
                <c:pt idx="4">
                  <c:v>9223.85</c:v>
                </c:pt>
                <c:pt idx="5">
                  <c:v>9148.3333333333321</c:v>
                </c:pt>
                <c:pt idx="6">
                  <c:v>9113.5833333333321</c:v>
                </c:pt>
                <c:pt idx="7">
                  <c:v>8438.01</c:v>
                </c:pt>
                <c:pt idx="8">
                  <c:v>8965.7400000000016</c:v>
                </c:pt>
                <c:pt idx="9">
                  <c:v>8057.7499999999991</c:v>
                </c:pt>
                <c:pt idx="10">
                  <c:v>8751.7400000000034</c:v>
                </c:pt>
                <c:pt idx="11">
                  <c:v>9093.8000000000011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5C-4AA4-BB09-66ED4E3D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35728"/>
        <c:axId val="434236120"/>
      </c:lineChart>
      <c:catAx>
        <c:axId val="43423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6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423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ATC1311_graphs!$P$13:$Y$13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ATC1311_graphs!$P$16:$Y$16</c:f>
              <c:numCache>
                <c:formatCode>General</c:formatCode>
                <c:ptCount val="10"/>
                <c:pt idx="3" formatCode="0">
                  <c:v>16439.888117999999</c:v>
                </c:pt>
                <c:pt idx="4" formatCode="0">
                  <c:v>17548.875151200002</c:v>
                </c:pt>
                <c:pt idx="5" formatCode="0">
                  <c:v>17549.082472000002</c:v>
                </c:pt>
                <c:pt idx="6" formatCode="0">
                  <c:v>17414.165531199997</c:v>
                </c:pt>
                <c:pt idx="7" formatCode="0">
                  <c:v>17638.177749999999</c:v>
                </c:pt>
                <c:pt idx="8" formatCode="0">
                  <c:v>18105.260606060605</c:v>
                </c:pt>
                <c:pt idx="9" formatCode="0">
                  <c:v>17621.236388888887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94D-BE09-F531814D961D}"/>
            </c:ext>
          </c:extLst>
        </c:ser>
        <c:ser>
          <c:idx val="0"/>
          <c:order val="1"/>
          <c:tx>
            <c:strRef>
              <c:f>ATC1311_graphs!$G$83</c:f>
              <c:strCache>
                <c:ptCount val="1"/>
                <c:pt idx="0">
                  <c:v>East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ATC1311_graphs!$P$13:$Y$13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ATC1311_graphs!$P$14:$Y$14</c:f>
              <c:numCache>
                <c:formatCode>0</c:formatCode>
                <c:ptCount val="10"/>
                <c:pt idx="3">
                  <c:v>8074.0548002000005</c:v>
                </c:pt>
                <c:pt idx="4">
                  <c:v>8416.3818813999987</c:v>
                </c:pt>
                <c:pt idx="5">
                  <c:v>8731.8030414000023</c:v>
                </c:pt>
                <c:pt idx="6">
                  <c:v>8630.343875999999</c:v>
                </c:pt>
                <c:pt idx="7">
                  <c:v>8766.0372088000004</c:v>
                </c:pt>
                <c:pt idx="8">
                  <c:v>8991.9827272727252</c:v>
                </c:pt>
                <c:pt idx="9">
                  <c:v>8757.1200000000008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94D-BE09-F531814D961D}"/>
            </c:ext>
          </c:extLst>
        </c:ser>
        <c:ser>
          <c:idx val="1"/>
          <c:order val="2"/>
          <c:tx>
            <c:strRef>
              <c:f>ATC1311_graphs!$I$83</c:f>
              <c:strCache>
                <c:ptCount val="1"/>
                <c:pt idx="0">
                  <c:v>West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ATC1311_graphs!$P$13:$Y$13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ATC1311_graphs!$P$15:$Y$15</c:f>
              <c:numCache>
                <c:formatCode>0</c:formatCode>
                <c:ptCount val="10"/>
                <c:pt idx="3">
                  <c:v>8365.8333177999993</c:v>
                </c:pt>
                <c:pt idx="4">
                  <c:v>9132.4932698000011</c:v>
                </c:pt>
                <c:pt idx="5">
                  <c:v>8817.2794306000014</c:v>
                </c:pt>
                <c:pt idx="6">
                  <c:v>8783.8216551999976</c:v>
                </c:pt>
                <c:pt idx="7">
                  <c:v>8872.1405411999986</c:v>
                </c:pt>
                <c:pt idx="8">
                  <c:v>9113.2778787878779</c:v>
                </c:pt>
                <c:pt idx="9">
                  <c:v>8864.1163888888877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94D-BE09-F531814D9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27136"/>
        <c:axId val="360027528"/>
      </c:lineChart>
      <c:catAx>
        <c:axId val="3600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75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ATC1311_Eastbound!$C$8:$C$31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ATC1311_Eastbound!$L$8:$L$31</c:f>
              <c:numCache>
                <c:formatCode>0</c:formatCode>
                <c:ptCount val="24"/>
                <c:pt idx="0">
                  <c:v>39.712499999999999</c:v>
                </c:pt>
                <c:pt idx="1">
                  <c:v>21.276666666666667</c:v>
                </c:pt>
                <c:pt idx="2">
                  <c:v>15.645833333333332</c:v>
                </c:pt>
                <c:pt idx="3">
                  <c:v>16.177222222222223</c:v>
                </c:pt>
                <c:pt idx="4">
                  <c:v>23.620555555555558</c:v>
                </c:pt>
                <c:pt idx="5">
                  <c:v>58.215555555555554</c:v>
                </c:pt>
                <c:pt idx="6">
                  <c:v>144.04027777777779</c:v>
                </c:pt>
                <c:pt idx="7">
                  <c:v>377.7405555555556</c:v>
                </c:pt>
                <c:pt idx="8">
                  <c:v>503.88666666666666</c:v>
                </c:pt>
                <c:pt idx="9">
                  <c:v>457.92194444444442</c:v>
                </c:pt>
                <c:pt idx="10">
                  <c:v>481.2883333333333</c:v>
                </c:pt>
                <c:pt idx="11">
                  <c:v>533.06999999999994</c:v>
                </c:pt>
                <c:pt idx="12">
                  <c:v>572.25222222222214</c:v>
                </c:pt>
                <c:pt idx="13">
                  <c:v>594.12166666666667</c:v>
                </c:pt>
                <c:pt idx="14">
                  <c:v>652.68833333333328</c:v>
                </c:pt>
                <c:pt idx="15">
                  <c:v>699.82555555555552</c:v>
                </c:pt>
                <c:pt idx="16">
                  <c:v>773.1</c:v>
                </c:pt>
                <c:pt idx="17">
                  <c:v>801.48722222222216</c:v>
                </c:pt>
                <c:pt idx="18">
                  <c:v>649.96916666666675</c:v>
                </c:pt>
                <c:pt idx="19">
                  <c:v>505.73083333333335</c:v>
                </c:pt>
                <c:pt idx="20">
                  <c:v>344.66416666666669</c:v>
                </c:pt>
                <c:pt idx="21">
                  <c:v>231.74777777777777</c:v>
                </c:pt>
                <c:pt idx="22">
                  <c:v>160.29055555555553</c:v>
                </c:pt>
                <c:pt idx="23">
                  <c:v>98.646388888888893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0-40A8-B2E0-B2C6B216FF2E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ATC1311_Eastbound!$C$8:$C$31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ATC1311_Eastbound!$I$8:$I$31</c:f>
              <c:numCache>
                <c:formatCode>0</c:formatCode>
                <c:ptCount val="24"/>
                <c:pt idx="0">
                  <c:v>94.016666666666666</c:v>
                </c:pt>
                <c:pt idx="1">
                  <c:v>55.75</c:v>
                </c:pt>
                <c:pt idx="2">
                  <c:v>34.93472222222222</c:v>
                </c:pt>
                <c:pt idx="3">
                  <c:v>26.204166666666666</c:v>
                </c:pt>
                <c:pt idx="4">
                  <c:v>24.291666666666668</c:v>
                </c:pt>
                <c:pt idx="5">
                  <c:v>33.12638888888889</c:v>
                </c:pt>
                <c:pt idx="6">
                  <c:v>66.74722222222222</c:v>
                </c:pt>
                <c:pt idx="7">
                  <c:v>139.39722222222221</c:v>
                </c:pt>
                <c:pt idx="8">
                  <c:v>284.23472222222222</c:v>
                </c:pt>
                <c:pt idx="9">
                  <c:v>423.0986111111111</c:v>
                </c:pt>
                <c:pt idx="10">
                  <c:v>566.47500000000002</c:v>
                </c:pt>
                <c:pt idx="11">
                  <c:v>663.3125</c:v>
                </c:pt>
                <c:pt idx="12">
                  <c:v>708.09444444444443</c:v>
                </c:pt>
                <c:pt idx="13">
                  <c:v>694.85833333333323</c:v>
                </c:pt>
                <c:pt idx="14">
                  <c:v>689.36805555555566</c:v>
                </c:pt>
                <c:pt idx="15">
                  <c:v>655.93194444444441</c:v>
                </c:pt>
                <c:pt idx="16">
                  <c:v>613.6111111111112</c:v>
                </c:pt>
                <c:pt idx="17">
                  <c:v>559.03750000000002</c:v>
                </c:pt>
                <c:pt idx="18">
                  <c:v>475.49861111111107</c:v>
                </c:pt>
                <c:pt idx="19">
                  <c:v>384.21944444444443</c:v>
                </c:pt>
                <c:pt idx="20">
                  <c:v>280.98472222222222</c:v>
                </c:pt>
                <c:pt idx="21">
                  <c:v>230.15833333333333</c:v>
                </c:pt>
                <c:pt idx="22">
                  <c:v>178.63333333333335</c:v>
                </c:pt>
                <c:pt idx="23">
                  <c:v>151.17361111111111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0-40A8-B2E0-B2C6B216FF2E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ATC1311_Eastbound!$C$8:$C$31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ATC1311_Eastbound!$J$8:$J$31</c:f>
              <c:numCache>
                <c:formatCode>0</c:formatCode>
                <c:ptCount val="24"/>
                <c:pt idx="0">
                  <c:v>106.1111111111111</c:v>
                </c:pt>
                <c:pt idx="1">
                  <c:v>62.604166666666664</c:v>
                </c:pt>
                <c:pt idx="2">
                  <c:v>41.270833333333336</c:v>
                </c:pt>
                <c:pt idx="3">
                  <c:v>29.131944444444446</c:v>
                </c:pt>
                <c:pt idx="4">
                  <c:v>27.006944444444443</c:v>
                </c:pt>
                <c:pt idx="5">
                  <c:v>24.340277777777782</c:v>
                </c:pt>
                <c:pt idx="6">
                  <c:v>38.69444444444445</c:v>
                </c:pt>
                <c:pt idx="7">
                  <c:v>73.979166666666671</c:v>
                </c:pt>
                <c:pt idx="8">
                  <c:v>114.5625</c:v>
                </c:pt>
                <c:pt idx="9">
                  <c:v>222.07638888888891</c:v>
                </c:pt>
                <c:pt idx="10">
                  <c:v>376.52777777777783</c:v>
                </c:pt>
                <c:pt idx="11">
                  <c:v>508.68055555555549</c:v>
                </c:pt>
                <c:pt idx="12">
                  <c:v>640.04166666666663</c:v>
                </c:pt>
                <c:pt idx="13">
                  <c:v>651.8888888888888</c:v>
                </c:pt>
                <c:pt idx="14">
                  <c:v>606.125</c:v>
                </c:pt>
                <c:pt idx="15">
                  <c:v>565.65972222222217</c:v>
                </c:pt>
                <c:pt idx="16">
                  <c:v>462.97916666666669</c:v>
                </c:pt>
                <c:pt idx="17">
                  <c:v>369.25</c:v>
                </c:pt>
                <c:pt idx="18">
                  <c:v>327.3055555555556</c:v>
                </c:pt>
                <c:pt idx="19">
                  <c:v>305.90277777777777</c:v>
                </c:pt>
                <c:pt idx="20">
                  <c:v>230.74305555555557</c:v>
                </c:pt>
                <c:pt idx="21">
                  <c:v>163.24305555555554</c:v>
                </c:pt>
                <c:pt idx="22">
                  <c:v>113.50694444444444</c:v>
                </c:pt>
                <c:pt idx="23">
                  <c:v>81.909722222222214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70-40A8-B2E0-B2C6B216F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113008"/>
        <c:axId val="342112616"/>
      </c:lineChart>
      <c:catAx>
        <c:axId val="34211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2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2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3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ATC1311_Westbound!$C$8:$C$31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ATC1311_Westbound!$L$8:$L$31</c:f>
              <c:numCache>
                <c:formatCode>0</c:formatCode>
                <c:ptCount val="24"/>
                <c:pt idx="0">
                  <c:v>33.911111111111111</c:v>
                </c:pt>
                <c:pt idx="1">
                  <c:v>17.888333333333335</c:v>
                </c:pt>
                <c:pt idx="2">
                  <c:v>11.122499999999999</c:v>
                </c:pt>
                <c:pt idx="3">
                  <c:v>13.428055555555556</c:v>
                </c:pt>
                <c:pt idx="4">
                  <c:v>23.166944444444447</c:v>
                </c:pt>
                <c:pt idx="5">
                  <c:v>100.86916666666667</c:v>
                </c:pt>
                <c:pt idx="6">
                  <c:v>389.81083333333333</c:v>
                </c:pt>
                <c:pt idx="7">
                  <c:v>833.21555555555551</c:v>
                </c:pt>
                <c:pt idx="8">
                  <c:v>726.53888888888901</c:v>
                </c:pt>
                <c:pt idx="9">
                  <c:v>562.62583333333328</c:v>
                </c:pt>
                <c:pt idx="10">
                  <c:v>518.74805555555554</c:v>
                </c:pt>
                <c:pt idx="11">
                  <c:v>543.84333333333336</c:v>
                </c:pt>
                <c:pt idx="12">
                  <c:v>554.19777777777779</c:v>
                </c:pt>
                <c:pt idx="13">
                  <c:v>534.75972222222231</c:v>
                </c:pt>
                <c:pt idx="14">
                  <c:v>569.45499999999993</c:v>
                </c:pt>
                <c:pt idx="15">
                  <c:v>587.55055555555555</c:v>
                </c:pt>
                <c:pt idx="16">
                  <c:v>642.71944444444443</c:v>
                </c:pt>
                <c:pt idx="17">
                  <c:v>615.09777777777776</c:v>
                </c:pt>
                <c:pt idx="18">
                  <c:v>506.38027777777779</c:v>
                </c:pt>
                <c:pt idx="19">
                  <c:v>388.74916666666667</c:v>
                </c:pt>
                <c:pt idx="20">
                  <c:v>279.91027777777776</c:v>
                </c:pt>
                <c:pt idx="21">
                  <c:v>193.76611111111112</c:v>
                </c:pt>
                <c:pt idx="22">
                  <c:v>135.22</c:v>
                </c:pt>
                <c:pt idx="23">
                  <c:v>81.141666666666666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A-4FC0-A677-1849D166F1FE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ATC1311_Westbound!$C$8:$C$31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ATC1311_Westbound!$I$8:$I$31</c:f>
              <c:numCache>
                <c:formatCode>0</c:formatCode>
                <c:ptCount val="24"/>
                <c:pt idx="0">
                  <c:v>81.848611111111111</c:v>
                </c:pt>
                <c:pt idx="1">
                  <c:v>46.720833333333331</c:v>
                </c:pt>
                <c:pt idx="2">
                  <c:v>27.319444444444446</c:v>
                </c:pt>
                <c:pt idx="3">
                  <c:v>22.608333333333334</c:v>
                </c:pt>
                <c:pt idx="4">
                  <c:v>17.190277777777776</c:v>
                </c:pt>
                <c:pt idx="5">
                  <c:v>40.369444444444447</c:v>
                </c:pt>
                <c:pt idx="6">
                  <c:v>87.963888888888889</c:v>
                </c:pt>
                <c:pt idx="7">
                  <c:v>181.13194444444446</c:v>
                </c:pt>
                <c:pt idx="8">
                  <c:v>313.64444444444445</c:v>
                </c:pt>
                <c:pt idx="9">
                  <c:v>492.3416666666667</c:v>
                </c:pt>
                <c:pt idx="10">
                  <c:v>620.43611111111113</c:v>
                </c:pt>
                <c:pt idx="11">
                  <c:v>675.49027777777781</c:v>
                </c:pt>
                <c:pt idx="12">
                  <c:v>693.20972222222224</c:v>
                </c:pt>
                <c:pt idx="13">
                  <c:v>671.7305555555555</c:v>
                </c:pt>
                <c:pt idx="14">
                  <c:v>628.8416666666667</c:v>
                </c:pt>
                <c:pt idx="15">
                  <c:v>578.23194444444437</c:v>
                </c:pt>
                <c:pt idx="16">
                  <c:v>547.27083333333337</c:v>
                </c:pt>
                <c:pt idx="17">
                  <c:v>466.88472222222225</c:v>
                </c:pt>
                <c:pt idx="18">
                  <c:v>399.10555555555555</c:v>
                </c:pt>
                <c:pt idx="19">
                  <c:v>336.86944444444447</c:v>
                </c:pt>
                <c:pt idx="20">
                  <c:v>250.86388888888885</c:v>
                </c:pt>
                <c:pt idx="21">
                  <c:v>196.27222222222224</c:v>
                </c:pt>
                <c:pt idx="22">
                  <c:v>154.79166666666666</c:v>
                </c:pt>
                <c:pt idx="23">
                  <c:v>123.21527777777779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A-4FC0-A677-1849D166F1FE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ATC1311_Westbound!$C$8:$C$31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ATC1311_Westbound!$J$8:$J$31</c:f>
              <c:numCache>
                <c:formatCode>0</c:formatCode>
                <c:ptCount val="24"/>
                <c:pt idx="0">
                  <c:v>91.638888888888872</c:v>
                </c:pt>
                <c:pt idx="1">
                  <c:v>58.041666666666657</c:v>
                </c:pt>
                <c:pt idx="2">
                  <c:v>35.124999999999993</c:v>
                </c:pt>
                <c:pt idx="3">
                  <c:v>24.861111111111114</c:v>
                </c:pt>
                <c:pt idx="4">
                  <c:v>17.833333333333332</c:v>
                </c:pt>
                <c:pt idx="5">
                  <c:v>24.000000000000004</c:v>
                </c:pt>
                <c:pt idx="6">
                  <c:v>43.138888888888893</c:v>
                </c:pt>
                <c:pt idx="7">
                  <c:v>79.659722222222214</c:v>
                </c:pt>
                <c:pt idx="8">
                  <c:v>130.01388888888889</c:v>
                </c:pt>
                <c:pt idx="9">
                  <c:v>243.07638888888891</c:v>
                </c:pt>
                <c:pt idx="10">
                  <c:v>459.6875</c:v>
                </c:pt>
                <c:pt idx="11">
                  <c:v>567.9513888888888</c:v>
                </c:pt>
                <c:pt idx="12">
                  <c:v>630.375</c:v>
                </c:pt>
                <c:pt idx="13">
                  <c:v>599.40972222222229</c:v>
                </c:pt>
                <c:pt idx="14">
                  <c:v>549.81944444444446</c:v>
                </c:pt>
                <c:pt idx="15">
                  <c:v>478.36805555555549</c:v>
                </c:pt>
                <c:pt idx="16">
                  <c:v>404</c:v>
                </c:pt>
                <c:pt idx="17">
                  <c:v>321.72222222222223</c:v>
                </c:pt>
                <c:pt idx="18">
                  <c:v>306.45138888888891</c:v>
                </c:pt>
                <c:pt idx="19">
                  <c:v>260.22916666666669</c:v>
                </c:pt>
                <c:pt idx="20">
                  <c:v>210.8402777777778</c:v>
                </c:pt>
                <c:pt idx="21">
                  <c:v>148.86805555555554</c:v>
                </c:pt>
                <c:pt idx="22">
                  <c:v>98.895833333333329</c:v>
                </c:pt>
                <c:pt idx="23">
                  <c:v>65.374999999999986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A-4FC0-A677-1849D166F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32624"/>
        <c:axId val="360028704"/>
      </c:lineChart>
      <c:catAx>
        <c:axId val="36003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2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ATC1323_graphs!$G$83</c:f>
              <c:strCache>
                <c:ptCount val="1"/>
                <c:pt idx="0">
                  <c:v>NorthEast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ATC1323_graphs!$P$6:$V$6</c:f>
              <c:numCache>
                <c:formatCode>0</c:formatCode>
                <c:ptCount val="7"/>
                <c:pt idx="0">
                  <c:v>8251.8333333333321</c:v>
                </c:pt>
                <c:pt idx="1">
                  <c:v>8286.5000000000018</c:v>
                </c:pt>
                <c:pt idx="2">
                  <c:v>8381.0333333333347</c:v>
                </c:pt>
                <c:pt idx="3">
                  <c:v>8444.4000000000015</c:v>
                </c:pt>
                <c:pt idx="4">
                  <c:v>8560.5499999999993</c:v>
                </c:pt>
                <c:pt idx="5">
                  <c:v>8228</c:v>
                </c:pt>
                <c:pt idx="6">
                  <c:v>7270.2291666666679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C-4435-9A68-088C887E721B}"/>
            </c:ext>
          </c:extLst>
        </c:ser>
        <c:ser>
          <c:idx val="1"/>
          <c:order val="1"/>
          <c:tx>
            <c:strRef>
              <c:f>ATC1323_graphs!$I$83</c:f>
              <c:strCache>
                <c:ptCount val="1"/>
                <c:pt idx="0">
                  <c:v>SouthWest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ATC1323_graphs!$P$7:$V$7</c:f>
              <c:numCache>
                <c:formatCode>0</c:formatCode>
                <c:ptCount val="7"/>
                <c:pt idx="0">
                  <c:v>11407.516666666666</c:v>
                </c:pt>
                <c:pt idx="1">
                  <c:v>11686.566666666668</c:v>
                </c:pt>
                <c:pt idx="2">
                  <c:v>11728.7</c:v>
                </c:pt>
                <c:pt idx="3">
                  <c:v>11749.783333333333</c:v>
                </c:pt>
                <c:pt idx="4">
                  <c:v>12070.2</c:v>
                </c:pt>
                <c:pt idx="5">
                  <c:v>9933.125</c:v>
                </c:pt>
                <c:pt idx="6">
                  <c:v>8375.1458333333321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C-4435-9A68-088C887E721B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ATC1323_graphs!$P$5:$V$5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ATC1323_graphs!$P$8:$V$8</c:f>
              <c:numCache>
                <c:formatCode>0</c:formatCode>
                <c:ptCount val="7"/>
                <c:pt idx="0">
                  <c:v>19659.349999999999</c:v>
                </c:pt>
                <c:pt idx="1">
                  <c:v>19973.066666666669</c:v>
                </c:pt>
                <c:pt idx="2">
                  <c:v>20109.733333333337</c:v>
                </c:pt>
                <c:pt idx="3">
                  <c:v>20194.183333333334</c:v>
                </c:pt>
                <c:pt idx="4">
                  <c:v>20630.75</c:v>
                </c:pt>
                <c:pt idx="5">
                  <c:v>18161.125</c:v>
                </c:pt>
                <c:pt idx="6">
                  <c:v>15645.375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DC-4435-9A68-088C887E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112616"/>
        <c:axId val="342111440"/>
      </c:barChart>
      <c:catAx>
        <c:axId val="34211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2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86AB-44A2-B7CC-48650D937265}"/>
              </c:ext>
            </c:extLst>
          </c:dPt>
          <c:cat>
            <c:strRef>
              <c:f>ATC1323_graphs!$P$9:$AA$9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ATC1323_graphs!$P$12:$AA$12</c:f>
              <c:numCache>
                <c:formatCode>0</c:formatCode>
                <c:ptCount val="12"/>
                <c:pt idx="0">
                  <c:v>19714.8</c:v>
                </c:pt>
                <c:pt idx="1">
                  <c:v>20305.800000000003</c:v>
                </c:pt>
                <c:pt idx="8">
                  <c:v>20108.183333333327</c:v>
                </c:pt>
                <c:pt idx="9">
                  <c:v>20141.033333333333</c:v>
                </c:pt>
                <c:pt idx="11">
                  <c:v>20297.266666666666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B-44A2-B7CC-48650D937265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ATC1323_graphs!$P$10:$AA$10</c:f>
              <c:numCache>
                <c:formatCode>0</c:formatCode>
                <c:ptCount val="12"/>
                <c:pt idx="0">
                  <c:v>8410.4</c:v>
                </c:pt>
                <c:pt idx="1">
                  <c:v>8539.7999999999993</c:v>
                </c:pt>
                <c:pt idx="8">
                  <c:v>8376.9499999999989</c:v>
                </c:pt>
                <c:pt idx="9">
                  <c:v>8258.0333333333328</c:v>
                </c:pt>
                <c:pt idx="11">
                  <c:v>8339.133333333335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AB-44A2-B7CC-48650D937265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ATC1323_graphs!$P$11:$AA$11</c:f>
              <c:numCache>
                <c:formatCode>0</c:formatCode>
                <c:ptCount val="12"/>
                <c:pt idx="0">
                  <c:v>11304.4</c:v>
                </c:pt>
                <c:pt idx="1">
                  <c:v>11766.000000000002</c:v>
                </c:pt>
                <c:pt idx="8">
                  <c:v>11731.23333333333</c:v>
                </c:pt>
                <c:pt idx="9">
                  <c:v>11883</c:v>
                </c:pt>
                <c:pt idx="11">
                  <c:v>11958.133333333331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AB-44A2-B7CC-48650D937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1832"/>
        <c:axId val="342113008"/>
      </c:lineChart>
      <c:catAx>
        <c:axId val="34211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30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18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ATC1323_graphs!$P$13:$Y$13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ATC1323_graphs!$P$16:$Y$16</c:f>
              <c:numCache>
                <c:formatCode>General</c:formatCode>
                <c:ptCount val="10"/>
                <c:pt idx="3" formatCode="0">
                  <c:v>20366.742193799997</c:v>
                </c:pt>
                <c:pt idx="4" formatCode="0">
                  <c:v>19397.767199200003</c:v>
                </c:pt>
                <c:pt idx="5" formatCode="0">
                  <c:v>18458.956312800001</c:v>
                </c:pt>
                <c:pt idx="6" formatCode="0">
                  <c:v>19669.0771952</c:v>
                </c:pt>
                <c:pt idx="7" formatCode="0">
                  <c:v>19836.344138600005</c:v>
                </c:pt>
                <c:pt idx="8" formatCode="0">
                  <c:v>20723.27138888889</c:v>
                </c:pt>
                <c:pt idx="9" formatCode="0">
                  <c:v>20113.416666666668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53-4D5E-9523-1FD665D031DE}"/>
            </c:ext>
          </c:extLst>
        </c:ser>
        <c:ser>
          <c:idx val="0"/>
          <c:order val="1"/>
          <c:tx>
            <c:strRef>
              <c:f>ATC1323_graphs!$G$83</c:f>
              <c:strCache>
                <c:ptCount val="1"/>
                <c:pt idx="0">
                  <c:v>NorthEast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ATC1323_graphs!$P$13:$Y$13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ATC1323_graphs!$P$14:$Y$14</c:f>
              <c:numCache>
                <c:formatCode>0</c:formatCode>
                <c:ptCount val="10"/>
                <c:pt idx="3">
                  <c:v>8696.9155418000009</c:v>
                </c:pt>
                <c:pt idx="4">
                  <c:v>8209.9885989999984</c:v>
                </c:pt>
                <c:pt idx="5">
                  <c:v>8182.3202647999997</c:v>
                </c:pt>
                <c:pt idx="6">
                  <c:v>8478.4891534000017</c:v>
                </c:pt>
                <c:pt idx="7">
                  <c:v>8387.7210974000009</c:v>
                </c:pt>
                <c:pt idx="8">
                  <c:v>8802.7213888888873</c:v>
                </c:pt>
                <c:pt idx="9">
                  <c:v>8384.8633333333346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3-4D5E-9523-1FD665D031DE}"/>
            </c:ext>
          </c:extLst>
        </c:ser>
        <c:ser>
          <c:idx val="1"/>
          <c:order val="2"/>
          <c:tx>
            <c:strRef>
              <c:f>ATC1323_graphs!$I$83</c:f>
              <c:strCache>
                <c:ptCount val="1"/>
                <c:pt idx="0">
                  <c:v>SouthWest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ATC1323_graphs!$P$13:$Y$13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ATC1323_graphs!$P$15:$Y$15</c:f>
              <c:numCache>
                <c:formatCode>0</c:formatCode>
                <c:ptCount val="10"/>
                <c:pt idx="3">
                  <c:v>11669.826651999998</c:v>
                </c:pt>
                <c:pt idx="4">
                  <c:v>11187.778600200003</c:v>
                </c:pt>
                <c:pt idx="5">
                  <c:v>10276.636048</c:v>
                </c:pt>
                <c:pt idx="6">
                  <c:v>11190.588041799998</c:v>
                </c:pt>
                <c:pt idx="7" formatCode="General">
                  <c:v>11448.623041200002</c:v>
                </c:pt>
                <c:pt idx="8" formatCode="General">
                  <c:v>11920.550000000003</c:v>
                </c:pt>
                <c:pt idx="9">
                  <c:v>11728.553333333333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53-4D5E-9523-1FD665D03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27136"/>
        <c:axId val="360031448"/>
      </c:lineChart>
      <c:catAx>
        <c:axId val="3600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1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314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ATC1323_NorthEastbound!$C$8:$C$31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ATC1323_NorthEastbound!$L$8:$L$31</c:f>
              <c:numCache>
                <c:formatCode>0</c:formatCode>
                <c:ptCount val="24"/>
                <c:pt idx="0">
                  <c:v>61.159999999999989</c:v>
                </c:pt>
                <c:pt idx="1">
                  <c:v>34.563333333333333</c:v>
                </c:pt>
                <c:pt idx="2">
                  <c:v>22.723333333333336</c:v>
                </c:pt>
                <c:pt idx="3">
                  <c:v>22.323333333333331</c:v>
                </c:pt>
                <c:pt idx="4">
                  <c:v>24.623333333333331</c:v>
                </c:pt>
                <c:pt idx="5">
                  <c:v>54.23</c:v>
                </c:pt>
                <c:pt idx="6">
                  <c:v>174.85666666666665</c:v>
                </c:pt>
                <c:pt idx="7">
                  <c:v>392.02333333333337</c:v>
                </c:pt>
                <c:pt idx="8">
                  <c:v>533.77666666666664</c:v>
                </c:pt>
                <c:pt idx="9">
                  <c:v>461.60666666666668</c:v>
                </c:pt>
                <c:pt idx="10">
                  <c:v>482.09</c:v>
                </c:pt>
                <c:pt idx="11">
                  <c:v>527.56666666666672</c:v>
                </c:pt>
                <c:pt idx="12">
                  <c:v>576.18000000000006</c:v>
                </c:pt>
                <c:pt idx="13">
                  <c:v>597.85</c:v>
                </c:pt>
                <c:pt idx="14">
                  <c:v>607.8599999999999</c:v>
                </c:pt>
                <c:pt idx="15">
                  <c:v>518.09333333333325</c:v>
                </c:pt>
                <c:pt idx="16">
                  <c:v>494.17333333333335</c:v>
                </c:pt>
                <c:pt idx="17">
                  <c:v>536.75000000000011</c:v>
                </c:pt>
                <c:pt idx="18">
                  <c:v>657.72333333333324</c:v>
                </c:pt>
                <c:pt idx="19">
                  <c:v>553.93000000000006</c:v>
                </c:pt>
                <c:pt idx="20">
                  <c:v>403.28666666666675</c:v>
                </c:pt>
                <c:pt idx="21">
                  <c:v>290.83000000000004</c:v>
                </c:pt>
                <c:pt idx="22">
                  <c:v>228.15</c:v>
                </c:pt>
                <c:pt idx="23">
                  <c:v>128.49333333333331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B-4916-B4E7-F73C94E845B0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ATC1323_NorthEastbound!$C$8:$C$31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ATC1323_NorthEastbound!$I$8:$I$31</c:f>
              <c:numCache>
                <c:formatCode>0</c:formatCode>
                <c:ptCount val="24"/>
                <c:pt idx="0">
                  <c:v>112.75</c:v>
                </c:pt>
                <c:pt idx="1">
                  <c:v>71.4375</c:v>
                </c:pt>
                <c:pt idx="2">
                  <c:v>53.5</c:v>
                </c:pt>
                <c:pt idx="3">
                  <c:v>44.625</c:v>
                </c:pt>
                <c:pt idx="4">
                  <c:v>32.625</c:v>
                </c:pt>
                <c:pt idx="5">
                  <c:v>37.9375</c:v>
                </c:pt>
                <c:pt idx="6">
                  <c:v>118.4375</c:v>
                </c:pt>
                <c:pt idx="7">
                  <c:v>160.4375</c:v>
                </c:pt>
                <c:pt idx="8">
                  <c:v>240</c:v>
                </c:pt>
                <c:pt idx="9">
                  <c:v>365.125</c:v>
                </c:pt>
                <c:pt idx="10">
                  <c:v>481</c:v>
                </c:pt>
                <c:pt idx="11">
                  <c:v>585.8125</c:v>
                </c:pt>
                <c:pt idx="12">
                  <c:v>630.875</c:v>
                </c:pt>
                <c:pt idx="13">
                  <c:v>655.5625</c:v>
                </c:pt>
                <c:pt idx="14">
                  <c:v>654.8125</c:v>
                </c:pt>
                <c:pt idx="15">
                  <c:v>636.25</c:v>
                </c:pt>
                <c:pt idx="16">
                  <c:v>651.9375</c:v>
                </c:pt>
                <c:pt idx="17">
                  <c:v>614.9375</c:v>
                </c:pt>
                <c:pt idx="18">
                  <c:v>584.9375</c:v>
                </c:pt>
                <c:pt idx="19">
                  <c:v>454.625</c:v>
                </c:pt>
                <c:pt idx="20">
                  <c:v>344.75</c:v>
                </c:pt>
                <c:pt idx="21">
                  <c:v>278.375</c:v>
                </c:pt>
                <c:pt idx="22">
                  <c:v>239.75</c:v>
                </c:pt>
                <c:pt idx="23">
                  <c:v>177.5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B-4916-B4E7-F73C94E845B0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ATC1323_NorthEastbound!$C$8:$C$31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ATC1323_NorthEastbound!$J$8:$J$31</c:f>
              <c:numCache>
                <c:formatCode>0</c:formatCode>
                <c:ptCount val="24"/>
                <c:pt idx="0">
                  <c:v>128.1875</c:v>
                </c:pt>
                <c:pt idx="1">
                  <c:v>82.875</c:v>
                </c:pt>
                <c:pt idx="2">
                  <c:v>61.083333333333329</c:v>
                </c:pt>
                <c:pt idx="3">
                  <c:v>47.166666666666664</c:v>
                </c:pt>
                <c:pt idx="4">
                  <c:v>32.895833333333336</c:v>
                </c:pt>
                <c:pt idx="5">
                  <c:v>35.479166666666664</c:v>
                </c:pt>
                <c:pt idx="6">
                  <c:v>93.458333333333329</c:v>
                </c:pt>
                <c:pt idx="7">
                  <c:v>97.458333333333329</c:v>
                </c:pt>
                <c:pt idx="8">
                  <c:v>142.66666666666666</c:v>
                </c:pt>
                <c:pt idx="9">
                  <c:v>249.625</c:v>
                </c:pt>
                <c:pt idx="10">
                  <c:v>332.875</c:v>
                </c:pt>
                <c:pt idx="11">
                  <c:v>475.45833333333331</c:v>
                </c:pt>
                <c:pt idx="12">
                  <c:v>623.35416666666663</c:v>
                </c:pt>
                <c:pt idx="13">
                  <c:v>641.77083333333337</c:v>
                </c:pt>
                <c:pt idx="14">
                  <c:v>625.58333333333337</c:v>
                </c:pt>
                <c:pt idx="15">
                  <c:v>642.22916666666663</c:v>
                </c:pt>
                <c:pt idx="16">
                  <c:v>659.3125</c:v>
                </c:pt>
                <c:pt idx="17">
                  <c:v>546.4375</c:v>
                </c:pt>
                <c:pt idx="18">
                  <c:v>517.79166666666663</c:v>
                </c:pt>
                <c:pt idx="19">
                  <c:v>421.95833333333331</c:v>
                </c:pt>
                <c:pt idx="20">
                  <c:v>327.04166666666669</c:v>
                </c:pt>
                <c:pt idx="21">
                  <c:v>236.4375</c:v>
                </c:pt>
                <c:pt idx="22">
                  <c:v>157.66666666666666</c:v>
                </c:pt>
                <c:pt idx="23">
                  <c:v>91.416666666666671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B-4916-B4E7-F73C94E8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234160"/>
        <c:axId val="434234944"/>
      </c:lineChart>
      <c:catAx>
        <c:axId val="43423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494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ATC1011_Eastbound!$C$8:$C$31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ATC1011_Eastbound!$L$8:$L$31</c:f>
              <c:numCache>
                <c:formatCode>0</c:formatCode>
                <c:ptCount val="24"/>
                <c:pt idx="0">
                  <c:v>141.3197222222222</c:v>
                </c:pt>
                <c:pt idx="1">
                  <c:v>80.559444444444452</c:v>
                </c:pt>
                <c:pt idx="2">
                  <c:v>59.416111111111114</c:v>
                </c:pt>
                <c:pt idx="3">
                  <c:v>63.543055555555554</c:v>
                </c:pt>
                <c:pt idx="4">
                  <c:v>87.369722222222236</c:v>
                </c:pt>
                <c:pt idx="5">
                  <c:v>229.96805555555557</c:v>
                </c:pt>
                <c:pt idx="6">
                  <c:v>585.89083333333326</c:v>
                </c:pt>
                <c:pt idx="7">
                  <c:v>1242.7038888888887</c:v>
                </c:pt>
                <c:pt idx="8">
                  <c:v>1353.2474999999999</c:v>
                </c:pt>
                <c:pt idx="9">
                  <c:v>1165.256388888889</c:v>
                </c:pt>
                <c:pt idx="10">
                  <c:v>1100.2855555555557</c:v>
                </c:pt>
                <c:pt idx="11">
                  <c:v>1149.4150000000002</c:v>
                </c:pt>
                <c:pt idx="12">
                  <c:v>1235.4349999999999</c:v>
                </c:pt>
                <c:pt idx="13">
                  <c:v>1292.0627777777777</c:v>
                </c:pt>
                <c:pt idx="14">
                  <c:v>1376.1302777777778</c:v>
                </c:pt>
                <c:pt idx="15">
                  <c:v>1470.0397222222223</c:v>
                </c:pt>
                <c:pt idx="16">
                  <c:v>1515.5202777777777</c:v>
                </c:pt>
                <c:pt idx="17">
                  <c:v>1460.0458333333333</c:v>
                </c:pt>
                <c:pt idx="18">
                  <c:v>1506.6461111111112</c:v>
                </c:pt>
                <c:pt idx="19">
                  <c:v>1093.1658333333335</c:v>
                </c:pt>
                <c:pt idx="20">
                  <c:v>788.64638888888885</c:v>
                </c:pt>
                <c:pt idx="21">
                  <c:v>553.5044444444444</c:v>
                </c:pt>
                <c:pt idx="22">
                  <c:v>464.07666666666665</c:v>
                </c:pt>
                <c:pt idx="23">
                  <c:v>277.00111111111107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3C-411E-9B5B-1D4E8FFE8545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ATC1011_Eastbound!$C$8:$C$31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ATC1011_Eastbound!$I$8:$I$31</c:f>
              <c:numCache>
                <c:formatCode>0</c:formatCode>
                <c:ptCount val="24"/>
                <c:pt idx="0">
                  <c:v>251.21805555555557</c:v>
                </c:pt>
                <c:pt idx="1">
                  <c:v>167.94861111111109</c:v>
                </c:pt>
                <c:pt idx="2">
                  <c:v>133.77361111111111</c:v>
                </c:pt>
                <c:pt idx="3">
                  <c:v>107.40000000000002</c:v>
                </c:pt>
                <c:pt idx="4">
                  <c:v>102.78194444444445</c:v>
                </c:pt>
                <c:pt idx="5">
                  <c:v>143.39861111111114</c:v>
                </c:pt>
                <c:pt idx="6">
                  <c:v>253.10694444444445</c:v>
                </c:pt>
                <c:pt idx="7">
                  <c:v>406.20555555555552</c:v>
                </c:pt>
                <c:pt idx="8">
                  <c:v>614.58472222222224</c:v>
                </c:pt>
                <c:pt idx="9">
                  <c:v>815.44722222222219</c:v>
                </c:pt>
                <c:pt idx="10">
                  <c:v>1055.0472222222222</c:v>
                </c:pt>
                <c:pt idx="11">
                  <c:v>1217.148611111111</c:v>
                </c:pt>
                <c:pt idx="12">
                  <c:v>1344.413888888889</c:v>
                </c:pt>
                <c:pt idx="13">
                  <c:v>1350.5541666666666</c:v>
                </c:pt>
                <c:pt idx="14">
                  <c:v>1324.8388888888887</c:v>
                </c:pt>
                <c:pt idx="15">
                  <c:v>1272.5305555555558</c:v>
                </c:pt>
                <c:pt idx="16">
                  <c:v>1254.5249999999999</c:v>
                </c:pt>
                <c:pt idx="17">
                  <c:v>1191.2791666666667</c:v>
                </c:pt>
                <c:pt idx="18">
                  <c:v>1076.0277777777778</c:v>
                </c:pt>
                <c:pt idx="19">
                  <c:v>835.64166666666654</c:v>
                </c:pt>
                <c:pt idx="20">
                  <c:v>637.70416666666665</c:v>
                </c:pt>
                <c:pt idx="21">
                  <c:v>483.70416666666665</c:v>
                </c:pt>
                <c:pt idx="22">
                  <c:v>447.82916666666665</c:v>
                </c:pt>
                <c:pt idx="23">
                  <c:v>389.98750000000001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C-411E-9B5B-1D4E8FFE8545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ATC1011_Eastbound!$C$8:$C$31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ATC1011_Eastbound!$J$8:$J$31</c:f>
              <c:numCache>
                <c:formatCode>0</c:formatCode>
                <c:ptCount val="24"/>
                <c:pt idx="0">
                  <c:v>295.51388888888886</c:v>
                </c:pt>
                <c:pt idx="1">
                  <c:v>212.24305555555557</c:v>
                </c:pt>
                <c:pt idx="2">
                  <c:v>157.0625</c:v>
                </c:pt>
                <c:pt idx="3">
                  <c:v>126.75</c:v>
                </c:pt>
                <c:pt idx="4">
                  <c:v>101.2986111111111</c:v>
                </c:pt>
                <c:pt idx="5">
                  <c:v>110.90277777777777</c:v>
                </c:pt>
                <c:pt idx="6">
                  <c:v>175.66666666666666</c:v>
                </c:pt>
                <c:pt idx="7">
                  <c:v>237.45833333333334</c:v>
                </c:pt>
                <c:pt idx="8">
                  <c:v>332.92361111111114</c:v>
                </c:pt>
                <c:pt idx="9">
                  <c:v>521.52083333333337</c:v>
                </c:pt>
                <c:pt idx="10">
                  <c:v>823.22222222222217</c:v>
                </c:pt>
                <c:pt idx="11">
                  <c:v>1060.5347222222222</c:v>
                </c:pt>
                <c:pt idx="12">
                  <c:v>1267.8611111111111</c:v>
                </c:pt>
                <c:pt idx="13">
                  <c:v>1310.3541666666667</c:v>
                </c:pt>
                <c:pt idx="14">
                  <c:v>1278.3472222222224</c:v>
                </c:pt>
                <c:pt idx="15">
                  <c:v>1233.1944444444446</c:v>
                </c:pt>
                <c:pt idx="16">
                  <c:v>1128.8263888888889</c:v>
                </c:pt>
                <c:pt idx="17">
                  <c:v>976.38194444444446</c:v>
                </c:pt>
                <c:pt idx="18">
                  <c:v>872.86805555555566</c:v>
                </c:pt>
                <c:pt idx="19">
                  <c:v>752.0625</c:v>
                </c:pt>
                <c:pt idx="20">
                  <c:v>592.09027777777771</c:v>
                </c:pt>
                <c:pt idx="21">
                  <c:v>414.84027777777777</c:v>
                </c:pt>
                <c:pt idx="22">
                  <c:v>308.89583333333331</c:v>
                </c:pt>
                <c:pt idx="23">
                  <c:v>215.5972222222222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3C-411E-9B5B-1D4E8FFE8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112616"/>
        <c:axId val="342114576"/>
      </c:lineChart>
      <c:catAx>
        <c:axId val="342112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4576"/>
        <c:scaling>
          <c:orientation val="minMax"/>
          <c:max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2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ATC1323_SouthWestbound!$C$8:$C$31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ATC1323_SouthWestbound!$L$8:$L$31</c:f>
              <c:numCache>
                <c:formatCode>0</c:formatCode>
                <c:ptCount val="24"/>
                <c:pt idx="0">
                  <c:v>44.95</c:v>
                </c:pt>
                <c:pt idx="1">
                  <c:v>27.846666666666664</c:v>
                </c:pt>
                <c:pt idx="2">
                  <c:v>24.57</c:v>
                </c:pt>
                <c:pt idx="3">
                  <c:v>37.076666666666668</c:v>
                </c:pt>
                <c:pt idx="4">
                  <c:v>70.010000000000005</c:v>
                </c:pt>
                <c:pt idx="5">
                  <c:v>230.40333333333334</c:v>
                </c:pt>
                <c:pt idx="6">
                  <c:v>683.93000000000006</c:v>
                </c:pt>
                <c:pt idx="7">
                  <c:v>921.55999999999983</c:v>
                </c:pt>
                <c:pt idx="8">
                  <c:v>952.47</c:v>
                </c:pt>
                <c:pt idx="9">
                  <c:v>858.2</c:v>
                </c:pt>
                <c:pt idx="10">
                  <c:v>767.91666666666674</c:v>
                </c:pt>
                <c:pt idx="11">
                  <c:v>742.28</c:v>
                </c:pt>
                <c:pt idx="12">
                  <c:v>729.25333333333333</c:v>
                </c:pt>
                <c:pt idx="13">
                  <c:v>718.31666666666661</c:v>
                </c:pt>
                <c:pt idx="14">
                  <c:v>699.29</c:v>
                </c:pt>
                <c:pt idx="15">
                  <c:v>721.44666666666672</c:v>
                </c:pt>
                <c:pt idx="16">
                  <c:v>798.28</c:v>
                </c:pt>
                <c:pt idx="17">
                  <c:v>723.55</c:v>
                </c:pt>
                <c:pt idx="18">
                  <c:v>614.54</c:v>
                </c:pt>
                <c:pt idx="19">
                  <c:v>522.63666666666666</c:v>
                </c:pt>
                <c:pt idx="20">
                  <c:v>361.5333333333333</c:v>
                </c:pt>
                <c:pt idx="21">
                  <c:v>235.99333333333334</c:v>
                </c:pt>
                <c:pt idx="22">
                  <c:v>152.65666666666664</c:v>
                </c:pt>
                <c:pt idx="23">
                  <c:v>89.843333333333334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3-46E8-8FAF-C3B72642DFF6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ATC1323_SouthWestbound!$C$8:$C$31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ATC1323_SouthWestbound!$I$8:$I$31</c:f>
              <c:numCache>
                <c:formatCode>0</c:formatCode>
                <c:ptCount val="24"/>
                <c:pt idx="0">
                  <c:v>87.5</c:v>
                </c:pt>
                <c:pt idx="1">
                  <c:v>60.75</c:v>
                </c:pt>
                <c:pt idx="2">
                  <c:v>46.3125</c:v>
                </c:pt>
                <c:pt idx="3">
                  <c:v>47</c:v>
                </c:pt>
                <c:pt idx="4">
                  <c:v>56.375</c:v>
                </c:pt>
                <c:pt idx="5">
                  <c:v>98.75</c:v>
                </c:pt>
                <c:pt idx="6">
                  <c:v>187.25</c:v>
                </c:pt>
                <c:pt idx="7">
                  <c:v>325.9375</c:v>
                </c:pt>
                <c:pt idx="8">
                  <c:v>544.8125</c:v>
                </c:pt>
                <c:pt idx="9">
                  <c:v>702.375</c:v>
                </c:pt>
                <c:pt idx="10">
                  <c:v>797.1875</c:v>
                </c:pt>
                <c:pt idx="11">
                  <c:v>855.3125</c:v>
                </c:pt>
                <c:pt idx="12">
                  <c:v>838.9375</c:v>
                </c:pt>
                <c:pt idx="13">
                  <c:v>804.25</c:v>
                </c:pt>
                <c:pt idx="14">
                  <c:v>727.75</c:v>
                </c:pt>
                <c:pt idx="15">
                  <c:v>669.9375</c:v>
                </c:pt>
                <c:pt idx="16">
                  <c:v>625.8125</c:v>
                </c:pt>
                <c:pt idx="17">
                  <c:v>583</c:v>
                </c:pt>
                <c:pt idx="18">
                  <c:v>523.375</c:v>
                </c:pt>
                <c:pt idx="19">
                  <c:v>457.6875</c:v>
                </c:pt>
                <c:pt idx="20">
                  <c:v>316.5625</c:v>
                </c:pt>
                <c:pt idx="21">
                  <c:v>235.25</c:v>
                </c:pt>
                <c:pt idx="22">
                  <c:v>196.1875</c:v>
                </c:pt>
                <c:pt idx="23">
                  <c:v>144.8125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3-46E8-8FAF-C3B72642DFF6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ATC1323_SouthWestbound!$C$8:$C$31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ATC1323_SouthWestbound!$J$8:$J$31</c:f>
              <c:numCache>
                <c:formatCode>0</c:formatCode>
                <c:ptCount val="24"/>
                <c:pt idx="0">
                  <c:v>111.8125</c:v>
                </c:pt>
                <c:pt idx="1">
                  <c:v>74.020833333333329</c:v>
                </c:pt>
                <c:pt idx="2">
                  <c:v>48.854166666666664</c:v>
                </c:pt>
                <c:pt idx="3">
                  <c:v>47.583333333333336</c:v>
                </c:pt>
                <c:pt idx="4">
                  <c:v>49.145833333333336</c:v>
                </c:pt>
                <c:pt idx="5">
                  <c:v>66.791666666666671</c:v>
                </c:pt>
                <c:pt idx="6">
                  <c:v>106.25</c:v>
                </c:pt>
                <c:pt idx="7">
                  <c:v>194.54166666666666</c:v>
                </c:pt>
                <c:pt idx="8">
                  <c:v>237.89583333333334</c:v>
                </c:pt>
                <c:pt idx="9">
                  <c:v>446.375</c:v>
                </c:pt>
                <c:pt idx="10">
                  <c:v>706.6875</c:v>
                </c:pt>
                <c:pt idx="11">
                  <c:v>763.125</c:v>
                </c:pt>
                <c:pt idx="12">
                  <c:v>804.02083333333337</c:v>
                </c:pt>
                <c:pt idx="13">
                  <c:v>785.6875</c:v>
                </c:pt>
                <c:pt idx="14">
                  <c:v>681.52083333333337</c:v>
                </c:pt>
                <c:pt idx="15">
                  <c:v>601.33333333333337</c:v>
                </c:pt>
                <c:pt idx="16">
                  <c:v>562.27083333333337</c:v>
                </c:pt>
                <c:pt idx="17">
                  <c:v>494.64583333333337</c:v>
                </c:pt>
                <c:pt idx="18">
                  <c:v>453.75</c:v>
                </c:pt>
                <c:pt idx="19">
                  <c:v>428.08333333333331</c:v>
                </c:pt>
                <c:pt idx="20">
                  <c:v>311.35416666666669</c:v>
                </c:pt>
                <c:pt idx="21">
                  <c:v>202.20833333333334</c:v>
                </c:pt>
                <c:pt idx="22">
                  <c:v>127.29166666666666</c:v>
                </c:pt>
                <c:pt idx="23">
                  <c:v>69.895833333333329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3-46E8-8FAF-C3B72642D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32624"/>
        <c:axId val="360029096"/>
      </c:lineChart>
      <c:catAx>
        <c:axId val="36003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29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29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Cycle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2"/>
          <c:order val="0"/>
          <c:tx>
            <c:v>Two-Way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ACC2187_graphs!$P$5:$V$5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ACC2187_graphs!$P$8:$V$8</c:f>
              <c:numCache>
                <c:formatCode>0</c:formatCode>
                <c:ptCount val="7"/>
                <c:pt idx="0">
                  <c:v>94.879166666666663</c:v>
                </c:pt>
                <c:pt idx="1">
                  <c:v>88.25</c:v>
                </c:pt>
                <c:pt idx="2">
                  <c:v>91.916666666666657</c:v>
                </c:pt>
                <c:pt idx="3">
                  <c:v>86.006944444444429</c:v>
                </c:pt>
                <c:pt idx="4">
                  <c:v>80.716666666666669</c:v>
                </c:pt>
                <c:pt idx="5">
                  <c:v>44.199999999999996</c:v>
                </c:pt>
                <c:pt idx="6">
                  <c:v>42.666666666666671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E49-8BDD-8272B992B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616144"/>
        <c:axId val="842609480"/>
      </c:barChart>
      <c:catAx>
        <c:axId val="84261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260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609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2616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Cycle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0FD7-43D6-9B2D-C81BA01DBDEE}"/>
              </c:ext>
            </c:extLst>
          </c:dPt>
          <c:cat>
            <c:strRef>
              <c:f>ACC2187_graphs!$P$9:$AA$9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ACC2187_graphs!$P$12:$AA$12</c:f>
              <c:numCache>
                <c:formatCode>0</c:formatCode>
                <c:ptCount val="12"/>
                <c:pt idx="0">
                  <c:v>67.5</c:v>
                </c:pt>
                <c:pt idx="1">
                  <c:v>71.266666666666666</c:v>
                </c:pt>
                <c:pt idx="2">
                  <c:v>79.610000000000014</c:v>
                </c:pt>
                <c:pt idx="3">
                  <c:v>87.5</c:v>
                </c:pt>
                <c:pt idx="4">
                  <c:v>107.95</c:v>
                </c:pt>
                <c:pt idx="5">
                  <c:v>109.33333333333333</c:v>
                </c:pt>
                <c:pt idx="6">
                  <c:v>128.00000000000003</c:v>
                </c:pt>
                <c:pt idx="7">
                  <c:v>96.15</c:v>
                </c:pt>
                <c:pt idx="8">
                  <c:v>102.66</c:v>
                </c:pt>
                <c:pt idx="9">
                  <c:v>76.449999999999989</c:v>
                </c:pt>
                <c:pt idx="10">
                  <c:v>69.960000000000008</c:v>
                </c:pt>
                <c:pt idx="11">
                  <c:v>63.86666666666666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7-43D6-9B2D-C81BA01DB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615752"/>
        <c:axId val="842612616"/>
      </c:lineChart>
      <c:catAx>
        <c:axId val="84261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2612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612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26157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Cycle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ACC2187_graphs!$P$13:$Y$13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ACC2187_graphs!$P$16:$Y$16</c:f>
              <c:numCache>
                <c:formatCode>0</c:formatCode>
                <c:ptCount val="10"/>
                <c:pt idx="1">
                  <c:v>89.061666666666682</c:v>
                </c:pt>
                <c:pt idx="2">
                  <c:v>96.676767676767696</c:v>
                </c:pt>
                <c:pt idx="3">
                  <c:v>84.770833333333343</c:v>
                </c:pt>
                <c:pt idx="4">
                  <c:v>109.1875</c:v>
                </c:pt>
                <c:pt idx="5">
                  <c:v>97.952499999999986</c:v>
                </c:pt>
                <c:pt idx="6">
                  <c:v>98.833333333333329</c:v>
                </c:pt>
                <c:pt idx="7">
                  <c:v>110.70060606060606</c:v>
                </c:pt>
                <c:pt idx="8">
                  <c:v>106.1495238095238</c:v>
                </c:pt>
                <c:pt idx="9">
                  <c:v>88.353888888888889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2-4BF1-9704-D89A990E6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613400"/>
        <c:axId val="842611048"/>
      </c:lineChart>
      <c:catAx>
        <c:axId val="84261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2611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6110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2613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Cycle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ACC2187_Bothdirections!$C$8:$C$31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ACC2187_Bothdirections!$L$8:$L$31</c:f>
              <c:numCache>
                <c:formatCode>0</c:formatCode>
                <c:ptCount val="24"/>
                <c:pt idx="0">
                  <c:v>0.36499999999999999</c:v>
                </c:pt>
                <c:pt idx="1">
                  <c:v>0.43194444444444446</c:v>
                </c:pt>
                <c:pt idx="2">
                  <c:v>0.44527777777777777</c:v>
                </c:pt>
                <c:pt idx="3">
                  <c:v>0.23361111111111113</c:v>
                </c:pt>
                <c:pt idx="4">
                  <c:v>0.56277777777777782</c:v>
                </c:pt>
                <c:pt idx="5">
                  <c:v>2.8266666666666667</c:v>
                </c:pt>
                <c:pt idx="6">
                  <c:v>4.4388888888888882</c:v>
                </c:pt>
                <c:pt idx="7">
                  <c:v>10.776666666666667</c:v>
                </c:pt>
                <c:pt idx="8">
                  <c:v>10.730833333333333</c:v>
                </c:pt>
                <c:pt idx="9">
                  <c:v>4.8327777777777774</c:v>
                </c:pt>
                <c:pt idx="10">
                  <c:v>3.2622222222222228</c:v>
                </c:pt>
                <c:pt idx="11">
                  <c:v>3.5066666666666664</c:v>
                </c:pt>
                <c:pt idx="12">
                  <c:v>2.7847222222222223</c:v>
                </c:pt>
                <c:pt idx="13">
                  <c:v>3.3383333333333334</c:v>
                </c:pt>
                <c:pt idx="14">
                  <c:v>4.3455555555555545</c:v>
                </c:pt>
                <c:pt idx="15">
                  <c:v>6.3141666666666669</c:v>
                </c:pt>
                <c:pt idx="16">
                  <c:v>7.4847222222222216</c:v>
                </c:pt>
                <c:pt idx="17">
                  <c:v>8.1319444444444429</c:v>
                </c:pt>
                <c:pt idx="18">
                  <c:v>4.336666666666666</c:v>
                </c:pt>
                <c:pt idx="19">
                  <c:v>2.6252777777777778</c:v>
                </c:pt>
                <c:pt idx="20">
                  <c:v>2.5091666666666668</c:v>
                </c:pt>
                <c:pt idx="21">
                  <c:v>1.9666666666666668</c:v>
                </c:pt>
                <c:pt idx="22">
                  <c:v>1.5336111111111113</c:v>
                </c:pt>
                <c:pt idx="23">
                  <c:v>0.56972222222222224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5-458A-A3F6-4A1F43BABD0B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ACC2187_Bothdirections!$C$8:$C$31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ACC2187_Bothdirections!$I$8:$I$31</c:f>
              <c:numCache>
                <c:formatCode>0</c:formatCode>
                <c:ptCount val="24"/>
                <c:pt idx="0">
                  <c:v>0.49545454545454548</c:v>
                </c:pt>
                <c:pt idx="1">
                  <c:v>0.43484848484848482</c:v>
                </c:pt>
                <c:pt idx="2">
                  <c:v>0.13333333333333333</c:v>
                </c:pt>
                <c:pt idx="3">
                  <c:v>0.43939393939393945</c:v>
                </c:pt>
                <c:pt idx="4">
                  <c:v>0.27424242424242423</c:v>
                </c:pt>
                <c:pt idx="5">
                  <c:v>0.62121212121212122</c:v>
                </c:pt>
                <c:pt idx="6">
                  <c:v>1.0060606060606059</c:v>
                </c:pt>
                <c:pt idx="7">
                  <c:v>1.5469696969696969</c:v>
                </c:pt>
                <c:pt idx="8">
                  <c:v>2.0484848484848484</c:v>
                </c:pt>
                <c:pt idx="9">
                  <c:v>2.2893939393939391</c:v>
                </c:pt>
                <c:pt idx="10">
                  <c:v>3.1469696969696974</c:v>
                </c:pt>
                <c:pt idx="11">
                  <c:v>2.7696969696969695</c:v>
                </c:pt>
                <c:pt idx="12">
                  <c:v>3.2878787878787881</c:v>
                </c:pt>
                <c:pt idx="13">
                  <c:v>4.6287878787878789</c:v>
                </c:pt>
                <c:pt idx="14">
                  <c:v>4.2030303030303031</c:v>
                </c:pt>
                <c:pt idx="15">
                  <c:v>2.8469696969696967</c:v>
                </c:pt>
                <c:pt idx="16">
                  <c:v>2.6530303030303033</c:v>
                </c:pt>
                <c:pt idx="17">
                  <c:v>2.9287878787878787</c:v>
                </c:pt>
                <c:pt idx="18">
                  <c:v>2.2393939393939393</c:v>
                </c:pt>
                <c:pt idx="19">
                  <c:v>1.8242424242424242</c:v>
                </c:pt>
                <c:pt idx="20">
                  <c:v>2.0636363636363635</c:v>
                </c:pt>
                <c:pt idx="21">
                  <c:v>1.2833333333333334</c:v>
                </c:pt>
                <c:pt idx="22">
                  <c:v>0.35757575757575755</c:v>
                </c:pt>
                <c:pt idx="23">
                  <c:v>0.67727272727272736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5-458A-A3F6-4A1F43BABD0B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ACC2187_Bothdirections!$C$8:$C$31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ACC2187_Bothdirections!$J$8:$J$31</c:f>
              <c:numCache>
                <c:formatCode>0</c:formatCode>
                <c:ptCount val="24"/>
                <c:pt idx="0">
                  <c:v>0.40972222222222221</c:v>
                </c:pt>
                <c:pt idx="1">
                  <c:v>0.22222222222222221</c:v>
                </c:pt>
                <c:pt idx="2">
                  <c:v>0.8125</c:v>
                </c:pt>
                <c:pt idx="3">
                  <c:v>0.21527777777777779</c:v>
                </c:pt>
                <c:pt idx="4">
                  <c:v>0.22916666666666666</c:v>
                </c:pt>
                <c:pt idx="5">
                  <c:v>0.49999999999999994</c:v>
                </c:pt>
                <c:pt idx="6">
                  <c:v>1.3194444444444442</c:v>
                </c:pt>
                <c:pt idx="7">
                  <c:v>1.1319444444444444</c:v>
                </c:pt>
                <c:pt idx="8">
                  <c:v>1.8472222222222221</c:v>
                </c:pt>
                <c:pt idx="9">
                  <c:v>2.458333333333333</c:v>
                </c:pt>
                <c:pt idx="10">
                  <c:v>2.4444444444444446</c:v>
                </c:pt>
                <c:pt idx="11">
                  <c:v>2.9305555555555558</c:v>
                </c:pt>
                <c:pt idx="12">
                  <c:v>4.145833333333333</c:v>
                </c:pt>
                <c:pt idx="13">
                  <c:v>3.125</c:v>
                </c:pt>
                <c:pt idx="14">
                  <c:v>3</c:v>
                </c:pt>
                <c:pt idx="15">
                  <c:v>3.375</c:v>
                </c:pt>
                <c:pt idx="16">
                  <c:v>2.5416666666666665</c:v>
                </c:pt>
                <c:pt idx="17">
                  <c:v>2.5208333333333335</c:v>
                </c:pt>
                <c:pt idx="18">
                  <c:v>3.125</c:v>
                </c:pt>
                <c:pt idx="19">
                  <c:v>2.333333333333333</c:v>
                </c:pt>
                <c:pt idx="20">
                  <c:v>1.5555555555555556</c:v>
                </c:pt>
                <c:pt idx="21">
                  <c:v>1.2430555555555556</c:v>
                </c:pt>
                <c:pt idx="22">
                  <c:v>0.77083333333333326</c:v>
                </c:pt>
                <c:pt idx="23">
                  <c:v>0.40972222222222221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E5-458A-A3F6-4A1F43BAB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03968"/>
        <c:axId val="337106712"/>
      </c:lineChart>
      <c:catAx>
        <c:axId val="33710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10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7106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10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Cycle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v>Direction 1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ACC2417_graphs!$P$5:$V$5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ACC2417_graphs!$P$6:$V$6</c:f>
              <c:numCache>
                <c:formatCode>0</c:formatCode>
                <c:ptCount val="7"/>
                <c:pt idx="0">
                  <c:v>68.865151515151524</c:v>
                </c:pt>
                <c:pt idx="1">
                  <c:v>77.992424242424264</c:v>
                </c:pt>
                <c:pt idx="2">
                  <c:v>76.840909090909079</c:v>
                </c:pt>
                <c:pt idx="3">
                  <c:v>66.75454545454545</c:v>
                </c:pt>
                <c:pt idx="4">
                  <c:v>60.840909090909086</c:v>
                </c:pt>
                <c:pt idx="5">
                  <c:v>24.078787878787871</c:v>
                </c:pt>
                <c:pt idx="6">
                  <c:v>23.477272727272727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C-431D-835D-32B58BE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567944"/>
        <c:axId val="587569904"/>
      </c:barChart>
      <c:catAx>
        <c:axId val="58756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756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56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7567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Cycle Flows 2019</a:t>
            </a:r>
            <a:r>
              <a:rPr lang="en-GB" baseline="0"/>
              <a:t> </a:t>
            </a:r>
            <a:r>
              <a:rPr lang="en-GB"/>
              <a:t>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0"/>
          <c:order val="0"/>
          <c:tx>
            <c:v>direction 1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ACC2417_graphs!$P$9:$AA$9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ACC2417_graphs!$P$10:$AA$10</c:f>
              <c:numCache>
                <c:formatCode>0</c:formatCode>
                <c:ptCount val="12"/>
                <c:pt idx="0">
                  <c:v>54.116666666666667</c:v>
                </c:pt>
                <c:pt idx="1">
                  <c:v>65.86666666666666</c:v>
                </c:pt>
                <c:pt idx="2">
                  <c:v>64.08</c:v>
                </c:pt>
                <c:pt idx="3">
                  <c:v>77.2</c:v>
                </c:pt>
                <c:pt idx="4">
                  <c:v>85.016666666666652</c:v>
                </c:pt>
                <c:pt idx="5">
                  <c:v>86</c:v>
                </c:pt>
                <c:pt idx="7">
                  <c:v>77.40000000000002</c:v>
                </c:pt>
                <c:pt idx="8">
                  <c:v>88.97</c:v>
                </c:pt>
                <c:pt idx="9">
                  <c:v>68.01666666666668</c:v>
                </c:pt>
                <c:pt idx="10">
                  <c:v>56.97999999999999</c:v>
                </c:pt>
                <c:pt idx="11">
                  <c:v>49.20000000000001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D2E-81B8-2AD57BF8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571864"/>
        <c:axId val="587570296"/>
      </c:lineChart>
      <c:catAx>
        <c:axId val="5875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757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570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75718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Cycle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0"/>
          <c:order val="0"/>
          <c:tx>
            <c:v>direction1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noFill/>
                <a:prstDash val="solid"/>
              </a:ln>
            </c:spPr>
          </c:marker>
          <c:cat>
            <c:numRef>
              <c:f>ACC2417_graphs!$P$13:$Y$13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ACC2417_graphs!$P$14:$Y$14</c:f>
              <c:numCache>
                <c:formatCode>0</c:formatCode>
                <c:ptCount val="10"/>
                <c:pt idx="5">
                  <c:v>132.10652777777776</c:v>
                </c:pt>
                <c:pt idx="6">
                  <c:v>141.61818181818182</c:v>
                </c:pt>
                <c:pt idx="7">
                  <c:v>123.43734848484848</c:v>
                </c:pt>
                <c:pt idx="8">
                  <c:v>82.198333333333323</c:v>
                </c:pt>
                <c:pt idx="9">
                  <c:v>70.258787878787885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7-47DF-9647-93B00BAE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571080"/>
        <c:axId val="559006368"/>
      </c:lineChart>
      <c:catAx>
        <c:axId val="587571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5900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0063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7571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Cycle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ACC2417_NorthEastbound!$C$8:$C$31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ACC2417_NorthEastbound!$L$8:$L$31</c:f>
              <c:numCache>
                <c:formatCode>0</c:formatCode>
                <c:ptCount val="24"/>
                <c:pt idx="0">
                  <c:v>0.13272727272727272</c:v>
                </c:pt>
                <c:pt idx="1">
                  <c:v>0.11787878787878787</c:v>
                </c:pt>
                <c:pt idx="2">
                  <c:v>0.16666666666666669</c:v>
                </c:pt>
                <c:pt idx="3">
                  <c:v>0.14818181818181816</c:v>
                </c:pt>
                <c:pt idx="4">
                  <c:v>0.24909090909090911</c:v>
                </c:pt>
                <c:pt idx="5">
                  <c:v>2.3927272727272726</c:v>
                </c:pt>
                <c:pt idx="6">
                  <c:v>6.0896969696969698</c:v>
                </c:pt>
                <c:pt idx="7">
                  <c:v>12.246969696969696</c:v>
                </c:pt>
                <c:pt idx="8">
                  <c:v>12.545757575757575</c:v>
                </c:pt>
                <c:pt idx="9">
                  <c:v>5.9039393939393943</c:v>
                </c:pt>
                <c:pt idx="10">
                  <c:v>3.5042424242424239</c:v>
                </c:pt>
                <c:pt idx="11">
                  <c:v>3.0812121212121211</c:v>
                </c:pt>
                <c:pt idx="12">
                  <c:v>3.0381818181818181</c:v>
                </c:pt>
                <c:pt idx="13">
                  <c:v>4.0554545454545456</c:v>
                </c:pt>
                <c:pt idx="14">
                  <c:v>3.314242424242424</c:v>
                </c:pt>
                <c:pt idx="15">
                  <c:v>2.7048484848484846</c:v>
                </c:pt>
                <c:pt idx="16">
                  <c:v>2.624242424242424</c:v>
                </c:pt>
                <c:pt idx="17">
                  <c:v>2.4209090909090909</c:v>
                </c:pt>
                <c:pt idx="18">
                  <c:v>2.0257575757575759</c:v>
                </c:pt>
                <c:pt idx="19">
                  <c:v>0.86</c:v>
                </c:pt>
                <c:pt idx="20">
                  <c:v>0.60333333333333328</c:v>
                </c:pt>
                <c:pt idx="21">
                  <c:v>0.87818181818181817</c:v>
                </c:pt>
                <c:pt idx="22">
                  <c:v>0.74030303030303024</c:v>
                </c:pt>
                <c:pt idx="23">
                  <c:v>0.41424242424242425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F-4EBF-8BF1-9EC7934F5CE7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ACC2417_NorthEastbound!$C$8:$C$31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ACC2417_NorthEastbound!$I$8:$I$31</c:f>
              <c:numCache>
                <c:formatCode>0</c:formatCode>
                <c:ptCount val="24"/>
                <c:pt idx="0">
                  <c:v>0.28636363636363638</c:v>
                </c:pt>
                <c:pt idx="1">
                  <c:v>0.23939393939393938</c:v>
                </c:pt>
                <c:pt idx="2">
                  <c:v>0.19393939393939394</c:v>
                </c:pt>
                <c:pt idx="3">
                  <c:v>7.7272727272727285E-2</c:v>
                </c:pt>
                <c:pt idx="4">
                  <c:v>0.47878787878787876</c:v>
                </c:pt>
                <c:pt idx="5">
                  <c:v>0.65303030303030307</c:v>
                </c:pt>
                <c:pt idx="6">
                  <c:v>1.3757575757575757</c:v>
                </c:pt>
                <c:pt idx="7">
                  <c:v>1.1742424242424241</c:v>
                </c:pt>
                <c:pt idx="8">
                  <c:v>2.7212121212121212</c:v>
                </c:pt>
                <c:pt idx="9">
                  <c:v>2.1257575757575755</c:v>
                </c:pt>
                <c:pt idx="10">
                  <c:v>2.0712121212121208</c:v>
                </c:pt>
                <c:pt idx="11">
                  <c:v>2.4212121212121214</c:v>
                </c:pt>
                <c:pt idx="12">
                  <c:v>1.7439393939393939</c:v>
                </c:pt>
                <c:pt idx="13">
                  <c:v>1.8803030303030304</c:v>
                </c:pt>
                <c:pt idx="14">
                  <c:v>1.3484848484848486</c:v>
                </c:pt>
                <c:pt idx="15">
                  <c:v>1.0318181818181817</c:v>
                </c:pt>
                <c:pt idx="16">
                  <c:v>1.2045454545454546</c:v>
                </c:pt>
                <c:pt idx="17">
                  <c:v>0.53636363636363626</c:v>
                </c:pt>
                <c:pt idx="18">
                  <c:v>0.5348484848484848</c:v>
                </c:pt>
                <c:pt idx="19">
                  <c:v>0.43939393939393939</c:v>
                </c:pt>
                <c:pt idx="20">
                  <c:v>0.51666666666666672</c:v>
                </c:pt>
                <c:pt idx="21">
                  <c:v>0.28939393939393943</c:v>
                </c:pt>
                <c:pt idx="22">
                  <c:v>0.35606060606060602</c:v>
                </c:pt>
                <c:pt idx="23">
                  <c:v>0.37878787878787873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F-4EBF-8BF1-9EC7934F5CE7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ACC2417_NorthEastbound!$C$8:$C$31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ACC2417_NorthEastbound!$J$8:$J$31</c:f>
              <c:numCache>
                <c:formatCode>0</c:formatCode>
                <c:ptCount val="24"/>
                <c:pt idx="0">
                  <c:v>0.10606060606060605</c:v>
                </c:pt>
                <c:pt idx="1">
                  <c:v>0.13636363636363635</c:v>
                </c:pt>
                <c:pt idx="2">
                  <c:v>0.16666666666666666</c:v>
                </c:pt>
                <c:pt idx="3">
                  <c:v>2.2727272727272728E-2</c:v>
                </c:pt>
                <c:pt idx="4">
                  <c:v>4.5454545454545456E-2</c:v>
                </c:pt>
                <c:pt idx="5">
                  <c:v>0.61363636363636365</c:v>
                </c:pt>
                <c:pt idx="6">
                  <c:v>0.91666666666666652</c:v>
                </c:pt>
                <c:pt idx="7">
                  <c:v>0.80303030303030309</c:v>
                </c:pt>
                <c:pt idx="8">
                  <c:v>2.0606060606060606</c:v>
                </c:pt>
                <c:pt idx="9">
                  <c:v>2.2196969696969697</c:v>
                </c:pt>
                <c:pt idx="10">
                  <c:v>2.2272727272727275</c:v>
                </c:pt>
                <c:pt idx="11">
                  <c:v>1.9621212121212119</c:v>
                </c:pt>
                <c:pt idx="12">
                  <c:v>1.7348484848484846</c:v>
                </c:pt>
                <c:pt idx="13">
                  <c:v>1.8257575757575759</c:v>
                </c:pt>
                <c:pt idx="14">
                  <c:v>1.8939393939393938</c:v>
                </c:pt>
                <c:pt idx="15">
                  <c:v>1.7727272727272732</c:v>
                </c:pt>
                <c:pt idx="16">
                  <c:v>1.2272727272727273</c:v>
                </c:pt>
                <c:pt idx="17">
                  <c:v>1.106060606060606</c:v>
                </c:pt>
                <c:pt idx="18">
                  <c:v>0.53787878787878796</c:v>
                </c:pt>
                <c:pt idx="19">
                  <c:v>0.42424242424242425</c:v>
                </c:pt>
                <c:pt idx="20">
                  <c:v>0.43939393939393939</c:v>
                </c:pt>
                <c:pt idx="21">
                  <c:v>0.66666666666666663</c:v>
                </c:pt>
                <c:pt idx="22">
                  <c:v>0.34090909090909088</c:v>
                </c:pt>
                <c:pt idx="23">
                  <c:v>0.22727272727272727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F-4EBF-8BF1-9EC7934F5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003624"/>
        <c:axId val="559006760"/>
      </c:lineChart>
      <c:catAx>
        <c:axId val="559003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00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006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003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Cycle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2"/>
          <c:order val="0"/>
          <c:tx>
            <c:v>Two-Way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ACC2419_graphs!$P$5:$V$5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ACC2419_graphs!$P$8:$V$8</c:f>
              <c:numCache>
                <c:formatCode>0</c:formatCode>
                <c:ptCount val="7"/>
                <c:pt idx="0">
                  <c:v>99.359722222222217</c:v>
                </c:pt>
                <c:pt idx="1">
                  <c:v>102.57638888888889</c:v>
                </c:pt>
                <c:pt idx="2">
                  <c:v>99.902777777777786</c:v>
                </c:pt>
                <c:pt idx="3">
                  <c:v>92.737500000000011</c:v>
                </c:pt>
                <c:pt idx="4">
                  <c:v>82.463888888888903</c:v>
                </c:pt>
                <c:pt idx="5">
                  <c:v>65.30694444444444</c:v>
                </c:pt>
                <c:pt idx="6">
                  <c:v>76.2986111111111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5-45D6-99C5-7F00E9E69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450872"/>
        <c:axId val="696450088"/>
      </c:barChart>
      <c:catAx>
        <c:axId val="69645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0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50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0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ATC1011_Westbound!$C$8:$C$31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ATC1011_Westbound!$L$8:$L$31</c:f>
              <c:numCache>
                <c:formatCode>0</c:formatCode>
                <c:ptCount val="24"/>
                <c:pt idx="0">
                  <c:v>122.06527777777778</c:v>
                </c:pt>
                <c:pt idx="1">
                  <c:v>80.194444444444429</c:v>
                </c:pt>
                <c:pt idx="2">
                  <c:v>75.338611111111106</c:v>
                </c:pt>
                <c:pt idx="3">
                  <c:v>110.31222222222223</c:v>
                </c:pt>
                <c:pt idx="4">
                  <c:v>195.95999999999998</c:v>
                </c:pt>
                <c:pt idx="5">
                  <c:v>610.12916666666661</c:v>
                </c:pt>
                <c:pt idx="6">
                  <c:v>1735.4583333333333</c:v>
                </c:pt>
                <c:pt idx="7">
                  <c:v>2061.9011111111113</c:v>
                </c:pt>
                <c:pt idx="8">
                  <c:v>1818.452777777778</c:v>
                </c:pt>
                <c:pt idx="9">
                  <c:v>1640.3830555555555</c:v>
                </c:pt>
                <c:pt idx="10">
                  <c:v>1425.2580555555555</c:v>
                </c:pt>
                <c:pt idx="11">
                  <c:v>1441.4977777777779</c:v>
                </c:pt>
                <c:pt idx="12">
                  <c:v>1470.4666666666667</c:v>
                </c:pt>
                <c:pt idx="13">
                  <c:v>1432.9105555555557</c:v>
                </c:pt>
                <c:pt idx="14">
                  <c:v>1479.2191666666665</c:v>
                </c:pt>
                <c:pt idx="15">
                  <c:v>1552.0358333333334</c:v>
                </c:pt>
                <c:pt idx="16">
                  <c:v>1700.9488888888889</c:v>
                </c:pt>
                <c:pt idx="17">
                  <c:v>1509.861388888889</c:v>
                </c:pt>
                <c:pt idx="18">
                  <c:v>1182.7127777777778</c:v>
                </c:pt>
                <c:pt idx="19">
                  <c:v>927.01805555555552</c:v>
                </c:pt>
                <c:pt idx="20">
                  <c:v>695.41833333333329</c:v>
                </c:pt>
                <c:pt idx="21">
                  <c:v>535.94500000000005</c:v>
                </c:pt>
                <c:pt idx="22">
                  <c:v>375.05555555555554</c:v>
                </c:pt>
                <c:pt idx="23">
                  <c:v>225.30083333333332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AC-4565-BE5A-3F37EF11EEC7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ATC1011_Westbound!$C$8:$C$31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ATC1011_Westbound!$I$8:$I$31</c:f>
              <c:numCache>
                <c:formatCode>0</c:formatCode>
                <c:ptCount val="24"/>
                <c:pt idx="0">
                  <c:v>232.05972222222226</c:v>
                </c:pt>
                <c:pt idx="1">
                  <c:v>170.28749999999999</c:v>
                </c:pt>
                <c:pt idx="2">
                  <c:v>135.33055555555555</c:v>
                </c:pt>
                <c:pt idx="3">
                  <c:v>137.71944444444443</c:v>
                </c:pt>
                <c:pt idx="4">
                  <c:v>159.31527777777777</c:v>
                </c:pt>
                <c:pt idx="5">
                  <c:v>273.9736111111111</c:v>
                </c:pt>
                <c:pt idx="6">
                  <c:v>443.92638888888888</c:v>
                </c:pt>
                <c:pt idx="7">
                  <c:v>647.81944444444446</c:v>
                </c:pt>
                <c:pt idx="8">
                  <c:v>971.88611111111095</c:v>
                </c:pt>
                <c:pt idx="9">
                  <c:v>1265.7055555555555</c:v>
                </c:pt>
                <c:pt idx="10">
                  <c:v>1430.6694444444445</c:v>
                </c:pt>
                <c:pt idx="11">
                  <c:v>1553.5111111111112</c:v>
                </c:pt>
                <c:pt idx="12">
                  <c:v>1603.3263888888889</c:v>
                </c:pt>
                <c:pt idx="13">
                  <c:v>1568.8208333333334</c:v>
                </c:pt>
                <c:pt idx="14">
                  <c:v>1417.6208333333336</c:v>
                </c:pt>
                <c:pt idx="15">
                  <c:v>1315.3041666666668</c:v>
                </c:pt>
                <c:pt idx="16">
                  <c:v>1226.4875</c:v>
                </c:pt>
                <c:pt idx="17">
                  <c:v>1142.1222222222223</c:v>
                </c:pt>
                <c:pt idx="18">
                  <c:v>973.29027777777776</c:v>
                </c:pt>
                <c:pt idx="19">
                  <c:v>801.99027777777781</c:v>
                </c:pt>
                <c:pt idx="20">
                  <c:v>608.76527777777778</c:v>
                </c:pt>
                <c:pt idx="21">
                  <c:v>481.05833333333334</c:v>
                </c:pt>
                <c:pt idx="22">
                  <c:v>428.07361111111112</c:v>
                </c:pt>
                <c:pt idx="23">
                  <c:v>346.60277777777782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C-4565-BE5A-3F37EF11EEC7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ATC1011_Westbound!$C$8:$C$31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ATC1011_Westbound!$J$8:$J$31</c:f>
              <c:numCache>
                <c:formatCode>0</c:formatCode>
                <c:ptCount val="24"/>
                <c:pt idx="0">
                  <c:v>274.97916666666669</c:v>
                </c:pt>
                <c:pt idx="1">
                  <c:v>204.14583333333337</c:v>
                </c:pt>
                <c:pt idx="2">
                  <c:v>159.25</c:v>
                </c:pt>
                <c:pt idx="3">
                  <c:v>154.98611111111111</c:v>
                </c:pt>
                <c:pt idx="4">
                  <c:v>143.26388888888889</c:v>
                </c:pt>
                <c:pt idx="5">
                  <c:v>191.75</c:v>
                </c:pt>
                <c:pt idx="6">
                  <c:v>296.72222222222223</c:v>
                </c:pt>
                <c:pt idx="7">
                  <c:v>383.3194444444444</c:v>
                </c:pt>
                <c:pt idx="8">
                  <c:v>520</c:v>
                </c:pt>
                <c:pt idx="9">
                  <c:v>836.55555555555554</c:v>
                </c:pt>
                <c:pt idx="10">
                  <c:v>1215.0138888888889</c:v>
                </c:pt>
                <c:pt idx="11">
                  <c:v>1397.0138888888887</c:v>
                </c:pt>
                <c:pt idx="12">
                  <c:v>1491.1736111111111</c:v>
                </c:pt>
                <c:pt idx="13">
                  <c:v>1455.0486111111111</c:v>
                </c:pt>
                <c:pt idx="14">
                  <c:v>1304.9027777777776</c:v>
                </c:pt>
                <c:pt idx="15">
                  <c:v>1162.0763888888889</c:v>
                </c:pt>
                <c:pt idx="16">
                  <c:v>1045.6319444444443</c:v>
                </c:pt>
                <c:pt idx="17">
                  <c:v>871.7986111111112</c:v>
                </c:pt>
                <c:pt idx="18">
                  <c:v>786.69444444444446</c:v>
                </c:pt>
                <c:pt idx="19">
                  <c:v>698.70833333333337</c:v>
                </c:pt>
                <c:pt idx="20">
                  <c:v>553.7013888888888</c:v>
                </c:pt>
                <c:pt idx="21">
                  <c:v>390.7430555555556</c:v>
                </c:pt>
                <c:pt idx="22">
                  <c:v>280.11111111111114</c:v>
                </c:pt>
                <c:pt idx="23">
                  <c:v>178.16666666666666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AC-4565-BE5A-3F37EF11E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27528"/>
        <c:axId val="360031840"/>
      </c:lineChart>
      <c:catAx>
        <c:axId val="360027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3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27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Cycle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BDF7-4184-A188-295D18135AEF}"/>
              </c:ext>
            </c:extLst>
          </c:dPt>
          <c:cat>
            <c:strRef>
              <c:f>ACC2419_graphs!$P$9:$AA$9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ACC2419_graphs!$P$12:$AA$12</c:f>
              <c:numCache>
                <c:formatCode>0</c:formatCode>
                <c:ptCount val="12"/>
                <c:pt idx="0">
                  <c:v>58.766666666666673</c:v>
                </c:pt>
                <c:pt idx="1">
                  <c:v>75.400000000000006</c:v>
                </c:pt>
                <c:pt idx="2">
                  <c:v>75.76666666666668</c:v>
                </c:pt>
                <c:pt idx="3">
                  <c:v>103.69999999999999</c:v>
                </c:pt>
                <c:pt idx="4">
                  <c:v>136.88333333333335</c:v>
                </c:pt>
                <c:pt idx="5">
                  <c:v>116.4</c:v>
                </c:pt>
                <c:pt idx="6">
                  <c:v>152.70000000000005</c:v>
                </c:pt>
                <c:pt idx="7">
                  <c:v>118.53999999999996</c:v>
                </c:pt>
                <c:pt idx="8">
                  <c:v>116.33000000000001</c:v>
                </c:pt>
                <c:pt idx="9">
                  <c:v>86.966666666666669</c:v>
                </c:pt>
                <c:pt idx="10">
                  <c:v>56.510000000000005</c:v>
                </c:pt>
                <c:pt idx="11">
                  <c:v>46.93333333333333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7-4184-A188-295D1813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454792"/>
        <c:axId val="696450480"/>
      </c:lineChart>
      <c:catAx>
        <c:axId val="69645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5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4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Cycle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ACC2419_graphs!$P$13:$Y$13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ACC2419_graphs!$P$16:$Y$16</c:f>
              <c:numCache>
                <c:formatCode>General</c:formatCode>
                <c:ptCount val="10"/>
                <c:pt idx="5" formatCode="0">
                  <c:v>73.843809523809512</c:v>
                </c:pt>
                <c:pt idx="6" formatCode="0">
                  <c:v>80.245666666666665</c:v>
                </c:pt>
                <c:pt idx="7" formatCode="0">
                  <c:v>92.479722222222222</c:v>
                </c:pt>
                <c:pt idx="9" formatCode="0">
                  <c:v>95.408055555555563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BC-44E5-BE15-BE246C39D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447344"/>
        <c:axId val="696451656"/>
      </c:lineChart>
      <c:catAx>
        <c:axId val="69644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1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51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47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Cycle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ACC2419_Bothdirections!$C$8:$C$31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ACC2419_Bothdirections!$L$8:$L$31</c:f>
              <c:numCache>
                <c:formatCode>0</c:formatCode>
                <c:ptCount val="24"/>
                <c:pt idx="0">
                  <c:v>7.888888888888887E-2</c:v>
                </c:pt>
                <c:pt idx="1">
                  <c:v>6.222222222222222E-2</c:v>
                </c:pt>
                <c:pt idx="2">
                  <c:v>3.3888888888888892E-2</c:v>
                </c:pt>
                <c:pt idx="3">
                  <c:v>7.7777777777777765E-2</c:v>
                </c:pt>
                <c:pt idx="4">
                  <c:v>0.16833333333333333</c:v>
                </c:pt>
                <c:pt idx="5">
                  <c:v>0.756388888888889</c:v>
                </c:pt>
                <c:pt idx="6">
                  <c:v>3.8844444444444441</c:v>
                </c:pt>
                <c:pt idx="7">
                  <c:v>10.532777777777778</c:v>
                </c:pt>
                <c:pt idx="8">
                  <c:v>10.16138888888889</c:v>
                </c:pt>
                <c:pt idx="9">
                  <c:v>3.8872222222222219</c:v>
                </c:pt>
                <c:pt idx="10">
                  <c:v>3.6433333333333331</c:v>
                </c:pt>
                <c:pt idx="11">
                  <c:v>3.9369444444444448</c:v>
                </c:pt>
                <c:pt idx="12">
                  <c:v>5.1022222222222222</c:v>
                </c:pt>
                <c:pt idx="13">
                  <c:v>4.2344444444444438</c:v>
                </c:pt>
                <c:pt idx="14">
                  <c:v>4.8061111111111119</c:v>
                </c:pt>
                <c:pt idx="15">
                  <c:v>6.4236111111111116</c:v>
                </c:pt>
                <c:pt idx="16">
                  <c:v>12.4275</c:v>
                </c:pt>
                <c:pt idx="17">
                  <c:v>10.847777777777779</c:v>
                </c:pt>
                <c:pt idx="18">
                  <c:v>6.9466666666666672</c:v>
                </c:pt>
                <c:pt idx="19">
                  <c:v>3.7186111111111115</c:v>
                </c:pt>
                <c:pt idx="20">
                  <c:v>1.6455555555555557</c:v>
                </c:pt>
                <c:pt idx="21">
                  <c:v>0.82027777777777788</c:v>
                </c:pt>
                <c:pt idx="22">
                  <c:v>0.85500000000000009</c:v>
                </c:pt>
                <c:pt idx="23">
                  <c:v>0.35666666666666663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4-4ADB-B003-35DBE7AFC6C8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ACC2419_Bothdirections!$C$8:$C$31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ACC2419_Bothdirections!$I$8:$I$31</c:f>
              <c:numCache>
                <c:formatCode>0</c:formatCode>
                <c:ptCount val="24"/>
                <c:pt idx="0">
                  <c:v>4.4444444444444439E-2</c:v>
                </c:pt>
                <c:pt idx="1">
                  <c:v>0.10555555555555554</c:v>
                </c:pt>
                <c:pt idx="2">
                  <c:v>0.05</c:v>
                </c:pt>
                <c:pt idx="3">
                  <c:v>4.8611111111111105E-2</c:v>
                </c:pt>
                <c:pt idx="4">
                  <c:v>0.20694444444444443</c:v>
                </c:pt>
                <c:pt idx="5">
                  <c:v>0.1</c:v>
                </c:pt>
                <c:pt idx="6">
                  <c:v>0.35416666666666663</c:v>
                </c:pt>
                <c:pt idx="7">
                  <c:v>1.5638888888888889</c:v>
                </c:pt>
                <c:pt idx="8">
                  <c:v>2.6875</c:v>
                </c:pt>
                <c:pt idx="9">
                  <c:v>4.1527777777777777</c:v>
                </c:pt>
                <c:pt idx="10">
                  <c:v>5.7430555555555554</c:v>
                </c:pt>
                <c:pt idx="11">
                  <c:v>6.8027777777777789</c:v>
                </c:pt>
                <c:pt idx="12">
                  <c:v>7.1666666666666661</c:v>
                </c:pt>
                <c:pt idx="13">
                  <c:v>6.3888888888888893</c:v>
                </c:pt>
                <c:pt idx="14">
                  <c:v>6.8416666666666668</c:v>
                </c:pt>
                <c:pt idx="15">
                  <c:v>5.12638888888889</c:v>
                </c:pt>
                <c:pt idx="16">
                  <c:v>4.7374999999999998</c:v>
                </c:pt>
                <c:pt idx="17">
                  <c:v>4.6680555555555561</c:v>
                </c:pt>
                <c:pt idx="18">
                  <c:v>3.8250000000000002</c:v>
                </c:pt>
                <c:pt idx="19">
                  <c:v>1.5791666666666666</c:v>
                </c:pt>
                <c:pt idx="20">
                  <c:v>1.7124999999999999</c:v>
                </c:pt>
                <c:pt idx="21">
                  <c:v>0.29722222222222222</c:v>
                </c:pt>
                <c:pt idx="22">
                  <c:v>0.45416666666666666</c:v>
                </c:pt>
                <c:pt idx="23">
                  <c:v>0.64999999999999991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4-4ADB-B003-35DBE7AFC6C8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ACC2419_Bothdirections!$C$8:$C$31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ACC2419_Bothdirections!$J$8:$J$31</c:f>
              <c:numCache>
                <c:formatCode>0</c:formatCode>
                <c:ptCount val="24"/>
                <c:pt idx="0">
                  <c:v>0.26388888888888884</c:v>
                </c:pt>
                <c:pt idx="1">
                  <c:v>2.7777777777777776E-2</c:v>
                </c:pt>
                <c:pt idx="2">
                  <c:v>2.7777777777777776E-2</c:v>
                </c:pt>
                <c:pt idx="3">
                  <c:v>6.9444444444444448E-2</c:v>
                </c:pt>
                <c:pt idx="4">
                  <c:v>2.7777777777777776E-2</c:v>
                </c:pt>
                <c:pt idx="5">
                  <c:v>7.6388888888888881E-2</c:v>
                </c:pt>
                <c:pt idx="6">
                  <c:v>0.22222222222222221</c:v>
                </c:pt>
                <c:pt idx="7">
                  <c:v>1.7986111111111109</c:v>
                </c:pt>
                <c:pt idx="8">
                  <c:v>3.2638888888888893</c:v>
                </c:pt>
                <c:pt idx="9">
                  <c:v>4.9513888888888884</c:v>
                </c:pt>
                <c:pt idx="10">
                  <c:v>8.1319444444444429</c:v>
                </c:pt>
                <c:pt idx="11">
                  <c:v>8.0763888888888893</c:v>
                </c:pt>
                <c:pt idx="12">
                  <c:v>9.4652777777777768</c:v>
                </c:pt>
                <c:pt idx="13">
                  <c:v>8.6805555555555536</c:v>
                </c:pt>
                <c:pt idx="14">
                  <c:v>7.8402777777777768</c:v>
                </c:pt>
                <c:pt idx="15">
                  <c:v>7.1180555555555554</c:v>
                </c:pt>
                <c:pt idx="16">
                  <c:v>6.1458333333333339</c:v>
                </c:pt>
                <c:pt idx="17">
                  <c:v>3.541666666666667</c:v>
                </c:pt>
                <c:pt idx="18">
                  <c:v>2.5277777777777777</c:v>
                </c:pt>
                <c:pt idx="19">
                  <c:v>1.6666666666666667</c:v>
                </c:pt>
                <c:pt idx="20">
                  <c:v>1.0347222222222221</c:v>
                </c:pt>
                <c:pt idx="21">
                  <c:v>0.4236111111111111</c:v>
                </c:pt>
                <c:pt idx="22">
                  <c:v>0.8125</c:v>
                </c:pt>
                <c:pt idx="23">
                  <c:v>0.10416666666666667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64-4ADB-B003-35DBE7AF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447736"/>
        <c:axId val="696448128"/>
      </c:lineChart>
      <c:catAx>
        <c:axId val="69644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4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7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Cycle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2"/>
          <c:order val="0"/>
          <c:tx>
            <c:v>Two-Way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ACC2423_graphs!$P$5:$V$5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ACC2423_graphs!$P$8:$V$8</c:f>
              <c:numCache>
                <c:formatCode>0</c:formatCode>
                <c:ptCount val="7"/>
                <c:pt idx="0">
                  <c:v>10.497453703703705</c:v>
                </c:pt>
                <c:pt idx="1">
                  <c:v>10.18363095238095</c:v>
                </c:pt>
                <c:pt idx="2">
                  <c:v>11.066369047619048</c:v>
                </c:pt>
                <c:pt idx="3">
                  <c:v>10.126388888888892</c:v>
                </c:pt>
                <c:pt idx="4">
                  <c:v>9.8185185185185198</c:v>
                </c:pt>
                <c:pt idx="5">
                  <c:v>7.3659722222222221</c:v>
                </c:pt>
                <c:pt idx="6">
                  <c:v>6.6619047619047613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5E8-A1D7-3E6147BF8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183144"/>
        <c:axId val="584187456"/>
      </c:barChart>
      <c:catAx>
        <c:axId val="58418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8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3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Cycle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CDBC-4419-80E0-83014E19DD9A}"/>
              </c:ext>
            </c:extLst>
          </c:dPt>
          <c:cat>
            <c:strRef>
              <c:f>ACC2423_graphs!$P$9:$AA$9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ACC2423_graphs!$P$12:$AA$12</c:f>
              <c:numCache>
                <c:formatCode>0</c:formatCode>
                <c:ptCount val="12"/>
                <c:pt idx="0">
                  <c:v>8.5749999999999993</c:v>
                </c:pt>
                <c:pt idx="1">
                  <c:v>8.7333333333333325</c:v>
                </c:pt>
                <c:pt idx="2">
                  <c:v>8.6896825396825399</c:v>
                </c:pt>
                <c:pt idx="3">
                  <c:v>11</c:v>
                </c:pt>
                <c:pt idx="4">
                  <c:v>12.391666666666669</c:v>
                </c:pt>
                <c:pt idx="5">
                  <c:v>12.966666666666667</c:v>
                </c:pt>
                <c:pt idx="6">
                  <c:v>12.508333333333329</c:v>
                </c:pt>
                <c:pt idx="7">
                  <c:v>12.52</c:v>
                </c:pt>
                <c:pt idx="8">
                  <c:v>12.548650793650792</c:v>
                </c:pt>
                <c:pt idx="9">
                  <c:v>10.033333333333331</c:v>
                </c:pt>
                <c:pt idx="10">
                  <c:v>7.4949999999999992</c:v>
                </c:pt>
                <c:pt idx="1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C-4419-80E0-83014E19D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2752"/>
        <c:axId val="584179224"/>
      </c:lineChart>
      <c:catAx>
        <c:axId val="58418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79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79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27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Cycle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ACC2423_graphs!$P$13:$Y$13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ACC2423_graphs!$P$16:$Y$16</c:f>
              <c:numCache>
                <c:formatCode>General</c:formatCode>
                <c:ptCount val="10"/>
                <c:pt idx="6" formatCode="0">
                  <c:v>18.65640022675737</c:v>
                </c:pt>
                <c:pt idx="7" formatCode="0">
                  <c:v>8.6499873737373747</c:v>
                </c:pt>
                <c:pt idx="8" formatCode="0">
                  <c:v>10.510284391534391</c:v>
                </c:pt>
                <c:pt idx="9" formatCode="0">
                  <c:v>10.338472222222222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D1-456D-AD88-1EEDA580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1968"/>
        <c:axId val="584186280"/>
      </c:lineChart>
      <c:catAx>
        <c:axId val="58418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6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862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Cycle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ACC2423_Bothdirections!$C$8:$C$31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ACC2423_Bothdirections!$L$8:$L$31</c:f>
              <c:numCache>
                <c:formatCode>0</c:formatCode>
                <c:ptCount val="24"/>
                <c:pt idx="0">
                  <c:v>2.5000000000000001E-2</c:v>
                </c:pt>
                <c:pt idx="1">
                  <c:v>1.097222222222222E-2</c:v>
                </c:pt>
                <c:pt idx="2">
                  <c:v>2.1130952380952379E-2</c:v>
                </c:pt>
                <c:pt idx="3">
                  <c:v>7.6388888888888878E-3</c:v>
                </c:pt>
                <c:pt idx="4">
                  <c:v>8.3333333333333332E-3</c:v>
                </c:pt>
                <c:pt idx="5">
                  <c:v>0.1295767195767196</c:v>
                </c:pt>
                <c:pt idx="6">
                  <c:v>0.40232142857142855</c:v>
                </c:pt>
                <c:pt idx="7">
                  <c:v>0.61756613756613743</c:v>
                </c:pt>
                <c:pt idx="8">
                  <c:v>0.18210317460317457</c:v>
                </c:pt>
                <c:pt idx="9">
                  <c:v>0.47306878306878308</c:v>
                </c:pt>
                <c:pt idx="10">
                  <c:v>0.52020502645502642</c:v>
                </c:pt>
                <c:pt idx="11">
                  <c:v>0.60597222222222213</c:v>
                </c:pt>
                <c:pt idx="12">
                  <c:v>0.72346560846560837</c:v>
                </c:pt>
                <c:pt idx="13">
                  <c:v>0.90410714285714278</c:v>
                </c:pt>
                <c:pt idx="14">
                  <c:v>1.0958796296296298</c:v>
                </c:pt>
                <c:pt idx="15">
                  <c:v>0.78982804232804238</c:v>
                </c:pt>
                <c:pt idx="16">
                  <c:v>1.1309986772486773</c:v>
                </c:pt>
                <c:pt idx="17">
                  <c:v>0.71491402116402125</c:v>
                </c:pt>
                <c:pt idx="18">
                  <c:v>0.35568121693121685</c:v>
                </c:pt>
                <c:pt idx="19">
                  <c:v>0.31315476190476188</c:v>
                </c:pt>
                <c:pt idx="20">
                  <c:v>0.2083531746031746</c:v>
                </c:pt>
                <c:pt idx="21">
                  <c:v>0.93792328042328044</c:v>
                </c:pt>
                <c:pt idx="22">
                  <c:v>0.11370370370370371</c:v>
                </c:pt>
                <c:pt idx="23">
                  <c:v>4.6574074074074073E-2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5-4A0E-B91A-0BF63387E815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ACC2423_Bothdirections!$C$8:$C$31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ACC2423_Bothdirections!$I$8:$I$31</c:f>
              <c:numCache>
                <c:formatCode>0</c:formatCode>
                <c:ptCount val="24"/>
                <c:pt idx="0">
                  <c:v>1.0416666666666666E-2</c:v>
                </c:pt>
                <c:pt idx="1">
                  <c:v>2.9166666666666664E-2</c:v>
                </c:pt>
                <c:pt idx="2">
                  <c:v>3.3333333333333333E-2</c:v>
                </c:pt>
                <c:pt idx="3">
                  <c:v>4.4444444444444446E-2</c:v>
                </c:pt>
                <c:pt idx="4">
                  <c:v>0</c:v>
                </c:pt>
                <c:pt idx="5">
                  <c:v>0.10208333333333335</c:v>
                </c:pt>
                <c:pt idx="6">
                  <c:v>0.24652777777777779</c:v>
                </c:pt>
                <c:pt idx="7">
                  <c:v>6.9444444444444434E-2</c:v>
                </c:pt>
                <c:pt idx="8">
                  <c:v>0.14027777777777778</c:v>
                </c:pt>
                <c:pt idx="9">
                  <c:v>0.17638888888888887</c:v>
                </c:pt>
                <c:pt idx="10">
                  <c:v>0.37916666666666665</c:v>
                </c:pt>
                <c:pt idx="11">
                  <c:v>0.85069444444444442</c:v>
                </c:pt>
                <c:pt idx="12">
                  <c:v>0.6166666666666667</c:v>
                </c:pt>
                <c:pt idx="13">
                  <c:v>1.0409722222222222</c:v>
                </c:pt>
                <c:pt idx="14">
                  <c:v>1.3840277777777779</c:v>
                </c:pt>
                <c:pt idx="15">
                  <c:v>0.66527777777777786</c:v>
                </c:pt>
                <c:pt idx="16">
                  <c:v>0.38888888888888884</c:v>
                </c:pt>
                <c:pt idx="17">
                  <c:v>0.34444444444444439</c:v>
                </c:pt>
                <c:pt idx="18">
                  <c:v>0.24444444444444446</c:v>
                </c:pt>
                <c:pt idx="19">
                  <c:v>0.28263888888888888</c:v>
                </c:pt>
                <c:pt idx="20">
                  <c:v>0.12430555555555554</c:v>
                </c:pt>
                <c:pt idx="21">
                  <c:v>9.1666666666666674E-2</c:v>
                </c:pt>
                <c:pt idx="22">
                  <c:v>0.10069444444444443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5-4A0E-B91A-0BF63387E815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ACC2423_Bothdirections!$C$8:$C$31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ACC2423_Bothdirections!$J$8:$J$31</c:f>
              <c:numCache>
                <c:formatCode>0</c:formatCode>
                <c:ptCount val="24"/>
                <c:pt idx="0">
                  <c:v>3.8194444444444441E-2</c:v>
                </c:pt>
                <c:pt idx="1">
                  <c:v>0</c:v>
                </c:pt>
                <c:pt idx="2">
                  <c:v>8.3333333333333329E-2</c:v>
                </c:pt>
                <c:pt idx="3">
                  <c:v>0</c:v>
                </c:pt>
                <c:pt idx="4">
                  <c:v>0</c:v>
                </c:pt>
                <c:pt idx="5">
                  <c:v>2.0833333333333332E-2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0.17222222222222222</c:v>
                </c:pt>
                <c:pt idx="10">
                  <c:v>0.56398809523809523</c:v>
                </c:pt>
                <c:pt idx="11">
                  <c:v>0.88769841269841265</c:v>
                </c:pt>
                <c:pt idx="12">
                  <c:v>0.75644841269841268</c:v>
                </c:pt>
                <c:pt idx="13">
                  <c:v>0.92589285714285707</c:v>
                </c:pt>
                <c:pt idx="14">
                  <c:v>1.0116071428571427</c:v>
                </c:pt>
                <c:pt idx="15">
                  <c:v>0.47708333333333336</c:v>
                </c:pt>
                <c:pt idx="16">
                  <c:v>0.32033730158730156</c:v>
                </c:pt>
                <c:pt idx="17">
                  <c:v>0.26835317460317459</c:v>
                </c:pt>
                <c:pt idx="18">
                  <c:v>0.18412698412698414</c:v>
                </c:pt>
                <c:pt idx="19">
                  <c:v>0.17996031746031743</c:v>
                </c:pt>
                <c:pt idx="20">
                  <c:v>0.14037698412698413</c:v>
                </c:pt>
                <c:pt idx="21">
                  <c:v>0.29742063492063492</c:v>
                </c:pt>
                <c:pt idx="22">
                  <c:v>0.29236111111111113</c:v>
                </c:pt>
                <c:pt idx="23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5-4A0E-B91A-0BF63387E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177656"/>
        <c:axId val="584189024"/>
      </c:lineChart>
      <c:catAx>
        <c:axId val="584177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18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8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177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Cycle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2"/>
          <c:order val="0"/>
          <c:tx>
            <c:v>Two-Way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ACC2431_graphs!$P$5:$V$5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ACC2431_graphs!$P$8:$V$8</c:f>
              <c:numCache>
                <c:formatCode>0</c:formatCode>
                <c:ptCount val="7"/>
                <c:pt idx="0">
                  <c:v>106.72727272727272</c:v>
                </c:pt>
                <c:pt idx="1">
                  <c:v>120.74242424242428</c:v>
                </c:pt>
                <c:pt idx="2">
                  <c:v>112.72727272727273</c:v>
                </c:pt>
                <c:pt idx="3">
                  <c:v>110.18939393939395</c:v>
                </c:pt>
                <c:pt idx="4">
                  <c:v>104.78333333333333</c:v>
                </c:pt>
                <c:pt idx="5">
                  <c:v>64.325000000000003</c:v>
                </c:pt>
                <c:pt idx="6">
                  <c:v>55.016666666666666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0-411F-BE04-26FEC4E4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177656"/>
        <c:axId val="584182752"/>
      </c:barChart>
      <c:catAx>
        <c:axId val="58417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8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77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Cycle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00C1-446D-8112-FA0985378F4C}"/>
              </c:ext>
            </c:extLst>
          </c:dPt>
          <c:cat>
            <c:strRef>
              <c:f>ACC2431_graphs!$P$9:$AA$9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ACC2431_graphs!$P$12:$AA$12</c:f>
              <c:numCache>
                <c:formatCode>0</c:formatCode>
                <c:ptCount val="12"/>
                <c:pt idx="1">
                  <c:v>123.75</c:v>
                </c:pt>
                <c:pt idx="2">
                  <c:v>98.699999999999989</c:v>
                </c:pt>
                <c:pt idx="3">
                  <c:v>108.99999999999999</c:v>
                </c:pt>
                <c:pt idx="4">
                  <c:v>109.18333333333331</c:v>
                </c:pt>
                <c:pt idx="5">
                  <c:v>116.66666666666666</c:v>
                </c:pt>
                <c:pt idx="6">
                  <c:v>133.55000000000001</c:v>
                </c:pt>
                <c:pt idx="7">
                  <c:v>112.73666666666666</c:v>
                </c:pt>
                <c:pt idx="8">
                  <c:v>122.6</c:v>
                </c:pt>
                <c:pt idx="9">
                  <c:v>109.63333333333335</c:v>
                </c:pt>
                <c:pt idx="10">
                  <c:v>97.080000000000013</c:v>
                </c:pt>
                <c:pt idx="11">
                  <c:v>92.266666666666652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1-446D-8112-FA0985378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3144"/>
        <c:axId val="584179224"/>
      </c:lineChart>
      <c:catAx>
        <c:axId val="58418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79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79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31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Cycle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ACC2431_graphs!$P$13:$Y$13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ACC2431_graphs!$P$16:$Y$16</c:f>
              <c:numCache>
                <c:formatCode>General</c:formatCode>
                <c:ptCount val="10"/>
                <c:pt idx="6" formatCode="0">
                  <c:v>96.266220238095229</c:v>
                </c:pt>
                <c:pt idx="7" formatCode="0">
                  <c:v>82.099518518518522</c:v>
                </c:pt>
                <c:pt idx="8" formatCode="0">
                  <c:v>118.30009259259259</c:v>
                </c:pt>
                <c:pt idx="9" formatCode="0">
                  <c:v>111.03393939393939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0-4A9E-AEA5-E619D69E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6280"/>
        <c:axId val="584187064"/>
      </c:lineChart>
      <c:catAx>
        <c:axId val="5841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7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870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186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Traffic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ATC1095_graphs!$G$83</c:f>
              <c:strCache>
                <c:ptCount val="1"/>
                <c:pt idx="0">
                  <c:v>West bound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ATC1095_graphs!$P$6:$V$6</c:f>
              <c:numCache>
                <c:formatCode>0</c:formatCode>
                <c:ptCount val="7"/>
                <c:pt idx="0">
                  <c:v>19280.691666666662</c:v>
                </c:pt>
                <c:pt idx="1">
                  <c:v>19577.03472222223</c:v>
                </c:pt>
                <c:pt idx="2">
                  <c:v>19900.013888888891</c:v>
                </c:pt>
                <c:pt idx="3">
                  <c:v>19929.838888888888</c:v>
                </c:pt>
                <c:pt idx="4">
                  <c:v>20552.165277777778</c:v>
                </c:pt>
                <c:pt idx="5">
                  <c:v>18567.974999999995</c:v>
                </c:pt>
                <c:pt idx="6">
                  <c:v>15810.833333333336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3-4328-9B0D-902358B25C77}"/>
            </c:ext>
          </c:extLst>
        </c:ser>
        <c:ser>
          <c:idx val="1"/>
          <c:order val="1"/>
          <c:tx>
            <c:strRef>
              <c:f>ATC1095_graphs!$I$83</c:f>
              <c:strCache>
                <c:ptCount val="1"/>
                <c:pt idx="0">
                  <c:v>East bound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ATC1095_graphs!$P$7:$V$7</c:f>
              <c:numCache>
                <c:formatCode>0</c:formatCode>
                <c:ptCount val="7"/>
                <c:pt idx="0">
                  <c:v>18687.872222222224</c:v>
                </c:pt>
                <c:pt idx="1">
                  <c:v>19038.298611111113</c:v>
                </c:pt>
                <c:pt idx="2">
                  <c:v>19386.270833333336</c:v>
                </c:pt>
                <c:pt idx="3">
                  <c:v>19528.086111111112</c:v>
                </c:pt>
                <c:pt idx="4">
                  <c:v>19717.479166666672</c:v>
                </c:pt>
                <c:pt idx="5">
                  <c:v>18023.154166666664</c:v>
                </c:pt>
                <c:pt idx="6">
                  <c:v>15818.159722222224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3-4328-9B0D-902358B25C77}"/>
            </c:ext>
          </c:extLst>
        </c:ser>
        <c:ser>
          <c:idx val="2"/>
          <c:order val="2"/>
          <c:tx>
            <c:v>Two-Way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ATC1095_graphs!$P$5:$V$5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ATC1095_graphs!$P$8:$V$8</c:f>
              <c:numCache>
                <c:formatCode>0</c:formatCode>
                <c:ptCount val="7"/>
                <c:pt idx="0">
                  <c:v>37968.563888888886</c:v>
                </c:pt>
                <c:pt idx="1">
                  <c:v>38615.333333333343</c:v>
                </c:pt>
                <c:pt idx="2">
                  <c:v>39286.284722222226</c:v>
                </c:pt>
                <c:pt idx="3">
                  <c:v>39457.925000000003</c:v>
                </c:pt>
                <c:pt idx="4">
                  <c:v>40269.64444444445</c:v>
                </c:pt>
                <c:pt idx="5">
                  <c:v>36591.129166666658</c:v>
                </c:pt>
                <c:pt idx="6">
                  <c:v>31628.993055555562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3-4328-9B0D-902358B25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110656"/>
        <c:axId val="342111832"/>
      </c:barChart>
      <c:catAx>
        <c:axId val="3421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1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0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Cycle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ACC2431_Bothdirections!$C$8:$C$31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ACC2431_Bothdirections!$L$8:$L$31</c:f>
              <c:numCache>
                <c:formatCode>0</c:formatCode>
                <c:ptCount val="24"/>
                <c:pt idx="0">
                  <c:v>0.68448484848484847</c:v>
                </c:pt>
                <c:pt idx="1">
                  <c:v>0.47318181818181815</c:v>
                </c:pt>
                <c:pt idx="2">
                  <c:v>0.20851515151515149</c:v>
                </c:pt>
                <c:pt idx="3">
                  <c:v>0.3159696969696969</c:v>
                </c:pt>
                <c:pt idx="4">
                  <c:v>0.45800000000000002</c:v>
                </c:pt>
                <c:pt idx="5">
                  <c:v>3.8556363636363642</c:v>
                </c:pt>
                <c:pt idx="6">
                  <c:v>4.3259999999999996</c:v>
                </c:pt>
                <c:pt idx="7">
                  <c:v>9.4158181818181816</c:v>
                </c:pt>
                <c:pt idx="8">
                  <c:v>9.5772121212121224</c:v>
                </c:pt>
                <c:pt idx="9">
                  <c:v>4.4807272727272727</c:v>
                </c:pt>
                <c:pt idx="10">
                  <c:v>4.0109393939393936</c:v>
                </c:pt>
                <c:pt idx="11">
                  <c:v>5.782030303030302</c:v>
                </c:pt>
                <c:pt idx="12">
                  <c:v>5.39069696969697</c:v>
                </c:pt>
                <c:pt idx="13">
                  <c:v>5.5032424242424236</c:v>
                </c:pt>
                <c:pt idx="14">
                  <c:v>7.9123939393939393</c:v>
                </c:pt>
                <c:pt idx="15">
                  <c:v>9.3089090909090917</c:v>
                </c:pt>
                <c:pt idx="16">
                  <c:v>11.082393939393938</c:v>
                </c:pt>
                <c:pt idx="17">
                  <c:v>9.3688484848484848</c:v>
                </c:pt>
                <c:pt idx="18">
                  <c:v>5.4773939393939388</c:v>
                </c:pt>
                <c:pt idx="19">
                  <c:v>3.6352424242424242</c:v>
                </c:pt>
                <c:pt idx="20">
                  <c:v>3.353181818181818</c:v>
                </c:pt>
                <c:pt idx="21">
                  <c:v>2.4260909090909095</c:v>
                </c:pt>
                <c:pt idx="22">
                  <c:v>2.2271515151515149</c:v>
                </c:pt>
                <c:pt idx="23">
                  <c:v>1.759878787878788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4F8-AF7F-D7CCB2A1B9BA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ACC2431_Bothdirections!$C$8:$C$31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ACC2431_Bothdirections!$I$8:$I$31</c:f>
              <c:numCache>
                <c:formatCode>0</c:formatCode>
                <c:ptCount val="24"/>
                <c:pt idx="0">
                  <c:v>1.2</c:v>
                </c:pt>
                <c:pt idx="1">
                  <c:v>0.8816666666666666</c:v>
                </c:pt>
                <c:pt idx="2">
                  <c:v>0.1</c:v>
                </c:pt>
                <c:pt idx="3">
                  <c:v>0.43666666666666665</c:v>
                </c:pt>
                <c:pt idx="4">
                  <c:v>0.30499999999999999</c:v>
                </c:pt>
                <c:pt idx="5">
                  <c:v>1.9683333333333333</c:v>
                </c:pt>
                <c:pt idx="6">
                  <c:v>1.2466666666666666</c:v>
                </c:pt>
                <c:pt idx="7">
                  <c:v>1.48</c:v>
                </c:pt>
                <c:pt idx="8">
                  <c:v>2.2249999999999996</c:v>
                </c:pt>
                <c:pt idx="9">
                  <c:v>3.6816666666666662</c:v>
                </c:pt>
                <c:pt idx="10">
                  <c:v>5.5416666666666661</c:v>
                </c:pt>
                <c:pt idx="11">
                  <c:v>4.6733333333333338</c:v>
                </c:pt>
                <c:pt idx="12">
                  <c:v>4.5350000000000001</c:v>
                </c:pt>
                <c:pt idx="13">
                  <c:v>4.99</c:v>
                </c:pt>
                <c:pt idx="14">
                  <c:v>5.331666666666667</c:v>
                </c:pt>
                <c:pt idx="15">
                  <c:v>4.6466666666666665</c:v>
                </c:pt>
                <c:pt idx="16">
                  <c:v>4.2083333333333339</c:v>
                </c:pt>
                <c:pt idx="17">
                  <c:v>4.3183333333333334</c:v>
                </c:pt>
                <c:pt idx="18">
                  <c:v>2.833333333333333</c:v>
                </c:pt>
                <c:pt idx="19">
                  <c:v>3</c:v>
                </c:pt>
                <c:pt idx="20">
                  <c:v>2.5150000000000001</c:v>
                </c:pt>
                <c:pt idx="21">
                  <c:v>1.4100000000000001</c:v>
                </c:pt>
                <c:pt idx="22">
                  <c:v>1.7600000000000002</c:v>
                </c:pt>
                <c:pt idx="23">
                  <c:v>1.0366666666666666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1-44F8-AF7F-D7CCB2A1B9BA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ACC2431_Bothdirections!$C$8:$C$31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ACC2431_Bothdirections!$J$8:$J$31</c:f>
              <c:numCache>
                <c:formatCode>0</c:formatCode>
                <c:ptCount val="24"/>
                <c:pt idx="0">
                  <c:v>0.8833333333333333</c:v>
                </c:pt>
                <c:pt idx="1">
                  <c:v>0.31666666666666665</c:v>
                </c:pt>
                <c:pt idx="2">
                  <c:v>0.28333333333333333</c:v>
                </c:pt>
                <c:pt idx="3">
                  <c:v>0.29166666666666669</c:v>
                </c:pt>
                <c:pt idx="4">
                  <c:v>0.15</c:v>
                </c:pt>
                <c:pt idx="5">
                  <c:v>0.67499999999999993</c:v>
                </c:pt>
                <c:pt idx="6">
                  <c:v>1.2249999999999999</c:v>
                </c:pt>
                <c:pt idx="7">
                  <c:v>1.5249999999999999</c:v>
                </c:pt>
                <c:pt idx="8">
                  <c:v>1.6083333333333334</c:v>
                </c:pt>
                <c:pt idx="9">
                  <c:v>3.0249999999999995</c:v>
                </c:pt>
                <c:pt idx="10">
                  <c:v>3.3</c:v>
                </c:pt>
                <c:pt idx="11">
                  <c:v>4.3166666666666664</c:v>
                </c:pt>
                <c:pt idx="12">
                  <c:v>4.1833333333333336</c:v>
                </c:pt>
                <c:pt idx="13">
                  <c:v>3.7083333333333339</c:v>
                </c:pt>
                <c:pt idx="14">
                  <c:v>5.4749999999999996</c:v>
                </c:pt>
                <c:pt idx="15">
                  <c:v>4.3666666666666663</c:v>
                </c:pt>
                <c:pt idx="16">
                  <c:v>3.9250000000000003</c:v>
                </c:pt>
                <c:pt idx="17">
                  <c:v>4.0916666666666668</c:v>
                </c:pt>
                <c:pt idx="18">
                  <c:v>3.1750000000000003</c:v>
                </c:pt>
                <c:pt idx="19">
                  <c:v>1.8083333333333333</c:v>
                </c:pt>
                <c:pt idx="20">
                  <c:v>2.3583333333333334</c:v>
                </c:pt>
                <c:pt idx="21">
                  <c:v>1.2333333333333334</c:v>
                </c:pt>
                <c:pt idx="22">
                  <c:v>1.9000000000000001</c:v>
                </c:pt>
                <c:pt idx="23">
                  <c:v>1.1916666666666667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C1-44F8-AF7F-D7CCB2A1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187848"/>
        <c:axId val="584175696"/>
      </c:lineChart>
      <c:catAx>
        <c:axId val="584187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17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17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187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Fig.1 24-Hour Average Daily Cycle Flow 2019</a:t>
            </a:r>
          </a:p>
        </c:rich>
      </c:tx>
      <c:layout>
        <c:manualLayout>
          <c:xMode val="edge"/>
          <c:yMode val="edge"/>
          <c:x val="0.3256533255923654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18815331010452963"/>
          <c:w val="0.90783546322284114"/>
          <c:h val="0.73170731707317072"/>
        </c:manualLayout>
      </c:layout>
      <c:barChart>
        <c:barDir val="col"/>
        <c:grouping val="clustered"/>
        <c:varyColors val="0"/>
        <c:ser>
          <c:idx val="2"/>
          <c:order val="0"/>
          <c:tx>
            <c:v>Two-Way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ACC2438_graphs!$P$5:$V$5</c:f>
              <c:strCache>
                <c:ptCount val="7"/>
                <c:pt idx="0">
                  <c:v>Mon</c:v>
                </c:pt>
                <c:pt idx="1">
                  <c:v>Tues</c:v>
                </c:pt>
                <c:pt idx="2">
                  <c:v>Wed</c:v>
                </c:pt>
                <c:pt idx="3">
                  <c:v>Thurs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ACC2438_graphs!$P$8:$V$8</c:f>
              <c:numCache>
                <c:formatCode>0</c:formatCode>
                <c:ptCount val="7"/>
                <c:pt idx="0">
                  <c:v>15.897083333333331</c:v>
                </c:pt>
                <c:pt idx="1">
                  <c:v>15.083333333333336</c:v>
                </c:pt>
                <c:pt idx="2">
                  <c:v>17.504166666666666</c:v>
                </c:pt>
                <c:pt idx="3">
                  <c:v>16.944444444444443</c:v>
                </c:pt>
                <c:pt idx="4">
                  <c:v>15.56314814814815</c:v>
                </c:pt>
                <c:pt idx="5">
                  <c:v>17.784920634920631</c:v>
                </c:pt>
                <c:pt idx="6">
                  <c:v>21.287037037037038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C-4F89-855B-98ECFD43B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450872"/>
        <c:axId val="696450088"/>
      </c:barChart>
      <c:catAx>
        <c:axId val="69645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0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50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6113671274961597E-2"/>
              <c:y val="0.41463414634146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0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Cycle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75BE-4B66-A165-738144D91C53}"/>
              </c:ext>
            </c:extLst>
          </c:dPt>
          <c:cat>
            <c:strRef>
              <c:f>ACC2438_graphs!$P$9:$AA$9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ACC2438_graphs!$P$12:$AA$12</c:f>
              <c:numCache>
                <c:formatCode>0</c:formatCode>
                <c:ptCount val="12"/>
                <c:pt idx="2">
                  <c:v>15.2</c:v>
                </c:pt>
                <c:pt idx="3">
                  <c:v>15.5</c:v>
                </c:pt>
                <c:pt idx="4">
                  <c:v>20.583333333333332</c:v>
                </c:pt>
                <c:pt idx="5">
                  <c:v>16.733333333333334</c:v>
                </c:pt>
                <c:pt idx="6">
                  <c:v>23.3</c:v>
                </c:pt>
                <c:pt idx="7">
                  <c:v>18.063333333333336</c:v>
                </c:pt>
                <c:pt idx="8">
                  <c:v>18.099999999999998</c:v>
                </c:pt>
                <c:pt idx="9">
                  <c:v>21.233333333333334</c:v>
                </c:pt>
                <c:pt idx="10">
                  <c:v>2</c:v>
                </c:pt>
                <c:pt idx="1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E-4B66-A165-738144D9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454792"/>
        <c:axId val="696450480"/>
      </c:lineChart>
      <c:catAx>
        <c:axId val="69645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5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4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Cycle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ACC2438_graphs!$P$13:$Y$13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ACC2438_graphs!$P$16:$Y$16</c:f>
              <c:numCache>
                <c:formatCode>General</c:formatCode>
                <c:ptCount val="10"/>
                <c:pt idx="9" formatCode="0">
                  <c:v>16.198435185185183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4-4E7C-8A82-AD1F57BAC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447344"/>
        <c:axId val="696451656"/>
      </c:lineChart>
      <c:catAx>
        <c:axId val="69644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51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51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6447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Cycle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ACC2438_Bothdirections!$C$8:$C$31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ACC2438_Bothdirections!$L$8:$L$31</c:f>
              <c:numCache>
                <c:formatCode>0</c:formatCode>
                <c:ptCount val="24"/>
                <c:pt idx="0">
                  <c:v>5.0000000000000001E-3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5.0000000000000001E-3</c:v>
                </c:pt>
                <c:pt idx="5">
                  <c:v>0.18737037037037035</c:v>
                </c:pt>
                <c:pt idx="6">
                  <c:v>0.95627777777777789</c:v>
                </c:pt>
                <c:pt idx="7">
                  <c:v>1.2794351851851853</c:v>
                </c:pt>
                <c:pt idx="8">
                  <c:v>0.40702777777777771</c:v>
                </c:pt>
                <c:pt idx="9">
                  <c:v>0.46146296296296291</c:v>
                </c:pt>
                <c:pt idx="10">
                  <c:v>0.5361851851851851</c:v>
                </c:pt>
                <c:pt idx="11">
                  <c:v>1.0411203703703702</c:v>
                </c:pt>
                <c:pt idx="12">
                  <c:v>0.87874074074074071</c:v>
                </c:pt>
                <c:pt idx="13">
                  <c:v>0.75011111111111117</c:v>
                </c:pt>
                <c:pt idx="14">
                  <c:v>1.0337499999999999</c:v>
                </c:pt>
                <c:pt idx="15">
                  <c:v>1.4481388888888886</c:v>
                </c:pt>
                <c:pt idx="16">
                  <c:v>1.6728055555555557</c:v>
                </c:pt>
                <c:pt idx="17">
                  <c:v>1.6294351851851854</c:v>
                </c:pt>
                <c:pt idx="18">
                  <c:v>1.8185092592592593</c:v>
                </c:pt>
                <c:pt idx="19">
                  <c:v>1.0638888888888889</c:v>
                </c:pt>
                <c:pt idx="20">
                  <c:v>0.602138888888889</c:v>
                </c:pt>
                <c:pt idx="21">
                  <c:v>0.26092592592592595</c:v>
                </c:pt>
                <c:pt idx="22">
                  <c:v>0.14444444444444443</c:v>
                </c:pt>
                <c:pt idx="23">
                  <c:v>1.6666666666666666E-2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4-4E2F-A222-31F881E24FFA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ACC2438_Bothdirections!$C$8:$C$31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ACC2438_Bothdirections!$I$8:$I$31</c:f>
              <c:numCache>
                <c:formatCode>0</c:formatCode>
                <c:ptCount val="24"/>
                <c:pt idx="0">
                  <c:v>0.05</c:v>
                </c:pt>
                <c:pt idx="1">
                  <c:v>2.7777777777777776E-2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0.35132275132275131</c:v>
                </c:pt>
                <c:pt idx="6">
                  <c:v>0.10158730158730159</c:v>
                </c:pt>
                <c:pt idx="7">
                  <c:v>0.15555555555555556</c:v>
                </c:pt>
                <c:pt idx="8">
                  <c:v>0.25925925925925924</c:v>
                </c:pt>
                <c:pt idx="9">
                  <c:v>0.526984126984127</c:v>
                </c:pt>
                <c:pt idx="10">
                  <c:v>0.94708994708994698</c:v>
                </c:pt>
                <c:pt idx="11">
                  <c:v>1.3322751322751323</c:v>
                </c:pt>
                <c:pt idx="12">
                  <c:v>1.3994708994708995</c:v>
                </c:pt>
                <c:pt idx="13">
                  <c:v>1.4465608465608466</c:v>
                </c:pt>
                <c:pt idx="14">
                  <c:v>1.8431216931216932</c:v>
                </c:pt>
                <c:pt idx="15">
                  <c:v>2.6671957671957669</c:v>
                </c:pt>
                <c:pt idx="16">
                  <c:v>2.0563492063492061</c:v>
                </c:pt>
                <c:pt idx="17">
                  <c:v>1.7624338624338627</c:v>
                </c:pt>
                <c:pt idx="18">
                  <c:v>1.7817460317460316</c:v>
                </c:pt>
                <c:pt idx="19">
                  <c:v>0.36613756613756615</c:v>
                </c:pt>
                <c:pt idx="20">
                  <c:v>0.32804232804232802</c:v>
                </c:pt>
                <c:pt idx="21">
                  <c:v>0.34497354497354493</c:v>
                </c:pt>
                <c:pt idx="22">
                  <c:v>3.7037037037037035E-2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4-4E2F-A222-31F881E24FFA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ACC2438_Bothdirections!$C$8:$C$31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ACC2438_Bothdirections!$J$8:$J$31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0.14814814814814814</c:v>
                </c:pt>
                <c:pt idx="6">
                  <c:v>0</c:v>
                </c:pt>
                <c:pt idx="7">
                  <c:v>0.18055555555555555</c:v>
                </c:pt>
                <c:pt idx="8">
                  <c:v>0.19212962962962962</c:v>
                </c:pt>
                <c:pt idx="9">
                  <c:v>0.74074074074074059</c:v>
                </c:pt>
                <c:pt idx="10">
                  <c:v>2.0023148148148149</c:v>
                </c:pt>
                <c:pt idx="11">
                  <c:v>1.792824074074074</c:v>
                </c:pt>
                <c:pt idx="12">
                  <c:v>1.84375</c:v>
                </c:pt>
                <c:pt idx="13">
                  <c:v>2.2233796296296298</c:v>
                </c:pt>
                <c:pt idx="14">
                  <c:v>1.8206018518518521</c:v>
                </c:pt>
                <c:pt idx="15">
                  <c:v>2.3402777777777777</c:v>
                </c:pt>
                <c:pt idx="16">
                  <c:v>1.9409722222222221</c:v>
                </c:pt>
                <c:pt idx="17">
                  <c:v>2.3310185185185186</c:v>
                </c:pt>
                <c:pt idx="18">
                  <c:v>2.1203703703703702</c:v>
                </c:pt>
                <c:pt idx="19">
                  <c:v>0.79513888888888884</c:v>
                </c:pt>
                <c:pt idx="20">
                  <c:v>0.75925925925925919</c:v>
                </c:pt>
                <c:pt idx="21">
                  <c:v>0</c:v>
                </c:pt>
                <c:pt idx="22">
                  <c:v>5.5555555555555552E-2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E4-4E2F-A222-31F881E24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447736"/>
        <c:axId val="696448128"/>
      </c:lineChart>
      <c:catAx>
        <c:axId val="69644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644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Cycles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7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Fig.2 Average Weekday Traffic Flows 2019 (by month)</a:t>
            </a:r>
          </a:p>
        </c:rich>
      </c:tx>
      <c:layout>
        <c:manualLayout>
          <c:xMode val="edge"/>
          <c:yMode val="edge"/>
          <c:x val="0.2961833663921780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013946580493777"/>
          <c:w val="0.89923731157361608"/>
          <c:h val="0.71528020317994245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EE6B-4695-A865-B0C0E935B422}"/>
              </c:ext>
            </c:extLst>
          </c:dPt>
          <c:cat>
            <c:strRef>
              <c:f>ATC1095_graphs!$P$9:$AA$9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ATC1095_graphs!$P$12:$AA$12</c:f>
              <c:numCache>
                <c:formatCode>0</c:formatCode>
                <c:ptCount val="12"/>
                <c:pt idx="0">
                  <c:v>37876.883333333346</c:v>
                </c:pt>
                <c:pt idx="1">
                  <c:v>38721.200000000004</c:v>
                </c:pt>
                <c:pt idx="2">
                  <c:v>38848.589999999997</c:v>
                </c:pt>
                <c:pt idx="3">
                  <c:v>39520.799999999996</c:v>
                </c:pt>
                <c:pt idx="4">
                  <c:v>39194.883333333331</c:v>
                </c:pt>
                <c:pt idx="5">
                  <c:v>40018.133333333331</c:v>
                </c:pt>
                <c:pt idx="6">
                  <c:v>39792.216666666674</c:v>
                </c:pt>
                <c:pt idx="7">
                  <c:v>38727.083333333328</c:v>
                </c:pt>
                <c:pt idx="8">
                  <c:v>38628.47</c:v>
                </c:pt>
                <c:pt idx="9">
                  <c:v>39317.200000000012</c:v>
                </c:pt>
                <c:pt idx="10">
                  <c:v>38877.61</c:v>
                </c:pt>
                <c:pt idx="11">
                  <c:v>39911.53333333334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B-4695-A865-B0C0E935B422}"/>
            </c:ext>
          </c:extLst>
        </c:ser>
        <c:ser>
          <c:idx val="0"/>
          <c:order val="1"/>
          <c:tx>
            <c:v>direction 1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ATC1095_graphs!$P$10:$AA$10</c:f>
              <c:numCache>
                <c:formatCode>0</c:formatCode>
                <c:ptCount val="12"/>
                <c:pt idx="0">
                  <c:v>19189.133333333335</c:v>
                </c:pt>
                <c:pt idx="1">
                  <c:v>19689.866666666669</c:v>
                </c:pt>
                <c:pt idx="2">
                  <c:v>19729.409999999996</c:v>
                </c:pt>
                <c:pt idx="3">
                  <c:v>20058.899999999994</c:v>
                </c:pt>
                <c:pt idx="4">
                  <c:v>19937.633333333331</c:v>
                </c:pt>
                <c:pt idx="5">
                  <c:v>20477.466666666664</c:v>
                </c:pt>
                <c:pt idx="6">
                  <c:v>20103.700000000004</c:v>
                </c:pt>
                <c:pt idx="7">
                  <c:v>19637.746666666666</c:v>
                </c:pt>
                <c:pt idx="8">
                  <c:v>19502.159999999996</c:v>
                </c:pt>
                <c:pt idx="9">
                  <c:v>19864.966666666671</c:v>
                </c:pt>
                <c:pt idx="10">
                  <c:v>19732.869999999995</c:v>
                </c:pt>
                <c:pt idx="11">
                  <c:v>20251.533333333336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6B-4695-A865-B0C0E935B422}"/>
            </c:ext>
          </c:extLst>
        </c:ser>
        <c:ser>
          <c:idx val="1"/>
          <c:order val="2"/>
          <c:tx>
            <c:v>direction 2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ATC1095_graphs!$P$11:$AA$11</c:f>
              <c:numCache>
                <c:formatCode>0</c:formatCode>
                <c:ptCount val="12"/>
                <c:pt idx="0">
                  <c:v>18687.750000000007</c:v>
                </c:pt>
                <c:pt idx="1">
                  <c:v>19031.333333333336</c:v>
                </c:pt>
                <c:pt idx="2">
                  <c:v>19119.180000000004</c:v>
                </c:pt>
                <c:pt idx="3">
                  <c:v>19461.900000000001</c:v>
                </c:pt>
                <c:pt idx="4">
                  <c:v>19257.250000000004</c:v>
                </c:pt>
                <c:pt idx="5">
                  <c:v>19540.666666666668</c:v>
                </c:pt>
                <c:pt idx="6">
                  <c:v>19688.516666666666</c:v>
                </c:pt>
                <c:pt idx="7">
                  <c:v>19089.336666666662</c:v>
                </c:pt>
                <c:pt idx="8">
                  <c:v>19126.310000000001</c:v>
                </c:pt>
                <c:pt idx="9">
                  <c:v>19452.233333333337</c:v>
                </c:pt>
                <c:pt idx="10">
                  <c:v>19144.740000000002</c:v>
                </c:pt>
                <c:pt idx="11">
                  <c:v>19660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6B-4695-A865-B0C0E935B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3008"/>
        <c:axId val="342113400"/>
      </c:lineChart>
      <c:catAx>
        <c:axId val="34211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3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34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8890347039953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21130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Fig.3  Average Weekday Traffic Flows (by year)</a:t>
            </a:r>
          </a:p>
        </c:rich>
      </c:tx>
      <c:layout>
        <c:manualLayout>
          <c:xMode val="edge"/>
          <c:yMode val="edge"/>
          <c:x val="0.3053436717356895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89372159300572E-2"/>
          <c:y val="0.17543919763979454"/>
          <c:w val="0.89923731157361608"/>
          <c:h val="0.70877435846476999"/>
        </c:manualLayout>
      </c:layout>
      <c:lineChart>
        <c:grouping val="standard"/>
        <c:varyColors val="0"/>
        <c:ser>
          <c:idx val="2"/>
          <c:order val="0"/>
          <c:tx>
            <c:v>two-way</c:v>
          </c:tx>
          <c:spPr>
            <a:ln w="381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ATC1095_graphs!$P$13:$Y$13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ATC1095_graphs!$P$16:$Y$16</c:f>
              <c:numCache>
                <c:formatCode>General</c:formatCode>
                <c:ptCount val="10"/>
                <c:pt idx="0">
                  <c:v>38494</c:v>
                </c:pt>
                <c:pt idx="2" formatCode="0">
                  <c:v>36265.089976800002</c:v>
                </c:pt>
                <c:pt idx="3" formatCode="0">
                  <c:v>35393.794416000004</c:v>
                </c:pt>
                <c:pt idx="4" formatCode="0">
                  <c:v>35138.7413734</c:v>
                </c:pt>
                <c:pt idx="5" formatCode="0">
                  <c:v>36794.613910400003</c:v>
                </c:pt>
                <c:pt idx="6" formatCode="0">
                  <c:v>37094.965528200002</c:v>
                </c:pt>
                <c:pt idx="7" formatCode="0">
                  <c:v>38019.361637599999</c:v>
                </c:pt>
                <c:pt idx="8" formatCode="0">
                  <c:v>38820.673611111109</c:v>
                </c:pt>
                <c:pt idx="9" formatCode="0">
                  <c:v>39119.55027777778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7-40A8-9588-A9592F9056E2}"/>
            </c:ext>
          </c:extLst>
        </c:ser>
        <c:ser>
          <c:idx val="0"/>
          <c:order val="1"/>
          <c:tx>
            <c:strRef>
              <c:f>ATC1095_graphs!$G$83</c:f>
              <c:strCache>
                <c:ptCount val="1"/>
                <c:pt idx="0">
                  <c:v>West bound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ATC1095_graphs!$P$13:$Y$13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ATC1095_graphs!$P$14:$Y$14</c:f>
              <c:numCache>
                <c:formatCode>0</c:formatCode>
                <c:ptCount val="10"/>
                <c:pt idx="0">
                  <c:v>19135</c:v>
                </c:pt>
                <c:pt idx="2">
                  <c:v>18140.200358800001</c:v>
                </c:pt>
                <c:pt idx="3">
                  <c:v>17642.590461400003</c:v>
                </c:pt>
                <c:pt idx="4">
                  <c:v>17309.567770000001</c:v>
                </c:pt>
                <c:pt idx="5">
                  <c:v>18207.199986</c:v>
                </c:pt>
                <c:pt idx="6">
                  <c:v>18464.956097000002</c:v>
                </c:pt>
                <c:pt idx="7">
                  <c:v>18620.649985600001</c:v>
                </c:pt>
                <c:pt idx="8">
                  <c:v>19932.56111111111</c:v>
                </c:pt>
                <c:pt idx="9">
                  <c:v>19847.948888888892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7-40A8-9588-A9592F9056E2}"/>
            </c:ext>
          </c:extLst>
        </c:ser>
        <c:ser>
          <c:idx val="1"/>
          <c:order val="2"/>
          <c:tx>
            <c:strRef>
              <c:f>ATC1095_graphs!$I$83</c:f>
              <c:strCache>
                <c:ptCount val="1"/>
                <c:pt idx="0">
                  <c:v>East bound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ATC1095_graphs!$P$13:$Y$13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ATC1095_graphs!$P$15:$Y$15</c:f>
              <c:numCache>
                <c:formatCode>0</c:formatCode>
                <c:ptCount val="10"/>
                <c:pt idx="0" formatCode="General">
                  <c:v>19359</c:v>
                </c:pt>
                <c:pt idx="2">
                  <c:v>18124.889618000001</c:v>
                </c:pt>
                <c:pt idx="3">
                  <c:v>17751.203954599998</c:v>
                </c:pt>
                <c:pt idx="4">
                  <c:v>17829.173603399995</c:v>
                </c:pt>
                <c:pt idx="5">
                  <c:v>18587.4139244</c:v>
                </c:pt>
                <c:pt idx="6">
                  <c:v>18630.0094312</c:v>
                </c:pt>
                <c:pt idx="7" formatCode="General">
                  <c:v>19398.711652000002</c:v>
                </c:pt>
                <c:pt idx="8" formatCode="General">
                  <c:v>18888.112499999999</c:v>
                </c:pt>
                <c:pt idx="9">
                  <c:v>19271.601388888888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F7-40A8-9588-A9592F905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27136"/>
        <c:axId val="360033016"/>
      </c:lineChart>
      <c:catAx>
        <c:axId val="3600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33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033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Vehicles per day</a:t>
                </a:r>
              </a:p>
            </c:rich>
          </c:tx>
          <c:layout>
            <c:manualLayout>
              <c:xMode val="edge"/>
              <c:yMode val="edge"/>
              <c:x val="2.4427480916030534E-2"/>
              <c:y val="0.3894751577105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60027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Fig.4 Average Hourly Traffic Flow 2019</a:t>
            </a:r>
          </a:p>
        </c:rich>
      </c:tx>
      <c:layout>
        <c:manualLayout>
          <c:xMode val="edge"/>
          <c:yMode val="edge"/>
          <c:x val="0.33942209278634689"/>
          <c:y val="1.5873015873015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27035660191422E-2"/>
          <c:y val="8.5714551446402054E-2"/>
          <c:w val="0.91933165568465758"/>
          <c:h val="0.73651021983575093"/>
        </c:manualLayout>
      </c:layout>
      <c:lineChart>
        <c:grouping val="standard"/>
        <c:varyColors val="0"/>
        <c:ser>
          <c:idx val="0"/>
          <c:order val="0"/>
          <c:tx>
            <c:v>Average weekday</c:v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ATC1095_Westbound!$C$8:$C$31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ATC1095_Westbound!$L$8:$L$31</c:f>
              <c:numCache>
                <c:formatCode>0</c:formatCode>
                <c:ptCount val="24"/>
                <c:pt idx="0">
                  <c:v>165.96527777777777</c:v>
                </c:pt>
                <c:pt idx="1">
                  <c:v>112.62250000000002</c:v>
                </c:pt>
                <c:pt idx="2">
                  <c:v>90.16749999999999</c:v>
                </c:pt>
                <c:pt idx="3">
                  <c:v>84.378611111111098</c:v>
                </c:pt>
                <c:pt idx="4">
                  <c:v>138.91722222222225</c:v>
                </c:pt>
                <c:pt idx="5">
                  <c:v>448.85138888888889</c:v>
                </c:pt>
                <c:pt idx="6">
                  <c:v>1432.3963888888889</c:v>
                </c:pt>
                <c:pt idx="7">
                  <c:v>1640.732777777778</c:v>
                </c:pt>
                <c:pt idx="8">
                  <c:v>1304.4266666666667</c:v>
                </c:pt>
                <c:pt idx="9">
                  <c:v>1417.4566666666667</c:v>
                </c:pt>
                <c:pt idx="10">
                  <c:v>1163.7052777777778</c:v>
                </c:pt>
                <c:pt idx="11">
                  <c:v>1097.2288888888891</c:v>
                </c:pt>
                <c:pt idx="12">
                  <c:v>1114.6774999999998</c:v>
                </c:pt>
                <c:pt idx="13">
                  <c:v>1090.2647222222222</c:v>
                </c:pt>
                <c:pt idx="14">
                  <c:v>1078.9244444444444</c:v>
                </c:pt>
                <c:pt idx="15">
                  <c:v>1056.5338888888887</c:v>
                </c:pt>
                <c:pt idx="16">
                  <c:v>1102.6855555555555</c:v>
                </c:pt>
                <c:pt idx="17">
                  <c:v>1183.5897222222225</c:v>
                </c:pt>
                <c:pt idx="18">
                  <c:v>1175.1205555555557</c:v>
                </c:pt>
                <c:pt idx="19">
                  <c:v>965.22083333333342</c:v>
                </c:pt>
                <c:pt idx="20">
                  <c:v>728.54333333333329</c:v>
                </c:pt>
                <c:pt idx="21">
                  <c:v>532.58388888888885</c:v>
                </c:pt>
                <c:pt idx="22">
                  <c:v>434.36250000000001</c:v>
                </c:pt>
                <c:pt idx="23">
                  <c:v>288.59277777777777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F-4C98-B1D5-D88352251EB4}"/>
            </c:ext>
          </c:extLst>
        </c:ser>
        <c:ser>
          <c:idx val="1"/>
          <c:order val="1"/>
          <c:tx>
            <c:v>Average Saturday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ATC1095_Westbound!$C$8:$C$31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ATC1095_Westbound!$I$8:$I$31</c:f>
              <c:numCache>
                <c:formatCode>0</c:formatCode>
                <c:ptCount val="24"/>
                <c:pt idx="0">
                  <c:v>307.31527777777779</c:v>
                </c:pt>
                <c:pt idx="1">
                  <c:v>244.40694444444443</c:v>
                </c:pt>
                <c:pt idx="2">
                  <c:v>175.76111111111109</c:v>
                </c:pt>
                <c:pt idx="3">
                  <c:v>153.66805555555558</c:v>
                </c:pt>
                <c:pt idx="4">
                  <c:v>153.11388888888891</c:v>
                </c:pt>
                <c:pt idx="5">
                  <c:v>238.91388888888889</c:v>
                </c:pt>
                <c:pt idx="6">
                  <c:v>390.57361111111112</c:v>
                </c:pt>
                <c:pt idx="7">
                  <c:v>572.87916666666672</c:v>
                </c:pt>
                <c:pt idx="8">
                  <c:v>943.32361111111106</c:v>
                </c:pt>
                <c:pt idx="9">
                  <c:v>1097.059722222222</c:v>
                </c:pt>
                <c:pt idx="10">
                  <c:v>1155.2680555555555</c:v>
                </c:pt>
                <c:pt idx="11">
                  <c:v>1260.0027777777777</c:v>
                </c:pt>
                <c:pt idx="12">
                  <c:v>1356.5736111111112</c:v>
                </c:pt>
                <c:pt idx="13">
                  <c:v>1335.8374999999999</c:v>
                </c:pt>
                <c:pt idx="14">
                  <c:v>1241.4027777777776</c:v>
                </c:pt>
                <c:pt idx="15">
                  <c:v>1181.0472222222222</c:v>
                </c:pt>
                <c:pt idx="16">
                  <c:v>1164.7513888888889</c:v>
                </c:pt>
                <c:pt idx="17">
                  <c:v>1124.6722222222222</c:v>
                </c:pt>
                <c:pt idx="18">
                  <c:v>1182.1361111111112</c:v>
                </c:pt>
                <c:pt idx="19">
                  <c:v>955.87361111111113</c:v>
                </c:pt>
                <c:pt idx="20">
                  <c:v>734.98888888888905</c:v>
                </c:pt>
                <c:pt idx="21">
                  <c:v>586.62916666666661</c:v>
                </c:pt>
                <c:pt idx="22">
                  <c:v>545.99166666666667</c:v>
                </c:pt>
                <c:pt idx="23">
                  <c:v>465.78472222222217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F-4C98-B1D5-D88352251EB4}"/>
            </c:ext>
          </c:extLst>
        </c:ser>
        <c:ser>
          <c:idx val="2"/>
          <c:order val="2"/>
          <c:tx>
            <c:v>Average Sunday</c:v>
          </c:tx>
          <c:spPr>
            <a:ln w="381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ATC1095_Westbound!$C$8:$C$31</c:f>
              <c:numCache>
                <c:formatCode>00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ATC1095_Westbound!$J$8:$J$31</c:f>
              <c:numCache>
                <c:formatCode>0</c:formatCode>
                <c:ptCount val="24"/>
                <c:pt idx="0">
                  <c:v>367.82638888888886</c:v>
                </c:pt>
                <c:pt idx="1">
                  <c:v>289.66666666666669</c:v>
                </c:pt>
                <c:pt idx="2">
                  <c:v>213.54861111111111</c:v>
                </c:pt>
                <c:pt idx="3">
                  <c:v>172.7847222222222</c:v>
                </c:pt>
                <c:pt idx="4">
                  <c:v>143.83333333333334</c:v>
                </c:pt>
                <c:pt idx="5">
                  <c:v>160.71527777777777</c:v>
                </c:pt>
                <c:pt idx="6">
                  <c:v>264.35416666666669</c:v>
                </c:pt>
                <c:pt idx="7">
                  <c:v>353.34722222222223</c:v>
                </c:pt>
                <c:pt idx="8">
                  <c:v>585.4236111111112</c:v>
                </c:pt>
                <c:pt idx="9">
                  <c:v>835.09722222222217</c:v>
                </c:pt>
                <c:pt idx="10">
                  <c:v>1030.8402777777776</c:v>
                </c:pt>
                <c:pt idx="11">
                  <c:v>1126.3472222222222</c:v>
                </c:pt>
                <c:pt idx="12">
                  <c:v>1225.8680555555554</c:v>
                </c:pt>
                <c:pt idx="13">
                  <c:v>1225.875</c:v>
                </c:pt>
                <c:pt idx="14">
                  <c:v>1158.3263888888889</c:v>
                </c:pt>
                <c:pt idx="15">
                  <c:v>1053.5416666666667</c:v>
                </c:pt>
                <c:pt idx="16">
                  <c:v>1018.4722222222222</c:v>
                </c:pt>
                <c:pt idx="17">
                  <c:v>958.4236111111112</c:v>
                </c:pt>
                <c:pt idx="18">
                  <c:v>973.31944444444446</c:v>
                </c:pt>
                <c:pt idx="19">
                  <c:v>823.5138888888888</c:v>
                </c:pt>
                <c:pt idx="20">
                  <c:v>673.27777777777783</c:v>
                </c:pt>
                <c:pt idx="21">
                  <c:v>494.65972222222217</c:v>
                </c:pt>
                <c:pt idx="22">
                  <c:v>390.25694444444451</c:v>
                </c:pt>
                <c:pt idx="23">
                  <c:v>271.51388888888886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FF-4C98-B1D5-D8835225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233376"/>
        <c:axId val="434232592"/>
      </c:lineChart>
      <c:catAx>
        <c:axId val="43423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Hour Starting</a:t>
                </a:r>
              </a:p>
            </c:rich>
          </c:tx>
          <c:layout>
            <c:manualLayout>
              <c:xMode val="edge"/>
              <c:yMode val="edge"/>
              <c:x val="0.46575406384704193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Vehicles per hour</a:t>
                </a:r>
              </a:p>
            </c:rich>
          </c:tx>
          <c:layout>
            <c:manualLayout>
              <c:xMode val="edge"/>
              <c:yMode val="edge"/>
              <c:x val="1.6742770167427701E-2"/>
              <c:y val="0.33333433320834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233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20716131944692"/>
          <c:y val="0.93968553930758658"/>
          <c:w val="0.64383657522261772"/>
          <c:h val="5.0793650793650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225946</xdr:colOff>
      <xdr:row>39</xdr:row>
      <xdr:rowOff>121920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6B3088-877D-4624-8600-479233D73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" y="101600"/>
          <a:ext cx="9979546" cy="7152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D56B5C-5DA1-424F-A29E-46995C256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F546EDE-E42F-4D90-BF20-BEB85E406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1D2AD16-5B4A-4AB2-8BA2-F13C8C466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409F81F5-36B7-478B-8EBA-35DD22446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D952CA07-69F5-4EB6-A4B2-599DD5B4AE89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14FA3D94-A34C-4A1D-8326-4214E58E8514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4DDEE5FD-3108-4727-842C-187BA0B55743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EE95815E-0B50-4660-960E-2B6616127FE5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6E10B617-FD6B-4FDF-8648-F726726156D6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884EE938-57E4-43E1-900D-07D83B9A1E74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1B1548E6-FB15-444A-8A70-EBF6F0BFBF4A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D14AE8-9E7E-40AD-B8CF-BA37C1EFC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47C739-EDD0-435A-BFFC-A86714E25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8A0F982-C6BE-4D6A-8A71-205674352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BDA6D85-C922-4435-9B11-F7B117090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ED632BC-96FD-4D56-A5B5-5BE331DB5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4C71D971-EF40-4637-BC2D-34EC1B4B650C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A018634C-EA8E-4351-8813-009A905FE28D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F498DB83-E46E-4993-BF05-A72F65A8AD6E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82BC78CA-6BBC-47BE-BCA4-7EBFE9133D1E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03FF0C7C-DA1C-4BE1-834B-B427CE8C21E5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4C22FF93-3A6F-481A-90BE-F524806FFC87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2E76DC9B-1648-4890-8DFF-0EF0245C0139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D8E5B1-8074-4D1E-B75C-6392EA594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045216-BB7D-447B-92A8-9490A16B4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1B29039-5C45-461D-804B-69585769B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A9DFA92-05DE-4A57-ADE0-E158AB3D5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4CEAF933-4966-4A74-A757-1A2C1821B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59A72362-2EA8-496C-9D04-DF53934F709B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6D6272E4-B32F-43EC-B4A7-8344BEEF7271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153E2C5F-B857-4F9F-A6AF-1FDE570D5702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F86E7C1B-9B71-4155-9D45-8964D075709F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66817343-4C3A-4195-B134-EF2D87CA0F03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2E29BF31-CB3E-4DDC-BE5C-A283ADC11F7A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8990572D-8FE5-49F2-879D-CD21347582C8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95BD55-4DAC-41AF-AA68-0290C5677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802DC-58EB-4E60-8114-8A3C27F20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67CFE09-ACE4-4281-BDA9-BB2791713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619857B-B08C-4F75-BFF6-5B670C163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BB01B57A-294A-41F0-B17D-A126F968B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8626CA0F-37F1-4A24-B4ED-DB8169F55184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70736AAB-5075-48B7-811B-60F67FEF6A78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8F20A292-4069-438E-9BAF-E40D7C9A0D8E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D15495FE-A675-461F-AF08-294472E30DF3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E3F0445B-2C18-4B35-92B4-11BE074208A3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AB4D716C-5A22-40CC-A4E6-9021D70B2178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298EF902-31C5-4555-9FA3-B90CAD24E7FF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3CC2EA8-696B-486D-A09A-8C78ABA7E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911DAE1D-C7B6-4CD4-90CF-9CECCC247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18BE3A0-4B32-4F34-A4A5-F1980A83E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4DF3CCE7-1730-4D87-9067-E19B6C95DE3C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519EE736-B5D6-4C83-91EE-5B3ADAA00C1E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C17C0DE2-AC9F-4209-AF3D-5F09A6559457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E3C325FB-ED7E-4B2E-B452-743DA91A2F03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1CF13A37-7FBF-452C-8419-E77DA29E2FF6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D9C21157-B07A-4D11-9B74-B0AA6F80A7F5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A80B4937-C0E0-4E24-B516-10A1437746D0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345662-CD4E-4D46-8310-0DE44CDE7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7857E2-021E-43A1-8E6E-77D19F39E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A96E847-A97F-4D00-8054-E0D8207F5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E3C8929-F9E5-43B0-9569-12ED50257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EE5F7F58-04F7-4318-AEF1-673C2BCBB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85204470-3B2C-4627-8A22-899B7BB5C52C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D3A6FFB5-ECAE-40BC-BE3E-D3B2E4E30BB5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DBB0D811-9F4C-447A-91DF-3566EBB3905E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FC92455E-7D47-482D-9369-4A1492D040BC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0370971E-9297-4347-822E-1BAA96E585E6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62824FB9-74A1-4EBE-A72E-AD5A0880252D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8217B41E-4A0E-46B8-8D92-1A6D5953A62D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61A049-CE1B-43AD-878E-4173A5EFE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910DDF-C60A-43D6-83A1-EF55113F3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05C7C0C-7EEC-42F2-BDFE-319CE1903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A042F1E-0DC5-44B0-8404-EB59F127A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5B5544F1-CF55-42AD-8129-658CD16C6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202FD644-3EFA-41D7-9881-FB2DBE066F9A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9E699735-D776-424D-97FC-B5741F1216CC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EBBC95EC-A4F9-4EE1-8827-B193125D23E7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358343B2-59FB-4298-9C3E-519C808D03A9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81</xdr:row>
      <xdr:rowOff>28575</xdr:rowOff>
    </xdr:from>
    <xdr:to>
      <xdr:col>8</xdr:col>
      <xdr:colOff>476250</xdr:colOff>
      <xdr:row>81</xdr:row>
      <xdr:rowOff>66675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BA2C9F0C-EA0C-4F94-9D87-A293C0ED94C7}"/>
            </a:ext>
          </a:extLst>
        </xdr:cNvPr>
        <xdr:cNvSpPr>
          <a:spLocks noChangeArrowheads="1"/>
        </xdr:cNvSpPr>
      </xdr:nvSpPr>
      <xdr:spPr bwMode="auto">
        <a:xfrm>
          <a:off x="4114800" y="9896475"/>
          <a:ext cx="476250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2FDEAE-6376-4D58-887C-DA99C4FAE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1C975B9-D0A6-4CBA-BA93-3DF81A3B9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29C3010-039D-4F88-9E19-409F9CCEA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BB9836F-483D-4E04-9049-61EA04D56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EAB20E92-EC80-44EB-9942-4B42A20DE6B4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F3EAF075-336F-4D34-AB20-D1D6F5C91034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C01A30A1-7725-4FB6-95C9-FB98B49CD937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CB8953E8-4305-4CA2-BCB7-DCDA613A4497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81</xdr:row>
      <xdr:rowOff>28575</xdr:rowOff>
    </xdr:from>
    <xdr:to>
      <xdr:col>8</xdr:col>
      <xdr:colOff>476250</xdr:colOff>
      <xdr:row>81</xdr:row>
      <xdr:rowOff>66675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1D100033-A031-42CA-AAC3-11AA117D4C3C}"/>
            </a:ext>
          </a:extLst>
        </xdr:cNvPr>
        <xdr:cNvSpPr>
          <a:spLocks noChangeArrowheads="1"/>
        </xdr:cNvSpPr>
      </xdr:nvSpPr>
      <xdr:spPr bwMode="auto">
        <a:xfrm>
          <a:off x="4114800" y="9896475"/>
          <a:ext cx="476250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6CE354-039D-47B0-909D-52A0FD502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6BC438-6411-42E3-88EB-ECD9B4F7B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8948352-0B40-4394-83A3-0ABF20347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6FAFB96-B4F1-451A-B7EB-FE4EF9E3D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CA97FB98-EB93-4222-85D3-C870CCB33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BAC0E0D8-7F23-43CE-AF28-85D05CF6950D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51F69D25-A525-4FB2-9BAC-839E176CD528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61203BA8-8503-4E2A-957F-B3441686AEA2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A448B13E-87B6-459F-8075-B77EB72221B6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81</xdr:row>
      <xdr:rowOff>28575</xdr:rowOff>
    </xdr:from>
    <xdr:to>
      <xdr:col>8</xdr:col>
      <xdr:colOff>476250</xdr:colOff>
      <xdr:row>81</xdr:row>
      <xdr:rowOff>66675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F81E16B5-74FC-496F-AA42-73A145AC9759}"/>
            </a:ext>
          </a:extLst>
        </xdr:cNvPr>
        <xdr:cNvSpPr>
          <a:spLocks noChangeArrowheads="1"/>
        </xdr:cNvSpPr>
      </xdr:nvSpPr>
      <xdr:spPr bwMode="auto">
        <a:xfrm>
          <a:off x="4114800" y="9896475"/>
          <a:ext cx="476250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E618F1-CA85-40FE-81C0-564C77548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00CD3C7-314A-4024-A76A-7849EF23C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9B68CF3-9104-4A2A-B036-AF7B06791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176B933-0FE2-405E-A535-C2DC0A406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D2E16CC8-40EE-43C6-AD75-D0C0679084EC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4F947289-C9E5-47EF-8D8D-04076162070D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4CC6DA2-2684-4B4F-8DDD-7F8BE4238C48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37C0BF5E-D84D-43CE-815A-D4AB19D0E09D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81</xdr:row>
      <xdr:rowOff>28575</xdr:rowOff>
    </xdr:from>
    <xdr:to>
      <xdr:col>8</xdr:col>
      <xdr:colOff>476250</xdr:colOff>
      <xdr:row>81</xdr:row>
      <xdr:rowOff>66675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CF69EEDC-91C3-4BE6-AE03-3372C367A712}"/>
            </a:ext>
          </a:extLst>
        </xdr:cNvPr>
        <xdr:cNvSpPr>
          <a:spLocks noChangeArrowheads="1"/>
        </xdr:cNvSpPr>
      </xdr:nvSpPr>
      <xdr:spPr bwMode="auto">
        <a:xfrm>
          <a:off x="4114800" y="9896475"/>
          <a:ext cx="476250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777C7-CADF-4B9B-9C30-905377919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7727DBD-99E6-4972-BD54-AC10FC8BC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C0D7FA8-1225-4BE7-BFA5-A0B706B40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54EA6CBF-E531-4C68-BC40-3AF5499AA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46D03C91-20AF-41E1-B71A-0615D326A098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DF8F3D4C-5F02-430E-9429-77E31054B910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49C9831-E48C-462C-8820-D142C585F7A8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27992834-E3B5-4E27-8719-62CF89E01A21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81</xdr:row>
      <xdr:rowOff>28575</xdr:rowOff>
    </xdr:from>
    <xdr:to>
      <xdr:col>8</xdr:col>
      <xdr:colOff>476250</xdr:colOff>
      <xdr:row>81</xdr:row>
      <xdr:rowOff>66675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7FE160C1-F763-46A8-AB47-638ECEF40434}"/>
            </a:ext>
          </a:extLst>
        </xdr:cNvPr>
        <xdr:cNvSpPr>
          <a:spLocks noChangeArrowheads="1"/>
        </xdr:cNvSpPr>
      </xdr:nvSpPr>
      <xdr:spPr bwMode="auto">
        <a:xfrm>
          <a:off x="4114800" y="9896475"/>
          <a:ext cx="476250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C1662A-04C8-44F0-A28E-4A65EBF3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45A8AE6-D9EC-49DE-8064-58241B1A7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7906048-7564-4024-A4F5-84AF32741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ED57F15-018E-4329-B403-497296E05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AF22C5A7-AD46-4E6D-A3EB-5CA2DB568A78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908BDD15-2D28-41C3-9A9F-3C6103D11074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B18A1DE-8173-4EE7-852F-34062B96F819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AAA4163B-4B11-40EF-B070-8CDA1AB4A71B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81</xdr:row>
      <xdr:rowOff>28575</xdr:rowOff>
    </xdr:from>
    <xdr:to>
      <xdr:col>8</xdr:col>
      <xdr:colOff>476250</xdr:colOff>
      <xdr:row>81</xdr:row>
      <xdr:rowOff>66675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72537A28-5840-40B5-A3A1-9CB3A8DA92B5}"/>
            </a:ext>
          </a:extLst>
        </xdr:cNvPr>
        <xdr:cNvSpPr>
          <a:spLocks noChangeArrowheads="1"/>
        </xdr:cNvSpPr>
      </xdr:nvSpPr>
      <xdr:spPr bwMode="auto">
        <a:xfrm>
          <a:off x="4114800" y="9896475"/>
          <a:ext cx="476250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8B0C82-D7AF-43E9-A00C-62B22FCD5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152759-D442-4D65-B803-9C21824CE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B5C9AF1-53DB-4D4C-AAA7-22D8FBE3E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4422AD2-6258-4C46-94B9-BBD33ECC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1BC82C1-5C00-4A5A-9D30-4E4979CDB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92B0FA98-F44D-4BEF-A493-1AF1882D55A8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386EB377-1F78-4650-AE4E-4A6A01FD5C56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47827C82-AB35-452E-8F14-532BD5FD6320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6489A87-8D9C-4FB8-AA55-4A0F32572E98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0E8A102A-C11E-486F-A15B-29D37B5C0952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B4864065-058F-4935-AD20-5F03BEAA38D3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4199454B-E59A-49AB-989F-ACBE21B4738B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D9135D-063E-4FB3-9AA1-942FF397A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19D303-C779-4064-A78B-DB1AAD71F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9525</xdr:rowOff>
    </xdr:from>
    <xdr:to>
      <xdr:col>13</xdr:col>
      <xdr:colOff>238125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1C01671-DD8B-42DF-B045-B575458E4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29</xdr:row>
      <xdr:rowOff>9525</xdr:rowOff>
    </xdr:from>
    <xdr:to>
      <xdr:col>13</xdr:col>
      <xdr:colOff>257175</xdr:colOff>
      <xdr:row>53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96BA1AFF-6361-4AA6-B701-699FFC9B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54</xdr:row>
      <xdr:rowOff>19050</xdr:rowOff>
    </xdr:from>
    <xdr:to>
      <xdr:col>13</xdr:col>
      <xdr:colOff>266700</xdr:colOff>
      <xdr:row>77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16D1D87C-470A-4FA3-BDFB-5402D96EC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476250</xdr:colOff>
      <xdr:row>80</xdr:row>
      <xdr:rowOff>57150</xdr:rowOff>
    </xdr:from>
    <xdr:to>
      <xdr:col>4</xdr:col>
      <xdr:colOff>476250</xdr:colOff>
      <xdr:row>83</xdr:row>
      <xdr:rowOff>66675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CA8BE5AF-AA5B-4B2F-877C-5F3263BCB8F7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80</xdr:row>
      <xdr:rowOff>57150</xdr:rowOff>
    </xdr:from>
    <xdr:to>
      <xdr:col>11</xdr:col>
      <xdr:colOff>371475</xdr:colOff>
      <xdr:row>80</xdr:row>
      <xdr:rowOff>57150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6F19E468-0910-4CE2-A23B-59576F0FD935}"/>
            </a:ext>
          </a:extLst>
        </xdr:cNvPr>
        <xdr:cNvSpPr>
          <a:spLocks noChangeShapeType="1"/>
        </xdr:cNvSpPr>
      </xdr:nvSpPr>
      <xdr:spPr bwMode="auto">
        <a:xfrm>
          <a:off x="2579370" y="98107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476250</xdr:colOff>
      <xdr:row>83</xdr:row>
      <xdr:rowOff>57150</xdr:rowOff>
    </xdr:from>
    <xdr:to>
      <xdr:col>11</xdr:col>
      <xdr:colOff>371475</xdr:colOff>
      <xdr:row>83</xdr:row>
      <xdr:rowOff>57150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3A8AA95D-D2F5-4B2A-8E22-8F5281267505}"/>
            </a:ext>
          </a:extLst>
        </xdr:cNvPr>
        <xdr:cNvSpPr>
          <a:spLocks noChangeShapeType="1"/>
        </xdr:cNvSpPr>
      </xdr:nvSpPr>
      <xdr:spPr bwMode="auto">
        <a:xfrm flipV="1">
          <a:off x="2579370" y="10153650"/>
          <a:ext cx="341566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371475</xdr:colOff>
      <xdr:row>80</xdr:row>
      <xdr:rowOff>57150</xdr:rowOff>
    </xdr:from>
    <xdr:to>
      <xdr:col>11</xdr:col>
      <xdr:colOff>371475</xdr:colOff>
      <xdr:row>83</xdr:row>
      <xdr:rowOff>66675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41E63837-A11A-42D2-AF65-5C14DD425846}"/>
            </a:ext>
          </a:extLst>
        </xdr:cNvPr>
        <xdr:cNvSpPr>
          <a:spLocks noChangeShapeType="1"/>
        </xdr:cNvSpPr>
      </xdr:nvSpPr>
      <xdr:spPr bwMode="auto">
        <a:xfrm>
          <a:off x="5995035" y="9810750"/>
          <a:ext cx="0" cy="3524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476250</xdr:colOff>
      <xdr:row>81</xdr:row>
      <xdr:rowOff>38100</xdr:rowOff>
    </xdr:to>
    <xdr:sp macro="" textlink="">
      <xdr:nvSpPr>
        <xdr:cNvPr id="9" name="Rectangle 26">
          <a:extLst>
            <a:ext uri="{FF2B5EF4-FFF2-40B4-BE49-F238E27FC236}">
              <a16:creationId xmlns:a16="http://schemas.microsoft.com/office/drawing/2014/main" id="{7D3AEC1C-D5C1-42A0-AF99-11E4D0C2DBE9}"/>
            </a:ext>
          </a:extLst>
        </xdr:cNvPr>
        <xdr:cNvSpPr>
          <a:spLocks noChangeArrowheads="1"/>
        </xdr:cNvSpPr>
      </xdr:nvSpPr>
      <xdr:spPr bwMode="auto">
        <a:xfrm>
          <a:off x="5120640" y="9867900"/>
          <a:ext cx="476250" cy="38100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14816</xdr:colOff>
      <xdr:row>81</xdr:row>
      <xdr:rowOff>14817</xdr:rowOff>
    </xdr:from>
    <xdr:to>
      <xdr:col>9</xdr:col>
      <xdr:colOff>4233</xdr:colOff>
      <xdr:row>81</xdr:row>
      <xdr:rowOff>52917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23AB2927-8A3E-40DA-8396-6486A999CECA}"/>
            </a:ext>
          </a:extLst>
        </xdr:cNvPr>
        <xdr:cNvSpPr>
          <a:spLocks noChangeArrowheads="1"/>
        </xdr:cNvSpPr>
      </xdr:nvSpPr>
      <xdr:spPr bwMode="auto">
        <a:xfrm>
          <a:off x="4129616" y="9882717"/>
          <a:ext cx="492337" cy="38100"/>
        </a:xfrm>
        <a:prstGeom prst="rect">
          <a:avLst/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484716</xdr:colOff>
      <xdr:row>81</xdr:row>
      <xdr:rowOff>8467</xdr:rowOff>
    </xdr:from>
    <xdr:to>
      <xdr:col>6</xdr:col>
      <xdr:colOff>474133</xdr:colOff>
      <xdr:row>81</xdr:row>
      <xdr:rowOff>46567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E54FB35C-BDAE-4069-80EA-71BAACF72A26}"/>
            </a:ext>
          </a:extLst>
        </xdr:cNvPr>
        <xdr:cNvSpPr>
          <a:spLocks noChangeArrowheads="1"/>
        </xdr:cNvSpPr>
      </xdr:nvSpPr>
      <xdr:spPr bwMode="auto">
        <a:xfrm>
          <a:off x="3090756" y="9876367"/>
          <a:ext cx="492337" cy="38100"/>
        </a:xfrm>
        <a:prstGeom prst="rect">
          <a:avLst/>
        </a:prstGeom>
        <a:solidFill>
          <a:srgbClr val="FFC000"/>
        </a:solidFill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54</xdr:row>
      <xdr:rowOff>19050</xdr:rowOff>
    </xdr:from>
    <xdr:to>
      <xdr:col>13</xdr:col>
      <xdr:colOff>371475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77D6C-C6A2-4266-BF85-D281014A7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B14" sqref="B14"/>
    </sheetView>
  </sheetViews>
  <sheetFormatPr defaultRowHeight="14.4" x14ac:dyDescent="0.3"/>
  <cols>
    <col min="2" max="2" width="12.88671875" customWidth="1"/>
    <col min="3" max="3" width="36" bestFit="1" customWidth="1"/>
  </cols>
  <sheetData>
    <row r="1" spans="1:5" x14ac:dyDescent="0.3">
      <c r="A1" s="1" t="s">
        <v>0</v>
      </c>
    </row>
    <row r="3" spans="1:5" x14ac:dyDescent="0.3">
      <c r="A3" t="s">
        <v>1</v>
      </c>
    </row>
    <row r="4" spans="1:5" x14ac:dyDescent="0.3">
      <c r="A4" t="s">
        <v>2</v>
      </c>
    </row>
    <row r="6" spans="1:5" x14ac:dyDescent="0.3">
      <c r="A6" s="1" t="s">
        <v>3</v>
      </c>
    </row>
    <row r="8" spans="1:5" x14ac:dyDescent="0.3">
      <c r="A8" t="s">
        <v>38</v>
      </c>
    </row>
    <row r="10" spans="1:5" x14ac:dyDescent="0.3">
      <c r="B10" s="1" t="s">
        <v>4</v>
      </c>
      <c r="C10" s="1" t="s">
        <v>5</v>
      </c>
    </row>
    <row r="11" spans="1:5" x14ac:dyDescent="0.3">
      <c r="C11" s="36" t="s">
        <v>6</v>
      </c>
    </row>
    <row r="12" spans="1:5" x14ac:dyDescent="0.3">
      <c r="C12" s="36" t="s">
        <v>11</v>
      </c>
    </row>
    <row r="13" spans="1:5" x14ac:dyDescent="0.3">
      <c r="C13" s="36" t="s">
        <v>12</v>
      </c>
    </row>
    <row r="14" spans="1:5" x14ac:dyDescent="0.3">
      <c r="B14" s="1" t="s">
        <v>17</v>
      </c>
      <c r="C14" s="1" t="s">
        <v>15</v>
      </c>
      <c r="E14" s="3"/>
    </row>
    <row r="15" spans="1:5" x14ac:dyDescent="0.3">
      <c r="B15" s="1"/>
      <c r="C15" s="36" t="s">
        <v>6</v>
      </c>
      <c r="E15" s="3"/>
    </row>
    <row r="16" spans="1:5" x14ac:dyDescent="0.3">
      <c r="B16" s="1"/>
      <c r="C16" s="36" t="s">
        <v>12</v>
      </c>
    </row>
    <row r="17" spans="2:5" x14ac:dyDescent="0.3">
      <c r="B17" s="1"/>
      <c r="C17" s="36" t="s">
        <v>11</v>
      </c>
    </row>
    <row r="18" spans="2:5" x14ac:dyDescent="0.3">
      <c r="B18" s="4" t="s">
        <v>18</v>
      </c>
      <c r="C18" s="4" t="s">
        <v>19</v>
      </c>
      <c r="E18" s="2"/>
    </row>
    <row r="19" spans="2:5" x14ac:dyDescent="0.3">
      <c r="B19" s="1"/>
      <c r="C19" s="36" t="s">
        <v>6</v>
      </c>
    </row>
    <row r="20" spans="2:5" x14ac:dyDescent="0.3">
      <c r="B20" s="1"/>
      <c r="C20" s="36" t="s">
        <v>7</v>
      </c>
    </row>
    <row r="21" spans="2:5" x14ac:dyDescent="0.3">
      <c r="B21" s="1"/>
      <c r="C21" s="36" t="s">
        <v>8</v>
      </c>
    </row>
    <row r="22" spans="2:5" x14ac:dyDescent="0.3">
      <c r="B22" s="4" t="s">
        <v>9</v>
      </c>
      <c r="C22" s="4" t="s">
        <v>10</v>
      </c>
      <c r="E22" s="3"/>
    </row>
    <row r="23" spans="2:5" x14ac:dyDescent="0.3">
      <c r="C23" s="36" t="s">
        <v>6</v>
      </c>
    </row>
    <row r="24" spans="2:5" x14ac:dyDescent="0.3">
      <c r="C24" s="36" t="s">
        <v>11</v>
      </c>
    </row>
    <row r="25" spans="2:5" x14ac:dyDescent="0.3">
      <c r="C25" s="36" t="s">
        <v>12</v>
      </c>
    </row>
    <row r="26" spans="2:5" x14ac:dyDescent="0.3">
      <c r="B26" s="1" t="s">
        <v>20</v>
      </c>
      <c r="C26" s="1" t="s">
        <v>21</v>
      </c>
    </row>
    <row r="27" spans="2:5" x14ac:dyDescent="0.3">
      <c r="C27" s="36" t="s">
        <v>6</v>
      </c>
    </row>
    <row r="28" spans="2:5" x14ac:dyDescent="0.3">
      <c r="C28" s="36" t="s">
        <v>22</v>
      </c>
    </row>
    <row r="29" spans="2:5" x14ac:dyDescent="0.3">
      <c r="C29" s="36" t="s">
        <v>23</v>
      </c>
    </row>
    <row r="30" spans="2:5" x14ac:dyDescent="0.3">
      <c r="B30" s="1" t="s">
        <v>24</v>
      </c>
      <c r="C30" s="1" t="s">
        <v>25</v>
      </c>
    </row>
    <row r="31" spans="2:5" x14ac:dyDescent="0.3">
      <c r="C31" s="36" t="s">
        <v>6</v>
      </c>
    </row>
    <row r="32" spans="2:5" x14ac:dyDescent="0.3">
      <c r="C32" s="36" t="s">
        <v>11</v>
      </c>
    </row>
    <row r="33" spans="1:3" x14ac:dyDescent="0.3">
      <c r="C33" s="36" t="s">
        <v>12</v>
      </c>
    </row>
    <row r="34" spans="1:3" x14ac:dyDescent="0.3">
      <c r="B34" s="1" t="s">
        <v>26</v>
      </c>
      <c r="C34" s="1" t="s">
        <v>27</v>
      </c>
    </row>
    <row r="35" spans="1:3" x14ac:dyDescent="0.3">
      <c r="C35" s="36" t="s">
        <v>6</v>
      </c>
    </row>
    <row r="36" spans="1:3" x14ac:dyDescent="0.3">
      <c r="C36" s="36" t="s">
        <v>11</v>
      </c>
    </row>
    <row r="37" spans="1:3" x14ac:dyDescent="0.3">
      <c r="C37" s="36" t="s">
        <v>12</v>
      </c>
    </row>
    <row r="38" spans="1:3" x14ac:dyDescent="0.3">
      <c r="B38" s="1" t="s">
        <v>28</v>
      </c>
      <c r="C38" s="1" t="s">
        <v>29</v>
      </c>
    </row>
    <row r="39" spans="1:3" x14ac:dyDescent="0.3">
      <c r="C39" s="36" t="s">
        <v>6</v>
      </c>
    </row>
    <row r="40" spans="1:3" x14ac:dyDescent="0.3">
      <c r="C40" s="36" t="s">
        <v>7</v>
      </c>
    </row>
    <row r="41" spans="1:3" x14ac:dyDescent="0.3">
      <c r="C41" s="36" t="s">
        <v>8</v>
      </c>
    </row>
    <row r="43" spans="1:3" x14ac:dyDescent="0.3">
      <c r="A43" s="1" t="s">
        <v>13</v>
      </c>
    </row>
    <row r="45" spans="1:3" x14ac:dyDescent="0.3">
      <c r="A45" t="s">
        <v>38</v>
      </c>
    </row>
    <row r="47" spans="1:3" x14ac:dyDescent="0.3">
      <c r="B47" s="1" t="s">
        <v>14</v>
      </c>
      <c r="C47" s="1" t="s">
        <v>15</v>
      </c>
    </row>
    <row r="48" spans="1:3" x14ac:dyDescent="0.3">
      <c r="C48" s="36" t="s">
        <v>6</v>
      </c>
    </row>
    <row r="49" spans="2:3" x14ac:dyDescent="0.3">
      <c r="C49" s="36" t="s">
        <v>16</v>
      </c>
    </row>
    <row r="50" spans="2:3" x14ac:dyDescent="0.3">
      <c r="B50" s="1" t="s">
        <v>30</v>
      </c>
      <c r="C50" s="1" t="s">
        <v>31</v>
      </c>
    </row>
    <row r="51" spans="2:3" x14ac:dyDescent="0.3">
      <c r="C51" s="36" t="s">
        <v>6</v>
      </c>
    </row>
    <row r="52" spans="2:3" x14ac:dyDescent="0.3">
      <c r="C52" s="36" t="s">
        <v>7</v>
      </c>
    </row>
    <row r="53" spans="2:3" x14ac:dyDescent="0.3">
      <c r="B53" s="1" t="s">
        <v>32</v>
      </c>
      <c r="C53" s="1" t="s">
        <v>33</v>
      </c>
    </row>
    <row r="54" spans="2:3" x14ac:dyDescent="0.3">
      <c r="C54" s="36" t="s">
        <v>6</v>
      </c>
    </row>
    <row r="55" spans="2:3" x14ac:dyDescent="0.3">
      <c r="C55" s="36" t="s">
        <v>16</v>
      </c>
    </row>
    <row r="56" spans="2:3" x14ac:dyDescent="0.3">
      <c r="B56" s="1" t="s">
        <v>34</v>
      </c>
      <c r="C56" s="1" t="s">
        <v>35</v>
      </c>
    </row>
    <row r="57" spans="2:3" x14ac:dyDescent="0.3">
      <c r="C57" s="36" t="s">
        <v>6</v>
      </c>
    </row>
    <row r="58" spans="2:3" x14ac:dyDescent="0.3">
      <c r="C58" s="36" t="s">
        <v>16</v>
      </c>
    </row>
    <row r="59" spans="2:3" x14ac:dyDescent="0.3">
      <c r="B59" s="1" t="s">
        <v>36</v>
      </c>
      <c r="C59" s="1" t="s">
        <v>37</v>
      </c>
    </row>
    <row r="60" spans="2:3" x14ac:dyDescent="0.3">
      <c r="C60" s="36" t="s">
        <v>6</v>
      </c>
    </row>
    <row r="61" spans="2:3" x14ac:dyDescent="0.3">
      <c r="C61" s="36" t="s">
        <v>16</v>
      </c>
    </row>
    <row r="62" spans="2:3" x14ac:dyDescent="0.3">
      <c r="B62" s="1" t="s">
        <v>40</v>
      </c>
      <c r="C62" s="1" t="s">
        <v>41</v>
      </c>
    </row>
    <row r="63" spans="2:3" x14ac:dyDescent="0.3">
      <c r="C63" s="36" t="s">
        <v>6</v>
      </c>
    </row>
    <row r="64" spans="2:3" x14ac:dyDescent="0.3">
      <c r="C64" s="36" t="s">
        <v>16</v>
      </c>
    </row>
    <row r="66" spans="1:3" x14ac:dyDescent="0.3">
      <c r="A66" s="1" t="s">
        <v>39</v>
      </c>
    </row>
    <row r="68" spans="1:3" x14ac:dyDescent="0.3">
      <c r="A68" t="s">
        <v>38</v>
      </c>
    </row>
    <row r="70" spans="1:3" x14ac:dyDescent="0.3">
      <c r="B70" s="1" t="s">
        <v>32</v>
      </c>
      <c r="C70" s="1" t="s">
        <v>33</v>
      </c>
    </row>
    <row r="71" spans="1:3" x14ac:dyDescent="0.3">
      <c r="C71" t="s">
        <v>6</v>
      </c>
    </row>
    <row r="72" spans="1:3" x14ac:dyDescent="0.3">
      <c r="C72" t="s">
        <v>16</v>
      </c>
    </row>
    <row r="73" spans="1:3" x14ac:dyDescent="0.3">
      <c r="B73" s="1" t="s">
        <v>40</v>
      </c>
      <c r="C73" s="1" t="s">
        <v>41</v>
      </c>
    </row>
    <row r="74" spans="1:3" x14ac:dyDescent="0.3">
      <c r="C74" t="s">
        <v>6</v>
      </c>
    </row>
    <row r="75" spans="1:3" x14ac:dyDescent="0.3">
      <c r="C75" t="s">
        <v>16</v>
      </c>
    </row>
  </sheetData>
  <hyperlinks>
    <hyperlink ref="C11" location="bkATC1011_graphs" display="Graphs" xr:uid="{6097A432-8237-446B-BE12-F715C2DA86EC}"/>
    <hyperlink ref="C12" location="bkATC1011_Eastbound" display="East bound" xr:uid="{04364EE2-909D-4DEE-A260-499D714EB692}"/>
    <hyperlink ref="C13" location="bkATC1011_Westbound" display="West bound" xr:uid="{A38316C6-E625-4401-82FD-E705C3D59901}"/>
    <hyperlink ref="C15" location="bkATC1095_graphs" display="Graphs" xr:uid="{C547B1D1-553A-4E50-9BBB-C6D7AF57D271}"/>
    <hyperlink ref="C16" location="bkATC1095_Eastbound" display="East bound" xr:uid="{B43BEA2F-0881-48FA-9785-51D7FF41EBAB}"/>
    <hyperlink ref="C17" location="bkATC1095_Westbound" display="West bound" xr:uid="{79E5337E-F311-449D-9C13-FBA14393F69B}"/>
    <hyperlink ref="C19" location="bkATC1238_graphs" display="Graphs" xr:uid="{82A56407-B1B1-462F-8B55-85665B7623BC}"/>
    <hyperlink ref="C20" location="bkATC1238_NorthEastbound" display="NorthEast bound" xr:uid="{626E0F05-4127-4233-ACA7-80EEC6B558B1}"/>
    <hyperlink ref="C21" location="bkATC1238_SouthWestbound" display="SouthWest bound" xr:uid="{DE2AB90D-D994-449D-B9D2-4ADA3349DE61}"/>
    <hyperlink ref="C23" location="bkATC1276_graphs" display="Graphs" xr:uid="{64A5E19B-677B-4B47-AF62-F5390F87CD8B}"/>
    <hyperlink ref="C24" location="bkATC1276_Eastbound" display="East bound" xr:uid="{FEAC9E1E-17F5-4ABF-ACEA-CDD0A3E0C154}"/>
    <hyperlink ref="C25" location="bkATC1276_Westbound" display="West bound" xr:uid="{C0E8A8DF-C27B-46E6-B818-76E43A38DBC3}"/>
    <hyperlink ref="C27" location="bkATC1309_graphs" display="Graphs" xr:uid="{FE52D7ED-A153-44CC-BEC0-CFE87A970918}"/>
    <hyperlink ref="C28" location="bkATC1309_NorthWestbound" display="NorthWest bound" xr:uid="{40D796DF-3D7A-4C5E-81EE-C057A665CC2E}"/>
    <hyperlink ref="C29" location="bkATC1309_SouthEastbound" display="SouthEast bound" xr:uid="{15CBB19F-21EE-4B84-B362-7F5AC5EF4E50}"/>
    <hyperlink ref="C31" location="bkATC1310_graphs" display="Graphs" xr:uid="{03A186E7-49D1-4A5A-8D7E-64668F5DC6A1}"/>
    <hyperlink ref="C32" location="bkATC1310_Eastbound" display="East bound" xr:uid="{F5D42A6F-6F3E-4755-9F98-5F1E65A5DE1B}"/>
    <hyperlink ref="C33" location="bkATC1310_Westbound" display="West bound" xr:uid="{77FE9314-9B71-4779-82BF-88EAAA7BDEB8}"/>
    <hyperlink ref="C35" location="bkATC1311_graphs" display="Graphs" xr:uid="{30A2371D-8438-4D75-A1BA-A6CBBDE1C5B5}"/>
    <hyperlink ref="C36" location="bkATC1311_Eastbound" display="East bound" xr:uid="{13D58C6D-FF31-4EA9-B38F-BB1453DB8AE3}"/>
    <hyperlink ref="C37" location="bkATC1311_Westbound" display="West bound" xr:uid="{6A709799-4451-4824-988D-06FB46C7ACC0}"/>
    <hyperlink ref="C39" location="bkATC1323_graphs" display="Graphs" xr:uid="{6CA9BEAB-0FA4-4167-AE54-EA5FD5A1CDE7}"/>
    <hyperlink ref="C40" location="bkATC1323_NorthEastbound" display="NorthEast bound" xr:uid="{3084E42B-41A7-476D-9B2A-DAE2D182B867}"/>
    <hyperlink ref="C41" location="bkATC1323_SouthWestbound" display="SouthWest bound" xr:uid="{6AD25704-BEE7-42ED-8A98-D6A1009136DF}"/>
    <hyperlink ref="C48" location="bkACC2187_graphs" display="Graphs" xr:uid="{5DE4D382-B645-4B93-9B33-1C9D09DE7667}"/>
    <hyperlink ref="C49" location="bkACC2187_Bothdirections" display="Both directions" xr:uid="{EE84222C-9E69-408D-A197-D3C781E86DE3}"/>
    <hyperlink ref="C51" location="bkACC2417_graphs" display="Graphs" xr:uid="{AA8A2033-9C2C-4166-93AC-2D0B357B77E4}"/>
    <hyperlink ref="C52" location="bkACC2417_NorthEastbound" display="NorthEast bound" xr:uid="{DBD1B083-BAA0-4BEC-8F59-97F09637B0F2}"/>
    <hyperlink ref="C54" location="bkACC2419_graphs" display="Graphs" xr:uid="{67CD502C-650E-42CD-A97F-49E93B72CBE8}"/>
    <hyperlink ref="C55" location="bkACC2419_Bothdirections" display="Both directions" xr:uid="{9D21C9D5-CC65-4526-B0D9-6A60790D35C3}"/>
    <hyperlink ref="C57" location="bkACC2423_graphs" display="Graphs" xr:uid="{FD6F8318-CC9E-40F9-8856-3B10F45AAB60}"/>
    <hyperlink ref="C58" location="bkACC2423_Bothdirections" display="Both directions" xr:uid="{EFF21EBC-3D46-4A80-AB1A-0D1AC5536BE7}"/>
    <hyperlink ref="C60" location="bkACC2431_graphs" display="Graphs" xr:uid="{52324EE6-E6C8-4D62-B2FD-9DE6DD511EBB}"/>
    <hyperlink ref="C61" location="bkACC2431_Bothdirections" display="Both directions" xr:uid="{28B102C9-34D6-40EA-A18B-4906BBE06A80}"/>
    <hyperlink ref="C63" location="bkACC2438_graphs" display="Graphs" xr:uid="{06FFC819-878E-41F4-A09E-C70EDCD418F4}"/>
    <hyperlink ref="C64" location="bkACC2438_Bothdirections" display="Both directions" xr:uid="{21C032FB-1FA2-40D4-B4EB-EAE89DBA00FB}"/>
  </hyperlinks>
  <pageMargins left="0.7" right="0.7" top="0.75" bottom="0.75" header="0.3" footer="0.3"/>
  <pageSetup paperSize="9" fitToHeight="0" orientation="portrait" r:id="rId1"/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5AA5-C9B6-406A-B47D-F57CEFC6423F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95</v>
      </c>
      <c r="E3" s="44"/>
      <c r="F3" s="44"/>
      <c r="G3" s="6"/>
      <c r="H3" s="46" t="s">
        <v>19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7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43.018518518518519</v>
      </c>
      <c r="E8" s="40">
        <v>29.075757575757574</v>
      </c>
      <c r="F8" s="40">
        <v>35.883333333333333</v>
      </c>
      <c r="G8" s="40">
        <v>42.613636363636367</v>
      </c>
      <c r="H8" s="40">
        <v>58.830000000000005</v>
      </c>
      <c r="I8" s="40">
        <v>81.38181818181819</v>
      </c>
      <c r="J8" s="40">
        <v>118.25757575757576</v>
      </c>
      <c r="L8" s="40">
        <f>AVERAGE(D8:H8)</f>
        <v>41.884249158249162</v>
      </c>
      <c r="M8" s="40">
        <f>AVERAGE(D8:J8)</f>
        <v>58.437234247234251</v>
      </c>
      <c r="O8" s="29"/>
    </row>
    <row r="9" spans="1:15" ht="9.4499999999999993" customHeight="1" x14ac:dyDescent="0.15">
      <c r="C9" s="19">
        <v>1</v>
      </c>
      <c r="D9" s="40">
        <v>24.944444444444443</v>
      </c>
      <c r="E9" s="40">
        <v>16.924242424242426</v>
      </c>
      <c r="F9" s="40">
        <v>20.658333333333335</v>
      </c>
      <c r="G9" s="40">
        <v>25.886363636363637</v>
      </c>
      <c r="H9" s="40">
        <v>29.736666666666668</v>
      </c>
      <c r="I9" s="40">
        <v>50.772727272727273</v>
      </c>
      <c r="J9" s="40">
        <v>72.924242424242422</v>
      </c>
      <c r="L9" s="40">
        <f t="shared" ref="L9:L31" si="0">AVERAGE(D9:H9)</f>
        <v>23.6300101010101</v>
      </c>
      <c r="M9" s="40">
        <f t="shared" ref="M9:M31" si="1">AVERAGE(D9:J9)</f>
        <v>34.549574314574315</v>
      </c>
      <c r="O9" s="29"/>
    </row>
    <row r="10" spans="1:15" ht="9.4499999999999993" customHeight="1" x14ac:dyDescent="0.15">
      <c r="C10" s="19">
        <v>2</v>
      </c>
      <c r="D10" s="40">
        <v>21.916666666666664</v>
      </c>
      <c r="E10" s="40">
        <v>15.439393939393939</v>
      </c>
      <c r="F10" s="40">
        <v>23.275000000000002</v>
      </c>
      <c r="G10" s="40">
        <v>37.242424242424242</v>
      </c>
      <c r="H10" s="40">
        <v>26.713333333333331</v>
      </c>
      <c r="I10" s="40">
        <v>31.793939393939397</v>
      </c>
      <c r="J10" s="40">
        <v>42.492424242424242</v>
      </c>
      <c r="L10" s="40">
        <f t="shared" si="0"/>
        <v>24.917363636363639</v>
      </c>
      <c r="M10" s="40">
        <f t="shared" si="1"/>
        <v>28.410454545454545</v>
      </c>
      <c r="O10" s="29"/>
    </row>
    <row r="11" spans="1:15" ht="9.4499999999999993" customHeight="1" x14ac:dyDescent="0.15">
      <c r="C11" s="19">
        <v>3</v>
      </c>
      <c r="D11" s="40">
        <v>23.49074074074074</v>
      </c>
      <c r="E11" s="40">
        <v>22.43181818181818</v>
      </c>
      <c r="F11" s="40">
        <v>24.174999999999997</v>
      </c>
      <c r="G11" s="40">
        <v>41.469696969696969</v>
      </c>
      <c r="H11" s="40">
        <v>24.16</v>
      </c>
      <c r="I11" s="40">
        <v>27.24545454545455</v>
      </c>
      <c r="J11" s="40">
        <v>38.93181818181818</v>
      </c>
      <c r="L11" s="40">
        <f t="shared" si="0"/>
        <v>27.145451178451179</v>
      </c>
      <c r="M11" s="40">
        <f t="shared" si="1"/>
        <v>28.843504088504091</v>
      </c>
      <c r="O11" s="29"/>
    </row>
    <row r="12" spans="1:15" ht="9.4499999999999993" customHeight="1" x14ac:dyDescent="0.15">
      <c r="C12" s="19">
        <v>4</v>
      </c>
      <c r="D12" s="40">
        <v>50.574074074074069</v>
      </c>
      <c r="E12" s="40">
        <v>43.234848484848484</v>
      </c>
      <c r="F12" s="40">
        <v>48.675000000000004</v>
      </c>
      <c r="G12" s="40">
        <v>47.257575757575751</v>
      </c>
      <c r="H12" s="40">
        <v>47.776666666666671</v>
      </c>
      <c r="I12" s="40">
        <v>32.563636363636363</v>
      </c>
      <c r="J12" s="40">
        <v>32.962121212121211</v>
      </c>
      <c r="L12" s="40">
        <f t="shared" si="0"/>
        <v>47.503632996632994</v>
      </c>
      <c r="M12" s="40">
        <f t="shared" si="1"/>
        <v>43.291988936988936</v>
      </c>
    </row>
    <row r="13" spans="1:15" ht="9.4499999999999993" customHeight="1" x14ac:dyDescent="0.15">
      <c r="C13" s="19">
        <v>5</v>
      </c>
      <c r="D13" s="40">
        <v>150.43518518518519</v>
      </c>
      <c r="E13" s="40">
        <v>132.65909090909091</v>
      </c>
      <c r="F13" s="40">
        <v>151.66666666666669</v>
      </c>
      <c r="G13" s="40">
        <v>141.69696969696969</v>
      </c>
      <c r="H13" s="40">
        <v>139.60999999999999</v>
      </c>
      <c r="I13" s="40">
        <v>66.351515151515159</v>
      </c>
      <c r="J13" s="40">
        <v>55.393939393939384</v>
      </c>
      <c r="L13" s="40">
        <f t="shared" si="0"/>
        <v>143.21358249158249</v>
      </c>
      <c r="M13" s="40">
        <f t="shared" si="1"/>
        <v>119.68762385762386</v>
      </c>
    </row>
    <row r="14" spans="1:15" ht="9.4499999999999993" customHeight="1" x14ac:dyDescent="0.15">
      <c r="C14" s="19">
        <v>6</v>
      </c>
      <c r="D14" s="40">
        <v>532.50925925925935</v>
      </c>
      <c r="E14" s="40">
        <v>497.62121212121207</v>
      </c>
      <c r="F14" s="40">
        <v>544.12500000000011</v>
      </c>
      <c r="G14" s="40">
        <v>530.18181818181813</v>
      </c>
      <c r="H14" s="40">
        <v>503.68666666666678</v>
      </c>
      <c r="I14" s="40">
        <v>125.31818181818181</v>
      </c>
      <c r="J14" s="40">
        <v>81.61363636363636</v>
      </c>
      <c r="L14" s="40">
        <f t="shared" si="0"/>
        <v>521.62479124579136</v>
      </c>
      <c r="M14" s="40">
        <f t="shared" si="1"/>
        <v>402.15082491582501</v>
      </c>
    </row>
    <row r="15" spans="1:15" ht="9.4499999999999993" customHeight="1" x14ac:dyDescent="0.15">
      <c r="C15" s="19">
        <v>7</v>
      </c>
      <c r="D15" s="40">
        <v>839.43518518518511</v>
      </c>
      <c r="E15" s="40">
        <v>777.85606060606051</v>
      </c>
      <c r="F15" s="40">
        <v>849.25</v>
      </c>
      <c r="G15" s="40">
        <v>801.53787878787875</v>
      </c>
      <c r="H15" s="40">
        <v>787.72</v>
      </c>
      <c r="I15" s="40">
        <v>245.69393939393942</v>
      </c>
      <c r="J15" s="40">
        <v>127.37878787878789</v>
      </c>
      <c r="L15" s="40">
        <f t="shared" si="0"/>
        <v>811.15982491582486</v>
      </c>
      <c r="M15" s="40">
        <f t="shared" si="1"/>
        <v>632.69597883597885</v>
      </c>
    </row>
    <row r="16" spans="1:15" ht="9.4499999999999993" customHeight="1" x14ac:dyDescent="0.15">
      <c r="C16" s="19">
        <v>8</v>
      </c>
      <c r="D16" s="40">
        <v>714.74074074074076</v>
      </c>
      <c r="E16" s="40">
        <v>727.94696969696975</v>
      </c>
      <c r="F16" s="40">
        <v>739.58333333333337</v>
      </c>
      <c r="G16" s="40">
        <v>712.31060606060601</v>
      </c>
      <c r="H16" s="40">
        <v>732.80666666666662</v>
      </c>
      <c r="I16" s="40">
        <v>403.83333333333337</v>
      </c>
      <c r="J16" s="40">
        <v>207.65909090909091</v>
      </c>
      <c r="L16" s="40">
        <f t="shared" si="0"/>
        <v>725.47766329966328</v>
      </c>
      <c r="M16" s="40">
        <f t="shared" si="1"/>
        <v>605.55439153439147</v>
      </c>
    </row>
    <row r="17" spans="3:13" ht="9.4499999999999993" customHeight="1" x14ac:dyDescent="0.15">
      <c r="C17" s="19">
        <v>9</v>
      </c>
      <c r="D17" s="40">
        <v>601.57407407407413</v>
      </c>
      <c r="E17" s="40">
        <v>637.4848484848485</v>
      </c>
      <c r="F17" s="40">
        <v>653.18333333333328</v>
      </c>
      <c r="G17" s="40">
        <v>657.56060606060612</v>
      </c>
      <c r="H17" s="40">
        <v>677.93000000000006</v>
      </c>
      <c r="I17" s="40">
        <v>565.72727272727263</v>
      </c>
      <c r="J17" s="40">
        <v>401.67424242424238</v>
      </c>
      <c r="L17" s="40">
        <f t="shared" si="0"/>
        <v>645.54657239057235</v>
      </c>
      <c r="M17" s="40">
        <f t="shared" si="1"/>
        <v>599.304911014911</v>
      </c>
    </row>
    <row r="18" spans="3:13" ht="9.4499999999999993" customHeight="1" x14ac:dyDescent="0.15">
      <c r="C18" s="19">
        <v>10</v>
      </c>
      <c r="D18" s="40">
        <v>665.06481481481478</v>
      </c>
      <c r="E18" s="40">
        <v>643.43181818181813</v>
      </c>
      <c r="F18" s="40">
        <v>637.14166666666665</v>
      </c>
      <c r="G18" s="40">
        <v>661.96212121212125</v>
      </c>
      <c r="H18" s="40">
        <v>732.1099999999999</v>
      </c>
      <c r="I18" s="40">
        <v>799.53030303030312</v>
      </c>
      <c r="J18" s="40">
        <v>656.09848484848487</v>
      </c>
      <c r="L18" s="40">
        <f t="shared" si="0"/>
        <v>667.94208417508412</v>
      </c>
      <c r="M18" s="40">
        <f t="shared" si="1"/>
        <v>685.04845839345842</v>
      </c>
    </row>
    <row r="19" spans="3:13" ht="9.4499999999999993" customHeight="1" x14ac:dyDescent="0.15">
      <c r="C19" s="19">
        <v>11</v>
      </c>
      <c r="D19" s="40">
        <v>762.12037037037032</v>
      </c>
      <c r="E19" s="40">
        <v>744.75</v>
      </c>
      <c r="F19" s="40">
        <v>749.32499999999993</v>
      </c>
      <c r="G19" s="40">
        <v>772.96969696969688</v>
      </c>
      <c r="H19" s="40">
        <v>821.11333333333312</v>
      </c>
      <c r="I19" s="40">
        <v>959.23030303030316</v>
      </c>
      <c r="J19" s="40">
        <v>895.06818181818187</v>
      </c>
      <c r="L19" s="40">
        <f t="shared" si="0"/>
        <v>770.05568013468007</v>
      </c>
      <c r="M19" s="40">
        <f t="shared" si="1"/>
        <v>814.93955507455507</v>
      </c>
    </row>
    <row r="20" spans="3:13" ht="9.4499999999999993" customHeight="1" x14ac:dyDescent="0.15">
      <c r="C20" s="19">
        <v>12</v>
      </c>
      <c r="D20" s="40">
        <v>868.49074074074076</v>
      </c>
      <c r="E20" s="40">
        <v>805.33333333333348</v>
      </c>
      <c r="F20" s="40">
        <v>822.69166666666683</v>
      </c>
      <c r="G20" s="40">
        <v>844.23484848484838</v>
      </c>
      <c r="H20" s="40">
        <v>903.85666666666657</v>
      </c>
      <c r="I20" s="40">
        <v>1086.3000000000002</v>
      </c>
      <c r="J20" s="40">
        <v>1104.8636363636363</v>
      </c>
      <c r="L20" s="40">
        <f t="shared" si="0"/>
        <v>848.92145117845143</v>
      </c>
      <c r="M20" s="40">
        <f t="shared" si="1"/>
        <v>919.3958417508419</v>
      </c>
    </row>
    <row r="21" spans="3:13" ht="9.4499999999999993" customHeight="1" x14ac:dyDescent="0.15">
      <c r="C21" s="19">
        <v>13</v>
      </c>
      <c r="D21" s="40">
        <v>860.5</v>
      </c>
      <c r="E21" s="40">
        <v>819.90909090909088</v>
      </c>
      <c r="F21" s="40">
        <v>833.75</v>
      </c>
      <c r="G21" s="40">
        <v>876.77272727272725</v>
      </c>
      <c r="H21" s="40">
        <v>954.70333333333349</v>
      </c>
      <c r="I21" s="40">
        <v>1108.4848484848485</v>
      </c>
      <c r="J21" s="40">
        <v>1179.9924242424242</v>
      </c>
      <c r="L21" s="40">
        <f t="shared" si="0"/>
        <v>869.12703030303032</v>
      </c>
      <c r="M21" s="40">
        <f t="shared" si="1"/>
        <v>947.73034632034637</v>
      </c>
    </row>
    <row r="22" spans="3:13" ht="9.4499999999999993" customHeight="1" x14ac:dyDescent="0.15">
      <c r="C22" s="19">
        <v>14</v>
      </c>
      <c r="D22" s="40">
        <v>851.83333333333326</v>
      </c>
      <c r="E22" s="40">
        <v>817.32575757575751</v>
      </c>
      <c r="F22" s="40">
        <v>821.94166666666683</v>
      </c>
      <c r="G22" s="40">
        <v>871.25</v>
      </c>
      <c r="H22" s="40">
        <v>955.1</v>
      </c>
      <c r="I22" s="40">
        <v>1122.3030303030303</v>
      </c>
      <c r="J22" s="40">
        <v>1179.0757575757577</v>
      </c>
      <c r="L22" s="40">
        <f t="shared" si="0"/>
        <v>863.49015151515164</v>
      </c>
      <c r="M22" s="40">
        <f t="shared" si="1"/>
        <v>945.54707792207796</v>
      </c>
    </row>
    <row r="23" spans="3:13" ht="9.4499999999999993" customHeight="1" x14ac:dyDescent="0.15">
      <c r="C23" s="19">
        <v>15</v>
      </c>
      <c r="D23" s="40">
        <v>732.99074074074076</v>
      </c>
      <c r="E23" s="40">
        <v>740.0151515151515</v>
      </c>
      <c r="F23" s="40">
        <v>760.51666666666665</v>
      </c>
      <c r="G23" s="40">
        <v>785.19696969696986</v>
      </c>
      <c r="H23" s="40">
        <v>845.56000000000006</v>
      </c>
      <c r="I23" s="40">
        <v>1092.6424242424241</v>
      </c>
      <c r="J23" s="40">
        <v>1118.6666666666667</v>
      </c>
      <c r="L23" s="40">
        <f t="shared" si="0"/>
        <v>772.85590572390583</v>
      </c>
      <c r="M23" s="40">
        <f t="shared" si="1"/>
        <v>867.94123136123142</v>
      </c>
    </row>
    <row r="24" spans="3:13" ht="9.4499999999999993" customHeight="1" x14ac:dyDescent="0.15">
      <c r="C24" s="19">
        <v>16</v>
      </c>
      <c r="D24" s="40">
        <v>758.59259259259261</v>
      </c>
      <c r="E24" s="40">
        <v>752.30303030303037</v>
      </c>
      <c r="F24" s="40">
        <v>741.27499999999986</v>
      </c>
      <c r="G24" s="40">
        <v>763.68939393939388</v>
      </c>
      <c r="H24" s="40">
        <v>813.01</v>
      </c>
      <c r="I24" s="40">
        <v>1027.7484848484848</v>
      </c>
      <c r="J24" s="40">
        <v>970.06818181818164</v>
      </c>
      <c r="L24" s="40">
        <f t="shared" si="0"/>
        <v>765.77400336700339</v>
      </c>
      <c r="M24" s="40">
        <f t="shared" si="1"/>
        <v>832.38381192881195</v>
      </c>
    </row>
    <row r="25" spans="3:13" ht="9.4499999999999993" customHeight="1" x14ac:dyDescent="0.15">
      <c r="C25" s="19">
        <v>17</v>
      </c>
      <c r="D25" s="40">
        <v>686.9537037037037</v>
      </c>
      <c r="E25" s="40">
        <v>715.63636363636374</v>
      </c>
      <c r="F25" s="40">
        <v>717.69166666666672</v>
      </c>
      <c r="G25" s="40">
        <v>725.66666666666663</v>
      </c>
      <c r="H25" s="40">
        <v>708.80333333333328</v>
      </c>
      <c r="I25" s="40">
        <v>950.84545454545446</v>
      </c>
      <c r="J25" s="40">
        <v>740.19696969696975</v>
      </c>
      <c r="L25" s="40">
        <f t="shared" si="0"/>
        <v>710.95034680134677</v>
      </c>
      <c r="M25" s="40">
        <f t="shared" si="1"/>
        <v>749.39916546416555</v>
      </c>
    </row>
    <row r="26" spans="3:13" ht="9.4499999999999993" customHeight="1" x14ac:dyDescent="0.15">
      <c r="C26" s="19">
        <v>18</v>
      </c>
      <c r="D26" s="40">
        <v>650.37037037037032</v>
      </c>
      <c r="E26" s="40">
        <v>675.37878787878788</v>
      </c>
      <c r="F26" s="40">
        <v>677.85000000000014</v>
      </c>
      <c r="G26" s="40">
        <v>697.90151515151513</v>
      </c>
      <c r="H26" s="40">
        <v>748.28000000000009</v>
      </c>
      <c r="I26" s="40">
        <v>815.32424242424236</v>
      </c>
      <c r="J26" s="40">
        <v>532.25757575757586</v>
      </c>
      <c r="L26" s="40">
        <f t="shared" si="0"/>
        <v>689.95613468013471</v>
      </c>
      <c r="M26" s="40">
        <f t="shared" si="1"/>
        <v>685.33749879749882</v>
      </c>
    </row>
    <row r="27" spans="3:13" ht="9.4499999999999993" customHeight="1" x14ac:dyDescent="0.15">
      <c r="C27" s="19">
        <v>19</v>
      </c>
      <c r="D27" s="40">
        <v>596.14814814814827</v>
      </c>
      <c r="E27" s="40">
        <v>635.06060606060601</v>
      </c>
      <c r="F27" s="40">
        <v>652.25833333333333</v>
      </c>
      <c r="G27" s="40">
        <v>646.89393939393938</v>
      </c>
      <c r="H27" s="40">
        <v>743.56000000000006</v>
      </c>
      <c r="I27" s="40">
        <v>676.91515151515148</v>
      </c>
      <c r="J27" s="40">
        <v>493.09848484848493</v>
      </c>
      <c r="L27" s="40">
        <f t="shared" si="0"/>
        <v>654.78420538720536</v>
      </c>
      <c r="M27" s="40">
        <f t="shared" si="1"/>
        <v>634.84780904280899</v>
      </c>
    </row>
    <row r="28" spans="3:13" ht="9.4499999999999993" customHeight="1" x14ac:dyDescent="0.15">
      <c r="C28" s="19">
        <v>20</v>
      </c>
      <c r="D28" s="40">
        <v>452.23148148148152</v>
      </c>
      <c r="E28" s="40">
        <v>501.82575757575756</v>
      </c>
      <c r="F28" s="40">
        <v>552.55833333333328</v>
      </c>
      <c r="G28" s="40">
        <v>566.9545454545455</v>
      </c>
      <c r="H28" s="40">
        <v>596.06333333333328</v>
      </c>
      <c r="I28" s="40">
        <v>529.79393939393947</v>
      </c>
      <c r="J28" s="40">
        <v>383.06818181818181</v>
      </c>
      <c r="L28" s="40">
        <f t="shared" si="0"/>
        <v>533.9266902356901</v>
      </c>
      <c r="M28" s="40">
        <f t="shared" si="1"/>
        <v>511.78508177008177</v>
      </c>
    </row>
    <row r="29" spans="3:13" ht="9.4499999999999993" customHeight="1" x14ac:dyDescent="0.15">
      <c r="C29" s="19">
        <v>21</v>
      </c>
      <c r="D29" s="40">
        <v>296.61111111111109</v>
      </c>
      <c r="E29" s="40">
        <v>358.62121212121212</v>
      </c>
      <c r="F29" s="40">
        <v>415.53333333333342</v>
      </c>
      <c r="G29" s="40">
        <v>380.55303030303025</v>
      </c>
      <c r="H29" s="40">
        <v>415.84666666666669</v>
      </c>
      <c r="I29" s="40">
        <v>358.54545454545456</v>
      </c>
      <c r="J29" s="40">
        <v>242.46969696969697</v>
      </c>
      <c r="L29" s="40">
        <f t="shared" si="0"/>
        <v>373.43307070707067</v>
      </c>
      <c r="M29" s="40">
        <f t="shared" si="1"/>
        <v>352.59721500721497</v>
      </c>
    </row>
    <row r="30" spans="3:13" ht="9.4499999999999993" customHeight="1" x14ac:dyDescent="0.15">
      <c r="C30" s="19">
        <v>22</v>
      </c>
      <c r="D30" s="40">
        <v>180.06481481481481</v>
      </c>
      <c r="E30" s="40">
        <v>236.09090909090909</v>
      </c>
      <c r="F30" s="40">
        <v>279.55833333333334</v>
      </c>
      <c r="G30" s="40">
        <v>222.84848484848487</v>
      </c>
      <c r="H30" s="40">
        <v>330.5</v>
      </c>
      <c r="I30" s="40">
        <v>258.22121212121215</v>
      </c>
      <c r="J30" s="40">
        <v>177.77272727272728</v>
      </c>
      <c r="L30" s="40">
        <f t="shared" si="0"/>
        <v>249.81250841750844</v>
      </c>
      <c r="M30" s="40">
        <f t="shared" si="1"/>
        <v>240.7223544973545</v>
      </c>
    </row>
    <row r="31" spans="3:13" ht="9.4499999999999993" customHeight="1" x14ac:dyDescent="0.15">
      <c r="C31" s="19">
        <v>23</v>
      </c>
      <c r="D31" s="40">
        <v>75.879629629629619</v>
      </c>
      <c r="E31" s="40">
        <v>86.590909090909093</v>
      </c>
      <c r="F31" s="40">
        <v>116.30833333333335</v>
      </c>
      <c r="G31" s="40">
        <v>122.59090909090909</v>
      </c>
      <c r="H31" s="40">
        <v>197.55</v>
      </c>
      <c r="I31" s="40">
        <v>174.70303030303032</v>
      </c>
      <c r="J31" s="40">
        <v>101.68939393939394</v>
      </c>
      <c r="L31" s="40">
        <f t="shared" si="0"/>
        <v>119.78395622895623</v>
      </c>
      <c r="M31" s="40">
        <f t="shared" si="1"/>
        <v>125.04460076960079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8992.6666666666679</v>
      </c>
      <c r="E33" s="40">
        <f t="shared" ref="E33:J33" si="2">SUM(E15:E26)</f>
        <v>8857.371212121212</v>
      </c>
      <c r="F33" s="40">
        <f t="shared" si="2"/>
        <v>9004.2000000000007</v>
      </c>
      <c r="G33" s="40">
        <f t="shared" si="2"/>
        <v>9171.05303030303</v>
      </c>
      <c r="H33" s="40">
        <f t="shared" si="2"/>
        <v>9680.9933333333356</v>
      </c>
      <c r="I33" s="40">
        <f t="shared" si="2"/>
        <v>10177.663636363637</v>
      </c>
      <c r="J33" s="40">
        <f t="shared" si="2"/>
        <v>9113</v>
      </c>
      <c r="L33" s="40">
        <f>SUM(L15:L26)</f>
        <v>9141.2568484848489</v>
      </c>
      <c r="M33" s="40">
        <f>SUM(M15:M26)</f>
        <v>9285.2782683982678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2155.75</v>
      </c>
      <c r="E34" s="40">
        <f t="shared" ref="E34:J34" si="3">SUM(E15:E17)</f>
        <v>2143.287878787879</v>
      </c>
      <c r="F34" s="40">
        <f t="shared" si="3"/>
        <v>2242.0166666666669</v>
      </c>
      <c r="G34" s="40">
        <f t="shared" si="3"/>
        <v>2171.409090909091</v>
      </c>
      <c r="H34" s="40">
        <f t="shared" si="3"/>
        <v>2198.4566666666669</v>
      </c>
      <c r="I34" s="40">
        <f t="shared" si="3"/>
        <v>1215.2545454545455</v>
      </c>
      <c r="J34" s="40">
        <f t="shared" si="3"/>
        <v>736.71212121212125</v>
      </c>
      <c r="L34" s="40">
        <f>SUM(L15:L17)</f>
        <v>2182.1840606060605</v>
      </c>
      <c r="M34" s="40">
        <f>SUM(M15:M17)</f>
        <v>1837.5552813852814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4741</v>
      </c>
      <c r="E35" s="40">
        <f t="shared" ref="E35:J35" si="4">SUM(E18:E23)</f>
        <v>4570.765151515152</v>
      </c>
      <c r="F35" s="40">
        <f t="shared" si="4"/>
        <v>4625.3666666666668</v>
      </c>
      <c r="G35" s="40">
        <f t="shared" si="4"/>
        <v>4812.386363636364</v>
      </c>
      <c r="H35" s="40">
        <f t="shared" si="4"/>
        <v>5212.4433333333336</v>
      </c>
      <c r="I35" s="40">
        <f t="shared" si="4"/>
        <v>6168.4909090909096</v>
      </c>
      <c r="J35" s="40">
        <f t="shared" si="4"/>
        <v>6133.765151515152</v>
      </c>
      <c r="L35" s="40">
        <f>SUM(L18:L23)</f>
        <v>4792.3923030303031</v>
      </c>
      <c r="M35" s="40">
        <f>SUM(M18:M23)</f>
        <v>5180.6025108225103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2095.9166666666665</v>
      </c>
      <c r="E36" s="40">
        <f t="shared" ref="E36:J36" si="5">SUM(E24:E26)</f>
        <v>2143.318181818182</v>
      </c>
      <c r="F36" s="40">
        <f t="shared" si="5"/>
        <v>2136.8166666666666</v>
      </c>
      <c r="G36" s="40">
        <f t="shared" si="5"/>
        <v>2187.2575757575755</v>
      </c>
      <c r="H36" s="40">
        <f t="shared" si="5"/>
        <v>2270.0933333333332</v>
      </c>
      <c r="I36" s="40">
        <f t="shared" si="5"/>
        <v>2793.9181818181814</v>
      </c>
      <c r="J36" s="40">
        <f t="shared" si="5"/>
        <v>2242.5227272727275</v>
      </c>
      <c r="L36" s="40">
        <f>SUM(L24:L26)</f>
        <v>2166.6804848484849</v>
      </c>
      <c r="M36" s="40">
        <f>SUM(M24:M26)</f>
        <v>2267.1204761904764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11440.490740740743</v>
      </c>
      <c r="E37" s="40">
        <f t="shared" ref="E37:J37" si="6">SUM(E8:E31)</f>
        <v>11432.946969696972</v>
      </c>
      <c r="F37" s="40">
        <f t="shared" si="6"/>
        <v>11868.874999999998</v>
      </c>
      <c r="G37" s="40">
        <f t="shared" si="6"/>
        <v>11977.242424242424</v>
      </c>
      <c r="H37" s="40">
        <f t="shared" si="6"/>
        <v>12795.026666666667</v>
      </c>
      <c r="I37" s="40">
        <f t="shared" si="6"/>
        <v>12591.269696969695</v>
      </c>
      <c r="J37" s="40">
        <f t="shared" si="6"/>
        <v>10953.674242424242</v>
      </c>
      <c r="L37" s="40">
        <f>SUM(L8:L31)</f>
        <v>11902.916360269359</v>
      </c>
      <c r="M37" s="40">
        <f>SUM(M8:M31)</f>
        <v>11865.646534391535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8531.116666666665</v>
      </c>
      <c r="D43" s="35">
        <v>8898</v>
      </c>
      <c r="E43" s="35">
        <v>8970.6200000000008</v>
      </c>
      <c r="F43" s="35">
        <v>10018.166666666666</v>
      </c>
      <c r="G43" s="35">
        <v>9419.8166666666675</v>
      </c>
      <c r="H43" s="35">
        <v>8949.25</v>
      </c>
      <c r="I43" s="35">
        <v>8984.25</v>
      </c>
      <c r="J43" s="35">
        <v>9190.125</v>
      </c>
      <c r="K43" s="35">
        <v>8598</v>
      </c>
      <c r="L43" s="35">
        <v>8964.9999999999982</v>
      </c>
      <c r="M43" s="35">
        <v>9348.2000000000007</v>
      </c>
      <c r="N43" s="35">
        <v>9657.5666666666657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11161.966666666669</v>
      </c>
      <c r="D44" s="35">
        <v>11620.666666666666</v>
      </c>
      <c r="E44" s="35">
        <v>11723.470000000001</v>
      </c>
      <c r="F44" s="35">
        <v>13140.5</v>
      </c>
      <c r="G44" s="35">
        <v>12001.699999999999</v>
      </c>
      <c r="H44" s="35">
        <v>11825</v>
      </c>
      <c r="I44" s="35">
        <v>11759</v>
      </c>
      <c r="J44" s="35">
        <v>11841.416666666666</v>
      </c>
      <c r="K44" s="35">
        <v>10694</v>
      </c>
      <c r="L44" s="35">
        <v>11825.6</v>
      </c>
      <c r="M44" s="35">
        <v>12132.533333333336</v>
      </c>
      <c r="N44" s="35">
        <v>12593.733333333335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10518.333333333334</v>
      </c>
      <c r="D47" s="35">
        <v>10550</v>
      </c>
      <c r="E47" s="35">
        <v>10683.8</v>
      </c>
      <c r="F47" s="35">
        <v>10808</v>
      </c>
      <c r="G47" s="35">
        <v>10477</v>
      </c>
      <c r="H47" s="35">
        <v>9387</v>
      </c>
      <c r="I47" s="35">
        <v>9829</v>
      </c>
      <c r="J47" s="35">
        <v>9785.5</v>
      </c>
      <c r="K47" s="35">
        <v>9039</v>
      </c>
      <c r="L47" s="35"/>
      <c r="M47" s="35">
        <v>10451.666666666666</v>
      </c>
      <c r="N47" s="35">
        <v>10425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13365.333333333334</v>
      </c>
      <c r="D48" s="35">
        <v>13256</v>
      </c>
      <c r="E48" s="35">
        <v>13328.799999999997</v>
      </c>
      <c r="F48" s="35">
        <v>14015</v>
      </c>
      <c r="G48" s="35">
        <v>13082</v>
      </c>
      <c r="H48" s="35">
        <v>11514</v>
      </c>
      <c r="I48" s="35">
        <v>11745</v>
      </c>
      <c r="J48" s="35">
        <v>12231.5</v>
      </c>
      <c r="K48" s="35">
        <v>10321</v>
      </c>
      <c r="L48" s="35"/>
      <c r="M48" s="35">
        <v>12925.333333333332</v>
      </c>
      <c r="N48" s="35">
        <v>12720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9345.0000000000018</v>
      </c>
      <c r="D51" s="35">
        <v>9448</v>
      </c>
      <c r="E51" s="35">
        <v>9255</v>
      </c>
      <c r="F51" s="35">
        <v>9469</v>
      </c>
      <c r="G51" s="35">
        <v>8254</v>
      </c>
      <c r="H51" s="35">
        <v>8825</v>
      </c>
      <c r="I51" s="35">
        <v>8835</v>
      </c>
      <c r="J51" s="35">
        <v>8531</v>
      </c>
      <c r="K51" s="35"/>
      <c r="L51" s="35">
        <v>9258</v>
      </c>
      <c r="M51" s="35">
        <v>9520</v>
      </c>
      <c r="N51" s="35">
        <v>9503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11188.666666666668</v>
      </c>
      <c r="D52" s="35">
        <v>11218</v>
      </c>
      <c r="E52" s="35">
        <v>11003.75</v>
      </c>
      <c r="F52" s="35">
        <v>11862</v>
      </c>
      <c r="G52" s="35">
        <v>10123.5</v>
      </c>
      <c r="H52" s="35">
        <v>10751</v>
      </c>
      <c r="I52" s="35">
        <v>10611</v>
      </c>
      <c r="J52" s="35">
        <v>10055</v>
      </c>
      <c r="K52" s="35"/>
      <c r="L52" s="35">
        <v>11105</v>
      </c>
      <c r="M52" s="35">
        <v>11189</v>
      </c>
      <c r="N52" s="35">
        <v>11383.5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94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238" display="Index" xr:uid="{023ABE1E-2D39-4A9D-8533-9303C73F4B61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1402-B134-4598-B6DA-128B90B78DF1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95</v>
      </c>
      <c r="E3" s="44"/>
      <c r="F3" s="44"/>
      <c r="G3" s="6"/>
      <c r="H3" s="46" t="s">
        <v>19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8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67.518518518518519</v>
      </c>
      <c r="E8" s="40">
        <v>59.909090909090907</v>
      </c>
      <c r="F8" s="40">
        <v>64.666666666666657</v>
      </c>
      <c r="G8" s="40">
        <v>67.818181818181813</v>
      </c>
      <c r="H8" s="40">
        <v>78.623333333333349</v>
      </c>
      <c r="I8" s="40">
        <v>117.08484848484849</v>
      </c>
      <c r="J8" s="40">
        <v>150.37121212121212</v>
      </c>
      <c r="L8" s="40">
        <f>AVERAGE(D8:H8)</f>
        <v>67.707158249158255</v>
      </c>
      <c r="M8" s="40">
        <f>AVERAGE(D8:J8)</f>
        <v>86.570264550264554</v>
      </c>
      <c r="O8" s="29"/>
    </row>
    <row r="9" spans="1:15" ht="9.4499999999999993" customHeight="1" x14ac:dyDescent="0.15">
      <c r="C9" s="19">
        <v>1</v>
      </c>
      <c r="D9" s="40">
        <v>40.824074074074076</v>
      </c>
      <c r="E9" s="40">
        <v>31.924242424242422</v>
      </c>
      <c r="F9" s="40">
        <v>37.208333333333329</v>
      </c>
      <c r="G9" s="40">
        <v>40.401515151515156</v>
      </c>
      <c r="H9" s="40">
        <v>43.793333333333337</v>
      </c>
      <c r="I9" s="40">
        <v>81.218181818181819</v>
      </c>
      <c r="J9" s="40">
        <v>99.348484848484844</v>
      </c>
      <c r="L9" s="40">
        <f t="shared" ref="L9:L31" si="0">AVERAGE(D9:H9)</f>
        <v>38.830299663299662</v>
      </c>
      <c r="M9" s="40">
        <f t="shared" ref="M9:M31" si="1">AVERAGE(D9:J9)</f>
        <v>53.531166426166429</v>
      </c>
      <c r="O9" s="29"/>
    </row>
    <row r="10" spans="1:15" ht="9.4499999999999993" customHeight="1" x14ac:dyDescent="0.15">
      <c r="C10" s="19">
        <v>2</v>
      </c>
      <c r="D10" s="40">
        <v>24.092592592592595</v>
      </c>
      <c r="E10" s="40">
        <v>21.530303030303031</v>
      </c>
      <c r="F10" s="40">
        <v>25.074999999999996</v>
      </c>
      <c r="G10" s="40">
        <v>24.439393939393941</v>
      </c>
      <c r="H10" s="40">
        <v>33.106666666666669</v>
      </c>
      <c r="I10" s="40">
        <v>52.912121212121207</v>
      </c>
      <c r="J10" s="40">
        <v>68.189393939393938</v>
      </c>
      <c r="L10" s="40">
        <f t="shared" si="0"/>
        <v>25.648791245791244</v>
      </c>
      <c r="M10" s="40">
        <f t="shared" si="1"/>
        <v>35.620781625781625</v>
      </c>
      <c r="O10" s="29"/>
    </row>
    <row r="11" spans="1:15" ht="9.4499999999999993" customHeight="1" x14ac:dyDescent="0.15">
      <c r="C11" s="19">
        <v>3</v>
      </c>
      <c r="D11" s="40">
        <v>25.50925925925926</v>
      </c>
      <c r="E11" s="40">
        <v>26.734848484848484</v>
      </c>
      <c r="F11" s="40">
        <v>24.975000000000001</v>
      </c>
      <c r="G11" s="40">
        <v>31.053030303030301</v>
      </c>
      <c r="H11" s="40">
        <v>27.916666666666668</v>
      </c>
      <c r="I11" s="40">
        <v>47.775757575757574</v>
      </c>
      <c r="J11" s="40">
        <v>61.189393939393945</v>
      </c>
      <c r="L11" s="40">
        <f t="shared" si="0"/>
        <v>27.237760942760939</v>
      </c>
      <c r="M11" s="40">
        <f t="shared" si="1"/>
        <v>35.021993746993743</v>
      </c>
      <c r="O11" s="29"/>
    </row>
    <row r="12" spans="1:15" ht="9.4499999999999993" customHeight="1" x14ac:dyDescent="0.15">
      <c r="C12" s="19">
        <v>4</v>
      </c>
      <c r="D12" s="40">
        <v>32.638888888888893</v>
      </c>
      <c r="E12" s="40">
        <v>29.424242424242422</v>
      </c>
      <c r="F12" s="40">
        <v>29</v>
      </c>
      <c r="G12" s="40">
        <v>31.636363636363637</v>
      </c>
      <c r="H12" s="40">
        <v>36.856666666666669</v>
      </c>
      <c r="I12" s="40">
        <v>45.990909090909092</v>
      </c>
      <c r="J12" s="40">
        <v>54.340909090909093</v>
      </c>
      <c r="L12" s="40">
        <f t="shared" si="0"/>
        <v>31.911232323232326</v>
      </c>
      <c r="M12" s="40">
        <f t="shared" si="1"/>
        <v>37.126854256854259</v>
      </c>
    </row>
    <row r="13" spans="1:15" ht="9.4499999999999993" customHeight="1" x14ac:dyDescent="0.15">
      <c r="C13" s="19">
        <v>5</v>
      </c>
      <c r="D13" s="40">
        <v>67.824074074074076</v>
      </c>
      <c r="E13" s="40">
        <v>73.11363636363636</v>
      </c>
      <c r="F13" s="40">
        <v>72.86666666666666</v>
      </c>
      <c r="G13" s="40">
        <v>70.833333333333343</v>
      </c>
      <c r="H13" s="40">
        <v>70.993333333333325</v>
      </c>
      <c r="I13" s="40">
        <v>55.25151515151515</v>
      </c>
      <c r="J13" s="40">
        <v>52.310606060606069</v>
      </c>
      <c r="L13" s="40">
        <f t="shared" si="0"/>
        <v>71.126208754208761</v>
      </c>
      <c r="M13" s="40">
        <f t="shared" si="1"/>
        <v>66.170452140452142</v>
      </c>
    </row>
    <row r="14" spans="1:15" ht="9.4499999999999993" customHeight="1" x14ac:dyDescent="0.15">
      <c r="C14" s="19">
        <v>6</v>
      </c>
      <c r="D14" s="40">
        <v>202.24074074074073</v>
      </c>
      <c r="E14" s="40">
        <v>213.18181818181819</v>
      </c>
      <c r="F14" s="40">
        <v>213.10833333333329</v>
      </c>
      <c r="G14" s="40">
        <v>213.71969696969697</v>
      </c>
      <c r="H14" s="40">
        <v>209.41333333333333</v>
      </c>
      <c r="I14" s="40">
        <v>105.5060606060606</v>
      </c>
      <c r="J14" s="40">
        <v>77.166666666666671</v>
      </c>
      <c r="L14" s="40">
        <f t="shared" si="0"/>
        <v>210.33278451178452</v>
      </c>
      <c r="M14" s="40">
        <f t="shared" si="1"/>
        <v>176.33380711880713</v>
      </c>
    </row>
    <row r="15" spans="1:15" ht="9.4499999999999993" customHeight="1" x14ac:dyDescent="0.15">
      <c r="C15" s="19">
        <v>7</v>
      </c>
      <c r="D15" s="40">
        <v>446.46296296296293</v>
      </c>
      <c r="E15" s="40">
        <v>454.83333333333337</v>
      </c>
      <c r="F15" s="40">
        <v>446.71666666666658</v>
      </c>
      <c r="G15" s="40">
        <v>451.34848484848482</v>
      </c>
      <c r="H15" s="40">
        <v>454.87333333333328</v>
      </c>
      <c r="I15" s="40">
        <v>193.08181818181819</v>
      </c>
      <c r="J15" s="40">
        <v>118.7121212121212</v>
      </c>
      <c r="L15" s="40">
        <f t="shared" si="0"/>
        <v>450.84695622895617</v>
      </c>
      <c r="M15" s="40">
        <f t="shared" si="1"/>
        <v>366.57553150553139</v>
      </c>
    </row>
    <row r="16" spans="1:15" ht="9.4499999999999993" customHeight="1" x14ac:dyDescent="0.15">
      <c r="C16" s="19">
        <v>8</v>
      </c>
      <c r="D16" s="40">
        <v>605.21296296296305</v>
      </c>
      <c r="E16" s="40">
        <v>617.83333333333337</v>
      </c>
      <c r="F16" s="40">
        <v>597.05000000000007</v>
      </c>
      <c r="G16" s="40">
        <v>597.44696969696975</v>
      </c>
      <c r="H16" s="40">
        <v>596.81999999999994</v>
      </c>
      <c r="I16" s="40">
        <v>400.70909090909083</v>
      </c>
      <c r="J16" s="40">
        <v>263.10606060606057</v>
      </c>
      <c r="L16" s="40">
        <f t="shared" si="0"/>
        <v>602.87265319865332</v>
      </c>
      <c r="M16" s="40">
        <f t="shared" si="1"/>
        <v>525.45405964405961</v>
      </c>
    </row>
    <row r="17" spans="3:13" ht="9.4499999999999993" customHeight="1" x14ac:dyDescent="0.15">
      <c r="C17" s="19">
        <v>9</v>
      </c>
      <c r="D17" s="40">
        <v>602.31481481481478</v>
      </c>
      <c r="E17" s="40">
        <v>608.11363636363649</v>
      </c>
      <c r="F17" s="40">
        <v>617.6</v>
      </c>
      <c r="G17" s="40">
        <v>611.30303030303025</v>
      </c>
      <c r="H17" s="40">
        <v>652.62000000000012</v>
      </c>
      <c r="I17" s="40">
        <v>654.72727272727286</v>
      </c>
      <c r="J17" s="40">
        <v>431.79545454545456</v>
      </c>
      <c r="L17" s="40">
        <f t="shared" si="0"/>
        <v>618.39029629629624</v>
      </c>
      <c r="M17" s="40">
        <f t="shared" si="1"/>
        <v>596.92488696488704</v>
      </c>
    </row>
    <row r="18" spans="3:13" ht="9.4499999999999993" customHeight="1" x14ac:dyDescent="0.15">
      <c r="C18" s="19">
        <v>10</v>
      </c>
      <c r="D18" s="40">
        <v>698.03703703703695</v>
      </c>
      <c r="E18" s="40">
        <v>659.81818181818176</v>
      </c>
      <c r="F18" s="40">
        <v>678.93333333333328</v>
      </c>
      <c r="G18" s="40">
        <v>706.530303030303</v>
      </c>
      <c r="H18" s="40">
        <v>746.74</v>
      </c>
      <c r="I18" s="40">
        <v>896.9909090909091</v>
      </c>
      <c r="J18" s="40">
        <v>745.64393939393926</v>
      </c>
      <c r="L18" s="40">
        <f t="shared" si="0"/>
        <v>698.01177104377098</v>
      </c>
      <c r="M18" s="40">
        <f t="shared" si="1"/>
        <v>733.24195767195761</v>
      </c>
    </row>
    <row r="19" spans="3:13" ht="9.4499999999999993" customHeight="1" x14ac:dyDescent="0.15">
      <c r="C19" s="19">
        <v>11</v>
      </c>
      <c r="D19" s="40">
        <v>767.62037037037032</v>
      </c>
      <c r="E19" s="40">
        <v>746.90909090909088</v>
      </c>
      <c r="F19" s="40">
        <v>756.92500000000007</v>
      </c>
      <c r="G19" s="40">
        <v>788.65909090909088</v>
      </c>
      <c r="H19" s="40">
        <v>816.05333333333351</v>
      </c>
      <c r="I19" s="40">
        <v>1004.3818181818183</v>
      </c>
      <c r="J19" s="40">
        <v>1063.6590909090908</v>
      </c>
      <c r="L19" s="40">
        <f t="shared" si="0"/>
        <v>775.23337710437715</v>
      </c>
      <c r="M19" s="40">
        <f t="shared" si="1"/>
        <v>849.17254208754207</v>
      </c>
    </row>
    <row r="20" spans="3:13" ht="9.4499999999999993" customHeight="1" x14ac:dyDescent="0.15">
      <c r="C20" s="19">
        <v>12</v>
      </c>
      <c r="D20" s="40">
        <v>839.51851851851859</v>
      </c>
      <c r="E20" s="40">
        <v>835.62121212121212</v>
      </c>
      <c r="F20" s="40">
        <v>851.69166666666683</v>
      </c>
      <c r="G20" s="40">
        <v>893.93939393939399</v>
      </c>
      <c r="H20" s="40">
        <v>970.13666666666666</v>
      </c>
      <c r="I20" s="40">
        <v>1111.8636363636365</v>
      </c>
      <c r="J20" s="40">
        <v>1160.1590909090908</v>
      </c>
      <c r="L20" s="40">
        <f t="shared" si="0"/>
        <v>878.18149158249162</v>
      </c>
      <c r="M20" s="40">
        <f t="shared" si="1"/>
        <v>951.8471693121694</v>
      </c>
    </row>
    <row r="21" spans="3:13" ht="9.4499999999999993" customHeight="1" x14ac:dyDescent="0.15">
      <c r="C21" s="19">
        <v>13</v>
      </c>
      <c r="D21" s="40">
        <v>822.76851851851859</v>
      </c>
      <c r="E21" s="40">
        <v>807.25</v>
      </c>
      <c r="F21" s="40">
        <v>825.92499999999995</v>
      </c>
      <c r="G21" s="40">
        <v>843.78787878787875</v>
      </c>
      <c r="H21" s="40">
        <v>951.40666666666652</v>
      </c>
      <c r="I21" s="40">
        <v>1143.6515151515152</v>
      </c>
      <c r="J21" s="40">
        <v>1196.0984848484848</v>
      </c>
      <c r="L21" s="40">
        <f t="shared" si="0"/>
        <v>850.22761279461281</v>
      </c>
      <c r="M21" s="40">
        <f t="shared" si="1"/>
        <v>941.55543771043779</v>
      </c>
    </row>
    <row r="22" spans="3:13" ht="9.4499999999999993" customHeight="1" x14ac:dyDescent="0.15">
      <c r="C22" s="19">
        <v>14</v>
      </c>
      <c r="D22" s="40">
        <v>854.37962962962956</v>
      </c>
      <c r="E22" s="40">
        <v>856.40909090909088</v>
      </c>
      <c r="F22" s="40">
        <v>877.33333333333326</v>
      </c>
      <c r="G22" s="40">
        <v>879.17424242424238</v>
      </c>
      <c r="H22" s="40">
        <v>946.30666666666673</v>
      </c>
      <c r="I22" s="40">
        <v>1155.4151515151516</v>
      </c>
      <c r="J22" s="40">
        <v>1183.7272727272725</v>
      </c>
      <c r="L22" s="40">
        <f t="shared" si="0"/>
        <v>882.72059259259254</v>
      </c>
      <c r="M22" s="40">
        <f t="shared" si="1"/>
        <v>964.67791245791238</v>
      </c>
    </row>
    <row r="23" spans="3:13" ht="9.4499999999999993" customHeight="1" x14ac:dyDescent="0.15">
      <c r="C23" s="19">
        <v>15</v>
      </c>
      <c r="D23" s="40">
        <v>961.49074074074065</v>
      </c>
      <c r="E23" s="40">
        <v>965.75757575757586</v>
      </c>
      <c r="F23" s="40">
        <v>973.83333333333337</v>
      </c>
      <c r="G23" s="40">
        <v>973.32575757575762</v>
      </c>
      <c r="H23" s="40">
        <v>1043.9499999999998</v>
      </c>
      <c r="I23" s="40">
        <v>1087.6181818181817</v>
      </c>
      <c r="J23" s="40">
        <v>1089.439393939394</v>
      </c>
      <c r="L23" s="40">
        <f t="shared" si="0"/>
        <v>983.67148148148158</v>
      </c>
      <c r="M23" s="40">
        <f t="shared" si="1"/>
        <v>1013.6307118807118</v>
      </c>
    </row>
    <row r="24" spans="3:13" ht="9.4499999999999993" customHeight="1" x14ac:dyDescent="0.15">
      <c r="C24" s="19">
        <v>16</v>
      </c>
      <c r="D24" s="40">
        <v>1143.8796296296298</v>
      </c>
      <c r="E24" s="40">
        <v>1139.8863636363635</v>
      </c>
      <c r="F24" s="40">
        <v>1128.6750000000002</v>
      </c>
      <c r="G24" s="40">
        <v>1122.727272727273</v>
      </c>
      <c r="H24" s="40">
        <v>1170.03</v>
      </c>
      <c r="I24" s="40">
        <v>1066.9363636363637</v>
      </c>
      <c r="J24" s="40">
        <v>901.27272727272725</v>
      </c>
      <c r="L24" s="40">
        <f t="shared" si="0"/>
        <v>1141.0396531986532</v>
      </c>
      <c r="M24" s="40">
        <f t="shared" si="1"/>
        <v>1096.2010509860511</v>
      </c>
    </row>
    <row r="25" spans="3:13" ht="9.4499999999999993" customHeight="1" x14ac:dyDescent="0.15">
      <c r="C25" s="19">
        <v>17</v>
      </c>
      <c r="D25" s="40">
        <v>1223.2129629629628</v>
      </c>
      <c r="E25" s="40">
        <v>1252.7272727272727</v>
      </c>
      <c r="F25" s="40">
        <v>1260.9083333333333</v>
      </c>
      <c r="G25" s="40">
        <v>1231.6818181818182</v>
      </c>
      <c r="H25" s="40">
        <v>1161.4533333333334</v>
      </c>
      <c r="I25" s="40">
        <v>989.9</v>
      </c>
      <c r="J25" s="40">
        <v>667.35606060606062</v>
      </c>
      <c r="L25" s="40">
        <f t="shared" si="0"/>
        <v>1225.9967441077442</v>
      </c>
      <c r="M25" s="40">
        <f t="shared" si="1"/>
        <v>1112.4628258778259</v>
      </c>
    </row>
    <row r="26" spans="3:13" ht="9.4499999999999993" customHeight="1" x14ac:dyDescent="0.15">
      <c r="C26" s="19">
        <v>18</v>
      </c>
      <c r="D26" s="40">
        <v>1026.2037037037037</v>
      </c>
      <c r="E26" s="40">
        <v>1140.8333333333333</v>
      </c>
      <c r="F26" s="40">
        <v>1127.6000000000001</v>
      </c>
      <c r="G26" s="40">
        <v>1118.5530303030303</v>
      </c>
      <c r="H26" s="40">
        <v>1063.1799999999998</v>
      </c>
      <c r="I26" s="40">
        <v>876.72727272727275</v>
      </c>
      <c r="J26" s="40">
        <v>596.50000000000011</v>
      </c>
      <c r="L26" s="40">
        <f t="shared" si="0"/>
        <v>1095.2740134680134</v>
      </c>
      <c r="M26" s="40">
        <f t="shared" si="1"/>
        <v>992.79962000962007</v>
      </c>
    </row>
    <row r="27" spans="3:13" ht="9.4499999999999993" customHeight="1" x14ac:dyDescent="0.15">
      <c r="C27" s="19">
        <v>19</v>
      </c>
      <c r="D27" s="40">
        <v>709.40740740740739</v>
      </c>
      <c r="E27" s="40">
        <v>786.87878787878799</v>
      </c>
      <c r="F27" s="40">
        <v>801.50833333333333</v>
      </c>
      <c r="G27" s="40">
        <v>841.05303030303014</v>
      </c>
      <c r="H27" s="40">
        <v>861.54666666666674</v>
      </c>
      <c r="I27" s="40">
        <v>654.86666666666667</v>
      </c>
      <c r="J27" s="40">
        <v>489.40151515151518</v>
      </c>
      <c r="L27" s="40">
        <f t="shared" si="0"/>
        <v>800.07884511784505</v>
      </c>
      <c r="M27" s="40">
        <f t="shared" si="1"/>
        <v>734.95177248677248</v>
      </c>
    </row>
    <row r="28" spans="3:13" ht="9.4499999999999993" customHeight="1" x14ac:dyDescent="0.15">
      <c r="C28" s="19">
        <v>20</v>
      </c>
      <c r="D28" s="40">
        <v>429.32407407407408</v>
      </c>
      <c r="E28" s="40">
        <v>460.530303030303</v>
      </c>
      <c r="F28" s="40">
        <v>481.18333333333339</v>
      </c>
      <c r="G28" s="40">
        <v>514.99242424242425</v>
      </c>
      <c r="H28" s="40">
        <v>541.45333333333326</v>
      </c>
      <c r="I28" s="40">
        <v>457.31212121212121</v>
      </c>
      <c r="J28" s="40">
        <v>352.93939393939394</v>
      </c>
      <c r="L28" s="40">
        <f t="shared" si="0"/>
        <v>485.49669360269365</v>
      </c>
      <c r="M28" s="40">
        <f t="shared" si="1"/>
        <v>462.5335690235691</v>
      </c>
    </row>
    <row r="29" spans="3:13" ht="9.4499999999999993" customHeight="1" x14ac:dyDescent="0.15">
      <c r="C29" s="19">
        <v>21</v>
      </c>
      <c r="D29" s="40">
        <v>266.37037037037038</v>
      </c>
      <c r="E29" s="40">
        <v>281.33333333333331</v>
      </c>
      <c r="F29" s="40">
        <v>285.35000000000002</v>
      </c>
      <c r="G29" s="40">
        <v>323.29545454545456</v>
      </c>
      <c r="H29" s="40">
        <v>338.02</v>
      </c>
      <c r="I29" s="40">
        <v>302.30606060606056</v>
      </c>
      <c r="J29" s="40">
        <v>243.87121212121212</v>
      </c>
      <c r="L29" s="40">
        <f t="shared" si="0"/>
        <v>298.87383164983169</v>
      </c>
      <c r="M29" s="40">
        <f t="shared" si="1"/>
        <v>291.50663299663302</v>
      </c>
    </row>
    <row r="30" spans="3:13" ht="9.4499999999999993" customHeight="1" x14ac:dyDescent="0.15">
      <c r="C30" s="19">
        <v>22</v>
      </c>
      <c r="D30" s="40">
        <v>198.01851851851853</v>
      </c>
      <c r="E30" s="40">
        <v>212.40151515151513</v>
      </c>
      <c r="F30" s="40">
        <v>228.3</v>
      </c>
      <c r="G30" s="40">
        <v>243.99242424242422</v>
      </c>
      <c r="H30" s="40">
        <v>273.95666666666665</v>
      </c>
      <c r="I30" s="40">
        <v>255.21515151515149</v>
      </c>
      <c r="J30" s="40">
        <v>177.31060606060606</v>
      </c>
      <c r="L30" s="40">
        <f t="shared" si="0"/>
        <v>231.33382491582492</v>
      </c>
      <c r="M30" s="40">
        <f t="shared" si="1"/>
        <v>227.02784030784031</v>
      </c>
    </row>
    <row r="31" spans="3:13" ht="9.4499999999999993" customHeight="1" x14ac:dyDescent="0.15">
      <c r="C31" s="19">
        <v>23</v>
      </c>
      <c r="D31" s="40">
        <v>104.5925925925926</v>
      </c>
      <c r="E31" s="40">
        <v>117.97727272727273</v>
      </c>
      <c r="F31" s="40">
        <v>122.40833333333333</v>
      </c>
      <c r="G31" s="40">
        <v>146.09090909090909</v>
      </c>
      <c r="H31" s="40">
        <v>186.17666666666668</v>
      </c>
      <c r="I31" s="40">
        <v>204.46060606060607</v>
      </c>
      <c r="J31" s="40">
        <v>121.59090909090909</v>
      </c>
      <c r="L31" s="40">
        <f t="shared" si="0"/>
        <v>135.44915488215489</v>
      </c>
      <c r="M31" s="40">
        <f t="shared" si="1"/>
        <v>143.32818422318422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9991.1018518518522</v>
      </c>
      <c r="E33" s="40">
        <f t="shared" ref="E33:J33" si="2">SUM(E15:E26)</f>
        <v>10085.992424242424</v>
      </c>
      <c r="F33" s="40">
        <f t="shared" si="2"/>
        <v>10143.191666666668</v>
      </c>
      <c r="G33" s="40">
        <f t="shared" si="2"/>
        <v>10218.477272727274</v>
      </c>
      <c r="H33" s="40">
        <f t="shared" si="2"/>
        <v>10573.57</v>
      </c>
      <c r="I33" s="40">
        <f t="shared" si="2"/>
        <v>10582.003030303029</v>
      </c>
      <c r="J33" s="40">
        <f t="shared" si="2"/>
        <v>9417.4696969696961</v>
      </c>
      <c r="L33" s="40">
        <f>SUM(L15:L26)</f>
        <v>10202.466643097643</v>
      </c>
      <c r="M33" s="40">
        <f>SUM(M15:M26)</f>
        <v>10144.543706108707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1653.9907407407409</v>
      </c>
      <c r="E34" s="40">
        <f t="shared" ref="E34:J34" si="3">SUM(E15:E17)</f>
        <v>1680.7803030303032</v>
      </c>
      <c r="F34" s="40">
        <f t="shared" si="3"/>
        <v>1661.3666666666668</v>
      </c>
      <c r="G34" s="40">
        <f t="shared" si="3"/>
        <v>1660.0984848484848</v>
      </c>
      <c r="H34" s="40">
        <f t="shared" si="3"/>
        <v>1704.3133333333333</v>
      </c>
      <c r="I34" s="40">
        <f t="shared" si="3"/>
        <v>1248.5181818181818</v>
      </c>
      <c r="J34" s="40">
        <f t="shared" si="3"/>
        <v>813.61363636363626</v>
      </c>
      <c r="L34" s="40">
        <f>SUM(L15:L17)</f>
        <v>1672.1099057239057</v>
      </c>
      <c r="M34" s="40">
        <f>SUM(M15:M17)</f>
        <v>1488.954478114478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4943.8148148148148</v>
      </c>
      <c r="E35" s="40">
        <f t="shared" ref="E35:J35" si="4">SUM(E18:E23)</f>
        <v>4871.765151515151</v>
      </c>
      <c r="F35" s="40">
        <f t="shared" si="4"/>
        <v>4964.6416666666664</v>
      </c>
      <c r="G35" s="40">
        <f t="shared" si="4"/>
        <v>5085.416666666667</v>
      </c>
      <c r="H35" s="40">
        <f t="shared" si="4"/>
        <v>5474.5933333333332</v>
      </c>
      <c r="I35" s="40">
        <f t="shared" si="4"/>
        <v>6399.9212121212131</v>
      </c>
      <c r="J35" s="40">
        <f t="shared" si="4"/>
        <v>6438.7272727272721</v>
      </c>
      <c r="L35" s="40">
        <f>SUM(L18:L23)</f>
        <v>5068.0463265993267</v>
      </c>
      <c r="M35" s="40">
        <f>SUM(M18:M23)</f>
        <v>5454.125731120731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3393.2962962962965</v>
      </c>
      <c r="E36" s="40">
        <f t="shared" ref="E36:J36" si="5">SUM(E24:E26)</f>
        <v>3533.4469696969691</v>
      </c>
      <c r="F36" s="40">
        <f t="shared" si="5"/>
        <v>3517.1833333333334</v>
      </c>
      <c r="G36" s="40">
        <f t="shared" si="5"/>
        <v>3472.962121212121</v>
      </c>
      <c r="H36" s="40">
        <f t="shared" si="5"/>
        <v>3394.6633333333334</v>
      </c>
      <c r="I36" s="40">
        <f t="shared" si="5"/>
        <v>2933.5636363636368</v>
      </c>
      <c r="J36" s="40">
        <f t="shared" si="5"/>
        <v>2165.128787878788</v>
      </c>
      <c r="L36" s="40">
        <f>SUM(L24:L26)</f>
        <v>3462.3104107744111</v>
      </c>
      <c r="M36" s="40">
        <f>SUM(M24:M26)</f>
        <v>3201.4634968734968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12159.462962962965</v>
      </c>
      <c r="E37" s="40">
        <f t="shared" ref="E37:J37" si="6">SUM(E8:E31)</f>
        <v>12400.931818181818</v>
      </c>
      <c r="F37" s="40">
        <f t="shared" si="6"/>
        <v>12528.841666666665</v>
      </c>
      <c r="G37" s="40">
        <f t="shared" si="6"/>
        <v>12767.80303030303</v>
      </c>
      <c r="H37" s="40">
        <f t="shared" si="6"/>
        <v>13275.426666666666</v>
      </c>
      <c r="I37" s="40">
        <f t="shared" si="6"/>
        <v>12961.903030303029</v>
      </c>
      <c r="J37" s="40">
        <f t="shared" si="6"/>
        <v>11365.500000000002</v>
      </c>
      <c r="L37" s="40">
        <f>SUM(L8:L31)</f>
        <v>12626.493228956228</v>
      </c>
      <c r="M37" s="40">
        <f>SUM(M8:M31)</f>
        <v>12494.267025012028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9786.3333333333321</v>
      </c>
      <c r="D43" s="35">
        <v>10063.6</v>
      </c>
      <c r="E43" s="35">
        <v>10127.89</v>
      </c>
      <c r="F43" s="35">
        <v>10605.333333333332</v>
      </c>
      <c r="G43" s="35">
        <v>10175.616666666667</v>
      </c>
      <c r="H43" s="35">
        <v>10004.875</v>
      </c>
      <c r="I43" s="35">
        <v>9957.5</v>
      </c>
      <c r="J43" s="35">
        <v>10358.083333333332</v>
      </c>
      <c r="K43" s="35">
        <v>10338</v>
      </c>
      <c r="L43" s="35">
        <v>10280.400000000001</v>
      </c>
      <c r="M43" s="35">
        <v>10342.199999999999</v>
      </c>
      <c r="N43" s="35">
        <v>10624.133333333333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11988.716666666669</v>
      </c>
      <c r="D44" s="35">
        <v>12371.200000000003</v>
      </c>
      <c r="E44" s="35">
        <v>12521.77</v>
      </c>
      <c r="F44" s="35">
        <v>13283.33333333333</v>
      </c>
      <c r="G44" s="35">
        <v>12665.566666666668</v>
      </c>
      <c r="H44" s="35">
        <v>12508.5</v>
      </c>
      <c r="I44" s="35">
        <v>12435.5</v>
      </c>
      <c r="J44" s="35">
        <v>12902.458333333332</v>
      </c>
      <c r="K44" s="35">
        <v>12649</v>
      </c>
      <c r="L44" s="35">
        <v>12671.000000000002</v>
      </c>
      <c r="M44" s="35">
        <v>12702.166666666662</v>
      </c>
      <c r="N44" s="35">
        <v>13169.4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10995.666666666666</v>
      </c>
      <c r="D47" s="35">
        <v>11024</v>
      </c>
      <c r="E47" s="35">
        <v>11121.2</v>
      </c>
      <c r="F47" s="35">
        <v>11361</v>
      </c>
      <c r="G47" s="35">
        <v>10431</v>
      </c>
      <c r="H47" s="35">
        <v>9881.5</v>
      </c>
      <c r="I47" s="35">
        <v>10176</v>
      </c>
      <c r="J47" s="35">
        <v>10070</v>
      </c>
      <c r="K47" s="35">
        <v>9991</v>
      </c>
      <c r="L47" s="35"/>
      <c r="M47" s="35">
        <v>10801.666666666668</v>
      </c>
      <c r="N47" s="35">
        <v>10549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13298.666666666668</v>
      </c>
      <c r="D48" s="35">
        <v>13247</v>
      </c>
      <c r="E48" s="35">
        <v>13471.6</v>
      </c>
      <c r="F48" s="35">
        <v>13887</v>
      </c>
      <c r="G48" s="35">
        <v>12769</v>
      </c>
      <c r="H48" s="35">
        <v>12159.5</v>
      </c>
      <c r="I48" s="35">
        <v>12598</v>
      </c>
      <c r="J48" s="35">
        <v>12550.5</v>
      </c>
      <c r="K48" s="35">
        <v>12379</v>
      </c>
      <c r="L48" s="35"/>
      <c r="M48" s="35">
        <v>13033.666666666666</v>
      </c>
      <c r="N48" s="35">
        <v>13187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9487</v>
      </c>
      <c r="D51" s="35">
        <v>9399</v>
      </c>
      <c r="E51" s="35">
        <v>9758.5</v>
      </c>
      <c r="F51" s="35">
        <v>9681</v>
      </c>
      <c r="G51" s="35">
        <v>9220.5</v>
      </c>
      <c r="H51" s="35">
        <v>9013</v>
      </c>
      <c r="I51" s="35">
        <v>9318</v>
      </c>
      <c r="J51" s="35">
        <v>8908</v>
      </c>
      <c r="K51" s="35"/>
      <c r="L51" s="35">
        <v>9660.5</v>
      </c>
      <c r="M51" s="35">
        <v>9684.6666666666679</v>
      </c>
      <c r="N51" s="35">
        <v>9462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11203.333333333332</v>
      </c>
      <c r="D52" s="35">
        <v>11238</v>
      </c>
      <c r="E52" s="35">
        <v>11584</v>
      </c>
      <c r="F52" s="35">
        <v>11897</v>
      </c>
      <c r="G52" s="35">
        <v>11223</v>
      </c>
      <c r="H52" s="35">
        <v>10985</v>
      </c>
      <c r="I52" s="35">
        <v>11521</v>
      </c>
      <c r="J52" s="35">
        <v>10960</v>
      </c>
      <c r="K52" s="35"/>
      <c r="L52" s="35">
        <v>11500</v>
      </c>
      <c r="M52" s="35">
        <v>11475.66666666667</v>
      </c>
      <c r="N52" s="35">
        <v>11433.5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94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238" display="Index" xr:uid="{6097E29D-232F-4DBA-8E5A-95D0316F43C4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F914-A676-4CAE-A87E-F27955C1B164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96</v>
      </c>
      <c r="E3" s="44"/>
      <c r="F3" s="44"/>
      <c r="G3" s="6"/>
      <c r="H3" s="46" t="s">
        <v>97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11127.380303030304</v>
      </c>
      <c r="Q6" s="17">
        <v>11391.98484848485</v>
      </c>
      <c r="R6" s="17">
        <v>11460.189393939392</v>
      </c>
      <c r="S6" s="17">
        <v>11570.327272727271</v>
      </c>
      <c r="T6" s="17">
        <v>11583.88333333333</v>
      </c>
      <c r="U6" s="17">
        <v>10458.378787878786</v>
      </c>
      <c r="V6" s="17">
        <v>9396.6439393939381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10123.784848484851</v>
      </c>
      <c r="Q7" s="17">
        <v>10284.931818181818</v>
      </c>
      <c r="R7" s="17">
        <v>10402.833333333332</v>
      </c>
      <c r="S7" s="17">
        <v>10638.874242424243</v>
      </c>
      <c r="T7" s="17">
        <v>11027.5</v>
      </c>
      <c r="U7" s="17">
        <v>9979.8742424242428</v>
      </c>
      <c r="V7" s="17">
        <v>9233.0151515151501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21251.165151515153</v>
      </c>
      <c r="Q8" s="17">
        <f t="shared" ref="Q8:V8" si="0">SUM(Q6:Q7)</f>
        <v>21676.916666666668</v>
      </c>
      <c r="R8" s="17">
        <f t="shared" si="0"/>
        <v>21863.022727272724</v>
      </c>
      <c r="S8" s="17">
        <f t="shared" si="0"/>
        <v>22209.201515151515</v>
      </c>
      <c r="T8" s="17">
        <f t="shared" si="0"/>
        <v>22611.383333333331</v>
      </c>
      <c r="U8" s="17">
        <f t="shared" si="0"/>
        <v>20438.253030303029</v>
      </c>
      <c r="V8" s="17">
        <f t="shared" si="0"/>
        <v>18629.659090909088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11193.633333333335</v>
      </c>
      <c r="Q10" s="17"/>
      <c r="R10" s="17">
        <v>10860.266666666665</v>
      </c>
      <c r="S10" s="17">
        <v>11377.899999999998</v>
      </c>
      <c r="T10" s="17">
        <v>11110.283333333335</v>
      </c>
      <c r="U10" s="17">
        <v>11511.733333333332</v>
      </c>
      <c r="V10" s="17">
        <v>11641.916666666666</v>
      </c>
      <c r="W10" s="17">
        <v>11414.813333333334</v>
      </c>
      <c r="X10" s="17">
        <v>11754.419999999998</v>
      </c>
      <c r="Y10" s="17">
        <v>11817.933333333334</v>
      </c>
      <c r="Z10" s="17">
        <v>11588.649999999998</v>
      </c>
      <c r="AA10" s="17">
        <v>11422.733333333334</v>
      </c>
    </row>
    <row r="11" spans="1:27" ht="9.4499999999999993" customHeight="1" x14ac:dyDescent="0.15">
      <c r="C11" s="19"/>
      <c r="O11" s="16" t="s">
        <v>68</v>
      </c>
      <c r="P11" s="17">
        <v>10364.166666666666</v>
      </c>
      <c r="Q11" s="17"/>
      <c r="R11" s="17">
        <v>9947.883333333335</v>
      </c>
      <c r="S11" s="17">
        <v>10426.400000000003</v>
      </c>
      <c r="T11" s="17">
        <v>10344.066666666669</v>
      </c>
      <c r="U11" s="17">
        <v>10617.333333333334</v>
      </c>
      <c r="V11" s="17">
        <v>10702.166666666668</v>
      </c>
      <c r="W11" s="17">
        <v>10571.029999999999</v>
      </c>
      <c r="X11" s="17">
        <v>10686.01</v>
      </c>
      <c r="Y11" s="17">
        <v>10671.516666666666</v>
      </c>
      <c r="Z11" s="17">
        <v>10529.26</v>
      </c>
      <c r="AA11" s="17">
        <v>10591.6</v>
      </c>
    </row>
    <row r="12" spans="1:27" ht="9.4499999999999993" customHeight="1" x14ac:dyDescent="0.15">
      <c r="C12" s="19"/>
      <c r="O12" s="16" t="s">
        <v>69</v>
      </c>
      <c r="P12" s="17">
        <f>SUM(P10:P11)</f>
        <v>21557.800000000003</v>
      </c>
      <c r="Q12" s="17"/>
      <c r="R12" s="17">
        <f t="shared" ref="R12:AA12" si="1">SUM(R10:R11)</f>
        <v>20808.150000000001</v>
      </c>
      <c r="S12" s="17">
        <f t="shared" si="1"/>
        <v>21804.300000000003</v>
      </c>
      <c r="T12" s="17">
        <f t="shared" si="1"/>
        <v>21454.350000000006</v>
      </c>
      <c r="U12" s="17">
        <f t="shared" si="1"/>
        <v>22129.066666666666</v>
      </c>
      <c r="V12" s="17">
        <f t="shared" si="1"/>
        <v>22344.083333333336</v>
      </c>
      <c r="W12" s="17">
        <f t="shared" si="1"/>
        <v>21985.843333333331</v>
      </c>
      <c r="X12" s="17">
        <f t="shared" si="1"/>
        <v>22440.43</v>
      </c>
      <c r="Y12" s="17">
        <f t="shared" si="1"/>
        <v>22489.45</v>
      </c>
      <c r="Z12" s="17">
        <f t="shared" si="1"/>
        <v>22117.909999999996</v>
      </c>
      <c r="AA12" s="17">
        <f t="shared" si="1"/>
        <v>22014.333333333336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>
        <v>11894.747778016743</v>
      </c>
      <c r="R14" s="22">
        <v>11613.4611026</v>
      </c>
      <c r="S14" s="22">
        <v>11718.388882000003</v>
      </c>
      <c r="T14" s="23">
        <v>11941.013656399999</v>
      </c>
      <c r="U14" s="23">
        <v>11811.5493298</v>
      </c>
      <c r="V14" s="23">
        <v>11969.8074868</v>
      </c>
      <c r="W14" s="23">
        <v>11784.490822599999</v>
      </c>
      <c r="X14" s="23">
        <v>11912.358333333334</v>
      </c>
      <c r="Y14" s="17">
        <v>11426.753030303031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2">
        <v>11576.522589034661</v>
      </c>
      <c r="R15" s="23">
        <v>10869.422213800004</v>
      </c>
      <c r="S15" s="23">
        <v>10603.5111034</v>
      </c>
      <c r="T15" s="23">
        <v>11033.972990799997</v>
      </c>
      <c r="U15" s="23">
        <v>11080.471804599998</v>
      </c>
      <c r="V15" s="23">
        <v>11400.976097999999</v>
      </c>
      <c r="W15" s="25">
        <v>10850.785490599999</v>
      </c>
      <c r="X15" s="25">
        <v>10954.195000000002</v>
      </c>
      <c r="Y15" s="17">
        <v>10495.584848484852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>
        <f t="shared" ref="Q16:X16" si="3">SUM(Q14:Q15)</f>
        <v>23471.270367051402</v>
      </c>
      <c r="R16" s="17">
        <f t="shared" si="3"/>
        <v>22482.883316400003</v>
      </c>
      <c r="S16" s="17">
        <f t="shared" si="3"/>
        <v>22321.899985400003</v>
      </c>
      <c r="T16" s="17">
        <f t="shared" si="3"/>
        <v>22974.986647199996</v>
      </c>
      <c r="U16" s="17">
        <f t="shared" si="3"/>
        <v>22892.021134399998</v>
      </c>
      <c r="V16" s="17">
        <f t="shared" si="3"/>
        <v>23370.7835848</v>
      </c>
      <c r="W16" s="17">
        <f t="shared" si="3"/>
        <v>22635.276313199996</v>
      </c>
      <c r="X16" s="17">
        <f t="shared" si="3"/>
        <v>22866.553333333337</v>
      </c>
      <c r="Y16" s="17">
        <f>SUM(Y14:Y15)</f>
        <v>21922.337878787883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11</v>
      </c>
      <c r="I83" s="35" t="s">
        <v>12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276" display="Index" xr:uid="{813D4157-F31D-4E47-9757-0E0F3D10BD66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6325-6150-4F8A-A8BA-F6A3273D0385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96</v>
      </c>
      <c r="E3" s="44"/>
      <c r="F3" s="44"/>
      <c r="G3" s="6"/>
      <c r="H3" s="46" t="s">
        <v>97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11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73.59545454545453</v>
      </c>
      <c r="E8" s="40">
        <v>82.545454545454561</v>
      </c>
      <c r="F8" s="40">
        <v>87.393939393939391</v>
      </c>
      <c r="G8" s="40">
        <v>90.986363636363635</v>
      </c>
      <c r="H8" s="40">
        <v>102.11818181818184</v>
      </c>
      <c r="I8" s="40">
        <v>147.46060606060607</v>
      </c>
      <c r="J8" s="40">
        <v>187.67424242424246</v>
      </c>
      <c r="L8" s="40">
        <f>AVERAGE(D8:H8)</f>
        <v>87.327878787878788</v>
      </c>
      <c r="M8" s="40">
        <f>AVERAGE(D8:J8)</f>
        <v>110.25346320346321</v>
      </c>
      <c r="O8" s="29"/>
    </row>
    <row r="9" spans="1:15" ht="9.4499999999999993" customHeight="1" x14ac:dyDescent="0.15">
      <c r="C9" s="19">
        <v>1</v>
      </c>
      <c r="D9" s="40">
        <v>43.001515151515157</v>
      </c>
      <c r="E9" s="40">
        <v>42.386363636363633</v>
      </c>
      <c r="F9" s="40">
        <v>45.666666666666664</v>
      </c>
      <c r="G9" s="40">
        <v>43.82121212121212</v>
      </c>
      <c r="H9" s="40">
        <v>54.675757575757579</v>
      </c>
      <c r="I9" s="40">
        <v>89.615151515151524</v>
      </c>
      <c r="J9" s="40">
        <v>115.90909090909091</v>
      </c>
      <c r="L9" s="40">
        <f t="shared" ref="L9:L31" si="0">AVERAGE(D9:H9)</f>
        <v>45.910303030303034</v>
      </c>
      <c r="M9" s="40">
        <f t="shared" ref="M9:M31" si="1">AVERAGE(D9:J9)</f>
        <v>62.15367965367966</v>
      </c>
      <c r="O9" s="29"/>
    </row>
    <row r="10" spans="1:15" ht="9.4499999999999993" customHeight="1" x14ac:dyDescent="0.15">
      <c r="C10" s="19">
        <v>2</v>
      </c>
      <c r="D10" s="40">
        <v>35.333333333333336</v>
      </c>
      <c r="E10" s="40">
        <v>40.484848484848484</v>
      </c>
      <c r="F10" s="40">
        <v>40.47727272727272</v>
      </c>
      <c r="G10" s="40">
        <v>42.177272727272729</v>
      </c>
      <c r="H10" s="40">
        <v>44.507575757575758</v>
      </c>
      <c r="I10" s="40">
        <v>58.97878787878787</v>
      </c>
      <c r="J10" s="40">
        <v>75.598484848484844</v>
      </c>
      <c r="L10" s="40">
        <f t="shared" si="0"/>
        <v>40.596060606060604</v>
      </c>
      <c r="M10" s="40">
        <f t="shared" si="1"/>
        <v>48.222510822510813</v>
      </c>
      <c r="O10" s="29"/>
    </row>
    <row r="11" spans="1:15" ht="9.4499999999999993" customHeight="1" x14ac:dyDescent="0.15">
      <c r="C11" s="19">
        <v>3</v>
      </c>
      <c r="D11" s="40">
        <v>34.412121212121207</v>
      </c>
      <c r="E11" s="40">
        <v>40.984848484848484</v>
      </c>
      <c r="F11" s="40">
        <v>41.909090909090914</v>
      </c>
      <c r="G11" s="40">
        <v>46.154545454545456</v>
      </c>
      <c r="H11" s="40">
        <v>46.118181818181817</v>
      </c>
      <c r="I11" s="40">
        <v>48.2530303030303</v>
      </c>
      <c r="J11" s="40">
        <v>58.371212121212125</v>
      </c>
      <c r="L11" s="40">
        <f t="shared" si="0"/>
        <v>41.915757575757581</v>
      </c>
      <c r="M11" s="40">
        <f t="shared" si="1"/>
        <v>45.171861471861476</v>
      </c>
      <c r="O11" s="29"/>
    </row>
    <row r="12" spans="1:15" ht="9.4499999999999993" customHeight="1" x14ac:dyDescent="0.15">
      <c r="C12" s="19">
        <v>4</v>
      </c>
      <c r="D12" s="40">
        <v>60.765151515151523</v>
      </c>
      <c r="E12" s="40">
        <v>70.469696969696969</v>
      </c>
      <c r="F12" s="40">
        <v>60.530303030303031</v>
      </c>
      <c r="G12" s="40">
        <v>62.574242424242421</v>
      </c>
      <c r="H12" s="40">
        <v>63.265151515151523</v>
      </c>
      <c r="I12" s="40">
        <v>51.527272727272724</v>
      </c>
      <c r="J12" s="40">
        <v>49.378787878787882</v>
      </c>
      <c r="L12" s="40">
        <f t="shared" si="0"/>
        <v>63.520909090909093</v>
      </c>
      <c r="M12" s="40">
        <f t="shared" si="1"/>
        <v>59.787229437229435</v>
      </c>
    </row>
    <row r="13" spans="1:15" ht="9.4499999999999993" customHeight="1" x14ac:dyDescent="0.15">
      <c r="C13" s="19">
        <v>5</v>
      </c>
      <c r="D13" s="40">
        <v>205.19242424242427</v>
      </c>
      <c r="E13" s="40">
        <v>196.52272727272728</v>
      </c>
      <c r="F13" s="40">
        <v>187.25</v>
      </c>
      <c r="G13" s="40">
        <v>198.55606060606061</v>
      </c>
      <c r="H13" s="40">
        <v>188.79545454545453</v>
      </c>
      <c r="I13" s="40">
        <v>96.601515151515159</v>
      </c>
      <c r="J13" s="40">
        <v>67.060606060606062</v>
      </c>
      <c r="L13" s="40">
        <f t="shared" si="0"/>
        <v>195.26333333333332</v>
      </c>
      <c r="M13" s="40">
        <f t="shared" si="1"/>
        <v>162.85411255411253</v>
      </c>
    </row>
    <row r="14" spans="1:15" ht="9.4499999999999993" customHeight="1" x14ac:dyDescent="0.15">
      <c r="C14" s="19">
        <v>6</v>
      </c>
      <c r="D14" s="40">
        <v>414.83030303030301</v>
      </c>
      <c r="E14" s="40">
        <v>417.43939393939394</v>
      </c>
      <c r="F14" s="40">
        <v>407.02272727272725</v>
      </c>
      <c r="G14" s="40">
        <v>415.2257575757576</v>
      </c>
      <c r="H14" s="40">
        <v>396.19696969696975</v>
      </c>
      <c r="I14" s="40">
        <v>157.41969696969699</v>
      </c>
      <c r="J14" s="40">
        <v>97.022727272727266</v>
      </c>
      <c r="L14" s="40">
        <f t="shared" si="0"/>
        <v>410.14303030303034</v>
      </c>
      <c r="M14" s="40">
        <f t="shared" si="1"/>
        <v>329.30822510822514</v>
      </c>
    </row>
    <row r="15" spans="1:15" ht="9.4499999999999993" customHeight="1" x14ac:dyDescent="0.15">
      <c r="C15" s="19">
        <v>7</v>
      </c>
      <c r="D15" s="40">
        <v>693.71818181818173</v>
      </c>
      <c r="E15" s="40">
        <v>695.17424242424238</v>
      </c>
      <c r="F15" s="40">
        <v>702.32575757575751</v>
      </c>
      <c r="G15" s="40">
        <v>716.06212121212127</v>
      </c>
      <c r="H15" s="40">
        <v>706.46212121212113</v>
      </c>
      <c r="I15" s="40">
        <v>295.64090909090913</v>
      </c>
      <c r="J15" s="40">
        <v>167.79545454545453</v>
      </c>
      <c r="L15" s="40">
        <f t="shared" si="0"/>
        <v>702.74848484848485</v>
      </c>
      <c r="M15" s="40">
        <f t="shared" si="1"/>
        <v>568.16839826839828</v>
      </c>
    </row>
    <row r="16" spans="1:15" ht="9.4499999999999993" customHeight="1" x14ac:dyDescent="0.15">
      <c r="C16" s="19">
        <v>8</v>
      </c>
      <c r="D16" s="40">
        <v>677.76666666666677</v>
      </c>
      <c r="E16" s="40">
        <v>687.15909090909099</v>
      </c>
      <c r="F16" s="40">
        <v>692.03787878787887</v>
      </c>
      <c r="G16" s="40">
        <v>690.77272727272725</v>
      </c>
      <c r="H16" s="40">
        <v>692.5363636363636</v>
      </c>
      <c r="I16" s="40">
        <v>480.07575757575756</v>
      </c>
      <c r="J16" s="40">
        <v>266.34848484848482</v>
      </c>
      <c r="L16" s="40">
        <f t="shared" si="0"/>
        <v>688.05454545454563</v>
      </c>
      <c r="M16" s="40">
        <f t="shared" si="1"/>
        <v>598.09956709956714</v>
      </c>
    </row>
    <row r="17" spans="3:13" ht="9.4499999999999993" customHeight="1" x14ac:dyDescent="0.15">
      <c r="C17" s="19">
        <v>9</v>
      </c>
      <c r="D17" s="40">
        <v>565.62727272727273</v>
      </c>
      <c r="E17" s="40">
        <v>574.50757575757575</v>
      </c>
      <c r="F17" s="40">
        <v>587.43939393939388</v>
      </c>
      <c r="G17" s="40">
        <v>595.83484848484852</v>
      </c>
      <c r="H17" s="40">
        <v>601.14242424242423</v>
      </c>
      <c r="I17" s="40">
        <v>584</v>
      </c>
      <c r="J17" s="40">
        <v>478.92424242424238</v>
      </c>
      <c r="L17" s="40">
        <f t="shared" si="0"/>
        <v>584.910303030303</v>
      </c>
      <c r="M17" s="40">
        <f t="shared" si="1"/>
        <v>569.63939393939393</v>
      </c>
    </row>
    <row r="18" spans="3:13" ht="9.4499999999999993" customHeight="1" x14ac:dyDescent="0.15">
      <c r="C18" s="19">
        <v>10</v>
      </c>
      <c r="D18" s="40">
        <v>585.64696969696968</v>
      </c>
      <c r="E18" s="40">
        <v>583</v>
      </c>
      <c r="F18" s="40">
        <v>585.38636363636363</v>
      </c>
      <c r="G18" s="40">
        <v>602.54696969696965</v>
      </c>
      <c r="H18" s="40">
        <v>610.14545454545453</v>
      </c>
      <c r="I18" s="40">
        <v>685.63787878787878</v>
      </c>
      <c r="J18" s="40">
        <v>615.81060606060601</v>
      </c>
      <c r="L18" s="40">
        <f t="shared" si="0"/>
        <v>593.34515151515154</v>
      </c>
      <c r="M18" s="40">
        <f t="shared" si="1"/>
        <v>609.73917748917745</v>
      </c>
    </row>
    <row r="19" spans="3:13" ht="9.4499999999999993" customHeight="1" x14ac:dyDescent="0.15">
      <c r="C19" s="19">
        <v>11</v>
      </c>
      <c r="D19" s="40">
        <v>605.20606060606053</v>
      </c>
      <c r="E19" s="40">
        <v>608.45454545454538</v>
      </c>
      <c r="F19" s="40">
        <v>616.7045454545455</v>
      </c>
      <c r="G19" s="40">
        <v>628.24242424242425</v>
      </c>
      <c r="H19" s="40">
        <v>637.98939393939406</v>
      </c>
      <c r="I19" s="40">
        <v>720.58181818181822</v>
      </c>
      <c r="J19" s="40">
        <v>683.00757575757575</v>
      </c>
      <c r="L19" s="40">
        <f t="shared" si="0"/>
        <v>619.31939393939388</v>
      </c>
      <c r="M19" s="40">
        <f t="shared" si="1"/>
        <v>642.88376623376621</v>
      </c>
    </row>
    <row r="20" spans="3:13" ht="9.4499999999999993" customHeight="1" x14ac:dyDescent="0.15">
      <c r="C20" s="19">
        <v>12</v>
      </c>
      <c r="D20" s="40">
        <v>603.90757575757573</v>
      </c>
      <c r="E20" s="40">
        <v>622.74999999999989</v>
      </c>
      <c r="F20" s="40">
        <v>636.78787878787887</v>
      </c>
      <c r="G20" s="40">
        <v>642.49545454545455</v>
      </c>
      <c r="H20" s="40">
        <v>660.780303030303</v>
      </c>
      <c r="I20" s="40">
        <v>727.50454545454545</v>
      </c>
      <c r="J20" s="40">
        <v>740.82575757575751</v>
      </c>
      <c r="L20" s="40">
        <f t="shared" si="0"/>
        <v>633.34424242424245</v>
      </c>
      <c r="M20" s="40">
        <f t="shared" si="1"/>
        <v>662.15021645021648</v>
      </c>
    </row>
    <row r="21" spans="3:13" ht="9.4499999999999993" customHeight="1" x14ac:dyDescent="0.15">
      <c r="C21" s="19">
        <v>13</v>
      </c>
      <c r="D21" s="40">
        <v>636.87121212121212</v>
      </c>
      <c r="E21" s="40">
        <v>646.81060606060601</v>
      </c>
      <c r="F21" s="40">
        <v>652.59090909090901</v>
      </c>
      <c r="G21" s="40">
        <v>651.5212121212121</v>
      </c>
      <c r="H21" s="40">
        <v>693.3015151515151</v>
      </c>
      <c r="I21" s="40">
        <v>760.15303030303039</v>
      </c>
      <c r="J21" s="40">
        <v>765.87878787878799</v>
      </c>
      <c r="L21" s="40">
        <f t="shared" si="0"/>
        <v>656.21909090909082</v>
      </c>
      <c r="M21" s="40">
        <f t="shared" si="1"/>
        <v>686.73246753246747</v>
      </c>
    </row>
    <row r="22" spans="3:13" ht="9.4499999999999993" customHeight="1" x14ac:dyDescent="0.15">
      <c r="C22" s="19">
        <v>14</v>
      </c>
      <c r="D22" s="40">
        <v>664.91818181818189</v>
      </c>
      <c r="E22" s="40">
        <v>669.46969696969688</v>
      </c>
      <c r="F22" s="40">
        <v>671.40909090909088</v>
      </c>
      <c r="G22" s="40">
        <v>673.64393939393938</v>
      </c>
      <c r="H22" s="40">
        <v>698.55303030303037</v>
      </c>
      <c r="I22" s="40">
        <v>744.1954545454546</v>
      </c>
      <c r="J22" s="40">
        <v>735.33333333333326</v>
      </c>
      <c r="L22" s="40">
        <f t="shared" si="0"/>
        <v>675.59878787878802</v>
      </c>
      <c r="M22" s="40">
        <f t="shared" si="1"/>
        <v>693.93181818181813</v>
      </c>
    </row>
    <row r="23" spans="3:13" ht="9.4499999999999993" customHeight="1" x14ac:dyDescent="0.15">
      <c r="C23" s="19">
        <v>15</v>
      </c>
      <c r="D23" s="40">
        <v>730.81666666666672</v>
      </c>
      <c r="E23" s="40">
        <v>738.75757575757575</v>
      </c>
      <c r="F23" s="40">
        <v>741.83333333333337</v>
      </c>
      <c r="G23" s="40">
        <v>741.96818181818173</v>
      </c>
      <c r="H23" s="40">
        <v>777.60606060606051</v>
      </c>
      <c r="I23" s="40">
        <v>739.40757575757573</v>
      </c>
      <c r="J23" s="40">
        <v>698.87121212121212</v>
      </c>
      <c r="L23" s="40">
        <f t="shared" si="0"/>
        <v>746.19636363636369</v>
      </c>
      <c r="M23" s="40">
        <f t="shared" si="1"/>
        <v>738.46580086580082</v>
      </c>
    </row>
    <row r="24" spans="3:13" ht="9.4499999999999993" customHeight="1" x14ac:dyDescent="0.15">
      <c r="C24" s="19">
        <v>16</v>
      </c>
      <c r="D24" s="40">
        <v>857.3</v>
      </c>
      <c r="E24" s="40">
        <v>858.66666666666674</v>
      </c>
      <c r="F24" s="40">
        <v>840.83333333333348</v>
      </c>
      <c r="G24" s="40">
        <v>832.40909090909088</v>
      </c>
      <c r="H24" s="40">
        <v>855.84090909090912</v>
      </c>
      <c r="I24" s="40">
        <v>757.41969696969693</v>
      </c>
      <c r="J24" s="40">
        <v>705.0454545454545</v>
      </c>
      <c r="L24" s="40">
        <f t="shared" si="0"/>
        <v>849.01</v>
      </c>
      <c r="M24" s="40">
        <f t="shared" si="1"/>
        <v>815.35930735930742</v>
      </c>
    </row>
    <row r="25" spans="3:13" ht="9.4499999999999993" customHeight="1" x14ac:dyDescent="0.15">
      <c r="C25" s="19">
        <v>17</v>
      </c>
      <c r="D25" s="40">
        <v>913.17272727272723</v>
      </c>
      <c r="E25" s="40">
        <v>925.62878787878799</v>
      </c>
      <c r="F25" s="40">
        <v>900.81060606060601</v>
      </c>
      <c r="G25" s="40">
        <v>893.7257575757576</v>
      </c>
      <c r="H25" s="40">
        <v>866.23181818181831</v>
      </c>
      <c r="I25" s="40">
        <v>735.30757575757571</v>
      </c>
      <c r="J25" s="40">
        <v>656.7954545454545</v>
      </c>
      <c r="L25" s="40">
        <f t="shared" si="0"/>
        <v>899.91393939393947</v>
      </c>
      <c r="M25" s="40">
        <f t="shared" si="1"/>
        <v>841.66753246753251</v>
      </c>
    </row>
    <row r="26" spans="3:13" ht="9.4499999999999993" customHeight="1" x14ac:dyDescent="0.15">
      <c r="C26" s="19">
        <v>18</v>
      </c>
      <c r="D26" s="40">
        <v>814.56666666666672</v>
      </c>
      <c r="E26" s="40">
        <v>849.15151515151524</v>
      </c>
      <c r="F26" s="40">
        <v>828.92424242424238</v>
      </c>
      <c r="G26" s="40">
        <v>822.51515151515162</v>
      </c>
      <c r="H26" s="40">
        <v>787.50757575757586</v>
      </c>
      <c r="I26" s="40">
        <v>661.01363636363635</v>
      </c>
      <c r="J26" s="40">
        <v>600.16666666666663</v>
      </c>
      <c r="L26" s="40">
        <f t="shared" si="0"/>
        <v>820.53303030303027</v>
      </c>
      <c r="M26" s="40">
        <f t="shared" si="1"/>
        <v>766.26363636363646</v>
      </c>
    </row>
    <row r="27" spans="3:13" ht="9.4499999999999993" customHeight="1" x14ac:dyDescent="0.15">
      <c r="C27" s="19">
        <v>19</v>
      </c>
      <c r="D27" s="40">
        <v>657.46818181818173</v>
      </c>
      <c r="E27" s="40">
        <v>690.7045454545455</v>
      </c>
      <c r="F27" s="40">
        <v>713.03787878787887</v>
      </c>
      <c r="G27" s="40">
        <v>719.92121212121208</v>
      </c>
      <c r="H27" s="40">
        <v>685.27575757575767</v>
      </c>
      <c r="I27" s="40">
        <v>569.62121212121212</v>
      </c>
      <c r="J27" s="40">
        <v>534.0151515151515</v>
      </c>
      <c r="L27" s="40">
        <f t="shared" si="0"/>
        <v>693.28151515151524</v>
      </c>
      <c r="M27" s="40">
        <f t="shared" si="1"/>
        <v>652.86341991341999</v>
      </c>
    </row>
    <row r="28" spans="3:13" ht="9.4499999999999993" customHeight="1" x14ac:dyDescent="0.15">
      <c r="C28" s="19">
        <v>20</v>
      </c>
      <c r="D28" s="40">
        <v>486.99999999999994</v>
      </c>
      <c r="E28" s="40">
        <v>497.530303030303</v>
      </c>
      <c r="F28" s="40">
        <v>512.97727272727286</v>
      </c>
      <c r="G28" s="40">
        <v>549.91666666666674</v>
      </c>
      <c r="H28" s="40">
        <v>515.45606060606053</v>
      </c>
      <c r="I28" s="40">
        <v>435.82727272727277</v>
      </c>
      <c r="J28" s="40">
        <v>433.81060606060601</v>
      </c>
      <c r="L28" s="40">
        <f t="shared" si="0"/>
        <v>512.57606060606065</v>
      </c>
      <c r="M28" s="40">
        <f t="shared" si="1"/>
        <v>490.35974025974031</v>
      </c>
    </row>
    <row r="29" spans="3:13" ht="9.4499999999999993" customHeight="1" x14ac:dyDescent="0.15">
      <c r="C29" s="19">
        <v>21</v>
      </c>
      <c r="D29" s="40">
        <v>368.48333333333335</v>
      </c>
      <c r="E29" s="40">
        <v>391.34090909090907</v>
      </c>
      <c r="F29" s="40">
        <v>404.17424242424238</v>
      </c>
      <c r="G29" s="40">
        <v>417.07272727272726</v>
      </c>
      <c r="H29" s="40">
        <v>363.40454545454554</v>
      </c>
      <c r="I29" s="40">
        <v>340.38484848484853</v>
      </c>
      <c r="J29" s="40">
        <v>306</v>
      </c>
      <c r="L29" s="40">
        <f t="shared" si="0"/>
        <v>388.8951515151515</v>
      </c>
      <c r="M29" s="40">
        <f t="shared" si="1"/>
        <v>370.12294372294366</v>
      </c>
    </row>
    <row r="30" spans="3:13" ht="9.4499999999999993" customHeight="1" x14ac:dyDescent="0.15">
      <c r="C30" s="19">
        <v>22</v>
      </c>
      <c r="D30" s="40">
        <v>262.99393939393934</v>
      </c>
      <c r="E30" s="40">
        <v>297.40151515151518</v>
      </c>
      <c r="F30" s="40">
        <v>325.82575757575756</v>
      </c>
      <c r="G30" s="40">
        <v>311.17424242424244</v>
      </c>
      <c r="H30" s="40">
        <v>301.55</v>
      </c>
      <c r="I30" s="40">
        <v>303.55909090909091</v>
      </c>
      <c r="J30" s="40">
        <v>219.14393939393941</v>
      </c>
      <c r="L30" s="40">
        <f t="shared" si="0"/>
        <v>299.78909090909093</v>
      </c>
      <c r="M30" s="40">
        <f t="shared" si="1"/>
        <v>288.80692640692644</v>
      </c>
    </row>
    <row r="31" spans="3:13" ht="9.4499999999999993" customHeight="1" x14ac:dyDescent="0.15">
      <c r="C31" s="19">
        <v>23</v>
      </c>
      <c r="D31" s="40">
        <v>134.78636363636363</v>
      </c>
      <c r="E31" s="40">
        <v>164.64393939393938</v>
      </c>
      <c r="F31" s="40">
        <v>176.84090909090907</v>
      </c>
      <c r="G31" s="40">
        <v>181.00909090909093</v>
      </c>
      <c r="H31" s="40">
        <v>234.42272727272729</v>
      </c>
      <c r="I31" s="40">
        <v>268.19242424242424</v>
      </c>
      <c r="J31" s="40">
        <v>137.85606060606059</v>
      </c>
      <c r="L31" s="40">
        <f t="shared" si="0"/>
        <v>178.34060606060606</v>
      </c>
      <c r="M31" s="40">
        <f t="shared" si="1"/>
        <v>185.39307359307358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8349.5181818181827</v>
      </c>
      <c r="E33" s="40">
        <f t="shared" ref="E33:J33" si="2">SUM(E15:E26)</f>
        <v>8459.5303030303039</v>
      </c>
      <c r="F33" s="40">
        <f t="shared" si="2"/>
        <v>8457.0833333333339</v>
      </c>
      <c r="G33" s="40">
        <f t="shared" si="2"/>
        <v>8491.7378787878788</v>
      </c>
      <c r="H33" s="40">
        <f t="shared" si="2"/>
        <v>8588.0969696969696</v>
      </c>
      <c r="I33" s="40">
        <f t="shared" si="2"/>
        <v>7890.9378787878786</v>
      </c>
      <c r="J33" s="40">
        <f t="shared" si="2"/>
        <v>7114.8030303030291</v>
      </c>
      <c r="L33" s="40">
        <f>SUM(L15:L26)</f>
        <v>8469.1933333333345</v>
      </c>
      <c r="M33" s="40">
        <f>SUM(M15:M26)</f>
        <v>8193.1010822510816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1937.1121212121211</v>
      </c>
      <c r="E34" s="40">
        <f t="shared" ref="E34:J34" si="3">SUM(E15:E17)</f>
        <v>1956.8409090909092</v>
      </c>
      <c r="F34" s="40">
        <f t="shared" si="3"/>
        <v>1981.8030303030305</v>
      </c>
      <c r="G34" s="40">
        <f t="shared" si="3"/>
        <v>2002.6696969696968</v>
      </c>
      <c r="H34" s="40">
        <f t="shared" si="3"/>
        <v>2000.1409090909087</v>
      </c>
      <c r="I34" s="40">
        <f t="shared" si="3"/>
        <v>1359.7166666666667</v>
      </c>
      <c r="J34" s="40">
        <f t="shared" si="3"/>
        <v>913.06818181818176</v>
      </c>
      <c r="L34" s="40">
        <f>SUM(L15:L17)</f>
        <v>1975.7133333333336</v>
      </c>
      <c r="M34" s="40">
        <f>SUM(M15:M17)</f>
        <v>1735.9073593073595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3827.3666666666663</v>
      </c>
      <c r="E35" s="40">
        <f t="shared" ref="E35:J35" si="4">SUM(E18:E23)</f>
        <v>3869.242424242424</v>
      </c>
      <c r="F35" s="40">
        <f t="shared" si="4"/>
        <v>3904.7121212121215</v>
      </c>
      <c r="G35" s="40">
        <f t="shared" si="4"/>
        <v>3940.4181818181819</v>
      </c>
      <c r="H35" s="40">
        <f t="shared" si="4"/>
        <v>4078.3757575757577</v>
      </c>
      <c r="I35" s="40">
        <f t="shared" si="4"/>
        <v>4377.4803030303028</v>
      </c>
      <c r="J35" s="40">
        <f t="shared" si="4"/>
        <v>4239.7272727272721</v>
      </c>
      <c r="L35" s="40">
        <f>SUM(L18:L23)</f>
        <v>3924.0230303030303</v>
      </c>
      <c r="M35" s="40">
        <f>SUM(M18:M23)</f>
        <v>4033.9032467532461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2585.0393939393939</v>
      </c>
      <c r="E36" s="40">
        <f t="shared" ref="E36:J36" si="5">SUM(E24:E26)</f>
        <v>2633.44696969697</v>
      </c>
      <c r="F36" s="40">
        <f t="shared" si="5"/>
        <v>2570.568181818182</v>
      </c>
      <c r="G36" s="40">
        <f t="shared" si="5"/>
        <v>2548.65</v>
      </c>
      <c r="H36" s="40">
        <f t="shared" si="5"/>
        <v>2509.5803030303032</v>
      </c>
      <c r="I36" s="40">
        <f t="shared" si="5"/>
        <v>2153.7409090909086</v>
      </c>
      <c r="J36" s="40">
        <f t="shared" si="5"/>
        <v>1962.0075757575755</v>
      </c>
      <c r="L36" s="40">
        <f>SUM(L24:L26)</f>
        <v>2569.4569696969697</v>
      </c>
      <c r="M36" s="40">
        <f>SUM(M24:M26)</f>
        <v>2423.2904761904765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11127.380303030304</v>
      </c>
      <c r="E37" s="40">
        <f t="shared" ref="E37:J37" si="6">SUM(E8:E31)</f>
        <v>11391.98484848485</v>
      </c>
      <c r="F37" s="40">
        <f t="shared" si="6"/>
        <v>11460.189393939392</v>
      </c>
      <c r="G37" s="40">
        <f t="shared" si="6"/>
        <v>11570.327272727271</v>
      </c>
      <c r="H37" s="40">
        <f t="shared" si="6"/>
        <v>11583.88333333333</v>
      </c>
      <c r="I37" s="40">
        <f t="shared" si="6"/>
        <v>10458.378787878786</v>
      </c>
      <c r="J37" s="40">
        <f t="shared" si="6"/>
        <v>9396.6439393939381</v>
      </c>
      <c r="L37" s="40">
        <f>SUM(L8:L31)</f>
        <v>11426.753030303031</v>
      </c>
      <c r="M37" s="40">
        <f>SUM(M8:M31)</f>
        <v>10998.398268398267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8556.2666666666664</v>
      </c>
      <c r="D43" s="35"/>
      <c r="E43" s="35">
        <v>8567.3666666666668</v>
      </c>
      <c r="F43" s="35">
        <v>8455.5</v>
      </c>
      <c r="G43" s="35">
        <v>8221.4</v>
      </c>
      <c r="H43" s="35">
        <v>8468.2000000000007</v>
      </c>
      <c r="I43" s="35">
        <v>8563.8333333333339</v>
      </c>
      <c r="J43" s="35">
        <v>8363.6066666666666</v>
      </c>
      <c r="K43" s="35">
        <v>8435.39</v>
      </c>
      <c r="L43" s="35">
        <v>8539.633333333335</v>
      </c>
      <c r="M43" s="35">
        <v>8549.5299999999988</v>
      </c>
      <c r="N43" s="35">
        <v>8440.4000000000015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11193.633333333335</v>
      </c>
      <c r="D44" s="35"/>
      <c r="E44" s="35">
        <v>10860.266666666665</v>
      </c>
      <c r="F44" s="35">
        <v>11377.899999999998</v>
      </c>
      <c r="G44" s="35">
        <v>11110.283333333335</v>
      </c>
      <c r="H44" s="35">
        <v>11511.733333333332</v>
      </c>
      <c r="I44" s="35">
        <v>11641.916666666666</v>
      </c>
      <c r="J44" s="35">
        <v>11414.813333333334</v>
      </c>
      <c r="K44" s="35">
        <v>11754.419999999998</v>
      </c>
      <c r="L44" s="35">
        <v>11817.933333333334</v>
      </c>
      <c r="M44" s="35">
        <v>11588.649999999998</v>
      </c>
      <c r="N44" s="35">
        <v>11422.733333333334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7707.666666666667</v>
      </c>
      <c r="D47" s="35"/>
      <c r="E47" s="35">
        <v>7932.6666666666661</v>
      </c>
      <c r="F47" s="35">
        <v>7215</v>
      </c>
      <c r="G47" s="35">
        <v>7636.9999999999991</v>
      </c>
      <c r="H47" s="35">
        <v>8224.3333333333339</v>
      </c>
      <c r="I47" s="35">
        <v>8015</v>
      </c>
      <c r="J47" s="35">
        <v>7886.1999999999989</v>
      </c>
      <c r="K47" s="35">
        <v>8125.75</v>
      </c>
      <c r="L47" s="35">
        <v>8211</v>
      </c>
      <c r="M47" s="35">
        <v>8011.1999999999989</v>
      </c>
      <c r="N47" s="35">
        <v>7834.5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10122.666666666666</v>
      </c>
      <c r="D48" s="35"/>
      <c r="E48" s="35">
        <v>10397.000000000002</v>
      </c>
      <c r="F48" s="35">
        <v>9666</v>
      </c>
      <c r="G48" s="35">
        <v>10044.666666666662</v>
      </c>
      <c r="H48" s="35">
        <v>10842.666666666666</v>
      </c>
      <c r="I48" s="35">
        <v>10723.666666666668</v>
      </c>
      <c r="J48" s="35">
        <v>10495.799999999997</v>
      </c>
      <c r="K48" s="35">
        <v>10743</v>
      </c>
      <c r="L48" s="35">
        <v>10816.5</v>
      </c>
      <c r="M48" s="35">
        <v>10560.199999999999</v>
      </c>
      <c r="N48" s="35">
        <v>10630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7010.666666666667</v>
      </c>
      <c r="D51" s="35"/>
      <c r="E51" s="35">
        <v>6937.9999999999991</v>
      </c>
      <c r="F51" s="35">
        <v>7121</v>
      </c>
      <c r="G51" s="35">
        <v>6961.666666666667</v>
      </c>
      <c r="H51" s="35">
        <v>7346.25</v>
      </c>
      <c r="I51" s="35">
        <v>7412</v>
      </c>
      <c r="J51" s="35">
        <v>7152.5</v>
      </c>
      <c r="K51" s="35">
        <v>7008.5</v>
      </c>
      <c r="L51" s="35">
        <v>7269.5</v>
      </c>
      <c r="M51" s="35">
        <v>7037.75</v>
      </c>
      <c r="N51" s="35">
        <v>7005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8944</v>
      </c>
      <c r="D52" s="35"/>
      <c r="E52" s="35">
        <v>9041.6666666666661</v>
      </c>
      <c r="F52" s="35">
        <v>9491</v>
      </c>
      <c r="G52" s="35">
        <v>9208.3333333333321</v>
      </c>
      <c r="H52" s="35">
        <v>9809.25</v>
      </c>
      <c r="I52" s="35">
        <v>9924.3333333333339</v>
      </c>
      <c r="J52" s="35">
        <v>9506.5</v>
      </c>
      <c r="K52" s="35">
        <v>9227.5</v>
      </c>
      <c r="L52" s="35">
        <v>9598.5</v>
      </c>
      <c r="M52" s="35">
        <v>9217.5</v>
      </c>
      <c r="N52" s="35">
        <v>9394.5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276" display="Index" xr:uid="{85CE653D-5D6A-4B0A-8455-B9A9538AB185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B0F1-91C3-43CE-91CB-2ACB5F3011C6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96</v>
      </c>
      <c r="E3" s="44"/>
      <c r="F3" s="44"/>
      <c r="G3" s="6"/>
      <c r="H3" s="46" t="s">
        <v>97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12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59.416666666666657</v>
      </c>
      <c r="E8" s="40">
        <v>60.022727272727273</v>
      </c>
      <c r="F8" s="40">
        <v>60.204545454545446</v>
      </c>
      <c r="G8" s="40">
        <v>65.274242424242416</v>
      </c>
      <c r="H8" s="40">
        <v>76.156060606060606</v>
      </c>
      <c r="I8" s="40">
        <v>114.19848484848485</v>
      </c>
      <c r="J8" s="40">
        <v>151.25757575757578</v>
      </c>
      <c r="L8" s="40">
        <f>AVERAGE(D8:H8)</f>
        <v>64.214848484848474</v>
      </c>
      <c r="M8" s="40">
        <f>AVERAGE(D8:J8)</f>
        <v>83.790043290043286</v>
      </c>
      <c r="O8" s="29"/>
    </row>
    <row r="9" spans="1:15" ht="9.4499999999999993" customHeight="1" x14ac:dyDescent="0.15">
      <c r="C9" s="19">
        <v>1</v>
      </c>
      <c r="D9" s="40">
        <v>34.874242424242418</v>
      </c>
      <c r="E9" s="40">
        <v>35.848484848484844</v>
      </c>
      <c r="F9" s="40">
        <v>39.613636363636367</v>
      </c>
      <c r="G9" s="40">
        <v>36.677272727272729</v>
      </c>
      <c r="H9" s="40">
        <v>47.740909090909092</v>
      </c>
      <c r="I9" s="40">
        <v>74.175757575757572</v>
      </c>
      <c r="J9" s="40">
        <v>95.348484848484844</v>
      </c>
      <c r="L9" s="40">
        <f t="shared" ref="L9:L31" si="0">AVERAGE(D9:H9)</f>
        <v>38.950909090909093</v>
      </c>
      <c r="M9" s="40">
        <f t="shared" ref="M9:M31" si="1">AVERAGE(D9:J9)</f>
        <v>52.039826839826837</v>
      </c>
      <c r="O9" s="29"/>
    </row>
    <row r="10" spans="1:15" ht="9.4499999999999993" customHeight="1" x14ac:dyDescent="0.15">
      <c r="C10" s="19">
        <v>2</v>
      </c>
      <c r="D10" s="40">
        <v>31.581818181818186</v>
      </c>
      <c r="E10" s="40">
        <v>33.098484848484844</v>
      </c>
      <c r="F10" s="40">
        <v>32.257575757575758</v>
      </c>
      <c r="G10" s="40">
        <v>34.501515151515157</v>
      </c>
      <c r="H10" s="40">
        <v>38.918181818181822</v>
      </c>
      <c r="I10" s="40">
        <v>59.589393939393943</v>
      </c>
      <c r="J10" s="40">
        <v>75.833333333333343</v>
      </c>
      <c r="L10" s="40">
        <f t="shared" si="0"/>
        <v>34.071515151515158</v>
      </c>
      <c r="M10" s="40">
        <f t="shared" si="1"/>
        <v>43.682900432900439</v>
      </c>
      <c r="O10" s="29"/>
    </row>
    <row r="11" spans="1:15" ht="9.4499999999999993" customHeight="1" x14ac:dyDescent="0.15">
      <c r="C11" s="19">
        <v>3</v>
      </c>
      <c r="D11" s="40">
        <v>44.648484848484848</v>
      </c>
      <c r="E11" s="40">
        <v>47.234848484848492</v>
      </c>
      <c r="F11" s="40">
        <v>43.909090909090914</v>
      </c>
      <c r="G11" s="40">
        <v>46.907575757575756</v>
      </c>
      <c r="H11" s="40">
        <v>53.725757575757591</v>
      </c>
      <c r="I11" s="40">
        <v>64.443939393939402</v>
      </c>
      <c r="J11" s="40">
        <v>69.954545454545453</v>
      </c>
      <c r="L11" s="40">
        <f t="shared" si="0"/>
        <v>47.285151515151526</v>
      </c>
      <c r="M11" s="40">
        <f t="shared" si="1"/>
        <v>52.97489177489178</v>
      </c>
      <c r="O11" s="29"/>
    </row>
    <row r="12" spans="1:15" ht="9.4499999999999993" customHeight="1" x14ac:dyDescent="0.15">
      <c r="C12" s="19">
        <v>4</v>
      </c>
      <c r="D12" s="40">
        <v>95.616666666666688</v>
      </c>
      <c r="E12" s="40">
        <v>91.893939393939391</v>
      </c>
      <c r="F12" s="40">
        <v>92.87878787878789</v>
      </c>
      <c r="G12" s="40">
        <v>92.389393939393941</v>
      </c>
      <c r="H12" s="40">
        <v>86.568181818181813</v>
      </c>
      <c r="I12" s="40">
        <v>72.871212121212125</v>
      </c>
      <c r="J12" s="40">
        <v>66.287878787878796</v>
      </c>
      <c r="L12" s="40">
        <f t="shared" si="0"/>
        <v>91.869393939393944</v>
      </c>
      <c r="M12" s="40">
        <f t="shared" si="1"/>
        <v>85.500865800865796</v>
      </c>
    </row>
    <row r="13" spans="1:15" ht="9.4499999999999993" customHeight="1" x14ac:dyDescent="0.15">
      <c r="C13" s="19">
        <v>5</v>
      </c>
      <c r="D13" s="40">
        <v>357.4939393939394</v>
      </c>
      <c r="E13" s="40">
        <v>351.02272727272725</v>
      </c>
      <c r="F13" s="40">
        <v>337.08333333333331</v>
      </c>
      <c r="G13" s="40">
        <v>341.86060606060607</v>
      </c>
      <c r="H13" s="40">
        <v>322.17878787878789</v>
      </c>
      <c r="I13" s="40">
        <v>136.81212121212121</v>
      </c>
      <c r="J13" s="40">
        <v>96.12878787878789</v>
      </c>
      <c r="L13" s="40">
        <f t="shared" si="0"/>
        <v>341.9278787878788</v>
      </c>
      <c r="M13" s="40">
        <f t="shared" si="1"/>
        <v>277.51147186147188</v>
      </c>
    </row>
    <row r="14" spans="1:15" ht="9.4499999999999993" customHeight="1" x14ac:dyDescent="0.15">
      <c r="C14" s="19">
        <v>6</v>
      </c>
      <c r="D14" s="40">
        <v>633.07272727272721</v>
      </c>
      <c r="E14" s="40">
        <v>685.09090909090901</v>
      </c>
      <c r="F14" s="40">
        <v>656.83333333333337</v>
      </c>
      <c r="G14" s="40">
        <v>680.9939393939394</v>
      </c>
      <c r="H14" s="40">
        <v>660.9848484848485</v>
      </c>
      <c r="I14" s="40">
        <v>241.87878787878788</v>
      </c>
      <c r="J14" s="40">
        <v>168.34090909090909</v>
      </c>
      <c r="L14" s="40">
        <f t="shared" si="0"/>
        <v>663.3951515151515</v>
      </c>
      <c r="M14" s="40">
        <f t="shared" si="1"/>
        <v>532.45649350649353</v>
      </c>
    </row>
    <row r="15" spans="1:15" ht="9.4499999999999993" customHeight="1" x14ac:dyDescent="0.15">
      <c r="C15" s="19">
        <v>7</v>
      </c>
      <c r="D15" s="40">
        <v>658.92727272727268</v>
      </c>
      <c r="E15" s="40">
        <v>684.9545454545455</v>
      </c>
      <c r="F15" s="40">
        <v>681.03787878787887</v>
      </c>
      <c r="G15" s="40">
        <v>689.16666666666663</v>
      </c>
      <c r="H15" s="40">
        <v>742.08333333333326</v>
      </c>
      <c r="I15" s="40">
        <v>347.30303030303025</v>
      </c>
      <c r="J15" s="40">
        <v>208.50757575757578</v>
      </c>
      <c r="L15" s="40">
        <f t="shared" si="0"/>
        <v>691.23393939393941</v>
      </c>
      <c r="M15" s="40">
        <f t="shared" si="1"/>
        <v>573.14004329004331</v>
      </c>
    </row>
    <row r="16" spans="1:15" ht="9.4499999999999993" customHeight="1" x14ac:dyDescent="0.15">
      <c r="C16" s="19">
        <v>8</v>
      </c>
      <c r="D16" s="40">
        <v>678.08333333333337</v>
      </c>
      <c r="E16" s="40">
        <v>697.17424242424249</v>
      </c>
      <c r="F16" s="40">
        <v>692.08333333333326</v>
      </c>
      <c r="G16" s="40">
        <v>696.03181818181827</v>
      </c>
      <c r="H16" s="40">
        <v>702.98333333333335</v>
      </c>
      <c r="I16" s="40">
        <v>559.07575757575751</v>
      </c>
      <c r="J16" s="40">
        <v>320.87878787878793</v>
      </c>
      <c r="L16" s="40">
        <f t="shared" si="0"/>
        <v>693.27121212121222</v>
      </c>
      <c r="M16" s="40">
        <f t="shared" si="1"/>
        <v>620.90151515151513</v>
      </c>
    </row>
    <row r="17" spans="3:13" ht="9.4499999999999993" customHeight="1" x14ac:dyDescent="0.15">
      <c r="C17" s="19">
        <v>9</v>
      </c>
      <c r="D17" s="40">
        <v>578.34999999999991</v>
      </c>
      <c r="E17" s="40">
        <v>597.00757575757586</v>
      </c>
      <c r="F17" s="40">
        <v>589.0454545454545</v>
      </c>
      <c r="G17" s="40">
        <v>605.7590909090909</v>
      </c>
      <c r="H17" s="40">
        <v>649.08636363636367</v>
      </c>
      <c r="I17" s="40">
        <v>698.99848484848474</v>
      </c>
      <c r="J17" s="40">
        <v>532.22727272727275</v>
      </c>
      <c r="L17" s="40">
        <f t="shared" si="0"/>
        <v>603.84969696969699</v>
      </c>
      <c r="M17" s="40">
        <f t="shared" si="1"/>
        <v>607.21060606060598</v>
      </c>
    </row>
    <row r="18" spans="3:13" ht="9.4499999999999993" customHeight="1" x14ac:dyDescent="0.15">
      <c r="C18" s="19">
        <v>10</v>
      </c>
      <c r="D18" s="40">
        <v>587.4727272727273</v>
      </c>
      <c r="E18" s="40">
        <v>577.67424242424249</v>
      </c>
      <c r="F18" s="40">
        <v>586.79545454545462</v>
      </c>
      <c r="G18" s="40">
        <v>594.66666666666663</v>
      </c>
      <c r="H18" s="40">
        <v>642.40303030303028</v>
      </c>
      <c r="I18" s="40">
        <v>712.36515151515152</v>
      </c>
      <c r="J18" s="40">
        <v>700.10606060606062</v>
      </c>
      <c r="L18" s="40">
        <f t="shared" si="0"/>
        <v>597.80242424242419</v>
      </c>
      <c r="M18" s="40">
        <f t="shared" si="1"/>
        <v>628.78333333333342</v>
      </c>
    </row>
    <row r="19" spans="3:13" ht="9.4499999999999993" customHeight="1" x14ac:dyDescent="0.15">
      <c r="C19" s="19">
        <v>11</v>
      </c>
      <c r="D19" s="40">
        <v>605.4848484848485</v>
      </c>
      <c r="E19" s="40">
        <v>605.14393939393949</v>
      </c>
      <c r="F19" s="40">
        <v>605.28787878787875</v>
      </c>
      <c r="G19" s="40">
        <v>612.99242424242425</v>
      </c>
      <c r="H19" s="40">
        <v>640.65606060606069</v>
      </c>
      <c r="I19" s="40">
        <v>720.80909090909097</v>
      </c>
      <c r="J19" s="40">
        <v>735.90909090909088</v>
      </c>
      <c r="L19" s="40">
        <f t="shared" si="0"/>
        <v>613.91303030303038</v>
      </c>
      <c r="M19" s="40">
        <f t="shared" si="1"/>
        <v>646.61190476190484</v>
      </c>
    </row>
    <row r="20" spans="3:13" ht="9.4499999999999993" customHeight="1" x14ac:dyDescent="0.15">
      <c r="C20" s="19">
        <v>12</v>
      </c>
      <c r="D20" s="40">
        <v>612.4515151515152</v>
      </c>
      <c r="E20" s="40">
        <v>600.22727272727275</v>
      </c>
      <c r="F20" s="40">
        <v>615.91666666666663</v>
      </c>
      <c r="G20" s="40">
        <v>626.0515151515151</v>
      </c>
      <c r="H20" s="40">
        <v>646.07121212121217</v>
      </c>
      <c r="I20" s="40">
        <v>695.98636363636365</v>
      </c>
      <c r="J20" s="40">
        <v>717.59848484848487</v>
      </c>
      <c r="L20" s="40">
        <f t="shared" si="0"/>
        <v>620.14363636363646</v>
      </c>
      <c r="M20" s="40">
        <f t="shared" si="1"/>
        <v>644.90043290043297</v>
      </c>
    </row>
    <row r="21" spans="3:13" ht="9.4499999999999993" customHeight="1" x14ac:dyDescent="0.15">
      <c r="C21" s="19">
        <v>13</v>
      </c>
      <c r="D21" s="40">
        <v>597.94090909090926</v>
      </c>
      <c r="E21" s="40">
        <v>602.67424242424238</v>
      </c>
      <c r="F21" s="40">
        <v>623.39393939393938</v>
      </c>
      <c r="G21" s="40">
        <v>628.08181818181811</v>
      </c>
      <c r="H21" s="40">
        <v>685.55000000000007</v>
      </c>
      <c r="I21" s="40">
        <v>704.84393939393931</v>
      </c>
      <c r="J21" s="40">
        <v>724.28787878787875</v>
      </c>
      <c r="L21" s="40">
        <f t="shared" si="0"/>
        <v>627.52818181818179</v>
      </c>
      <c r="M21" s="40">
        <f t="shared" si="1"/>
        <v>652.39610389610391</v>
      </c>
    </row>
    <row r="22" spans="3:13" ht="9.4499999999999993" customHeight="1" x14ac:dyDescent="0.15">
      <c r="C22" s="19">
        <v>14</v>
      </c>
      <c r="D22" s="40">
        <v>639.36666666666667</v>
      </c>
      <c r="E22" s="40">
        <v>627.77272727272737</v>
      </c>
      <c r="F22" s="40">
        <v>643.87121212121212</v>
      </c>
      <c r="G22" s="40">
        <v>654.45303030303035</v>
      </c>
      <c r="H22" s="40">
        <v>684.68939393939388</v>
      </c>
      <c r="I22" s="40">
        <v>677.4787878787879</v>
      </c>
      <c r="J22" s="40">
        <v>688.25</v>
      </c>
      <c r="L22" s="40">
        <f t="shared" si="0"/>
        <v>650.03060606060603</v>
      </c>
      <c r="M22" s="40">
        <f t="shared" si="1"/>
        <v>659.41168831168841</v>
      </c>
    </row>
    <row r="23" spans="3:13" ht="9.4499999999999993" customHeight="1" x14ac:dyDescent="0.15">
      <c r="C23" s="19">
        <v>15</v>
      </c>
      <c r="D23" s="40">
        <v>643.43636363636369</v>
      </c>
      <c r="E23" s="40">
        <v>639.66666666666663</v>
      </c>
      <c r="F23" s="40">
        <v>674.30303030303025</v>
      </c>
      <c r="G23" s="40">
        <v>672.86515151515152</v>
      </c>
      <c r="H23" s="40">
        <v>712.2924242424242</v>
      </c>
      <c r="I23" s="40">
        <v>661.55909090909097</v>
      </c>
      <c r="J23" s="40">
        <v>673.37121212121212</v>
      </c>
      <c r="L23" s="40">
        <f t="shared" si="0"/>
        <v>668.51272727272726</v>
      </c>
      <c r="M23" s="40">
        <f t="shared" si="1"/>
        <v>668.2134199134199</v>
      </c>
    </row>
    <row r="24" spans="3:13" ht="9.4499999999999993" customHeight="1" x14ac:dyDescent="0.15">
      <c r="C24" s="19">
        <v>16</v>
      </c>
      <c r="D24" s="40">
        <v>709.57272727272721</v>
      </c>
      <c r="E24" s="40">
        <v>713.99242424242425</v>
      </c>
      <c r="F24" s="40">
        <v>722.21969696969688</v>
      </c>
      <c r="G24" s="40">
        <v>724.06060606060612</v>
      </c>
      <c r="H24" s="40">
        <v>722.18939393939388</v>
      </c>
      <c r="I24" s="40">
        <v>681.2287878787879</v>
      </c>
      <c r="J24" s="40">
        <v>686.219696969697</v>
      </c>
      <c r="L24" s="40">
        <f t="shared" si="0"/>
        <v>718.40696969696967</v>
      </c>
      <c r="M24" s="40">
        <f t="shared" si="1"/>
        <v>708.49761904761897</v>
      </c>
    </row>
    <row r="25" spans="3:13" ht="9.4499999999999993" customHeight="1" x14ac:dyDescent="0.15">
      <c r="C25" s="19">
        <v>17</v>
      </c>
      <c r="D25" s="40">
        <v>741.64090909090908</v>
      </c>
      <c r="E25" s="40">
        <v>741.09090909090912</v>
      </c>
      <c r="F25" s="40">
        <v>734.87121212121212</v>
      </c>
      <c r="G25" s="40">
        <v>748.99393939393951</v>
      </c>
      <c r="H25" s="40">
        <v>721.04696969696965</v>
      </c>
      <c r="I25" s="40">
        <v>663.56666666666672</v>
      </c>
      <c r="J25" s="40">
        <v>632.38636363636363</v>
      </c>
      <c r="L25" s="40">
        <f t="shared" si="0"/>
        <v>737.52878787878785</v>
      </c>
      <c r="M25" s="40">
        <f t="shared" si="1"/>
        <v>711.94242424242418</v>
      </c>
    </row>
    <row r="26" spans="3:13" ht="9.4499999999999993" customHeight="1" x14ac:dyDescent="0.15">
      <c r="C26" s="19">
        <v>18</v>
      </c>
      <c r="D26" s="40">
        <v>603.66818181818189</v>
      </c>
      <c r="E26" s="40">
        <v>613.40909090909088</v>
      </c>
      <c r="F26" s="40">
        <v>636.65909090909099</v>
      </c>
      <c r="G26" s="40">
        <v>640.92727272727268</v>
      </c>
      <c r="H26" s="40">
        <v>659.91060606060614</v>
      </c>
      <c r="I26" s="40">
        <v>590.05757575757571</v>
      </c>
      <c r="J26" s="40">
        <v>574</v>
      </c>
      <c r="L26" s="40">
        <f t="shared" si="0"/>
        <v>630.91484848484856</v>
      </c>
      <c r="M26" s="40">
        <f t="shared" si="1"/>
        <v>616.94740259740263</v>
      </c>
    </row>
    <row r="27" spans="3:13" ht="9.4499999999999993" customHeight="1" x14ac:dyDescent="0.15">
      <c r="C27" s="19">
        <v>19</v>
      </c>
      <c r="D27" s="40">
        <v>452.73636363636365</v>
      </c>
      <c r="E27" s="40">
        <v>444.84090909090901</v>
      </c>
      <c r="F27" s="40">
        <v>474.80303030303037</v>
      </c>
      <c r="G27" s="40">
        <v>504.030303030303</v>
      </c>
      <c r="H27" s="40">
        <v>526.05757575757571</v>
      </c>
      <c r="I27" s="40">
        <v>467.33484848484846</v>
      </c>
      <c r="J27" s="40">
        <v>459.61363636363637</v>
      </c>
      <c r="L27" s="40">
        <f t="shared" si="0"/>
        <v>480.49363636363631</v>
      </c>
      <c r="M27" s="40">
        <f t="shared" si="1"/>
        <v>475.63095238095235</v>
      </c>
    </row>
    <row r="28" spans="3:13" ht="9.4499999999999993" customHeight="1" x14ac:dyDescent="0.15">
      <c r="C28" s="19">
        <v>20</v>
      </c>
      <c r="D28" s="40">
        <v>304.47272727272724</v>
      </c>
      <c r="E28" s="40">
        <v>310.45454545454544</v>
      </c>
      <c r="F28" s="40">
        <v>318.60606060606062</v>
      </c>
      <c r="G28" s="40">
        <v>345.52272727272725</v>
      </c>
      <c r="H28" s="40">
        <v>355.75303030303036</v>
      </c>
      <c r="I28" s="40">
        <v>334.49545454545455</v>
      </c>
      <c r="J28" s="40">
        <v>352.40909090909093</v>
      </c>
      <c r="L28" s="40">
        <f t="shared" si="0"/>
        <v>326.96181818181816</v>
      </c>
      <c r="M28" s="40">
        <f t="shared" si="1"/>
        <v>331.67337662337661</v>
      </c>
    </row>
    <row r="29" spans="3:13" ht="9.4499999999999993" customHeight="1" x14ac:dyDescent="0.15">
      <c r="C29" s="19">
        <v>21</v>
      </c>
      <c r="D29" s="40">
        <v>211.54242424242423</v>
      </c>
      <c r="E29" s="40">
        <v>234.71212121212122</v>
      </c>
      <c r="F29" s="40">
        <v>242.90909090909096</v>
      </c>
      <c r="G29" s="40">
        <v>268.00909090909096</v>
      </c>
      <c r="H29" s="40">
        <v>258.87121212121212</v>
      </c>
      <c r="I29" s="40">
        <v>257.89393939393943</v>
      </c>
      <c r="J29" s="40">
        <v>236.92424242424246</v>
      </c>
      <c r="L29" s="40">
        <f t="shared" si="0"/>
        <v>243.20878787878792</v>
      </c>
      <c r="M29" s="40">
        <f t="shared" si="1"/>
        <v>244.40887445887452</v>
      </c>
    </row>
    <row r="30" spans="3:13" ht="9.4499999999999993" customHeight="1" x14ac:dyDescent="0.15">
      <c r="C30" s="19">
        <v>22</v>
      </c>
      <c r="D30" s="40">
        <v>160.57272727272726</v>
      </c>
      <c r="E30" s="40">
        <v>192.34848484848482</v>
      </c>
      <c r="F30" s="40">
        <v>194.78030303030303</v>
      </c>
      <c r="G30" s="40">
        <v>204.45757575757577</v>
      </c>
      <c r="H30" s="40">
        <v>224.64393939393938</v>
      </c>
      <c r="I30" s="40">
        <v>241.1121212121212</v>
      </c>
      <c r="J30" s="40">
        <v>169.66666666666666</v>
      </c>
      <c r="L30" s="40">
        <f t="shared" si="0"/>
        <v>195.36060606060605</v>
      </c>
      <c r="M30" s="40">
        <f t="shared" si="1"/>
        <v>198.22597402597401</v>
      </c>
    </row>
    <row r="31" spans="3:13" ht="9.4499999999999993" customHeight="1" x14ac:dyDescent="0.15">
      <c r="C31" s="19">
        <v>23</v>
      </c>
      <c r="D31" s="40">
        <v>81.360606060606059</v>
      </c>
      <c r="E31" s="40">
        <v>97.575757575757564</v>
      </c>
      <c r="F31" s="40">
        <v>103.46969696969695</v>
      </c>
      <c r="G31" s="40">
        <v>124.2</v>
      </c>
      <c r="H31" s="40">
        <v>166.93939393939394</v>
      </c>
      <c r="I31" s="40">
        <v>201.79545454545453</v>
      </c>
      <c r="J31" s="40">
        <v>97.507575757575765</v>
      </c>
      <c r="L31" s="40">
        <f t="shared" si="0"/>
        <v>114.7090909090909</v>
      </c>
      <c r="M31" s="40">
        <f t="shared" si="1"/>
        <v>124.69264069264068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7656.3954545454544</v>
      </c>
      <c r="E33" s="40">
        <f t="shared" ref="E33:J33" si="2">SUM(E15:E26)</f>
        <v>7700.787878787879</v>
      </c>
      <c r="F33" s="40">
        <f t="shared" si="2"/>
        <v>7805.484848484848</v>
      </c>
      <c r="G33" s="40">
        <f t="shared" si="2"/>
        <v>7894.05</v>
      </c>
      <c r="H33" s="40">
        <f t="shared" si="2"/>
        <v>8208.9621212121219</v>
      </c>
      <c r="I33" s="40">
        <f t="shared" si="2"/>
        <v>7713.2727272727279</v>
      </c>
      <c r="J33" s="40">
        <f t="shared" si="2"/>
        <v>7193.7424242424249</v>
      </c>
      <c r="L33" s="40">
        <f>SUM(L15:L26)</f>
        <v>7853.1360606060616</v>
      </c>
      <c r="M33" s="40">
        <f>SUM(M15:M26)</f>
        <v>7738.9564935064927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1915.360606060606</v>
      </c>
      <c r="E34" s="40">
        <f t="shared" ref="E34:J34" si="3">SUM(E15:E17)</f>
        <v>1979.136363636364</v>
      </c>
      <c r="F34" s="40">
        <f t="shared" si="3"/>
        <v>1962.1666666666665</v>
      </c>
      <c r="G34" s="40">
        <f t="shared" si="3"/>
        <v>1990.9575757575758</v>
      </c>
      <c r="H34" s="40">
        <f t="shared" si="3"/>
        <v>2094.1530303030304</v>
      </c>
      <c r="I34" s="40">
        <f t="shared" si="3"/>
        <v>1605.3772727272726</v>
      </c>
      <c r="J34" s="40">
        <f t="shared" si="3"/>
        <v>1061.6136363636365</v>
      </c>
      <c r="L34" s="40">
        <f>SUM(L15:L17)</f>
        <v>1988.3548484848488</v>
      </c>
      <c r="M34" s="40">
        <f>SUM(M15:M17)</f>
        <v>1801.2521645021643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3686.1530303030308</v>
      </c>
      <c r="E35" s="40">
        <f t="shared" ref="E35:J35" si="4">SUM(E18:E23)</f>
        <v>3653.159090909091</v>
      </c>
      <c r="F35" s="40">
        <f t="shared" si="4"/>
        <v>3749.568181818182</v>
      </c>
      <c r="G35" s="40">
        <f t="shared" si="4"/>
        <v>3789.1106060606062</v>
      </c>
      <c r="H35" s="40">
        <f t="shared" si="4"/>
        <v>4011.6621212121217</v>
      </c>
      <c r="I35" s="40">
        <f t="shared" si="4"/>
        <v>4173.0424242424242</v>
      </c>
      <c r="J35" s="40">
        <f t="shared" si="4"/>
        <v>4239.522727272727</v>
      </c>
      <c r="L35" s="40">
        <f>SUM(L18:L23)</f>
        <v>3777.9306060606064</v>
      </c>
      <c r="M35" s="40">
        <f>SUM(M18:M23)</f>
        <v>3900.3168831168832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2054.8818181818183</v>
      </c>
      <c r="E36" s="40">
        <f t="shared" ref="E36:J36" si="5">SUM(E24:E26)</f>
        <v>2068.4924242424245</v>
      </c>
      <c r="F36" s="40">
        <f t="shared" si="5"/>
        <v>2093.75</v>
      </c>
      <c r="G36" s="40">
        <f t="shared" si="5"/>
        <v>2113.9818181818182</v>
      </c>
      <c r="H36" s="40">
        <f t="shared" si="5"/>
        <v>2103.1469696969698</v>
      </c>
      <c r="I36" s="40">
        <f t="shared" si="5"/>
        <v>1934.8530303030302</v>
      </c>
      <c r="J36" s="40">
        <f t="shared" si="5"/>
        <v>1892.6060606060605</v>
      </c>
      <c r="L36" s="40">
        <f>SUM(L24:L26)</f>
        <v>2086.850606060606</v>
      </c>
      <c r="M36" s="40">
        <f>SUM(M24:M26)</f>
        <v>2037.3874458874457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10123.784848484851</v>
      </c>
      <c r="E37" s="40">
        <f t="shared" ref="E37:J37" si="6">SUM(E8:E31)</f>
        <v>10284.931818181818</v>
      </c>
      <c r="F37" s="40">
        <f t="shared" si="6"/>
        <v>10402.833333333332</v>
      </c>
      <c r="G37" s="40">
        <f t="shared" si="6"/>
        <v>10638.874242424243</v>
      </c>
      <c r="H37" s="40">
        <f t="shared" si="6"/>
        <v>11027.5</v>
      </c>
      <c r="I37" s="40">
        <f t="shared" si="6"/>
        <v>9979.8742424242428</v>
      </c>
      <c r="J37" s="40">
        <f t="shared" si="6"/>
        <v>9233.0151515151501</v>
      </c>
      <c r="L37" s="40">
        <f>SUM(L8:L31)</f>
        <v>10495.584848484852</v>
      </c>
      <c r="M37" s="40">
        <f>SUM(M8:M31)</f>
        <v>10241.544805194808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7915.3833333333332</v>
      </c>
      <c r="D43" s="35"/>
      <c r="E43" s="35">
        <v>7796</v>
      </c>
      <c r="F43" s="35">
        <v>7844.5000000000009</v>
      </c>
      <c r="G43" s="35">
        <v>7655.2666666666682</v>
      </c>
      <c r="H43" s="35">
        <v>7860.5333333333328</v>
      </c>
      <c r="I43" s="35">
        <v>7888.3833333333323</v>
      </c>
      <c r="J43" s="35">
        <v>7801.1</v>
      </c>
      <c r="K43" s="35">
        <v>7859.02</v>
      </c>
      <c r="L43" s="35">
        <v>7953.6999999999989</v>
      </c>
      <c r="M43" s="35">
        <v>7882.61</v>
      </c>
      <c r="N43" s="35">
        <v>7928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10364.166666666666</v>
      </c>
      <c r="D44" s="35"/>
      <c r="E44" s="35">
        <v>9947.883333333335</v>
      </c>
      <c r="F44" s="35">
        <v>10426.400000000003</v>
      </c>
      <c r="G44" s="35">
        <v>10344.066666666669</v>
      </c>
      <c r="H44" s="35">
        <v>10617.333333333334</v>
      </c>
      <c r="I44" s="35">
        <v>10702.166666666668</v>
      </c>
      <c r="J44" s="35">
        <v>10571.029999999999</v>
      </c>
      <c r="K44" s="35">
        <v>10686.01</v>
      </c>
      <c r="L44" s="35">
        <v>10671.516666666666</v>
      </c>
      <c r="M44" s="35">
        <v>10529.26</v>
      </c>
      <c r="N44" s="35">
        <v>10591.6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7769.333333333333</v>
      </c>
      <c r="D47" s="35"/>
      <c r="E47" s="35">
        <v>7906.333333333333</v>
      </c>
      <c r="F47" s="35">
        <v>7123</v>
      </c>
      <c r="G47" s="35">
        <v>7393.6666666666661</v>
      </c>
      <c r="H47" s="35">
        <v>7849</v>
      </c>
      <c r="I47" s="35">
        <v>7777.6666666666661</v>
      </c>
      <c r="J47" s="35">
        <v>7668.4</v>
      </c>
      <c r="K47" s="35">
        <v>7763</v>
      </c>
      <c r="L47" s="35">
        <v>8065.5</v>
      </c>
      <c r="M47" s="35">
        <v>7744.5999999999995</v>
      </c>
      <c r="N47" s="35">
        <v>7785.5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9753.3333333333339</v>
      </c>
      <c r="D48" s="35"/>
      <c r="E48" s="35">
        <v>10068.666666666666</v>
      </c>
      <c r="F48" s="35">
        <v>9306</v>
      </c>
      <c r="G48" s="35">
        <v>9578.3333333333358</v>
      </c>
      <c r="H48" s="35">
        <v>10251.333333333336</v>
      </c>
      <c r="I48" s="35">
        <v>10246</v>
      </c>
      <c r="J48" s="35">
        <v>10061.800000000001</v>
      </c>
      <c r="K48" s="35">
        <v>10167.75</v>
      </c>
      <c r="L48" s="35">
        <v>10360.5</v>
      </c>
      <c r="M48" s="35">
        <v>9894.3999999999978</v>
      </c>
      <c r="N48" s="35">
        <v>10090.5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6996</v>
      </c>
      <c r="D51" s="35"/>
      <c r="E51" s="35">
        <v>7221</v>
      </c>
      <c r="F51" s="35">
        <v>6947</v>
      </c>
      <c r="G51" s="35">
        <v>6788</v>
      </c>
      <c r="H51" s="35">
        <v>7506</v>
      </c>
      <c r="I51" s="35">
        <v>7422.6666666666679</v>
      </c>
      <c r="J51" s="35">
        <v>7291</v>
      </c>
      <c r="K51" s="35">
        <v>7082.75</v>
      </c>
      <c r="L51" s="35">
        <v>7443.5</v>
      </c>
      <c r="M51" s="35">
        <v>7308.25</v>
      </c>
      <c r="N51" s="35">
        <v>7125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8768.6666666666679</v>
      </c>
      <c r="D52" s="35"/>
      <c r="E52" s="35">
        <v>9041.9999999999982</v>
      </c>
      <c r="F52" s="35">
        <v>9022</v>
      </c>
      <c r="G52" s="35">
        <v>8838.9999999999982</v>
      </c>
      <c r="H52" s="35">
        <v>9700</v>
      </c>
      <c r="I52" s="35">
        <v>9704</v>
      </c>
      <c r="J52" s="35">
        <v>9551.75</v>
      </c>
      <c r="K52" s="35">
        <v>9088.25</v>
      </c>
      <c r="L52" s="35">
        <v>9465.5</v>
      </c>
      <c r="M52" s="35">
        <v>9212.5</v>
      </c>
      <c r="N52" s="35">
        <v>9169.5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276" display="Index" xr:uid="{AE22E664-C0FA-4508-BA7C-2274CCF726E3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2D3D-8699-40A7-99BE-A5A44595C561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98</v>
      </c>
      <c r="E3" s="44"/>
      <c r="F3" s="44"/>
      <c r="G3" s="6"/>
      <c r="H3" s="46" t="s">
        <v>21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7226.765151515151</v>
      </c>
      <c r="Q6" s="17">
        <v>7412.386363636364</v>
      </c>
      <c r="R6" s="17">
        <v>7551.2777777777765</v>
      </c>
      <c r="S6" s="17">
        <v>7666.8984848484833</v>
      </c>
      <c r="T6" s="17">
        <v>7597.4902777777761</v>
      </c>
      <c r="U6" s="17">
        <v>6001.9999999999991</v>
      </c>
      <c r="V6" s="17">
        <v>5273.8863636363631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8094.2893939393944</v>
      </c>
      <c r="Q7" s="17">
        <v>8285.234848484848</v>
      </c>
      <c r="R7" s="17">
        <v>8360.1388888888887</v>
      </c>
      <c r="S7" s="17">
        <v>8468.9712121212124</v>
      </c>
      <c r="T7" s="17">
        <v>8560.2319444444456</v>
      </c>
      <c r="U7" s="17">
        <v>6297.7666666666655</v>
      </c>
      <c r="V7" s="17">
        <v>5537.090909090909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15321.054545454546</v>
      </c>
      <c r="Q8" s="17">
        <f t="shared" ref="Q8:V8" si="0">SUM(Q6:Q7)</f>
        <v>15697.621212121212</v>
      </c>
      <c r="R8" s="17">
        <f t="shared" si="0"/>
        <v>15911.416666666664</v>
      </c>
      <c r="S8" s="17">
        <f t="shared" si="0"/>
        <v>16135.869696969696</v>
      </c>
      <c r="T8" s="17">
        <f t="shared" si="0"/>
        <v>16157.722222222223</v>
      </c>
      <c r="U8" s="17">
        <f t="shared" si="0"/>
        <v>12299.766666666665</v>
      </c>
      <c r="V8" s="17">
        <f t="shared" si="0"/>
        <v>10810.977272727272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7325.5</v>
      </c>
      <c r="Q10" s="17">
        <v>7615.5999999999976</v>
      </c>
      <c r="R10" s="17">
        <v>7453.869999999999</v>
      </c>
      <c r="S10" s="17">
        <v>7570.7000000000007</v>
      </c>
      <c r="T10" s="17">
        <v>7600.25</v>
      </c>
      <c r="U10" s="17">
        <v>7470.5333333333328</v>
      </c>
      <c r="V10" s="17">
        <v>7577.0166666666673</v>
      </c>
      <c r="W10" s="17">
        <v>6985.6466666666665</v>
      </c>
      <c r="X10" s="17">
        <v>7370.4499999999989</v>
      </c>
      <c r="Y10" s="17">
        <v>7583.1833333333325</v>
      </c>
      <c r="Z10" s="17">
        <v>7612.37</v>
      </c>
      <c r="AA10" s="17">
        <v>7660.5333333333328</v>
      </c>
    </row>
    <row r="11" spans="1:27" ht="9.4499999999999993" customHeight="1" x14ac:dyDescent="0.15">
      <c r="C11" s="19"/>
      <c r="O11" s="16" t="s">
        <v>68</v>
      </c>
      <c r="P11" s="17">
        <v>8195.5</v>
      </c>
      <c r="Q11" s="17">
        <v>8395.3000000000011</v>
      </c>
      <c r="R11" s="17">
        <v>8309.3100000000013</v>
      </c>
      <c r="S11" s="17">
        <v>8401.3000000000011</v>
      </c>
      <c r="T11" s="17">
        <v>8472.5666666666675</v>
      </c>
      <c r="U11" s="17">
        <v>8227.8000000000011</v>
      </c>
      <c r="V11" s="17">
        <v>8405.6666666666679</v>
      </c>
      <c r="W11" s="17">
        <v>7936.0599999999995</v>
      </c>
      <c r="X11" s="17">
        <v>8283.369999999999</v>
      </c>
      <c r="Y11" s="17">
        <v>8423.0333333333347</v>
      </c>
      <c r="Z11" s="17">
        <v>8584.6400000000031</v>
      </c>
      <c r="AA11" s="17">
        <v>8558.3333333333321</v>
      </c>
    </row>
    <row r="12" spans="1:27" ht="9.4499999999999993" customHeight="1" x14ac:dyDescent="0.15">
      <c r="C12" s="19"/>
      <c r="O12" s="16" t="s">
        <v>69</v>
      </c>
      <c r="P12" s="17">
        <f>SUM(P10:P11)</f>
        <v>15521</v>
      </c>
      <c r="Q12" s="17">
        <f t="shared" ref="Q12:AA12" si="1">SUM(Q10:Q11)</f>
        <v>16010.899999999998</v>
      </c>
      <c r="R12" s="17">
        <f t="shared" si="1"/>
        <v>15763.18</v>
      </c>
      <c r="S12" s="17">
        <f t="shared" si="1"/>
        <v>15972.000000000002</v>
      </c>
      <c r="T12" s="17">
        <f t="shared" si="1"/>
        <v>16072.816666666668</v>
      </c>
      <c r="U12" s="17">
        <f t="shared" si="1"/>
        <v>15698.333333333334</v>
      </c>
      <c r="V12" s="17">
        <f t="shared" si="1"/>
        <v>15982.683333333334</v>
      </c>
      <c r="W12" s="17">
        <f t="shared" si="1"/>
        <v>14921.706666666665</v>
      </c>
      <c r="X12" s="17">
        <f t="shared" si="1"/>
        <v>15653.819999999998</v>
      </c>
      <c r="Y12" s="17">
        <f t="shared" si="1"/>
        <v>16006.216666666667</v>
      </c>
      <c r="Z12" s="17">
        <f t="shared" si="1"/>
        <v>16197.010000000002</v>
      </c>
      <c r="AA12" s="17">
        <f t="shared" si="1"/>
        <v>16218.866666666665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>
        <v>7468.6814675999995</v>
      </c>
      <c r="T14" s="23">
        <v>7689.4158211999993</v>
      </c>
      <c r="U14" s="23">
        <v>7728.6574856000007</v>
      </c>
      <c r="V14" s="23">
        <v>7511.7405428000002</v>
      </c>
      <c r="W14" s="23">
        <v>7516.7647099999986</v>
      </c>
      <c r="X14" s="23">
        <v>7469.4712121212106</v>
      </c>
      <c r="Y14" s="17">
        <v>7490.9636111111104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2"/>
      <c r="R15" s="23"/>
      <c r="S15" s="23">
        <v>8081.282207799999</v>
      </c>
      <c r="T15" s="23">
        <v>8252.4322107999997</v>
      </c>
      <c r="U15" s="23">
        <v>8569.7805410000001</v>
      </c>
      <c r="V15" s="23">
        <v>8538.425819600001</v>
      </c>
      <c r="W15" s="23">
        <v>8612.0844305999999</v>
      </c>
      <c r="X15" s="25">
        <v>8546.9969696969692</v>
      </c>
      <c r="Y15" s="17">
        <v>8353.7732575757582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>
        <f t="shared" ref="S16:X16" si="3">SUM(S14:S15)</f>
        <v>15549.963675399998</v>
      </c>
      <c r="T16" s="17">
        <f t="shared" si="3"/>
        <v>15941.848031999998</v>
      </c>
      <c r="U16" s="17">
        <f t="shared" si="3"/>
        <v>16298.438026600001</v>
      </c>
      <c r="V16" s="17">
        <f t="shared" si="3"/>
        <v>16050.166362400001</v>
      </c>
      <c r="W16" s="17">
        <f t="shared" si="3"/>
        <v>16128.849140599999</v>
      </c>
      <c r="X16" s="17">
        <f t="shared" si="3"/>
        <v>16016.46818181818</v>
      </c>
      <c r="Y16" s="17">
        <f>SUM(Y14:Y15)</f>
        <v>15844.736868686869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22</v>
      </c>
      <c r="I83" s="35" t="s">
        <v>23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309" display="Index" xr:uid="{E40199B5-8FDA-435D-9EBD-3FF033053681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7367-4B22-4A54-BE7E-569C0AF34469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98</v>
      </c>
      <c r="E3" s="44"/>
      <c r="F3" s="44"/>
      <c r="G3" s="6"/>
      <c r="H3" s="46" t="s">
        <v>21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22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35.495454545454542</v>
      </c>
      <c r="E8" s="40">
        <v>36.348484848484844</v>
      </c>
      <c r="F8" s="40">
        <v>34.465277777777779</v>
      </c>
      <c r="G8" s="40">
        <v>39.340909090909093</v>
      </c>
      <c r="H8" s="40">
        <v>45.786111111111104</v>
      </c>
      <c r="I8" s="40">
        <v>76.354545454545459</v>
      </c>
      <c r="J8" s="40">
        <v>88.810606060606062</v>
      </c>
      <c r="L8" s="40">
        <f>AVERAGE(D8:H8)</f>
        <v>38.287247474747474</v>
      </c>
      <c r="M8" s="40">
        <f>AVERAGE(D8:J8)</f>
        <v>50.943055555555553</v>
      </c>
      <c r="O8" s="29"/>
    </row>
    <row r="9" spans="1:15" ht="9.4499999999999993" customHeight="1" x14ac:dyDescent="0.15">
      <c r="C9" s="19">
        <v>1</v>
      </c>
      <c r="D9" s="40">
        <v>17.896969696969698</v>
      </c>
      <c r="E9" s="40">
        <v>17.204545454545457</v>
      </c>
      <c r="F9" s="40">
        <v>18.576388888888889</v>
      </c>
      <c r="G9" s="40">
        <v>19.163636363636364</v>
      </c>
      <c r="H9" s="40">
        <v>23.266666666666666</v>
      </c>
      <c r="I9" s="40">
        <v>46.669696969696957</v>
      </c>
      <c r="J9" s="40">
        <v>58.916666666666671</v>
      </c>
      <c r="L9" s="40">
        <f t="shared" ref="L9:L31" si="0">AVERAGE(D9:H9)</f>
        <v>19.221641414141416</v>
      </c>
      <c r="M9" s="40">
        <f t="shared" ref="M9:M31" si="1">AVERAGE(D9:J9)</f>
        <v>28.813510101010106</v>
      </c>
      <c r="O9" s="29"/>
    </row>
    <row r="10" spans="1:15" ht="9.4499999999999993" customHeight="1" x14ac:dyDescent="0.15">
      <c r="C10" s="19">
        <v>2</v>
      </c>
      <c r="D10" s="40">
        <v>11.204545454545455</v>
      </c>
      <c r="E10" s="40">
        <v>11.477272727272728</v>
      </c>
      <c r="F10" s="40">
        <v>12.534722222222221</v>
      </c>
      <c r="G10" s="40">
        <v>12.509090909090908</v>
      </c>
      <c r="H10" s="40">
        <v>13.558333333333332</v>
      </c>
      <c r="I10" s="40">
        <v>26.809090909090912</v>
      </c>
      <c r="J10" s="40">
        <v>36.151515151515156</v>
      </c>
      <c r="L10" s="40">
        <f t="shared" si="0"/>
        <v>12.256792929292928</v>
      </c>
      <c r="M10" s="40">
        <f t="shared" si="1"/>
        <v>17.749224386724386</v>
      </c>
      <c r="O10" s="29"/>
    </row>
    <row r="11" spans="1:15" ht="9.4499999999999993" customHeight="1" x14ac:dyDescent="0.15">
      <c r="C11" s="19">
        <v>3</v>
      </c>
      <c r="D11" s="40">
        <v>12.842424242424242</v>
      </c>
      <c r="E11" s="40">
        <v>11.628787878787879</v>
      </c>
      <c r="F11" s="40">
        <v>12.659722222222221</v>
      </c>
      <c r="G11" s="40">
        <v>12.213636363636363</v>
      </c>
      <c r="H11" s="40">
        <v>14.625</v>
      </c>
      <c r="I11" s="40">
        <v>23.16060606060606</v>
      </c>
      <c r="J11" s="40">
        <v>29.86363636363636</v>
      </c>
      <c r="L11" s="40">
        <f t="shared" si="0"/>
        <v>12.79391414141414</v>
      </c>
      <c r="M11" s="40">
        <f t="shared" si="1"/>
        <v>16.713401875901873</v>
      </c>
      <c r="O11" s="29"/>
    </row>
    <row r="12" spans="1:15" ht="9.4499999999999993" customHeight="1" x14ac:dyDescent="0.15">
      <c r="C12" s="19">
        <v>4</v>
      </c>
      <c r="D12" s="40">
        <v>19.442424242424241</v>
      </c>
      <c r="E12" s="40">
        <v>20.63636363636364</v>
      </c>
      <c r="F12" s="40">
        <v>21.763888888888889</v>
      </c>
      <c r="G12" s="40">
        <v>21.31969696969697</v>
      </c>
      <c r="H12" s="40">
        <v>20.159722222222218</v>
      </c>
      <c r="I12" s="40">
        <v>22.77272727272727</v>
      </c>
      <c r="J12" s="40">
        <v>24.060606060606062</v>
      </c>
      <c r="L12" s="40">
        <f t="shared" si="0"/>
        <v>20.66441919191919</v>
      </c>
      <c r="M12" s="40">
        <f t="shared" si="1"/>
        <v>21.450775613275614</v>
      </c>
    </row>
    <row r="13" spans="1:15" ht="9.4499999999999993" customHeight="1" x14ac:dyDescent="0.15">
      <c r="C13" s="19">
        <v>5</v>
      </c>
      <c r="D13" s="40">
        <v>93.227272727272734</v>
      </c>
      <c r="E13" s="40">
        <v>90.780303030303031</v>
      </c>
      <c r="F13" s="40">
        <v>92.159722222222229</v>
      </c>
      <c r="G13" s="40">
        <v>91.813636363636363</v>
      </c>
      <c r="H13" s="40">
        <v>89.897222222222226</v>
      </c>
      <c r="I13" s="40">
        <v>40.530303030303031</v>
      </c>
      <c r="J13" s="40">
        <v>26.310606060606062</v>
      </c>
      <c r="L13" s="40">
        <f t="shared" si="0"/>
        <v>91.575631313131311</v>
      </c>
      <c r="M13" s="40">
        <f t="shared" si="1"/>
        <v>74.959866522366511</v>
      </c>
    </row>
    <row r="14" spans="1:15" ht="9.4499999999999993" customHeight="1" x14ac:dyDescent="0.15">
      <c r="C14" s="19">
        <v>6</v>
      </c>
      <c r="D14" s="40">
        <v>333.64545454545453</v>
      </c>
      <c r="E14" s="40">
        <v>355.83333333333337</v>
      </c>
      <c r="F14" s="40">
        <v>350.52083333333331</v>
      </c>
      <c r="G14" s="40">
        <v>347.46363636363634</v>
      </c>
      <c r="H14" s="40">
        <v>323.12638888888893</v>
      </c>
      <c r="I14" s="40">
        <v>98.648484848484841</v>
      </c>
      <c r="J14" s="40">
        <v>71.037878787878782</v>
      </c>
      <c r="L14" s="40">
        <f t="shared" si="0"/>
        <v>342.11792929292926</v>
      </c>
      <c r="M14" s="40">
        <f t="shared" si="1"/>
        <v>268.61085858585858</v>
      </c>
    </row>
    <row r="15" spans="1:15" ht="9.4499999999999993" customHeight="1" x14ac:dyDescent="0.15">
      <c r="C15" s="19">
        <v>7</v>
      </c>
      <c r="D15" s="40">
        <v>658.87575757575769</v>
      </c>
      <c r="E15" s="40">
        <v>673.81818181818187</v>
      </c>
      <c r="F15" s="40">
        <v>681.71527777777783</v>
      </c>
      <c r="G15" s="40">
        <v>671.30303030303025</v>
      </c>
      <c r="H15" s="40">
        <v>616.92500000000007</v>
      </c>
      <c r="I15" s="40">
        <v>142.92727272727274</v>
      </c>
      <c r="J15" s="40">
        <v>78.13636363636364</v>
      </c>
      <c r="L15" s="40">
        <f t="shared" si="0"/>
        <v>660.52744949494956</v>
      </c>
      <c r="M15" s="40">
        <f t="shared" si="1"/>
        <v>503.38584054834058</v>
      </c>
    </row>
    <row r="16" spans="1:15" ht="9.4499999999999993" customHeight="1" x14ac:dyDescent="0.15">
      <c r="C16" s="19">
        <v>8</v>
      </c>
      <c r="D16" s="40">
        <v>656.40000000000009</v>
      </c>
      <c r="E16" s="40">
        <v>668.18939393939388</v>
      </c>
      <c r="F16" s="40">
        <v>673.50000000000011</v>
      </c>
      <c r="G16" s="40">
        <v>688.30757575757571</v>
      </c>
      <c r="H16" s="40">
        <v>622.66388888888889</v>
      </c>
      <c r="I16" s="40">
        <v>264.70303030303035</v>
      </c>
      <c r="J16" s="40">
        <v>127.31818181818184</v>
      </c>
      <c r="L16" s="40">
        <f t="shared" si="0"/>
        <v>661.81217171717174</v>
      </c>
      <c r="M16" s="40">
        <f t="shared" si="1"/>
        <v>528.72601010101005</v>
      </c>
    </row>
    <row r="17" spans="3:13" ht="9.4499999999999993" customHeight="1" x14ac:dyDescent="0.15">
      <c r="C17" s="19">
        <v>9</v>
      </c>
      <c r="D17" s="40">
        <v>482.73636363636365</v>
      </c>
      <c r="E17" s="40">
        <v>496.82575757575756</v>
      </c>
      <c r="F17" s="40">
        <v>493.97222222222223</v>
      </c>
      <c r="G17" s="40">
        <v>520.69242424242429</v>
      </c>
      <c r="H17" s="40">
        <v>499.37916666666666</v>
      </c>
      <c r="I17" s="40">
        <v>376.27575757575755</v>
      </c>
      <c r="J17" s="40">
        <v>250.93939393939397</v>
      </c>
      <c r="L17" s="40">
        <f t="shared" si="0"/>
        <v>498.72118686868691</v>
      </c>
      <c r="M17" s="40">
        <f t="shared" si="1"/>
        <v>445.83158369408375</v>
      </c>
    </row>
    <row r="18" spans="3:13" ht="9.4499999999999993" customHeight="1" x14ac:dyDescent="0.15">
      <c r="C18" s="19">
        <v>10</v>
      </c>
      <c r="D18" s="40">
        <v>447.58030303030301</v>
      </c>
      <c r="E18" s="40">
        <v>458.69696969696975</v>
      </c>
      <c r="F18" s="40">
        <v>445.73611111111109</v>
      </c>
      <c r="G18" s="40">
        <v>472.77727272727276</v>
      </c>
      <c r="H18" s="40">
        <v>442.00277777777779</v>
      </c>
      <c r="I18" s="40">
        <v>456.75757575757575</v>
      </c>
      <c r="J18" s="40">
        <v>358.15909090909093</v>
      </c>
      <c r="L18" s="40">
        <f t="shared" si="0"/>
        <v>453.3586868686869</v>
      </c>
      <c r="M18" s="40">
        <f t="shared" si="1"/>
        <v>440.24430014430021</v>
      </c>
    </row>
    <row r="19" spans="3:13" ht="9.4499999999999993" customHeight="1" x14ac:dyDescent="0.15">
      <c r="C19" s="19">
        <v>11</v>
      </c>
      <c r="D19" s="40">
        <v>418.93787878787879</v>
      </c>
      <c r="E19" s="40">
        <v>417.84848484848482</v>
      </c>
      <c r="F19" s="40">
        <v>421.20138888888891</v>
      </c>
      <c r="G19" s="40">
        <v>443.48939393939395</v>
      </c>
      <c r="H19" s="40">
        <v>440.19722222222225</v>
      </c>
      <c r="I19" s="40">
        <v>489.42424242424244</v>
      </c>
      <c r="J19" s="40">
        <v>426.21212121212119</v>
      </c>
      <c r="L19" s="40">
        <f t="shared" si="0"/>
        <v>428.3348737373737</v>
      </c>
      <c r="M19" s="40">
        <f t="shared" si="1"/>
        <v>436.75867604617599</v>
      </c>
    </row>
    <row r="20" spans="3:13" ht="9.4499999999999993" customHeight="1" x14ac:dyDescent="0.15">
      <c r="C20" s="19">
        <v>12</v>
      </c>
      <c r="D20" s="40">
        <v>420.01666666666665</v>
      </c>
      <c r="E20" s="40">
        <v>418.73484848484856</v>
      </c>
      <c r="F20" s="40">
        <v>431</v>
      </c>
      <c r="G20" s="40">
        <v>439.34696969696967</v>
      </c>
      <c r="H20" s="40">
        <v>469.09027777777777</v>
      </c>
      <c r="I20" s="40">
        <v>520.49696969696959</v>
      </c>
      <c r="J20" s="40">
        <v>475.56060606060601</v>
      </c>
      <c r="L20" s="40">
        <f t="shared" si="0"/>
        <v>435.63775252525249</v>
      </c>
      <c r="M20" s="40">
        <f t="shared" si="1"/>
        <v>453.46376262626256</v>
      </c>
    </row>
    <row r="21" spans="3:13" ht="9.4499999999999993" customHeight="1" x14ac:dyDescent="0.15">
      <c r="C21" s="19">
        <v>13</v>
      </c>
      <c r="D21" s="40">
        <v>422.85606060606057</v>
      </c>
      <c r="E21" s="40">
        <v>414.06818181818193</v>
      </c>
      <c r="F21" s="40">
        <v>423.74999999999994</v>
      </c>
      <c r="G21" s="40">
        <v>429.92424242424238</v>
      </c>
      <c r="H21" s="40">
        <v>477.05416666666662</v>
      </c>
      <c r="I21" s="40">
        <v>488.82424242424241</v>
      </c>
      <c r="J21" s="40">
        <v>477.11363636363637</v>
      </c>
      <c r="L21" s="40">
        <f t="shared" si="0"/>
        <v>433.53053030303033</v>
      </c>
      <c r="M21" s="40">
        <f t="shared" si="1"/>
        <v>447.6557900432901</v>
      </c>
    </row>
    <row r="22" spans="3:13" ht="9.4499999999999993" customHeight="1" x14ac:dyDescent="0.15">
      <c r="C22" s="19">
        <v>14</v>
      </c>
      <c r="D22" s="40">
        <v>455.03333333333336</v>
      </c>
      <c r="E22" s="40">
        <v>451.15151515151518</v>
      </c>
      <c r="F22" s="40">
        <v>467.13888888888891</v>
      </c>
      <c r="G22" s="40">
        <v>469.94393939393939</v>
      </c>
      <c r="H22" s="40">
        <v>509.97499999999997</v>
      </c>
      <c r="I22" s="40">
        <v>438.65151515151518</v>
      </c>
      <c r="J22" s="40">
        <v>426.11363636363637</v>
      </c>
      <c r="L22" s="40">
        <f t="shared" si="0"/>
        <v>470.64853535353541</v>
      </c>
      <c r="M22" s="40">
        <f t="shared" si="1"/>
        <v>459.71540404040405</v>
      </c>
    </row>
    <row r="23" spans="3:13" ht="9.4499999999999993" customHeight="1" x14ac:dyDescent="0.15">
      <c r="C23" s="19">
        <v>15</v>
      </c>
      <c r="D23" s="40">
        <v>444.6</v>
      </c>
      <c r="E23" s="40">
        <v>445.12878787878793</v>
      </c>
      <c r="F23" s="40">
        <v>464.63888888888886</v>
      </c>
      <c r="G23" s="40">
        <v>458.91969696969687</v>
      </c>
      <c r="H23" s="40">
        <v>505.21111111111117</v>
      </c>
      <c r="I23" s="40">
        <v>403.10303030303027</v>
      </c>
      <c r="J23" s="40">
        <v>400.12121212121207</v>
      </c>
      <c r="L23" s="40">
        <f t="shared" si="0"/>
        <v>463.6996969696969</v>
      </c>
      <c r="M23" s="40">
        <f t="shared" si="1"/>
        <v>445.96038961038954</v>
      </c>
    </row>
    <row r="24" spans="3:13" ht="9.4499999999999993" customHeight="1" x14ac:dyDescent="0.15">
      <c r="C24" s="19">
        <v>16</v>
      </c>
      <c r="D24" s="40">
        <v>510.16818181818184</v>
      </c>
      <c r="E24" s="40">
        <v>529.7348484848485</v>
      </c>
      <c r="F24" s="40">
        <v>536.43055555555554</v>
      </c>
      <c r="G24" s="40">
        <v>533.31515151515146</v>
      </c>
      <c r="H24" s="40">
        <v>524.36805555555554</v>
      </c>
      <c r="I24" s="40">
        <v>413.81212121212121</v>
      </c>
      <c r="J24" s="40">
        <v>430.44696969696975</v>
      </c>
      <c r="L24" s="40">
        <f t="shared" si="0"/>
        <v>526.80335858585863</v>
      </c>
      <c r="M24" s="40">
        <f t="shared" si="1"/>
        <v>496.89655483405488</v>
      </c>
    </row>
    <row r="25" spans="3:13" ht="9.4499999999999993" customHeight="1" x14ac:dyDescent="0.15">
      <c r="C25" s="19">
        <v>17</v>
      </c>
      <c r="D25" s="40">
        <v>511.71666666666664</v>
      </c>
      <c r="E25" s="40">
        <v>539.969696969697</v>
      </c>
      <c r="F25" s="40">
        <v>550.1388888888888</v>
      </c>
      <c r="G25" s="40">
        <v>544.2318181818182</v>
      </c>
      <c r="H25" s="40">
        <v>493.81666666666661</v>
      </c>
      <c r="I25" s="40">
        <v>387.79090909090905</v>
      </c>
      <c r="J25" s="40">
        <v>375.70454545454544</v>
      </c>
      <c r="L25" s="40">
        <f t="shared" si="0"/>
        <v>527.97474747474746</v>
      </c>
      <c r="M25" s="40">
        <f t="shared" si="1"/>
        <v>486.19559884559885</v>
      </c>
    </row>
    <row r="26" spans="3:13" ht="9.4499999999999993" customHeight="1" x14ac:dyDescent="0.15">
      <c r="C26" s="19">
        <v>18</v>
      </c>
      <c r="D26" s="40">
        <v>415.75454545454545</v>
      </c>
      <c r="E26" s="40">
        <v>440.12121212121207</v>
      </c>
      <c r="F26" s="40">
        <v>452.7569444444444</v>
      </c>
      <c r="G26" s="40">
        <v>441.2924242424242</v>
      </c>
      <c r="H26" s="40">
        <v>444.43749999999994</v>
      </c>
      <c r="I26" s="40">
        <v>358.61818181818177</v>
      </c>
      <c r="J26" s="40">
        <v>350.02272727272725</v>
      </c>
      <c r="L26" s="40">
        <f t="shared" si="0"/>
        <v>438.87252525252518</v>
      </c>
      <c r="M26" s="40">
        <f t="shared" si="1"/>
        <v>414.71479076479073</v>
      </c>
    </row>
    <row r="27" spans="3:13" ht="9.4499999999999993" customHeight="1" x14ac:dyDescent="0.15">
      <c r="C27" s="19">
        <v>19</v>
      </c>
      <c r="D27" s="40">
        <v>323.46363636363634</v>
      </c>
      <c r="E27" s="40">
        <v>323.61363636363637</v>
      </c>
      <c r="F27" s="40">
        <v>351.32638888888891</v>
      </c>
      <c r="G27" s="40">
        <v>350.97727272727275</v>
      </c>
      <c r="H27" s="40">
        <v>337.61250000000001</v>
      </c>
      <c r="I27" s="40">
        <v>283.60909090909092</v>
      </c>
      <c r="J27" s="40">
        <v>264.48484848484844</v>
      </c>
      <c r="L27" s="40">
        <f t="shared" si="0"/>
        <v>337.39868686868687</v>
      </c>
      <c r="M27" s="40">
        <f t="shared" si="1"/>
        <v>319.29819624819623</v>
      </c>
    </row>
    <row r="28" spans="3:13" ht="9.4499999999999993" customHeight="1" x14ac:dyDescent="0.15">
      <c r="C28" s="19">
        <v>20</v>
      </c>
      <c r="D28" s="40">
        <v>210.4878787878788</v>
      </c>
      <c r="E28" s="40">
        <v>233.80303030303031</v>
      </c>
      <c r="F28" s="40">
        <v>235.51388888888891</v>
      </c>
      <c r="G28" s="40">
        <v>248.32878787878789</v>
      </c>
      <c r="H28" s="40">
        <v>245.5333333333333</v>
      </c>
      <c r="I28" s="40">
        <v>204.38787878787878</v>
      </c>
      <c r="J28" s="40">
        <v>203.18181818181819</v>
      </c>
      <c r="L28" s="40">
        <f t="shared" si="0"/>
        <v>234.73338383838382</v>
      </c>
      <c r="M28" s="40">
        <f t="shared" si="1"/>
        <v>225.89094516594517</v>
      </c>
    </row>
    <row r="29" spans="3:13" ht="9.4499999999999993" customHeight="1" x14ac:dyDescent="0.15">
      <c r="C29" s="19">
        <v>21</v>
      </c>
      <c r="D29" s="40">
        <v>162.5151515151515</v>
      </c>
      <c r="E29" s="40">
        <v>174.84090909090907</v>
      </c>
      <c r="F29" s="40">
        <v>174.50694444444443</v>
      </c>
      <c r="G29" s="40">
        <v>194.3590909090909</v>
      </c>
      <c r="H29" s="40">
        <v>181.6263888888889</v>
      </c>
      <c r="I29" s="40">
        <v>161.32727272727274</v>
      </c>
      <c r="J29" s="40">
        <v>138.44696969696969</v>
      </c>
      <c r="L29" s="40">
        <f t="shared" si="0"/>
        <v>177.56969696969696</v>
      </c>
      <c r="M29" s="40">
        <f t="shared" si="1"/>
        <v>169.66038961038959</v>
      </c>
    </row>
    <row r="30" spans="3:13" ht="9.4499999999999993" customHeight="1" x14ac:dyDescent="0.15">
      <c r="C30" s="19">
        <v>22</v>
      </c>
      <c r="D30" s="40">
        <v>110.81666666666666</v>
      </c>
      <c r="E30" s="40">
        <v>123.14393939393941</v>
      </c>
      <c r="F30" s="40">
        <v>139.82638888888889</v>
      </c>
      <c r="G30" s="40">
        <v>137.12878787878788</v>
      </c>
      <c r="H30" s="40">
        <v>149.14861111111111</v>
      </c>
      <c r="I30" s="40">
        <v>155.51212121212123</v>
      </c>
      <c r="J30" s="40">
        <v>101.78030303030302</v>
      </c>
      <c r="L30" s="40">
        <f t="shared" si="0"/>
        <v>132.0128787878788</v>
      </c>
      <c r="M30" s="40">
        <f t="shared" si="1"/>
        <v>131.05097402597403</v>
      </c>
    </row>
    <row r="31" spans="3:13" ht="9.4499999999999993" customHeight="1" x14ac:dyDescent="0.15">
      <c r="C31" s="19">
        <v>23</v>
      </c>
      <c r="D31" s="40">
        <v>51.051515151515147</v>
      </c>
      <c r="E31" s="40">
        <v>58.787878787878796</v>
      </c>
      <c r="F31" s="40">
        <v>65.444444444444443</v>
      </c>
      <c r="G31" s="40">
        <v>78.736363636363635</v>
      </c>
      <c r="H31" s="40">
        <v>108.02916666666668</v>
      </c>
      <c r="I31" s="40">
        <v>120.83333333333334</v>
      </c>
      <c r="J31" s="40">
        <v>54.992424242424249</v>
      </c>
      <c r="L31" s="40">
        <f t="shared" si="0"/>
        <v>72.409873737373744</v>
      </c>
      <c r="M31" s="40">
        <f t="shared" si="1"/>
        <v>76.839303751803754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5844.6757575757565</v>
      </c>
      <c r="E33" s="40">
        <f t="shared" ref="E33:J33" si="2">SUM(E15:E26)</f>
        <v>5954.287878787879</v>
      </c>
      <c r="F33" s="40">
        <f t="shared" si="2"/>
        <v>6041.9791666666661</v>
      </c>
      <c r="G33" s="40">
        <f t="shared" si="2"/>
        <v>6113.5439393939396</v>
      </c>
      <c r="H33" s="40">
        <f t="shared" si="2"/>
        <v>6045.1208333333334</v>
      </c>
      <c r="I33" s="40">
        <f t="shared" si="2"/>
        <v>4741.3848484848486</v>
      </c>
      <c r="J33" s="40">
        <f t="shared" si="2"/>
        <v>4175.848484848485</v>
      </c>
      <c r="L33" s="40">
        <f>SUM(L15:L26)</f>
        <v>5999.9215151515155</v>
      </c>
      <c r="M33" s="40">
        <f>SUM(M15:M26)</f>
        <v>5559.5487012987014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1798.0121212121214</v>
      </c>
      <c r="E34" s="40">
        <f t="shared" ref="E34:J34" si="3">SUM(E15:E17)</f>
        <v>1838.8333333333333</v>
      </c>
      <c r="F34" s="40">
        <f t="shared" si="3"/>
        <v>1849.1875</v>
      </c>
      <c r="G34" s="40">
        <f t="shared" si="3"/>
        <v>1880.3030303030303</v>
      </c>
      <c r="H34" s="40">
        <f t="shared" si="3"/>
        <v>1738.9680555555556</v>
      </c>
      <c r="I34" s="40">
        <f t="shared" si="3"/>
        <v>783.90606060606069</v>
      </c>
      <c r="J34" s="40">
        <f t="shared" si="3"/>
        <v>456.39393939393949</v>
      </c>
      <c r="L34" s="40">
        <f>SUM(L15:L17)</f>
        <v>1821.0608080808083</v>
      </c>
      <c r="M34" s="40">
        <f>SUM(M15:M17)</f>
        <v>1477.9434343434343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2609.0242424242424</v>
      </c>
      <c r="E35" s="40">
        <f t="shared" ref="E35:J35" si="4">SUM(E18:E23)</f>
        <v>2605.628787878788</v>
      </c>
      <c r="F35" s="40">
        <f t="shared" si="4"/>
        <v>2653.4652777777774</v>
      </c>
      <c r="G35" s="40">
        <f t="shared" si="4"/>
        <v>2714.4015151515146</v>
      </c>
      <c r="H35" s="40">
        <f t="shared" si="4"/>
        <v>2843.5305555555556</v>
      </c>
      <c r="I35" s="40">
        <f t="shared" si="4"/>
        <v>2797.2575757575755</v>
      </c>
      <c r="J35" s="40">
        <f t="shared" si="4"/>
        <v>2563.280303030303</v>
      </c>
      <c r="L35" s="40">
        <f>SUM(L18:L23)</f>
        <v>2685.2100757575759</v>
      </c>
      <c r="M35" s="40">
        <f>SUM(M18:M23)</f>
        <v>2683.7983225108223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1437.6393939393938</v>
      </c>
      <c r="E36" s="40">
        <f t="shared" ref="E36:J36" si="5">SUM(E24:E26)</f>
        <v>1509.8257575757575</v>
      </c>
      <c r="F36" s="40">
        <f t="shared" si="5"/>
        <v>1539.3263888888887</v>
      </c>
      <c r="G36" s="40">
        <f t="shared" si="5"/>
        <v>1518.8393939393939</v>
      </c>
      <c r="H36" s="40">
        <f t="shared" si="5"/>
        <v>1462.622222222222</v>
      </c>
      <c r="I36" s="40">
        <f t="shared" si="5"/>
        <v>1160.2212121212119</v>
      </c>
      <c r="J36" s="40">
        <f t="shared" si="5"/>
        <v>1156.1742424242425</v>
      </c>
      <c r="L36" s="40">
        <f>SUM(L24:L26)</f>
        <v>1493.6506313131313</v>
      </c>
      <c r="M36" s="40">
        <f>SUM(M24:M26)</f>
        <v>1397.8069444444445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7226.765151515151</v>
      </c>
      <c r="E37" s="40">
        <f t="shared" ref="E37:J37" si="6">SUM(E8:E31)</f>
        <v>7412.386363636364</v>
      </c>
      <c r="F37" s="40">
        <f t="shared" si="6"/>
        <v>7551.2777777777765</v>
      </c>
      <c r="G37" s="40">
        <f t="shared" si="6"/>
        <v>7666.8984848484833</v>
      </c>
      <c r="H37" s="40">
        <f t="shared" si="6"/>
        <v>7597.4902777777761</v>
      </c>
      <c r="I37" s="40">
        <f t="shared" si="6"/>
        <v>6001.9999999999991</v>
      </c>
      <c r="J37" s="40">
        <f t="shared" si="6"/>
        <v>5273.8863636363631</v>
      </c>
      <c r="L37" s="40">
        <f>SUM(L8:L31)</f>
        <v>7490.9636111111104</v>
      </c>
      <c r="M37" s="40">
        <f>SUM(M8:M31)</f>
        <v>6961.5292027417036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5959.5</v>
      </c>
      <c r="D43" s="35">
        <v>6185.4333333333334</v>
      </c>
      <c r="E43" s="35">
        <v>6003.9499999999989</v>
      </c>
      <c r="F43" s="35">
        <v>6076.7000000000007</v>
      </c>
      <c r="G43" s="35">
        <v>6051.9333333333334</v>
      </c>
      <c r="H43" s="35">
        <v>5911.3</v>
      </c>
      <c r="I43" s="35">
        <v>6007.75</v>
      </c>
      <c r="J43" s="35">
        <v>5522.6466666666665</v>
      </c>
      <c r="K43" s="35">
        <v>5908.47</v>
      </c>
      <c r="L43" s="35">
        <v>6075.6999999999989</v>
      </c>
      <c r="M43" s="35">
        <v>6146.5399999999991</v>
      </c>
      <c r="N43" s="35">
        <v>6142.333333333333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7325.5</v>
      </c>
      <c r="D44" s="35">
        <v>7615.5999999999976</v>
      </c>
      <c r="E44" s="35">
        <v>7453.869999999999</v>
      </c>
      <c r="F44" s="35">
        <v>7570.7000000000007</v>
      </c>
      <c r="G44" s="35">
        <v>7600.25</v>
      </c>
      <c r="H44" s="35">
        <v>7470.5333333333328</v>
      </c>
      <c r="I44" s="35">
        <v>7577.0166666666673</v>
      </c>
      <c r="J44" s="35">
        <v>6985.6466666666665</v>
      </c>
      <c r="K44" s="35">
        <v>7370.4499999999989</v>
      </c>
      <c r="L44" s="35">
        <v>7583.1833333333325</v>
      </c>
      <c r="M44" s="35">
        <v>7612.37</v>
      </c>
      <c r="N44" s="35">
        <v>7660.5333333333328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/>
      <c r="D47" s="35">
        <v>4501</v>
      </c>
      <c r="E47" s="35">
        <v>4801.8</v>
      </c>
      <c r="F47" s="35">
        <v>4506</v>
      </c>
      <c r="G47" s="35">
        <v>4722.6666666666661</v>
      </c>
      <c r="H47" s="35">
        <v>4921.3333333333339</v>
      </c>
      <c r="I47" s="35">
        <v>4644.666666666667</v>
      </c>
      <c r="J47" s="35">
        <v>4630.6000000000004</v>
      </c>
      <c r="K47" s="35">
        <v>4764.6666666666661</v>
      </c>
      <c r="L47" s="35">
        <v>4942.5</v>
      </c>
      <c r="M47" s="35">
        <v>4803</v>
      </c>
      <c r="N47" s="35">
        <v>4917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/>
      <c r="D48" s="35">
        <v>5596</v>
      </c>
      <c r="E48" s="35">
        <v>6041.7999999999984</v>
      </c>
      <c r="F48" s="35">
        <v>5667</v>
      </c>
      <c r="G48" s="35">
        <v>6016.333333333333</v>
      </c>
      <c r="H48" s="35">
        <v>6280.666666666667</v>
      </c>
      <c r="I48" s="35">
        <v>6015.3333333333321</v>
      </c>
      <c r="J48" s="35">
        <v>5893.8</v>
      </c>
      <c r="K48" s="35">
        <v>6030.6666666666661</v>
      </c>
      <c r="L48" s="35">
        <v>6221</v>
      </c>
      <c r="M48" s="35">
        <v>6030.4000000000005</v>
      </c>
      <c r="N48" s="35">
        <v>6229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/>
      <c r="D51" s="35">
        <v>3947</v>
      </c>
      <c r="E51" s="35">
        <v>4039.75</v>
      </c>
      <c r="F51" s="35">
        <v>4135</v>
      </c>
      <c r="G51" s="35">
        <v>4185.333333333333</v>
      </c>
      <c r="H51" s="35">
        <v>4385</v>
      </c>
      <c r="I51" s="35">
        <v>4305.333333333333</v>
      </c>
      <c r="J51" s="35">
        <v>3980.75</v>
      </c>
      <c r="K51" s="35">
        <v>4324.5</v>
      </c>
      <c r="L51" s="35">
        <v>4191.5</v>
      </c>
      <c r="M51" s="35">
        <v>4164.5</v>
      </c>
      <c r="N51" s="35">
        <v>4275.666666666667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/>
      <c r="D52" s="35">
        <v>4874</v>
      </c>
      <c r="E52" s="35">
        <v>5057.75</v>
      </c>
      <c r="F52" s="35">
        <v>5260</v>
      </c>
      <c r="G52" s="35">
        <v>5377.0000000000009</v>
      </c>
      <c r="H52" s="35">
        <v>5604.75</v>
      </c>
      <c r="I52" s="35">
        <v>5538.666666666667</v>
      </c>
      <c r="J52" s="35">
        <v>5133.5</v>
      </c>
      <c r="K52" s="35">
        <v>5386.75</v>
      </c>
      <c r="L52" s="35">
        <v>5260.5</v>
      </c>
      <c r="M52" s="35">
        <v>5171.5</v>
      </c>
      <c r="N52" s="35">
        <v>5348.3333333333339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09" display="Index" xr:uid="{21403E5F-E450-4DCD-A127-0C8A49646207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3BC6-F417-485F-972C-F89F1A6A65F1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98</v>
      </c>
      <c r="E3" s="44"/>
      <c r="F3" s="44"/>
      <c r="G3" s="6"/>
      <c r="H3" s="46" t="s">
        <v>21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23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26.366666666666671</v>
      </c>
      <c r="E8" s="40">
        <v>26.984848484848488</v>
      </c>
      <c r="F8" s="40">
        <v>25.965277777777775</v>
      </c>
      <c r="G8" s="40">
        <v>28.856060606060609</v>
      </c>
      <c r="H8" s="40">
        <v>35.477777777777781</v>
      </c>
      <c r="I8" s="40">
        <v>67.22727272727272</v>
      </c>
      <c r="J8" s="40">
        <v>86.651515151515156</v>
      </c>
      <c r="L8" s="40">
        <f>AVERAGE(D8:H8)</f>
        <v>28.730126262626264</v>
      </c>
      <c r="M8" s="40">
        <f>AVERAGE(D8:J8)</f>
        <v>42.504202741702741</v>
      </c>
      <c r="O8" s="29"/>
    </row>
    <row r="9" spans="1:15" ht="9.4499999999999993" customHeight="1" x14ac:dyDescent="0.15">
      <c r="C9" s="19">
        <v>1</v>
      </c>
      <c r="D9" s="40">
        <v>14.775757575757575</v>
      </c>
      <c r="E9" s="40">
        <v>13.856060606060606</v>
      </c>
      <c r="F9" s="40">
        <v>14.979166666666664</v>
      </c>
      <c r="G9" s="40">
        <v>15.436363636363637</v>
      </c>
      <c r="H9" s="40">
        <v>17.280555555555555</v>
      </c>
      <c r="I9" s="40">
        <v>42.096969696969694</v>
      </c>
      <c r="J9" s="40">
        <v>50.621212121212118</v>
      </c>
      <c r="L9" s="40">
        <f t="shared" ref="L9:L31" si="0">AVERAGE(D9:H9)</f>
        <v>15.265580808080808</v>
      </c>
      <c r="M9" s="40">
        <f t="shared" ref="M9:M31" si="1">AVERAGE(D9:J9)</f>
        <v>24.149440836940837</v>
      </c>
      <c r="O9" s="29"/>
    </row>
    <row r="10" spans="1:15" ht="9.4499999999999993" customHeight="1" x14ac:dyDescent="0.15">
      <c r="C10" s="19">
        <v>2</v>
      </c>
      <c r="D10" s="40">
        <v>16.887878787878787</v>
      </c>
      <c r="E10" s="40">
        <v>12.575757575757576</v>
      </c>
      <c r="F10" s="40">
        <v>15.708333333333334</v>
      </c>
      <c r="G10" s="40">
        <v>14.386363636363637</v>
      </c>
      <c r="H10" s="40">
        <v>15.808333333333332</v>
      </c>
      <c r="I10" s="40">
        <v>25.793939393939397</v>
      </c>
      <c r="J10" s="40">
        <v>35.810606060606055</v>
      </c>
      <c r="L10" s="40">
        <f t="shared" si="0"/>
        <v>15.073333333333334</v>
      </c>
      <c r="M10" s="40">
        <f t="shared" si="1"/>
        <v>19.567316017316017</v>
      </c>
      <c r="O10" s="29"/>
    </row>
    <row r="11" spans="1:15" ht="9.4499999999999993" customHeight="1" x14ac:dyDescent="0.15">
      <c r="C11" s="19">
        <v>3</v>
      </c>
      <c r="D11" s="40">
        <v>21.58939393939394</v>
      </c>
      <c r="E11" s="40">
        <v>15.401515151515154</v>
      </c>
      <c r="F11" s="40">
        <v>15.986111111111112</v>
      </c>
      <c r="G11" s="40">
        <v>15.342424242424244</v>
      </c>
      <c r="H11" s="40">
        <v>17.052777777777777</v>
      </c>
      <c r="I11" s="40">
        <v>23.636363636363637</v>
      </c>
      <c r="J11" s="40">
        <v>28.348484848484848</v>
      </c>
      <c r="L11" s="40">
        <f t="shared" si="0"/>
        <v>17.074444444444445</v>
      </c>
      <c r="M11" s="40">
        <f t="shared" si="1"/>
        <v>19.622438672438676</v>
      </c>
      <c r="O11" s="29"/>
    </row>
    <row r="12" spans="1:15" ht="9.4499999999999993" customHeight="1" x14ac:dyDescent="0.15">
      <c r="C12" s="19">
        <v>4</v>
      </c>
      <c r="D12" s="40">
        <v>41.006060606060601</v>
      </c>
      <c r="E12" s="40">
        <v>36.492424242424242</v>
      </c>
      <c r="F12" s="40">
        <v>35.083333333333336</v>
      </c>
      <c r="G12" s="40">
        <v>35.916666666666664</v>
      </c>
      <c r="H12" s="40">
        <v>31.026388888888889</v>
      </c>
      <c r="I12" s="40">
        <v>22.309090909090909</v>
      </c>
      <c r="J12" s="40">
        <v>21.530303030303028</v>
      </c>
      <c r="L12" s="40">
        <f t="shared" si="0"/>
        <v>35.904974747474753</v>
      </c>
      <c r="M12" s="40">
        <f t="shared" si="1"/>
        <v>31.909181096681099</v>
      </c>
    </row>
    <row r="13" spans="1:15" ht="9.4499999999999993" customHeight="1" x14ac:dyDescent="0.15">
      <c r="C13" s="19">
        <v>5</v>
      </c>
      <c r="D13" s="40">
        <v>134.63181818181818</v>
      </c>
      <c r="E13" s="40">
        <v>128.02272727272725</v>
      </c>
      <c r="F13" s="40">
        <v>122.3611111111111</v>
      </c>
      <c r="G13" s="40">
        <v>122.58333333333331</v>
      </c>
      <c r="H13" s="40">
        <v>113.95277777777778</v>
      </c>
      <c r="I13" s="40">
        <v>50.021212121212123</v>
      </c>
      <c r="J13" s="40">
        <v>35.962121212121211</v>
      </c>
      <c r="L13" s="40">
        <f t="shared" si="0"/>
        <v>124.31035353535353</v>
      </c>
      <c r="M13" s="40">
        <f t="shared" si="1"/>
        <v>101.076443001443</v>
      </c>
    </row>
    <row r="14" spans="1:15" ht="9.4499999999999993" customHeight="1" x14ac:dyDescent="0.15">
      <c r="C14" s="19">
        <v>6</v>
      </c>
      <c r="D14" s="40">
        <v>240.70454545454547</v>
      </c>
      <c r="E14" s="40">
        <v>254.61363636363637</v>
      </c>
      <c r="F14" s="40">
        <v>254.17361111111109</v>
      </c>
      <c r="G14" s="40">
        <v>246.76363636363638</v>
      </c>
      <c r="H14" s="40">
        <v>223.75972222222222</v>
      </c>
      <c r="I14" s="40">
        <v>84.318181818181813</v>
      </c>
      <c r="J14" s="40">
        <v>53.659090909090907</v>
      </c>
      <c r="L14" s="40">
        <f t="shared" si="0"/>
        <v>244.0030303030303</v>
      </c>
      <c r="M14" s="40">
        <f t="shared" si="1"/>
        <v>193.99891774891776</v>
      </c>
    </row>
    <row r="15" spans="1:15" ht="9.4499999999999993" customHeight="1" x14ac:dyDescent="0.15">
      <c r="C15" s="19">
        <v>7</v>
      </c>
      <c r="D15" s="40">
        <v>539.70454545454538</v>
      </c>
      <c r="E15" s="40">
        <v>549.13636363636363</v>
      </c>
      <c r="F15" s="40">
        <v>533.05555555555554</v>
      </c>
      <c r="G15" s="40">
        <v>537.39696969696968</v>
      </c>
      <c r="H15" s="40">
        <v>480.53333333333336</v>
      </c>
      <c r="I15" s="40">
        <v>160.83333333333334</v>
      </c>
      <c r="J15" s="40">
        <v>89.674242424242436</v>
      </c>
      <c r="L15" s="40">
        <f t="shared" si="0"/>
        <v>527.96535353535353</v>
      </c>
      <c r="M15" s="40">
        <f t="shared" si="1"/>
        <v>412.90490620490624</v>
      </c>
    </row>
    <row r="16" spans="1:15" ht="9.4499999999999993" customHeight="1" x14ac:dyDescent="0.15">
      <c r="C16" s="19">
        <v>8</v>
      </c>
      <c r="D16" s="40">
        <v>515.969696969697</v>
      </c>
      <c r="E16" s="40">
        <v>520.06818181818176</v>
      </c>
      <c r="F16" s="40">
        <v>520.28472222222229</v>
      </c>
      <c r="G16" s="40">
        <v>523.89090909090908</v>
      </c>
      <c r="H16" s="40">
        <v>476.30138888888888</v>
      </c>
      <c r="I16" s="40">
        <v>274.75757575757575</v>
      </c>
      <c r="J16" s="40">
        <v>157.43181818181819</v>
      </c>
      <c r="L16" s="40">
        <f t="shared" si="0"/>
        <v>511.3029797979799</v>
      </c>
      <c r="M16" s="40">
        <f t="shared" si="1"/>
        <v>426.95775613275612</v>
      </c>
    </row>
    <row r="17" spans="3:13" ht="9.4499999999999993" customHeight="1" x14ac:dyDescent="0.15">
      <c r="C17" s="19">
        <v>9</v>
      </c>
      <c r="D17" s="40">
        <v>406.83181818181816</v>
      </c>
      <c r="E17" s="40">
        <v>414.12878787878793</v>
      </c>
      <c r="F17" s="40">
        <v>412.99999999999994</v>
      </c>
      <c r="G17" s="40">
        <v>423.2681818181818</v>
      </c>
      <c r="H17" s="40">
        <v>413.90277777777783</v>
      </c>
      <c r="I17" s="40">
        <v>351.47575757575754</v>
      </c>
      <c r="J17" s="40">
        <v>260.43181818181813</v>
      </c>
      <c r="L17" s="40">
        <f t="shared" si="0"/>
        <v>414.22631313131313</v>
      </c>
      <c r="M17" s="40">
        <f t="shared" si="1"/>
        <v>383.29130591630593</v>
      </c>
    </row>
    <row r="18" spans="3:13" ht="9.4499999999999993" customHeight="1" x14ac:dyDescent="0.15">
      <c r="C18" s="19">
        <v>10</v>
      </c>
      <c r="D18" s="40">
        <v>386.01363636363635</v>
      </c>
      <c r="E18" s="40">
        <v>382.79545454545456</v>
      </c>
      <c r="F18" s="40">
        <v>394.72916666666657</v>
      </c>
      <c r="G18" s="40">
        <v>398.84090909090907</v>
      </c>
      <c r="H18" s="40">
        <v>421.47777777777782</v>
      </c>
      <c r="I18" s="40">
        <v>419.75151515151515</v>
      </c>
      <c r="J18" s="40">
        <v>363.12878787878788</v>
      </c>
      <c r="L18" s="40">
        <f t="shared" si="0"/>
        <v>396.77138888888885</v>
      </c>
      <c r="M18" s="40">
        <f t="shared" si="1"/>
        <v>395.24817821067819</v>
      </c>
    </row>
    <row r="19" spans="3:13" ht="9.4499999999999993" customHeight="1" x14ac:dyDescent="0.15">
      <c r="C19" s="19">
        <v>11</v>
      </c>
      <c r="D19" s="40">
        <v>420.4939393939394</v>
      </c>
      <c r="E19" s="40">
        <v>415.77272727272725</v>
      </c>
      <c r="F19" s="40">
        <v>415.40277777777783</v>
      </c>
      <c r="G19" s="40">
        <v>431.86212121212117</v>
      </c>
      <c r="H19" s="40">
        <v>452.73611111111109</v>
      </c>
      <c r="I19" s="40">
        <v>481.90909090909093</v>
      </c>
      <c r="J19" s="40">
        <v>426.36363636363637</v>
      </c>
      <c r="L19" s="40">
        <f t="shared" si="0"/>
        <v>427.25353535353531</v>
      </c>
      <c r="M19" s="40">
        <f t="shared" si="1"/>
        <v>434.93434343434348</v>
      </c>
    </row>
    <row r="20" spans="3:13" ht="9.4499999999999993" customHeight="1" x14ac:dyDescent="0.15">
      <c r="C20" s="19">
        <v>12</v>
      </c>
      <c r="D20" s="40">
        <v>451.04545454545456</v>
      </c>
      <c r="E20" s="40">
        <v>439.84848484848482</v>
      </c>
      <c r="F20" s="40">
        <v>445.1805555555556</v>
      </c>
      <c r="G20" s="40">
        <v>464.59090909090907</v>
      </c>
      <c r="H20" s="40">
        <v>526.43611111111113</v>
      </c>
      <c r="I20" s="40">
        <v>525.86363636363637</v>
      </c>
      <c r="J20" s="40">
        <v>511.25757575757575</v>
      </c>
      <c r="L20" s="40">
        <f t="shared" si="0"/>
        <v>465.42030303030299</v>
      </c>
      <c r="M20" s="40">
        <f t="shared" si="1"/>
        <v>480.60324675324671</v>
      </c>
    </row>
    <row r="21" spans="3:13" ht="9.4499999999999993" customHeight="1" x14ac:dyDescent="0.15">
      <c r="C21" s="19">
        <v>13</v>
      </c>
      <c r="D21" s="40">
        <v>463.86818181818182</v>
      </c>
      <c r="E21" s="40">
        <v>456.62121212121218</v>
      </c>
      <c r="F21" s="40">
        <v>454.90972222222223</v>
      </c>
      <c r="G21" s="40">
        <v>480.94696969696963</v>
      </c>
      <c r="H21" s="40">
        <v>588.71249999999998</v>
      </c>
      <c r="I21" s="40">
        <v>532.27272727272714</v>
      </c>
      <c r="J21" s="40">
        <v>533.36363636363637</v>
      </c>
      <c r="L21" s="40">
        <f t="shared" si="0"/>
        <v>489.01171717171718</v>
      </c>
      <c r="M21" s="40">
        <f t="shared" si="1"/>
        <v>501.5278499278499</v>
      </c>
    </row>
    <row r="22" spans="3:13" ht="9.4499999999999993" customHeight="1" x14ac:dyDescent="0.15">
      <c r="C22" s="19">
        <v>14</v>
      </c>
      <c r="D22" s="40">
        <v>518.23333333333335</v>
      </c>
      <c r="E22" s="40">
        <v>527.2348484848485</v>
      </c>
      <c r="F22" s="40">
        <v>528.89583333333337</v>
      </c>
      <c r="G22" s="40">
        <v>547.5151515151515</v>
      </c>
      <c r="H22" s="40">
        <v>670.20972222222224</v>
      </c>
      <c r="I22" s="40">
        <v>495.83636363636361</v>
      </c>
      <c r="J22" s="40">
        <v>491.06818181818176</v>
      </c>
      <c r="L22" s="40">
        <f t="shared" si="0"/>
        <v>558.41777777777781</v>
      </c>
      <c r="M22" s="40">
        <f t="shared" si="1"/>
        <v>539.85620490620488</v>
      </c>
    </row>
    <row r="23" spans="3:13" ht="9.4499999999999993" customHeight="1" x14ac:dyDescent="0.15">
      <c r="C23" s="19">
        <v>15</v>
      </c>
      <c r="D23" s="40">
        <v>643.68333333333339</v>
      </c>
      <c r="E23" s="40">
        <v>674.9545454545455</v>
      </c>
      <c r="F23" s="40">
        <v>687.84722222222229</v>
      </c>
      <c r="G23" s="40">
        <v>708.12575757575769</v>
      </c>
      <c r="H23" s="40">
        <v>770.42777777777781</v>
      </c>
      <c r="I23" s="40">
        <v>478.4</v>
      </c>
      <c r="J23" s="40">
        <v>457.73484848484844</v>
      </c>
      <c r="L23" s="40">
        <f t="shared" si="0"/>
        <v>697.00772727272738</v>
      </c>
      <c r="M23" s="40">
        <f t="shared" si="1"/>
        <v>631.59621212121215</v>
      </c>
    </row>
    <row r="24" spans="3:13" ht="9.4499999999999993" customHeight="1" x14ac:dyDescent="0.15">
      <c r="C24" s="19">
        <v>16</v>
      </c>
      <c r="D24" s="40">
        <v>845.88181818181829</v>
      </c>
      <c r="E24" s="40">
        <v>869.56060606060601</v>
      </c>
      <c r="F24" s="40">
        <v>886.03472222222229</v>
      </c>
      <c r="G24" s="40">
        <v>866.37727272727273</v>
      </c>
      <c r="H24" s="40">
        <v>867.72222222222229</v>
      </c>
      <c r="I24" s="40">
        <v>496.66666666666657</v>
      </c>
      <c r="J24" s="40">
        <v>469.63636363636363</v>
      </c>
      <c r="L24" s="40">
        <f t="shared" si="0"/>
        <v>867.11532828282839</v>
      </c>
      <c r="M24" s="40">
        <f t="shared" si="1"/>
        <v>757.41138167388181</v>
      </c>
    </row>
    <row r="25" spans="3:13" ht="9.4499999999999993" customHeight="1" x14ac:dyDescent="0.15">
      <c r="C25" s="19">
        <v>17</v>
      </c>
      <c r="D25" s="40">
        <v>835.21818181818173</v>
      </c>
      <c r="E25" s="40">
        <v>843.13636363636363</v>
      </c>
      <c r="F25" s="40">
        <v>855.71527777777783</v>
      </c>
      <c r="G25" s="40">
        <v>839.86060606060607</v>
      </c>
      <c r="H25" s="40">
        <v>761.6</v>
      </c>
      <c r="I25" s="40">
        <v>446.5121212121212</v>
      </c>
      <c r="J25" s="40">
        <v>382.68181818181819</v>
      </c>
      <c r="L25" s="40">
        <f t="shared" si="0"/>
        <v>827.10608585858586</v>
      </c>
      <c r="M25" s="40">
        <f t="shared" si="1"/>
        <v>709.24633838383841</v>
      </c>
    </row>
    <row r="26" spans="3:13" ht="9.4499999999999993" customHeight="1" x14ac:dyDescent="0.15">
      <c r="C26" s="19">
        <v>18</v>
      </c>
      <c r="D26" s="40">
        <v>555.28787878787875</v>
      </c>
      <c r="E26" s="40">
        <v>598.24242424242425</v>
      </c>
      <c r="F26" s="40">
        <v>617.03472222222229</v>
      </c>
      <c r="G26" s="40">
        <v>597.40606060606069</v>
      </c>
      <c r="H26" s="40">
        <v>552.80138888888894</v>
      </c>
      <c r="I26" s="40">
        <v>364.0090909090909</v>
      </c>
      <c r="J26" s="40">
        <v>309.17424242424244</v>
      </c>
      <c r="L26" s="40">
        <f t="shared" si="0"/>
        <v>584.15449494949496</v>
      </c>
      <c r="M26" s="40">
        <f t="shared" si="1"/>
        <v>513.42225829725828</v>
      </c>
    </row>
    <row r="27" spans="3:13" ht="9.4499999999999993" customHeight="1" x14ac:dyDescent="0.15">
      <c r="C27" s="19">
        <v>19</v>
      </c>
      <c r="D27" s="40">
        <v>371.31060606060606</v>
      </c>
      <c r="E27" s="40">
        <v>401.74242424242419</v>
      </c>
      <c r="F27" s="40">
        <v>409.50000000000006</v>
      </c>
      <c r="G27" s="40">
        <v>406.68484848484843</v>
      </c>
      <c r="H27" s="40">
        <v>401.75416666666666</v>
      </c>
      <c r="I27" s="40">
        <v>300.31818181818181</v>
      </c>
      <c r="J27" s="40">
        <v>279.09848484848487</v>
      </c>
      <c r="L27" s="40">
        <f t="shared" si="0"/>
        <v>398.19840909090908</v>
      </c>
      <c r="M27" s="40">
        <f t="shared" si="1"/>
        <v>367.2012445887446</v>
      </c>
    </row>
    <row r="28" spans="3:13" ht="9.4499999999999993" customHeight="1" x14ac:dyDescent="0.15">
      <c r="C28" s="19">
        <v>20</v>
      </c>
      <c r="D28" s="40">
        <v>275.12878787878793</v>
      </c>
      <c r="E28" s="40">
        <v>292.85606060606062</v>
      </c>
      <c r="F28" s="40">
        <v>275.98611111111109</v>
      </c>
      <c r="G28" s="40">
        <v>316.46060606060604</v>
      </c>
      <c r="H28" s="40">
        <v>276.82222222222225</v>
      </c>
      <c r="I28" s="40">
        <v>217.92424242424246</v>
      </c>
      <c r="J28" s="40">
        <v>203.65909090909091</v>
      </c>
      <c r="L28" s="40">
        <f t="shared" si="0"/>
        <v>287.45075757575762</v>
      </c>
      <c r="M28" s="40">
        <f t="shared" si="1"/>
        <v>265.54816017316023</v>
      </c>
    </row>
    <row r="29" spans="3:13" ht="9.4499999999999993" customHeight="1" x14ac:dyDescent="0.15">
      <c r="C29" s="19">
        <v>21</v>
      </c>
      <c r="D29" s="40">
        <v>201.26666666666668</v>
      </c>
      <c r="E29" s="40">
        <v>220.90909090909091</v>
      </c>
      <c r="F29" s="40">
        <v>233.61111111111109</v>
      </c>
      <c r="G29" s="40">
        <v>233.83181818181819</v>
      </c>
      <c r="H29" s="40">
        <v>196.05277777777778</v>
      </c>
      <c r="I29" s="40">
        <v>173.76363636363635</v>
      </c>
      <c r="J29" s="40">
        <v>145.97727272727272</v>
      </c>
      <c r="L29" s="40">
        <f t="shared" si="0"/>
        <v>217.13429292929294</v>
      </c>
      <c r="M29" s="40">
        <f t="shared" si="1"/>
        <v>200.77319624819626</v>
      </c>
    </row>
    <row r="30" spans="3:13" ht="9.4499999999999993" customHeight="1" x14ac:dyDescent="0.15">
      <c r="C30" s="19">
        <v>22</v>
      </c>
      <c r="D30" s="40">
        <v>118.08030303030301</v>
      </c>
      <c r="E30" s="40">
        <v>129.79545454545453</v>
      </c>
      <c r="F30" s="40">
        <v>142.02777777777777</v>
      </c>
      <c r="G30" s="40">
        <v>139.59090909090909</v>
      </c>
      <c r="H30" s="40">
        <v>145.50833333333335</v>
      </c>
      <c r="I30" s="40">
        <v>147.36969696969697</v>
      </c>
      <c r="J30" s="40">
        <v>93.007575757575765</v>
      </c>
      <c r="L30" s="40">
        <f t="shared" si="0"/>
        <v>135.00055555555554</v>
      </c>
      <c r="M30" s="40">
        <f t="shared" si="1"/>
        <v>130.76857864357865</v>
      </c>
    </row>
    <row r="31" spans="3:13" ht="9.4499999999999993" customHeight="1" x14ac:dyDescent="0.15">
      <c r="C31" s="19">
        <v>23</v>
      </c>
      <c r="D31" s="40">
        <v>50.309090909090905</v>
      </c>
      <c r="E31" s="40">
        <v>60.484848484848492</v>
      </c>
      <c r="F31" s="40">
        <v>62.666666666666657</v>
      </c>
      <c r="G31" s="40">
        <v>73.036363636363632</v>
      </c>
      <c r="H31" s="40">
        <v>102.875</v>
      </c>
      <c r="I31" s="40">
        <v>114.69999999999999</v>
      </c>
      <c r="J31" s="40">
        <v>50.818181818181806</v>
      </c>
      <c r="L31" s="40">
        <f t="shared" si="0"/>
        <v>69.87439393939394</v>
      </c>
      <c r="M31" s="40">
        <f t="shared" si="1"/>
        <v>73.555735930735935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6582.2318181818182</v>
      </c>
      <c r="E33" s="40">
        <f t="shared" ref="E33:J33" si="2">SUM(E15:E26)</f>
        <v>6691.5</v>
      </c>
      <c r="F33" s="40">
        <f t="shared" si="2"/>
        <v>6752.0902777777792</v>
      </c>
      <c r="G33" s="40">
        <f t="shared" si="2"/>
        <v>6820.0818181818177</v>
      </c>
      <c r="H33" s="40">
        <f t="shared" si="2"/>
        <v>6982.8611111111122</v>
      </c>
      <c r="I33" s="40">
        <f t="shared" si="2"/>
        <v>5028.2878787878781</v>
      </c>
      <c r="J33" s="40">
        <f t="shared" si="2"/>
        <v>4451.9469696969691</v>
      </c>
      <c r="L33" s="40">
        <f>SUM(L15:L26)</f>
        <v>6765.7530050505047</v>
      </c>
      <c r="M33" s="40">
        <f>SUM(M15:M26)</f>
        <v>6186.9999819624818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1462.5060606060606</v>
      </c>
      <c r="E34" s="40">
        <f t="shared" ref="E34:J34" si="3">SUM(E15:E17)</f>
        <v>1483.3333333333335</v>
      </c>
      <c r="F34" s="40">
        <f t="shared" si="3"/>
        <v>1466.3402777777778</v>
      </c>
      <c r="G34" s="40">
        <f t="shared" si="3"/>
        <v>1484.5560606060606</v>
      </c>
      <c r="H34" s="40">
        <f t="shared" si="3"/>
        <v>1370.7375000000002</v>
      </c>
      <c r="I34" s="40">
        <f t="shared" si="3"/>
        <v>787.06666666666661</v>
      </c>
      <c r="J34" s="40">
        <f t="shared" si="3"/>
        <v>507.53787878787875</v>
      </c>
      <c r="L34" s="40">
        <f>SUM(L15:L17)</f>
        <v>1453.4946464646466</v>
      </c>
      <c r="M34" s="40">
        <f>SUM(M15:M17)</f>
        <v>1223.1539682539683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2883.3378787878792</v>
      </c>
      <c r="E35" s="40">
        <f t="shared" ref="E35:J35" si="4">SUM(E18:E23)</f>
        <v>2897.2272727272725</v>
      </c>
      <c r="F35" s="40">
        <f t="shared" si="4"/>
        <v>2926.9652777777778</v>
      </c>
      <c r="G35" s="40">
        <f t="shared" si="4"/>
        <v>3031.8818181818183</v>
      </c>
      <c r="H35" s="40">
        <f t="shared" si="4"/>
        <v>3430.0000000000005</v>
      </c>
      <c r="I35" s="40">
        <f t="shared" si="4"/>
        <v>2934.0333333333333</v>
      </c>
      <c r="J35" s="40">
        <f t="shared" si="4"/>
        <v>2782.9166666666665</v>
      </c>
      <c r="L35" s="40">
        <f>SUM(L18:L23)</f>
        <v>3033.8824494949495</v>
      </c>
      <c r="M35" s="40">
        <f>SUM(M18:M23)</f>
        <v>2983.7660353535357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2236.3878787878784</v>
      </c>
      <c r="E36" s="40">
        <f t="shared" ref="E36:J36" si="5">SUM(E24:E26)</f>
        <v>2310.939393939394</v>
      </c>
      <c r="F36" s="40">
        <f t="shared" si="5"/>
        <v>2358.7847222222222</v>
      </c>
      <c r="G36" s="40">
        <f t="shared" si="5"/>
        <v>2303.6439393939395</v>
      </c>
      <c r="H36" s="40">
        <f t="shared" si="5"/>
        <v>2182.1236111111111</v>
      </c>
      <c r="I36" s="40">
        <f t="shared" si="5"/>
        <v>1307.1878787878786</v>
      </c>
      <c r="J36" s="40">
        <f t="shared" si="5"/>
        <v>1161.4924242424242</v>
      </c>
      <c r="L36" s="40">
        <f>SUM(L24:L26)</f>
        <v>2278.3759090909093</v>
      </c>
      <c r="M36" s="40">
        <f>SUM(M24:M26)</f>
        <v>1980.0799783549787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8094.2893939393944</v>
      </c>
      <c r="E37" s="40">
        <f t="shared" ref="E37:J37" si="6">SUM(E8:E31)</f>
        <v>8285.234848484848</v>
      </c>
      <c r="F37" s="40">
        <f t="shared" si="6"/>
        <v>8360.1388888888887</v>
      </c>
      <c r="G37" s="40">
        <f t="shared" si="6"/>
        <v>8468.9712121212124</v>
      </c>
      <c r="H37" s="40">
        <f t="shared" si="6"/>
        <v>8560.2319444444456</v>
      </c>
      <c r="I37" s="40">
        <f t="shared" si="6"/>
        <v>6297.7666666666655</v>
      </c>
      <c r="J37" s="40">
        <f t="shared" si="6"/>
        <v>5537.090909090909</v>
      </c>
      <c r="L37" s="40">
        <f>SUM(L8:L31)</f>
        <v>8353.7732575757582</v>
      </c>
      <c r="M37" s="40">
        <f>SUM(M8:M31)</f>
        <v>7657.6748376623382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6691</v>
      </c>
      <c r="D43" s="35">
        <v>6885</v>
      </c>
      <c r="E43" s="35">
        <v>6748.2400000000007</v>
      </c>
      <c r="F43" s="35">
        <v>6790.3000000000011</v>
      </c>
      <c r="G43" s="35">
        <v>6841.5166666666655</v>
      </c>
      <c r="H43" s="35">
        <v>6595.0333333333338</v>
      </c>
      <c r="I43" s="35">
        <v>6741.7166666666662</v>
      </c>
      <c r="J43" s="35">
        <v>6386.14</v>
      </c>
      <c r="K43" s="35">
        <v>6687.71</v>
      </c>
      <c r="L43" s="35">
        <v>6846.166666666667</v>
      </c>
      <c r="M43" s="35">
        <v>7012.6500000000005</v>
      </c>
      <c r="N43" s="35">
        <v>6959.4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8195.5</v>
      </c>
      <c r="D44" s="35">
        <v>8395.3000000000011</v>
      </c>
      <c r="E44" s="35">
        <v>8309.3100000000013</v>
      </c>
      <c r="F44" s="35">
        <v>8401.3000000000011</v>
      </c>
      <c r="G44" s="35">
        <v>8472.5666666666675</v>
      </c>
      <c r="H44" s="35">
        <v>8227.8000000000011</v>
      </c>
      <c r="I44" s="35">
        <v>8405.6666666666679</v>
      </c>
      <c r="J44" s="35">
        <v>7936.0599999999995</v>
      </c>
      <c r="K44" s="35">
        <v>8283.369999999999</v>
      </c>
      <c r="L44" s="35">
        <v>8423.0333333333347</v>
      </c>
      <c r="M44" s="35">
        <v>8584.6400000000031</v>
      </c>
      <c r="N44" s="35">
        <v>8558.3333333333321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/>
      <c r="D47" s="35">
        <v>4733</v>
      </c>
      <c r="E47" s="35">
        <v>5125.1999999999989</v>
      </c>
      <c r="F47" s="35">
        <v>4769</v>
      </c>
      <c r="G47" s="35">
        <v>5082.3333333333321</v>
      </c>
      <c r="H47" s="35">
        <v>5198.333333333333</v>
      </c>
      <c r="I47" s="35">
        <v>5046.333333333333</v>
      </c>
      <c r="J47" s="35">
        <v>5030.8000000000011</v>
      </c>
      <c r="K47" s="35">
        <v>4936.6666666666661</v>
      </c>
      <c r="L47" s="35">
        <v>5333</v>
      </c>
      <c r="M47" s="35">
        <v>5081.0000000000009</v>
      </c>
      <c r="N47" s="35">
        <v>4975.5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/>
      <c r="D48" s="35">
        <v>5905</v>
      </c>
      <c r="E48" s="35">
        <v>6407.5999999999976</v>
      </c>
      <c r="F48" s="35">
        <v>5957</v>
      </c>
      <c r="G48" s="35">
        <v>6353.9999999999991</v>
      </c>
      <c r="H48" s="35">
        <v>6525.6666666666661</v>
      </c>
      <c r="I48" s="35">
        <v>6409.0000000000009</v>
      </c>
      <c r="J48" s="35">
        <v>6304.6000000000013</v>
      </c>
      <c r="K48" s="35">
        <v>6183.666666666667</v>
      </c>
      <c r="L48" s="35">
        <v>6542.5</v>
      </c>
      <c r="M48" s="35">
        <v>6324.4000000000005</v>
      </c>
      <c r="N48" s="35">
        <v>6362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/>
      <c r="D51" s="35">
        <v>4012</v>
      </c>
      <c r="E51" s="35">
        <v>4358.5</v>
      </c>
      <c r="F51" s="35">
        <v>4552</v>
      </c>
      <c r="G51" s="35">
        <v>4480.333333333333</v>
      </c>
      <c r="H51" s="35">
        <v>4556.5</v>
      </c>
      <c r="I51" s="35">
        <v>4467.3333333333339</v>
      </c>
      <c r="J51" s="35">
        <v>4236</v>
      </c>
      <c r="K51" s="35">
        <v>4774</v>
      </c>
      <c r="L51" s="35">
        <v>4523</v>
      </c>
      <c r="M51" s="35">
        <v>4457.75</v>
      </c>
      <c r="N51" s="35">
        <v>4554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/>
      <c r="D52" s="35">
        <v>5053</v>
      </c>
      <c r="E52" s="35">
        <v>5361.25</v>
      </c>
      <c r="F52" s="35">
        <v>5622</v>
      </c>
      <c r="G52" s="35">
        <v>5611.333333333333</v>
      </c>
      <c r="H52" s="35">
        <v>5683.75</v>
      </c>
      <c r="I52" s="35">
        <v>5685.6666666666661</v>
      </c>
      <c r="J52" s="35">
        <v>5333</v>
      </c>
      <c r="K52" s="35">
        <v>5838.75</v>
      </c>
      <c r="L52" s="35">
        <v>5599</v>
      </c>
      <c r="M52" s="35">
        <v>5459.25</v>
      </c>
      <c r="N52" s="35">
        <v>5661.0000000000009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09" display="Index" xr:uid="{CDA8C24A-15DA-41B2-AF5D-D86881195CF1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0189-2D50-4EE8-BBF3-6C99743A8282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99</v>
      </c>
      <c r="E3" s="44"/>
      <c r="F3" s="44"/>
      <c r="G3" s="6"/>
      <c r="H3" s="46" t="s">
        <v>25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11877.119444444446</v>
      </c>
      <c r="Q6" s="17">
        <v>12044.277777777777</v>
      </c>
      <c r="R6" s="17">
        <v>12179.895833333332</v>
      </c>
      <c r="S6" s="17">
        <v>12338.055555555557</v>
      </c>
      <c r="T6" s="17">
        <v>12485.431944444445</v>
      </c>
      <c r="U6" s="17">
        <v>9897.9374999999982</v>
      </c>
      <c r="V6" s="17">
        <v>8381.9375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12913.558333333334</v>
      </c>
      <c r="Q7" s="17">
        <v>13056.618055555555</v>
      </c>
      <c r="R7" s="17">
        <v>13173.333333333334</v>
      </c>
      <c r="S7" s="17">
        <v>13426.326388888889</v>
      </c>
      <c r="T7" s="17">
        <v>13689.20972222222</v>
      </c>
      <c r="U7" s="17">
        <v>11364.762499999997</v>
      </c>
      <c r="V7" s="17">
        <v>9248.9375000000018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24790.677777777782</v>
      </c>
      <c r="Q8" s="17">
        <f t="shared" ref="Q8:V8" si="0">SUM(Q6:Q7)</f>
        <v>25100.895833333332</v>
      </c>
      <c r="R8" s="17">
        <f t="shared" si="0"/>
        <v>25353.229166666664</v>
      </c>
      <c r="S8" s="17">
        <f t="shared" si="0"/>
        <v>25764.381944444445</v>
      </c>
      <c r="T8" s="17">
        <f t="shared" si="0"/>
        <v>26174.641666666663</v>
      </c>
      <c r="U8" s="17">
        <f t="shared" si="0"/>
        <v>21262.699999999997</v>
      </c>
      <c r="V8" s="17">
        <f t="shared" si="0"/>
        <v>17630.875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11905.766666666666</v>
      </c>
      <c r="Q10" s="17">
        <v>11886.866666666669</v>
      </c>
      <c r="R10" s="17">
        <v>12249.16</v>
      </c>
      <c r="S10" s="17">
        <v>12257.1</v>
      </c>
      <c r="T10" s="17">
        <v>12465.75</v>
      </c>
      <c r="U10" s="17">
        <v>12178.466666666671</v>
      </c>
      <c r="V10" s="17">
        <v>12193.866666666667</v>
      </c>
      <c r="W10" s="17">
        <v>11722.616666666667</v>
      </c>
      <c r="X10" s="17">
        <v>12304.320000000003</v>
      </c>
      <c r="Y10" s="17">
        <v>12141.250000000002</v>
      </c>
      <c r="Z10" s="17">
        <v>12397.91</v>
      </c>
      <c r="AA10" s="17">
        <v>12516.4</v>
      </c>
    </row>
    <row r="11" spans="1:27" ht="9.4499999999999993" customHeight="1" x14ac:dyDescent="0.15">
      <c r="C11" s="19"/>
      <c r="O11" s="16" t="s">
        <v>68</v>
      </c>
      <c r="P11" s="17">
        <v>13099.666666666666</v>
      </c>
      <c r="Q11" s="17">
        <v>13271.066666666666</v>
      </c>
      <c r="R11" s="17">
        <v>13252.83</v>
      </c>
      <c r="S11" s="17">
        <v>13578.3</v>
      </c>
      <c r="T11" s="17">
        <v>13637.266666666666</v>
      </c>
      <c r="U11" s="17">
        <v>13248.866666666665</v>
      </c>
      <c r="V11" s="17">
        <v>13390.833333333334</v>
      </c>
      <c r="W11" s="17">
        <v>12766.566666666669</v>
      </c>
      <c r="X11" s="17">
        <v>13157.039999999999</v>
      </c>
      <c r="Y11" s="17">
        <v>13079.283333333331</v>
      </c>
      <c r="Z11" s="17">
        <v>13055.99</v>
      </c>
      <c r="AA11" s="17">
        <v>13483.999999999996</v>
      </c>
    </row>
    <row r="12" spans="1:27" ht="9.4499999999999993" customHeight="1" x14ac:dyDescent="0.15">
      <c r="C12" s="19"/>
      <c r="O12" s="16" t="s">
        <v>69</v>
      </c>
      <c r="P12" s="17">
        <f>SUM(P10:P11)</f>
        <v>25005.433333333334</v>
      </c>
      <c r="Q12" s="17">
        <f t="shared" ref="Q12:AA12" si="1">SUM(Q10:Q11)</f>
        <v>25157.933333333334</v>
      </c>
      <c r="R12" s="17">
        <f t="shared" si="1"/>
        <v>25501.989999999998</v>
      </c>
      <c r="S12" s="17">
        <f t="shared" si="1"/>
        <v>25835.4</v>
      </c>
      <c r="T12" s="17">
        <f t="shared" si="1"/>
        <v>26103.016666666666</v>
      </c>
      <c r="U12" s="17">
        <f t="shared" si="1"/>
        <v>25427.333333333336</v>
      </c>
      <c r="V12" s="17">
        <f t="shared" si="1"/>
        <v>25584.7</v>
      </c>
      <c r="W12" s="17">
        <f t="shared" si="1"/>
        <v>24489.183333333334</v>
      </c>
      <c r="X12" s="17">
        <f t="shared" si="1"/>
        <v>25461.360000000001</v>
      </c>
      <c r="Y12" s="17">
        <f t="shared" si="1"/>
        <v>25220.533333333333</v>
      </c>
      <c r="Z12" s="17">
        <f t="shared" si="1"/>
        <v>25453.9</v>
      </c>
      <c r="AA12" s="17">
        <f t="shared" si="1"/>
        <v>26000.399999999994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>
        <v>11085.805911799998</v>
      </c>
      <c r="T14" s="23">
        <v>11167.802487799998</v>
      </c>
      <c r="U14" s="23">
        <v>11496.4160968</v>
      </c>
      <c r="V14" s="23">
        <v>12068.079430400001</v>
      </c>
      <c r="W14" s="23">
        <v>12279.165262999999</v>
      </c>
      <c r="X14" s="23">
        <v>12567.134999999998</v>
      </c>
      <c r="Y14" s="17">
        <v>12184.956111111111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2"/>
      <c r="R15" s="23"/>
      <c r="S15" s="23">
        <v>12431.9529494</v>
      </c>
      <c r="T15" s="23">
        <v>12567.782211000003</v>
      </c>
      <c r="U15" s="23">
        <v>12915.73049</v>
      </c>
      <c r="V15" s="23">
        <v>13454.6969302</v>
      </c>
      <c r="W15" s="25">
        <v>13667.7074858</v>
      </c>
      <c r="X15" s="25">
        <v>13798.758333333333</v>
      </c>
      <c r="Y15" s="17">
        <v>13251.809166666668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>
        <f t="shared" ref="S16:X16" si="3">SUM(S14:S15)</f>
        <v>23517.758861199996</v>
      </c>
      <c r="T16" s="17">
        <f t="shared" si="3"/>
        <v>23735.584698800001</v>
      </c>
      <c r="U16" s="17">
        <f t="shared" si="3"/>
        <v>24412.146586800001</v>
      </c>
      <c r="V16" s="17">
        <f t="shared" si="3"/>
        <v>25522.776360600001</v>
      </c>
      <c r="W16" s="17">
        <f t="shared" si="3"/>
        <v>25946.8727488</v>
      </c>
      <c r="X16" s="17">
        <f t="shared" si="3"/>
        <v>26365.893333333333</v>
      </c>
      <c r="Y16" s="17">
        <f>SUM(Y14:Y15)</f>
        <v>25436.765277777777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11</v>
      </c>
      <c r="I83" s="35" t="s">
        <v>12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310" display="Index" xr:uid="{9A6103C8-D145-4D38-BC38-2233A1D4E009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4BA9-87EA-47C9-8FEE-9C99C4FAB3B8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99</v>
      </c>
      <c r="E3" s="44"/>
      <c r="F3" s="44"/>
      <c r="G3" s="6"/>
      <c r="H3" s="46" t="s">
        <v>25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11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71.973611111111111</v>
      </c>
      <c r="E8" s="40">
        <v>72.444444444444443</v>
      </c>
      <c r="F8" s="40">
        <v>74.062500000000014</v>
      </c>
      <c r="G8" s="40">
        <v>82.340277777777786</v>
      </c>
      <c r="H8" s="40">
        <v>94.993055555555557</v>
      </c>
      <c r="I8" s="40">
        <v>158.60694444444445</v>
      </c>
      <c r="J8" s="40">
        <v>187.13194444444443</v>
      </c>
      <c r="L8" s="40">
        <f>AVERAGE(D8:H8)</f>
        <v>79.162777777777777</v>
      </c>
      <c r="M8" s="40">
        <f>AVERAGE(D8:J8)</f>
        <v>105.93611111111112</v>
      </c>
      <c r="O8" s="29"/>
    </row>
    <row r="9" spans="1:15" ht="9.4499999999999993" customHeight="1" x14ac:dyDescent="0.15">
      <c r="C9" s="19">
        <v>1</v>
      </c>
      <c r="D9" s="40">
        <v>39.1</v>
      </c>
      <c r="E9" s="40">
        <v>37.819444444444443</v>
      </c>
      <c r="F9" s="40">
        <v>40.486111111111114</v>
      </c>
      <c r="G9" s="40">
        <v>42.972222222222229</v>
      </c>
      <c r="H9" s="40">
        <v>53.659722222222229</v>
      </c>
      <c r="I9" s="40">
        <v>102.01666666666667</v>
      </c>
      <c r="J9" s="40">
        <v>133.99305555555557</v>
      </c>
      <c r="L9" s="40">
        <f t="shared" ref="L9:L31" si="0">AVERAGE(D9:H9)</f>
        <v>42.807500000000005</v>
      </c>
      <c r="M9" s="40">
        <f t="shared" ref="M9:M31" si="1">AVERAGE(D9:J9)</f>
        <v>64.292460317460311</v>
      </c>
      <c r="O9" s="29"/>
    </row>
    <row r="10" spans="1:15" ht="9.4499999999999993" customHeight="1" x14ac:dyDescent="0.15">
      <c r="C10" s="19">
        <v>2</v>
      </c>
      <c r="D10" s="40">
        <v>28.084722222222226</v>
      </c>
      <c r="E10" s="40">
        <v>25.784722222222218</v>
      </c>
      <c r="F10" s="40">
        <v>28.847222222222225</v>
      </c>
      <c r="G10" s="40">
        <v>29.402777777777782</v>
      </c>
      <c r="H10" s="40">
        <v>35.604166666666664</v>
      </c>
      <c r="I10" s="40">
        <v>79.940277777777766</v>
      </c>
      <c r="J10" s="40">
        <v>97.305555555555557</v>
      </c>
      <c r="L10" s="40">
        <f t="shared" si="0"/>
        <v>29.544722222222227</v>
      </c>
      <c r="M10" s="40">
        <f t="shared" si="1"/>
        <v>46.424206349206351</v>
      </c>
      <c r="O10" s="29"/>
    </row>
    <row r="11" spans="1:15" ht="9.4499999999999993" customHeight="1" x14ac:dyDescent="0.15">
      <c r="C11" s="19">
        <v>3</v>
      </c>
      <c r="D11" s="40">
        <v>30.093055555555555</v>
      </c>
      <c r="E11" s="40">
        <v>28.826388888888889</v>
      </c>
      <c r="F11" s="40">
        <v>29.048611111111111</v>
      </c>
      <c r="G11" s="40">
        <v>31.791666666666661</v>
      </c>
      <c r="H11" s="40">
        <v>31.201388888888889</v>
      </c>
      <c r="I11" s="40">
        <v>63.216666666666669</v>
      </c>
      <c r="J11" s="40">
        <v>78.868055555555557</v>
      </c>
      <c r="L11" s="40">
        <f t="shared" si="0"/>
        <v>30.19222222222222</v>
      </c>
      <c r="M11" s="40">
        <f t="shared" si="1"/>
        <v>41.863690476190477</v>
      </c>
      <c r="O11" s="29"/>
    </row>
    <row r="12" spans="1:15" ht="9.4499999999999993" customHeight="1" x14ac:dyDescent="0.15">
      <c r="C12" s="19">
        <v>4</v>
      </c>
      <c r="D12" s="40">
        <v>39.684722222222227</v>
      </c>
      <c r="E12" s="40">
        <v>40.451388888888893</v>
      </c>
      <c r="F12" s="40">
        <v>37.923611111111114</v>
      </c>
      <c r="G12" s="40">
        <v>41.555555555555557</v>
      </c>
      <c r="H12" s="40">
        <v>42.106944444444451</v>
      </c>
      <c r="I12" s="40">
        <v>52.290277777777781</v>
      </c>
      <c r="J12" s="40">
        <v>53.395833333333343</v>
      </c>
      <c r="L12" s="40">
        <f t="shared" si="0"/>
        <v>40.344444444444449</v>
      </c>
      <c r="M12" s="40">
        <f t="shared" si="1"/>
        <v>43.915476190476205</v>
      </c>
    </row>
    <row r="13" spans="1:15" ht="9.4499999999999993" customHeight="1" x14ac:dyDescent="0.15">
      <c r="C13" s="19">
        <v>5</v>
      </c>
      <c r="D13" s="40">
        <v>109.44305555555555</v>
      </c>
      <c r="E13" s="40">
        <v>106.04166666666664</v>
      </c>
      <c r="F13" s="40">
        <v>104.87499999999999</v>
      </c>
      <c r="G13" s="40">
        <v>105.59027777777779</v>
      </c>
      <c r="H13" s="40">
        <v>105.59027777777777</v>
      </c>
      <c r="I13" s="40">
        <v>67.672222222222217</v>
      </c>
      <c r="J13" s="40">
        <v>52.652777777777779</v>
      </c>
      <c r="L13" s="40">
        <f t="shared" si="0"/>
        <v>106.30805555555553</v>
      </c>
      <c r="M13" s="40">
        <f t="shared" si="1"/>
        <v>93.123611111111103</v>
      </c>
    </row>
    <row r="14" spans="1:15" ht="9.4499999999999993" customHeight="1" x14ac:dyDescent="0.15">
      <c r="C14" s="19">
        <v>6</v>
      </c>
      <c r="D14" s="40">
        <v>281.95</v>
      </c>
      <c r="E14" s="40">
        <v>291.85416666666669</v>
      </c>
      <c r="F14" s="40">
        <v>292.49999999999994</v>
      </c>
      <c r="G14" s="40">
        <v>296.80555555555554</v>
      </c>
      <c r="H14" s="40">
        <v>298.08055555555552</v>
      </c>
      <c r="I14" s="40">
        <v>129.07916666666665</v>
      </c>
      <c r="J14" s="40">
        <v>92.673611111111128</v>
      </c>
      <c r="L14" s="40">
        <f t="shared" si="0"/>
        <v>292.23805555555549</v>
      </c>
      <c r="M14" s="40">
        <f t="shared" si="1"/>
        <v>240.42043650793647</v>
      </c>
    </row>
    <row r="15" spans="1:15" ht="9.4499999999999993" customHeight="1" x14ac:dyDescent="0.15">
      <c r="C15" s="19">
        <v>7</v>
      </c>
      <c r="D15" s="40">
        <v>584.75138888888887</v>
      </c>
      <c r="E15" s="40">
        <v>585.29166666666663</v>
      </c>
      <c r="F15" s="40">
        <v>585.27777777777771</v>
      </c>
      <c r="G15" s="40">
        <v>580.4236111111112</v>
      </c>
      <c r="H15" s="40">
        <v>546.31805555555559</v>
      </c>
      <c r="I15" s="40">
        <v>199.43472222222223</v>
      </c>
      <c r="J15" s="40">
        <v>124.4513888888889</v>
      </c>
      <c r="L15" s="40">
        <f t="shared" si="0"/>
        <v>576.41250000000002</v>
      </c>
      <c r="M15" s="40">
        <f t="shared" si="1"/>
        <v>457.99265873015872</v>
      </c>
    </row>
    <row r="16" spans="1:15" ht="9.4499999999999993" customHeight="1" x14ac:dyDescent="0.15">
      <c r="C16" s="19">
        <v>8</v>
      </c>
      <c r="D16" s="40">
        <v>777.9708333333333</v>
      </c>
      <c r="E16" s="40">
        <v>769.88194444444434</v>
      </c>
      <c r="F16" s="40">
        <v>772.62500000000011</v>
      </c>
      <c r="G16" s="40">
        <v>766.99999999999989</v>
      </c>
      <c r="H16" s="40">
        <v>744.00972222222219</v>
      </c>
      <c r="I16" s="40">
        <v>302.34999999999997</v>
      </c>
      <c r="J16" s="40">
        <v>172.02777777777774</v>
      </c>
      <c r="L16" s="40">
        <f t="shared" si="0"/>
        <v>766.2974999999999</v>
      </c>
      <c r="M16" s="40">
        <f t="shared" si="1"/>
        <v>615.12361111111102</v>
      </c>
    </row>
    <row r="17" spans="3:13" ht="9.4499999999999993" customHeight="1" x14ac:dyDescent="0.15">
      <c r="C17" s="19">
        <v>9</v>
      </c>
      <c r="D17" s="40">
        <v>619.54027777777776</v>
      </c>
      <c r="E17" s="40">
        <v>631.54861111111109</v>
      </c>
      <c r="F17" s="40">
        <v>626.93749999999989</v>
      </c>
      <c r="G17" s="40">
        <v>639.27777777777783</v>
      </c>
      <c r="H17" s="40">
        <v>622.54305555555561</v>
      </c>
      <c r="I17" s="40">
        <v>431.66944444444442</v>
      </c>
      <c r="J17" s="40">
        <v>262.95833333333331</v>
      </c>
      <c r="L17" s="40">
        <f t="shared" si="0"/>
        <v>627.96944444444455</v>
      </c>
      <c r="M17" s="40">
        <f t="shared" si="1"/>
        <v>547.78214285714296</v>
      </c>
    </row>
    <row r="18" spans="3:13" ht="9.4499999999999993" customHeight="1" x14ac:dyDescent="0.15">
      <c r="C18" s="19">
        <v>10</v>
      </c>
      <c r="D18" s="40">
        <v>593.26249999999993</v>
      </c>
      <c r="E18" s="40">
        <v>599.1388888888888</v>
      </c>
      <c r="F18" s="40">
        <v>595.82638888888891</v>
      </c>
      <c r="G18" s="40">
        <v>610.04166666666663</v>
      </c>
      <c r="H18" s="40">
        <v>628.88472222222219</v>
      </c>
      <c r="I18" s="40">
        <v>590.63194444444446</v>
      </c>
      <c r="J18" s="40">
        <v>423.34027777777777</v>
      </c>
      <c r="L18" s="40">
        <f t="shared" si="0"/>
        <v>605.43083333333323</v>
      </c>
      <c r="M18" s="40">
        <f t="shared" si="1"/>
        <v>577.30376984126974</v>
      </c>
    </row>
    <row r="19" spans="3:13" ht="9.4499999999999993" customHeight="1" x14ac:dyDescent="0.15">
      <c r="C19" s="19">
        <v>11</v>
      </c>
      <c r="D19" s="40">
        <v>643.38472222222219</v>
      </c>
      <c r="E19" s="40">
        <v>643.09027777777771</v>
      </c>
      <c r="F19" s="40">
        <v>645.66666666666663</v>
      </c>
      <c r="G19" s="40">
        <v>658.43055555555554</v>
      </c>
      <c r="H19" s="40">
        <v>697.04444444444437</v>
      </c>
      <c r="I19" s="40">
        <v>705.18055555555566</v>
      </c>
      <c r="J19" s="40">
        <v>589.60416666666663</v>
      </c>
      <c r="L19" s="40">
        <f t="shared" si="0"/>
        <v>657.52333333333331</v>
      </c>
      <c r="M19" s="40">
        <f t="shared" si="1"/>
        <v>654.62876984126979</v>
      </c>
    </row>
    <row r="20" spans="3:13" ht="9.4499999999999993" customHeight="1" x14ac:dyDescent="0.15">
      <c r="C20" s="19">
        <v>12</v>
      </c>
      <c r="D20" s="40">
        <v>682.55277777777781</v>
      </c>
      <c r="E20" s="40">
        <v>686.375</v>
      </c>
      <c r="F20" s="40">
        <v>689.58333333333337</v>
      </c>
      <c r="G20" s="40">
        <v>712.5486111111112</v>
      </c>
      <c r="H20" s="40">
        <v>781.22916666666663</v>
      </c>
      <c r="I20" s="40">
        <v>797.79583333333323</v>
      </c>
      <c r="J20" s="40">
        <v>721.96527777777783</v>
      </c>
      <c r="L20" s="40">
        <f t="shared" si="0"/>
        <v>710.45777777777789</v>
      </c>
      <c r="M20" s="40">
        <f t="shared" si="1"/>
        <v>724.57857142857154</v>
      </c>
    </row>
    <row r="21" spans="3:13" ht="9.4499999999999993" customHeight="1" x14ac:dyDescent="0.15">
      <c r="C21" s="19">
        <v>13</v>
      </c>
      <c r="D21" s="40">
        <v>705.72222222222217</v>
      </c>
      <c r="E21" s="40">
        <v>729.40277777777783</v>
      </c>
      <c r="F21" s="40">
        <v>731.08333333333337</v>
      </c>
      <c r="G21" s="40">
        <v>744.25</v>
      </c>
      <c r="H21" s="40">
        <v>850.76250000000016</v>
      </c>
      <c r="I21" s="40">
        <v>786.86388888888894</v>
      </c>
      <c r="J21" s="40">
        <v>740.97916666666663</v>
      </c>
      <c r="L21" s="40">
        <f t="shared" si="0"/>
        <v>752.24416666666673</v>
      </c>
      <c r="M21" s="40">
        <f t="shared" si="1"/>
        <v>755.58055555555563</v>
      </c>
    </row>
    <row r="22" spans="3:13" ht="9.4499999999999993" customHeight="1" x14ac:dyDescent="0.15">
      <c r="C22" s="19">
        <v>14</v>
      </c>
      <c r="D22" s="40">
        <v>805.35694444444459</v>
      </c>
      <c r="E22" s="40">
        <v>821.90277777777783</v>
      </c>
      <c r="F22" s="40">
        <v>834.47222222222217</v>
      </c>
      <c r="G22" s="40">
        <v>856.59722222222229</v>
      </c>
      <c r="H22" s="40">
        <v>930.50555555555547</v>
      </c>
      <c r="I22" s="40">
        <v>782.44722222222219</v>
      </c>
      <c r="J22" s="40">
        <v>734.19444444444434</v>
      </c>
      <c r="L22" s="40">
        <f t="shared" si="0"/>
        <v>849.76694444444433</v>
      </c>
      <c r="M22" s="40">
        <f t="shared" si="1"/>
        <v>823.63948412698403</v>
      </c>
    </row>
    <row r="23" spans="3:13" ht="9.4499999999999993" customHeight="1" x14ac:dyDescent="0.15">
      <c r="C23" s="19">
        <v>15</v>
      </c>
      <c r="D23" s="40">
        <v>920.51527777777767</v>
      </c>
      <c r="E23" s="40">
        <v>924.55555555555554</v>
      </c>
      <c r="F23" s="40">
        <v>938.58333333333337</v>
      </c>
      <c r="G23" s="40">
        <v>930.40277777777771</v>
      </c>
      <c r="H23" s="40">
        <v>969.8597222222221</v>
      </c>
      <c r="I23" s="40">
        <v>766.96805555555557</v>
      </c>
      <c r="J23" s="40">
        <v>741.46527777777771</v>
      </c>
      <c r="L23" s="40">
        <f t="shared" si="0"/>
        <v>936.78333333333342</v>
      </c>
      <c r="M23" s="40">
        <f t="shared" si="1"/>
        <v>884.62142857142862</v>
      </c>
    </row>
    <row r="24" spans="3:13" ht="9.4499999999999993" customHeight="1" x14ac:dyDescent="0.15">
      <c r="C24" s="19">
        <v>16</v>
      </c>
      <c r="D24" s="40">
        <v>1073.288888888889</v>
      </c>
      <c r="E24" s="40">
        <v>1062.1666666666667</v>
      </c>
      <c r="F24" s="40">
        <v>1074.9513888888889</v>
      </c>
      <c r="G24" s="40">
        <v>1038.8541666666667</v>
      </c>
      <c r="H24" s="40">
        <v>1065.5333333333333</v>
      </c>
      <c r="I24" s="40">
        <v>763.99722222222226</v>
      </c>
      <c r="J24" s="40">
        <v>721.52083333333337</v>
      </c>
      <c r="L24" s="40">
        <f t="shared" si="0"/>
        <v>1062.9588888888891</v>
      </c>
      <c r="M24" s="40">
        <f t="shared" si="1"/>
        <v>971.47321428571445</v>
      </c>
    </row>
    <row r="25" spans="3:13" ht="9.4499999999999993" customHeight="1" x14ac:dyDescent="0.15">
      <c r="C25" s="19">
        <v>17</v>
      </c>
      <c r="D25" s="40">
        <v>1140.7444444444448</v>
      </c>
      <c r="E25" s="40">
        <v>1144.6111111111111</v>
      </c>
      <c r="F25" s="40">
        <v>1136.4236111111111</v>
      </c>
      <c r="G25" s="40">
        <v>1127.625</v>
      </c>
      <c r="H25" s="40">
        <v>1062.7805555555553</v>
      </c>
      <c r="I25" s="40">
        <v>740.13888888888903</v>
      </c>
      <c r="J25" s="40">
        <v>602.45833333333337</v>
      </c>
      <c r="L25" s="40">
        <f t="shared" si="0"/>
        <v>1122.4369444444444</v>
      </c>
      <c r="M25" s="40">
        <f t="shared" si="1"/>
        <v>993.54027777777776</v>
      </c>
    </row>
    <row r="26" spans="3:13" ht="9.4499999999999993" customHeight="1" x14ac:dyDescent="0.15">
      <c r="C26" s="19">
        <v>18</v>
      </c>
      <c r="D26" s="40">
        <v>974.5291666666667</v>
      </c>
      <c r="E26" s="40">
        <v>982.10416666666652</v>
      </c>
      <c r="F26" s="40">
        <v>985.05555555555554</v>
      </c>
      <c r="G26" s="40">
        <v>997.84027777777771</v>
      </c>
      <c r="H26" s="40">
        <v>891.04027777777776</v>
      </c>
      <c r="I26" s="40">
        <v>655.11805555555554</v>
      </c>
      <c r="J26" s="40">
        <v>526.31944444444446</v>
      </c>
      <c r="L26" s="40">
        <f t="shared" si="0"/>
        <v>966.11388888888882</v>
      </c>
      <c r="M26" s="40">
        <f t="shared" si="1"/>
        <v>858.85813492063494</v>
      </c>
    </row>
    <row r="27" spans="3:13" ht="9.4499999999999993" customHeight="1" x14ac:dyDescent="0.15">
      <c r="C27" s="19">
        <v>19</v>
      </c>
      <c r="D27" s="40">
        <v>640.89861111111111</v>
      </c>
      <c r="E27" s="40">
        <v>675.54861111111109</v>
      </c>
      <c r="F27" s="40">
        <v>691.52083333333337</v>
      </c>
      <c r="G27" s="40">
        <v>716.08333333333337</v>
      </c>
      <c r="H27" s="40">
        <v>673.51805555555552</v>
      </c>
      <c r="I27" s="40">
        <v>506.65000000000003</v>
      </c>
      <c r="J27" s="40">
        <v>448.5555555555556</v>
      </c>
      <c r="L27" s="40">
        <f t="shared" si="0"/>
        <v>679.51388888888891</v>
      </c>
      <c r="M27" s="40">
        <f t="shared" si="1"/>
        <v>621.82499999999993</v>
      </c>
    </row>
    <row r="28" spans="3:13" ht="9.4499999999999993" customHeight="1" x14ac:dyDescent="0.15">
      <c r="C28" s="19">
        <v>20</v>
      </c>
      <c r="D28" s="40">
        <v>456.85972222222222</v>
      </c>
      <c r="E28" s="40">
        <v>467.77083333333326</v>
      </c>
      <c r="F28" s="40">
        <v>491.10416666666674</v>
      </c>
      <c r="G28" s="40">
        <v>528.03472222222217</v>
      </c>
      <c r="H28" s="40">
        <v>499.46250000000003</v>
      </c>
      <c r="I28" s="40">
        <v>393.41944444444448</v>
      </c>
      <c r="J28" s="40">
        <v>343.47222222222223</v>
      </c>
      <c r="L28" s="40">
        <f t="shared" si="0"/>
        <v>488.64638888888885</v>
      </c>
      <c r="M28" s="40">
        <f t="shared" si="1"/>
        <v>454.30337301587298</v>
      </c>
    </row>
    <row r="29" spans="3:13" ht="9.4499999999999993" customHeight="1" x14ac:dyDescent="0.15">
      <c r="C29" s="19">
        <v>21</v>
      </c>
      <c r="D29" s="40">
        <v>306.37777777777779</v>
      </c>
      <c r="E29" s="40">
        <v>314.29861111111114</v>
      </c>
      <c r="F29" s="40">
        <v>334.04861111111114</v>
      </c>
      <c r="G29" s="40">
        <v>357.10416666666669</v>
      </c>
      <c r="H29" s="40">
        <v>339.03888888888889</v>
      </c>
      <c r="I29" s="40">
        <v>305.28333333333336</v>
      </c>
      <c r="J29" s="40">
        <v>232.72222222222226</v>
      </c>
      <c r="L29" s="40">
        <f t="shared" si="0"/>
        <v>330.17361111111114</v>
      </c>
      <c r="M29" s="40">
        <f t="shared" si="1"/>
        <v>312.69623015873015</v>
      </c>
    </row>
    <row r="30" spans="3:13" ht="9.4499999999999993" customHeight="1" x14ac:dyDescent="0.15">
      <c r="C30" s="19">
        <v>22</v>
      </c>
      <c r="D30" s="40">
        <v>224.65138888888893</v>
      </c>
      <c r="E30" s="40">
        <v>259.77777777777777</v>
      </c>
      <c r="F30" s="40">
        <v>278.33333333333331</v>
      </c>
      <c r="G30" s="40">
        <v>280.54861111111114</v>
      </c>
      <c r="H30" s="40">
        <v>296.64305555555558</v>
      </c>
      <c r="I30" s="40">
        <v>273.08472222222224</v>
      </c>
      <c r="J30" s="40">
        <v>170.90972222222226</v>
      </c>
      <c r="L30" s="40">
        <f t="shared" si="0"/>
        <v>267.99083333333334</v>
      </c>
      <c r="M30" s="40">
        <f t="shared" si="1"/>
        <v>254.84980158730156</v>
      </c>
    </row>
    <row r="31" spans="3:13" ht="9.4499999999999993" customHeight="1" x14ac:dyDescent="0.15">
      <c r="C31" s="19">
        <v>23</v>
      </c>
      <c r="D31" s="40">
        <v>126.38333333333333</v>
      </c>
      <c r="E31" s="40">
        <v>143.59027777777777</v>
      </c>
      <c r="F31" s="40">
        <v>160.6597222222222</v>
      </c>
      <c r="G31" s="40">
        <v>162.53472222222223</v>
      </c>
      <c r="H31" s="40">
        <v>225.02222222222221</v>
      </c>
      <c r="I31" s="40">
        <v>244.0819444444445</v>
      </c>
      <c r="J31" s="40">
        <v>128.97222222222223</v>
      </c>
      <c r="L31" s="40">
        <f t="shared" si="0"/>
        <v>163.63805555555558</v>
      </c>
      <c r="M31" s="40">
        <f t="shared" si="1"/>
        <v>170.17777777777778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9521.6194444444463</v>
      </c>
      <c r="E33" s="40">
        <f t="shared" ref="E33:J33" si="2">SUM(E15:E26)</f>
        <v>9580.0694444444434</v>
      </c>
      <c r="F33" s="40">
        <f t="shared" si="2"/>
        <v>9616.4861111111095</v>
      </c>
      <c r="G33" s="40">
        <f t="shared" si="2"/>
        <v>9663.2916666666679</v>
      </c>
      <c r="H33" s="40">
        <f t="shared" si="2"/>
        <v>9790.5111111111109</v>
      </c>
      <c r="I33" s="40">
        <f t="shared" si="2"/>
        <v>7522.5958333333338</v>
      </c>
      <c r="J33" s="40">
        <f t="shared" si="2"/>
        <v>6361.2847222222208</v>
      </c>
      <c r="L33" s="40">
        <f>SUM(L15:L26)</f>
        <v>9634.3955555555567</v>
      </c>
      <c r="M33" s="40">
        <f>SUM(M15:M26)</f>
        <v>8865.1226190476191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1982.2624999999998</v>
      </c>
      <c r="E34" s="40">
        <f t="shared" ref="E34:J34" si="3">SUM(E15:E17)</f>
        <v>1986.7222222222219</v>
      </c>
      <c r="F34" s="40">
        <f t="shared" si="3"/>
        <v>1984.8402777777778</v>
      </c>
      <c r="G34" s="40">
        <f t="shared" si="3"/>
        <v>1986.7013888888889</v>
      </c>
      <c r="H34" s="40">
        <f t="shared" si="3"/>
        <v>1912.8708333333334</v>
      </c>
      <c r="I34" s="40">
        <f t="shared" si="3"/>
        <v>933.45416666666665</v>
      </c>
      <c r="J34" s="40">
        <f t="shared" si="3"/>
        <v>559.4375</v>
      </c>
      <c r="L34" s="40">
        <f>SUM(L15:L17)</f>
        <v>1970.6794444444445</v>
      </c>
      <c r="M34" s="40">
        <f>SUM(M15:M17)</f>
        <v>1620.8984126984128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4350.7944444444447</v>
      </c>
      <c r="E35" s="40">
        <f t="shared" ref="E35:J35" si="4">SUM(E18:E23)</f>
        <v>4404.4652777777774</v>
      </c>
      <c r="F35" s="40">
        <f t="shared" si="4"/>
        <v>4435.2152777777783</v>
      </c>
      <c r="G35" s="40">
        <f t="shared" si="4"/>
        <v>4512.270833333333</v>
      </c>
      <c r="H35" s="40">
        <f t="shared" si="4"/>
        <v>4858.2861111111115</v>
      </c>
      <c r="I35" s="40">
        <f t="shared" si="4"/>
        <v>4429.8874999999998</v>
      </c>
      <c r="J35" s="40">
        <f t="shared" si="4"/>
        <v>3951.5486111111109</v>
      </c>
      <c r="L35" s="40">
        <f>SUM(L18:L23)</f>
        <v>4512.2063888888888</v>
      </c>
      <c r="M35" s="40">
        <f>SUM(M18:M23)</f>
        <v>4420.3525793650788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3188.5625000000005</v>
      </c>
      <c r="E36" s="40">
        <f t="shared" ref="E36:J36" si="5">SUM(E24:E26)</f>
        <v>3188.8819444444443</v>
      </c>
      <c r="F36" s="40">
        <f t="shared" si="5"/>
        <v>3196.4305555555557</v>
      </c>
      <c r="G36" s="40">
        <f t="shared" si="5"/>
        <v>3164.3194444444448</v>
      </c>
      <c r="H36" s="40">
        <f t="shared" si="5"/>
        <v>3019.3541666666665</v>
      </c>
      <c r="I36" s="40">
        <f t="shared" si="5"/>
        <v>2159.2541666666671</v>
      </c>
      <c r="J36" s="40">
        <f t="shared" si="5"/>
        <v>1850.2986111111113</v>
      </c>
      <c r="L36" s="40">
        <f>SUM(L24:L26)</f>
        <v>3151.5097222222221</v>
      </c>
      <c r="M36" s="40">
        <f>SUM(M24:M26)</f>
        <v>2823.871626984127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11877.119444444446</v>
      </c>
      <c r="E37" s="40">
        <f t="shared" ref="E37:J37" si="6">SUM(E8:E31)</f>
        <v>12044.277777777777</v>
      </c>
      <c r="F37" s="40">
        <f t="shared" si="6"/>
        <v>12179.895833333332</v>
      </c>
      <c r="G37" s="40">
        <f t="shared" si="6"/>
        <v>12338.055555555557</v>
      </c>
      <c r="H37" s="40">
        <f t="shared" si="6"/>
        <v>12485.431944444445</v>
      </c>
      <c r="I37" s="40">
        <f t="shared" si="6"/>
        <v>9897.9374999999982</v>
      </c>
      <c r="J37" s="40">
        <f t="shared" si="6"/>
        <v>8381.9375</v>
      </c>
      <c r="L37" s="40">
        <f>SUM(L8:L31)</f>
        <v>12184.956111111111</v>
      </c>
      <c r="M37" s="40">
        <f>SUM(M8:M31)</f>
        <v>11314.950793650793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9576.7333333333336</v>
      </c>
      <c r="D43" s="35">
        <v>9418.8000000000011</v>
      </c>
      <c r="E43" s="35">
        <v>9774.7499999999982</v>
      </c>
      <c r="F43" s="35">
        <v>9648.7999999999993</v>
      </c>
      <c r="G43" s="35">
        <v>9919.9333333333325</v>
      </c>
      <c r="H43" s="35">
        <v>9623.0666666666675</v>
      </c>
      <c r="I43" s="35">
        <v>9592.9499999999989</v>
      </c>
      <c r="J43" s="35">
        <v>9209.0666666666657</v>
      </c>
      <c r="K43" s="35">
        <v>9653.8200000000015</v>
      </c>
      <c r="L43" s="35">
        <v>9537.7000000000007</v>
      </c>
      <c r="M43" s="35">
        <v>9799.0599999999977</v>
      </c>
      <c r="N43" s="35">
        <v>9858.0666666666639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11905.766666666666</v>
      </c>
      <c r="D44" s="35">
        <v>11886.866666666669</v>
      </c>
      <c r="E44" s="35">
        <v>12249.16</v>
      </c>
      <c r="F44" s="35">
        <v>12257.1</v>
      </c>
      <c r="G44" s="35">
        <v>12465.75</v>
      </c>
      <c r="H44" s="35">
        <v>12178.466666666671</v>
      </c>
      <c r="I44" s="35">
        <v>12193.866666666667</v>
      </c>
      <c r="J44" s="35">
        <v>11722.616666666667</v>
      </c>
      <c r="K44" s="35">
        <v>12304.320000000003</v>
      </c>
      <c r="L44" s="35">
        <v>12141.250000000002</v>
      </c>
      <c r="M44" s="35">
        <v>12397.91</v>
      </c>
      <c r="N44" s="35">
        <v>12516.4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7520.666666666667</v>
      </c>
      <c r="D47" s="35">
        <v>7518.5</v>
      </c>
      <c r="E47" s="35">
        <v>7613.2</v>
      </c>
      <c r="F47" s="35">
        <v>7397</v>
      </c>
      <c r="G47" s="35">
        <v>7481.666666666667</v>
      </c>
      <c r="H47" s="35">
        <v>7538.3333333333339</v>
      </c>
      <c r="I47" s="35">
        <v>7430.3333333333339</v>
      </c>
      <c r="J47" s="35">
        <v>7385.2</v>
      </c>
      <c r="K47" s="35">
        <v>7650.25</v>
      </c>
      <c r="L47" s="35">
        <v>7567.5</v>
      </c>
      <c r="M47" s="35">
        <v>7644.9999999999991</v>
      </c>
      <c r="N47" s="35">
        <v>7523.5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9669.0000000000018</v>
      </c>
      <c r="D48" s="35">
        <v>9770.5</v>
      </c>
      <c r="E48" s="35">
        <v>9979.7999999999993</v>
      </c>
      <c r="F48" s="35">
        <v>9730</v>
      </c>
      <c r="G48" s="35">
        <v>9804.3333333333321</v>
      </c>
      <c r="H48" s="35">
        <v>9927.9999999999982</v>
      </c>
      <c r="I48" s="35">
        <v>9845.6666666666661</v>
      </c>
      <c r="J48" s="35">
        <v>9769</v>
      </c>
      <c r="K48" s="35">
        <v>10053.25</v>
      </c>
      <c r="L48" s="35">
        <v>9995.5</v>
      </c>
      <c r="M48" s="35">
        <v>10041.199999999999</v>
      </c>
      <c r="N48" s="35">
        <v>10189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6147.3333333333339</v>
      </c>
      <c r="D51" s="35">
        <v>6176</v>
      </c>
      <c r="E51" s="35">
        <v>6186.75</v>
      </c>
      <c r="F51" s="35">
        <v>6565</v>
      </c>
      <c r="G51" s="35">
        <v>6352.666666666667</v>
      </c>
      <c r="H51" s="35">
        <v>6387.5</v>
      </c>
      <c r="I51" s="35">
        <v>6550.3333333333339</v>
      </c>
      <c r="J51" s="35">
        <v>5989.5</v>
      </c>
      <c r="K51" s="35">
        <v>6447.25</v>
      </c>
      <c r="L51" s="35">
        <v>6385</v>
      </c>
      <c r="M51" s="35">
        <v>6702.75</v>
      </c>
      <c r="N51" s="35">
        <v>6445.333333333333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7908</v>
      </c>
      <c r="D52" s="35">
        <v>8134.5</v>
      </c>
      <c r="E52" s="35">
        <v>8119</v>
      </c>
      <c r="F52" s="35">
        <v>8684</v>
      </c>
      <c r="G52" s="35">
        <v>8399.6666666666679</v>
      </c>
      <c r="H52" s="35">
        <v>8478</v>
      </c>
      <c r="I52" s="35">
        <v>8738</v>
      </c>
      <c r="J52" s="35">
        <v>8042</v>
      </c>
      <c r="K52" s="35">
        <v>8466.75</v>
      </c>
      <c r="L52" s="35">
        <v>8335</v>
      </c>
      <c r="M52" s="35">
        <v>8695</v>
      </c>
      <c r="N52" s="35">
        <v>8583.3333333333339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10" display="Index" xr:uid="{F028AFB9-E646-4732-8DF6-9DBF3838CE08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39"/>
  <sheetViews>
    <sheetView zoomScale="75" zoomScaleNormal="75" workbookViewId="0"/>
  </sheetViews>
  <sheetFormatPr defaultRowHeight="14.4" x14ac:dyDescent="0.3"/>
  <cols>
    <col min="1" max="1" width="1.6640625" customWidth="1"/>
    <col min="18" max="18" width="6.33203125" customWidth="1"/>
  </cols>
  <sheetData>
    <row r="1" ht="8.25" customHeight="1" x14ac:dyDescent="0.3"/>
    <row r="39" ht="21" customHeight="1" x14ac:dyDescent="0.3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B6EC-F110-4963-9134-6909A6F80F28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99</v>
      </c>
      <c r="E3" s="44"/>
      <c r="F3" s="44"/>
      <c r="G3" s="6"/>
      <c r="H3" s="46" t="s">
        <v>25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12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60.24305555555555</v>
      </c>
      <c r="E8" s="40">
        <v>52.0625</v>
      </c>
      <c r="F8" s="40">
        <v>52</v>
      </c>
      <c r="G8" s="40">
        <v>61.847222222222221</v>
      </c>
      <c r="H8" s="40">
        <v>69.904166666666669</v>
      </c>
      <c r="I8" s="40">
        <v>133.1</v>
      </c>
      <c r="J8" s="40">
        <v>165.45833333333331</v>
      </c>
      <c r="L8" s="40">
        <f>AVERAGE(D8:H8)</f>
        <v>59.211388888888884</v>
      </c>
      <c r="M8" s="40">
        <f>AVERAGE(D8:J8)</f>
        <v>84.945039682539672</v>
      </c>
      <c r="O8" s="29"/>
    </row>
    <row r="9" spans="1:15" ht="9.4499999999999993" customHeight="1" x14ac:dyDescent="0.15">
      <c r="C9" s="19">
        <v>1</v>
      </c>
      <c r="D9" s="40">
        <v>38.877777777777773</v>
      </c>
      <c r="E9" s="40">
        <v>35.493055555555557</v>
      </c>
      <c r="F9" s="40">
        <v>36.430555555555557</v>
      </c>
      <c r="G9" s="40">
        <v>39.118055555555557</v>
      </c>
      <c r="H9" s="40">
        <v>49.980555555555554</v>
      </c>
      <c r="I9" s="40">
        <v>101.68472222222222</v>
      </c>
      <c r="J9" s="40">
        <v>127.00694444444444</v>
      </c>
      <c r="L9" s="40">
        <f t="shared" ref="L9:L31" si="0">AVERAGE(D9:H9)</f>
        <v>39.980000000000004</v>
      </c>
      <c r="M9" s="40">
        <f t="shared" ref="M9:M31" si="1">AVERAGE(D9:J9)</f>
        <v>61.227380952380955</v>
      </c>
      <c r="O9" s="29"/>
    </row>
    <row r="10" spans="1:15" ht="9.4499999999999993" customHeight="1" x14ac:dyDescent="0.15">
      <c r="C10" s="19">
        <v>2</v>
      </c>
      <c r="D10" s="40">
        <v>38.234722222222217</v>
      </c>
      <c r="E10" s="40">
        <v>34.951388888888886</v>
      </c>
      <c r="F10" s="40">
        <v>33.840277777777779</v>
      </c>
      <c r="G10" s="40">
        <v>35.777777777777779</v>
      </c>
      <c r="H10" s="40">
        <v>40.130555555555553</v>
      </c>
      <c r="I10" s="40">
        <v>79.498611111111103</v>
      </c>
      <c r="J10" s="40">
        <v>96.75</v>
      </c>
      <c r="L10" s="40">
        <f t="shared" si="0"/>
        <v>36.586944444444441</v>
      </c>
      <c r="M10" s="40">
        <f t="shared" si="1"/>
        <v>51.311904761904756</v>
      </c>
      <c r="O10" s="29"/>
    </row>
    <row r="11" spans="1:15" ht="9.4499999999999993" customHeight="1" x14ac:dyDescent="0.15">
      <c r="C11" s="19">
        <v>3</v>
      </c>
      <c r="D11" s="40">
        <v>65.793055555555554</v>
      </c>
      <c r="E11" s="40">
        <v>57.256944444444436</v>
      </c>
      <c r="F11" s="40">
        <v>56.972222222222221</v>
      </c>
      <c r="G11" s="40">
        <v>57.44444444444445</v>
      </c>
      <c r="H11" s="40">
        <v>59.566666666666663</v>
      </c>
      <c r="I11" s="40">
        <v>86.087499999999991</v>
      </c>
      <c r="J11" s="40">
        <v>101.2638888888889</v>
      </c>
      <c r="L11" s="40">
        <f t="shared" si="0"/>
        <v>59.406666666666659</v>
      </c>
      <c r="M11" s="40">
        <f t="shared" si="1"/>
        <v>69.197817460317452</v>
      </c>
      <c r="O11" s="29"/>
    </row>
    <row r="12" spans="1:15" ht="9.4499999999999993" customHeight="1" x14ac:dyDescent="0.15">
      <c r="C12" s="19">
        <v>4</v>
      </c>
      <c r="D12" s="40">
        <v>118.79305555555555</v>
      </c>
      <c r="E12" s="40">
        <v>108.19444444444446</v>
      </c>
      <c r="F12" s="40">
        <v>107.90972222222221</v>
      </c>
      <c r="G12" s="40">
        <v>108.49999999999999</v>
      </c>
      <c r="H12" s="40">
        <v>111.17777777777779</v>
      </c>
      <c r="I12" s="40">
        <v>90.244444444444454</v>
      </c>
      <c r="J12" s="40">
        <v>82.2986111111111</v>
      </c>
      <c r="L12" s="40">
        <f t="shared" si="0"/>
        <v>110.91500000000001</v>
      </c>
      <c r="M12" s="40">
        <f t="shared" si="1"/>
        <v>103.87400793650794</v>
      </c>
    </row>
    <row r="13" spans="1:15" ht="9.4499999999999993" customHeight="1" x14ac:dyDescent="0.15">
      <c r="C13" s="19">
        <v>5</v>
      </c>
      <c r="D13" s="40">
        <v>338.41666666666669</v>
      </c>
      <c r="E13" s="40">
        <v>336.46527777777777</v>
      </c>
      <c r="F13" s="40">
        <v>330.35416666666669</v>
      </c>
      <c r="G13" s="40">
        <v>341.6319444444444</v>
      </c>
      <c r="H13" s="40">
        <v>325.79861111111109</v>
      </c>
      <c r="I13" s="40">
        <v>143.01666666666668</v>
      </c>
      <c r="J13" s="40">
        <v>95.694444444444443</v>
      </c>
      <c r="L13" s="40">
        <f t="shared" si="0"/>
        <v>334.5333333333333</v>
      </c>
      <c r="M13" s="40">
        <f t="shared" si="1"/>
        <v>273.05396825396821</v>
      </c>
    </row>
    <row r="14" spans="1:15" ht="9.4499999999999993" customHeight="1" x14ac:dyDescent="0.15">
      <c r="C14" s="19">
        <v>6</v>
      </c>
      <c r="D14" s="40">
        <v>970.95972222222224</v>
      </c>
      <c r="E14" s="40">
        <v>1029.5138888888889</v>
      </c>
      <c r="F14" s="40">
        <v>1005.3263888888888</v>
      </c>
      <c r="G14" s="40">
        <v>992.5763888888888</v>
      </c>
      <c r="H14" s="40">
        <v>913.36527777777781</v>
      </c>
      <c r="I14" s="40">
        <v>245.23749999999998</v>
      </c>
      <c r="J14" s="40">
        <v>157.51388888888889</v>
      </c>
      <c r="L14" s="40">
        <f t="shared" si="0"/>
        <v>982.34833333333313</v>
      </c>
      <c r="M14" s="40">
        <f t="shared" si="1"/>
        <v>759.2132936507935</v>
      </c>
    </row>
    <row r="15" spans="1:15" ht="9.4499999999999993" customHeight="1" x14ac:dyDescent="0.15">
      <c r="C15" s="19">
        <v>7</v>
      </c>
      <c r="D15" s="40">
        <v>1167.0041666666668</v>
      </c>
      <c r="E15" s="40">
        <v>1185.9861111111113</v>
      </c>
      <c r="F15" s="40">
        <v>1162.2361111111111</v>
      </c>
      <c r="G15" s="40">
        <v>1149.3819444444446</v>
      </c>
      <c r="H15" s="40">
        <v>1109.2597222222223</v>
      </c>
      <c r="I15" s="40">
        <v>397.2833333333333</v>
      </c>
      <c r="J15" s="40">
        <v>211.70138888888889</v>
      </c>
      <c r="L15" s="40">
        <f t="shared" si="0"/>
        <v>1154.7736111111112</v>
      </c>
      <c r="M15" s="40">
        <f t="shared" si="1"/>
        <v>911.83611111111111</v>
      </c>
    </row>
    <row r="16" spans="1:15" ht="9.4499999999999993" customHeight="1" x14ac:dyDescent="0.15">
      <c r="C16" s="19">
        <v>8</v>
      </c>
      <c r="D16" s="40">
        <v>1053.8666666666666</v>
      </c>
      <c r="E16" s="40">
        <v>1064.8055555555554</v>
      </c>
      <c r="F16" s="40">
        <v>1056.2500000000002</v>
      </c>
      <c r="G16" s="40">
        <v>1065.6180555555554</v>
      </c>
      <c r="H16" s="40">
        <v>1027.2805555555553</v>
      </c>
      <c r="I16" s="40">
        <v>637.1680555555555</v>
      </c>
      <c r="J16" s="40">
        <v>300.86111111111114</v>
      </c>
      <c r="L16" s="40">
        <f t="shared" si="0"/>
        <v>1053.5641666666666</v>
      </c>
      <c r="M16" s="40">
        <f t="shared" si="1"/>
        <v>886.55000000000007</v>
      </c>
    </row>
    <row r="17" spans="3:13" ht="9.4499999999999993" customHeight="1" x14ac:dyDescent="0.15">
      <c r="C17" s="19">
        <v>9</v>
      </c>
      <c r="D17" s="40">
        <v>986.7013888888888</v>
      </c>
      <c r="E17" s="40">
        <v>993.38888888888903</v>
      </c>
      <c r="F17" s="40">
        <v>1000.2708333333331</v>
      </c>
      <c r="G17" s="40">
        <v>1002.236111111111</v>
      </c>
      <c r="H17" s="40">
        <v>985.1722222222221</v>
      </c>
      <c r="I17" s="40">
        <v>823.7652777777779</v>
      </c>
      <c r="J17" s="40">
        <v>515.88888888888891</v>
      </c>
      <c r="L17" s="40">
        <f t="shared" si="0"/>
        <v>993.55388888888888</v>
      </c>
      <c r="M17" s="40">
        <f t="shared" si="1"/>
        <v>901.06051587301579</v>
      </c>
    </row>
    <row r="18" spans="3:13" ht="9.4499999999999993" customHeight="1" x14ac:dyDescent="0.15">
      <c r="C18" s="19">
        <v>10</v>
      </c>
      <c r="D18" s="40">
        <v>836.18194444444453</v>
      </c>
      <c r="E18" s="40">
        <v>821.78472222222229</v>
      </c>
      <c r="F18" s="40">
        <v>832.1111111111112</v>
      </c>
      <c r="G18" s="40">
        <v>856.49305555555554</v>
      </c>
      <c r="H18" s="40">
        <v>899.54722222222233</v>
      </c>
      <c r="I18" s="40">
        <v>928.80277777777781</v>
      </c>
      <c r="J18" s="40">
        <v>781.52083333333337</v>
      </c>
      <c r="L18" s="40">
        <f t="shared" si="0"/>
        <v>849.22361111111115</v>
      </c>
      <c r="M18" s="40">
        <f t="shared" si="1"/>
        <v>850.92023809523812</v>
      </c>
    </row>
    <row r="19" spans="3:13" ht="9.4499999999999993" customHeight="1" x14ac:dyDescent="0.15">
      <c r="C19" s="19">
        <v>11</v>
      </c>
      <c r="D19" s="40">
        <v>813.44305555555536</v>
      </c>
      <c r="E19" s="40">
        <v>812.875</v>
      </c>
      <c r="F19" s="40">
        <v>801.65277777777771</v>
      </c>
      <c r="G19" s="40">
        <v>842.89583333333337</v>
      </c>
      <c r="H19" s="40">
        <v>885.97499999999991</v>
      </c>
      <c r="I19" s="40">
        <v>958.52083333333337</v>
      </c>
      <c r="J19" s="40">
        <v>840.59722222222217</v>
      </c>
      <c r="L19" s="40">
        <f t="shared" si="0"/>
        <v>831.36833333333345</v>
      </c>
      <c r="M19" s="40">
        <f t="shared" si="1"/>
        <v>850.85138888888889</v>
      </c>
    </row>
    <row r="20" spans="3:13" ht="9.4499999999999993" customHeight="1" x14ac:dyDescent="0.15">
      <c r="C20" s="19">
        <v>12</v>
      </c>
      <c r="D20" s="40">
        <v>782.88749999999993</v>
      </c>
      <c r="E20" s="40">
        <v>777.38194444444446</v>
      </c>
      <c r="F20" s="40">
        <v>796.5</v>
      </c>
      <c r="G20" s="40">
        <v>813.91666666666663</v>
      </c>
      <c r="H20" s="40">
        <v>859.17777777777781</v>
      </c>
      <c r="I20" s="40">
        <v>963.95833333333337</v>
      </c>
      <c r="J20" s="40">
        <v>884.25694444444446</v>
      </c>
      <c r="L20" s="40">
        <f t="shared" si="0"/>
        <v>805.97277777777776</v>
      </c>
      <c r="M20" s="40">
        <f t="shared" si="1"/>
        <v>839.72559523809525</v>
      </c>
    </row>
    <row r="21" spans="3:13" ht="9.4499999999999993" customHeight="1" x14ac:dyDescent="0.15">
      <c r="C21" s="19">
        <v>13</v>
      </c>
      <c r="D21" s="40">
        <v>752.85</v>
      </c>
      <c r="E21" s="40">
        <v>739.29166666666663</v>
      </c>
      <c r="F21" s="40">
        <v>755.11805555555554</v>
      </c>
      <c r="G21" s="40">
        <v>769.1736111111112</v>
      </c>
      <c r="H21" s="40">
        <v>833.46944444444443</v>
      </c>
      <c r="I21" s="40">
        <v>931.20972222222224</v>
      </c>
      <c r="J21" s="40">
        <v>848.59027777777771</v>
      </c>
      <c r="L21" s="40">
        <f t="shared" si="0"/>
        <v>769.98055555555561</v>
      </c>
      <c r="M21" s="40">
        <f t="shared" si="1"/>
        <v>804.24325396825395</v>
      </c>
    </row>
    <row r="22" spans="3:13" ht="9.4499999999999993" customHeight="1" x14ac:dyDescent="0.15">
      <c r="C22" s="19">
        <v>14</v>
      </c>
      <c r="D22" s="40">
        <v>755.08333333333348</v>
      </c>
      <c r="E22" s="40">
        <v>744.7986111111112</v>
      </c>
      <c r="F22" s="40">
        <v>781.80555555555554</v>
      </c>
      <c r="G22" s="40">
        <v>778.5763888888888</v>
      </c>
      <c r="H22" s="40">
        <v>838.31388888888898</v>
      </c>
      <c r="I22" s="40">
        <v>807.32222222222219</v>
      </c>
      <c r="J22" s="40">
        <v>755.41666666666663</v>
      </c>
      <c r="L22" s="40">
        <f t="shared" si="0"/>
        <v>779.71555555555562</v>
      </c>
      <c r="M22" s="40">
        <f t="shared" si="1"/>
        <v>780.18809523809534</v>
      </c>
    </row>
    <row r="23" spans="3:13" ht="9.4499999999999993" customHeight="1" x14ac:dyDescent="0.15">
      <c r="C23" s="19">
        <v>15</v>
      </c>
      <c r="D23" s="40">
        <v>774.07499999999993</v>
      </c>
      <c r="E23" s="40">
        <v>768.31250000000011</v>
      </c>
      <c r="F23" s="40">
        <v>775.9513888888888</v>
      </c>
      <c r="G23" s="40">
        <v>800.25694444444446</v>
      </c>
      <c r="H23" s="40">
        <v>868.03611111111104</v>
      </c>
      <c r="I23" s="40">
        <v>730.15138888888885</v>
      </c>
      <c r="J23" s="40">
        <v>645.55555555555554</v>
      </c>
      <c r="L23" s="40">
        <f t="shared" si="0"/>
        <v>797.32638888888891</v>
      </c>
      <c r="M23" s="40">
        <f t="shared" si="1"/>
        <v>766.04841269841268</v>
      </c>
    </row>
    <row r="24" spans="3:13" ht="9.4499999999999993" customHeight="1" x14ac:dyDescent="0.15">
      <c r="C24" s="19">
        <v>16</v>
      </c>
      <c r="D24" s="40">
        <v>804.41527777777765</v>
      </c>
      <c r="E24" s="40">
        <v>799.9513888888888</v>
      </c>
      <c r="F24" s="40">
        <v>807.41666666666686</v>
      </c>
      <c r="G24" s="40">
        <v>820.46527777777771</v>
      </c>
      <c r="H24" s="40">
        <v>790.05138888888894</v>
      </c>
      <c r="I24" s="40">
        <v>653.53888888888889</v>
      </c>
      <c r="J24" s="40">
        <v>568.35416666666663</v>
      </c>
      <c r="L24" s="40">
        <f t="shared" si="0"/>
        <v>804.46</v>
      </c>
      <c r="M24" s="40">
        <f t="shared" si="1"/>
        <v>749.17043650793664</v>
      </c>
    </row>
    <row r="25" spans="3:13" ht="9.4499999999999993" customHeight="1" x14ac:dyDescent="0.15">
      <c r="C25" s="19">
        <v>17</v>
      </c>
      <c r="D25" s="40">
        <v>673.64722222222224</v>
      </c>
      <c r="E25" s="40">
        <v>691.27083333333337</v>
      </c>
      <c r="F25" s="40">
        <v>706.44444444444434</v>
      </c>
      <c r="G25" s="40">
        <v>702.20833333333337</v>
      </c>
      <c r="H25" s="40">
        <v>693.3125</v>
      </c>
      <c r="I25" s="40">
        <v>618.62499999999989</v>
      </c>
      <c r="J25" s="40">
        <v>485.92361111111114</v>
      </c>
      <c r="L25" s="40">
        <f t="shared" si="0"/>
        <v>693.37666666666678</v>
      </c>
      <c r="M25" s="40">
        <f t="shared" si="1"/>
        <v>653.06170634920636</v>
      </c>
    </row>
    <row r="26" spans="3:13" ht="9.4499999999999993" customHeight="1" x14ac:dyDescent="0.15">
      <c r="C26" s="19">
        <v>18</v>
      </c>
      <c r="D26" s="40">
        <v>577.08611111111111</v>
      </c>
      <c r="E26" s="40">
        <v>603.54166666666663</v>
      </c>
      <c r="F26" s="40">
        <v>638.6111111111112</v>
      </c>
      <c r="G26" s="40">
        <v>640.61805555555554</v>
      </c>
      <c r="H26" s="40">
        <v>682.08749999999998</v>
      </c>
      <c r="I26" s="40">
        <v>545.10138888888889</v>
      </c>
      <c r="J26" s="40">
        <v>454.22222222222223</v>
      </c>
      <c r="L26" s="40">
        <f t="shared" si="0"/>
        <v>628.38888888888891</v>
      </c>
      <c r="M26" s="40">
        <f t="shared" si="1"/>
        <v>591.60972222222233</v>
      </c>
    </row>
    <row r="27" spans="3:13" ht="9.4499999999999993" customHeight="1" x14ac:dyDescent="0.15">
      <c r="C27" s="19">
        <v>19</v>
      </c>
      <c r="D27" s="40">
        <v>458.97638888888895</v>
      </c>
      <c r="E27" s="40">
        <v>481.61111111111109</v>
      </c>
      <c r="F27" s="40">
        <v>504.95833333333331</v>
      </c>
      <c r="G27" s="40">
        <v>524.22916666666663</v>
      </c>
      <c r="H27" s="40">
        <v>561.71388888888885</v>
      </c>
      <c r="I27" s="40">
        <v>463.04999999999995</v>
      </c>
      <c r="J27" s="40">
        <v>390.9444444444444</v>
      </c>
      <c r="L27" s="40">
        <f t="shared" si="0"/>
        <v>506.29777777777781</v>
      </c>
      <c r="M27" s="40">
        <f t="shared" si="1"/>
        <v>483.64047619047625</v>
      </c>
    </row>
    <row r="28" spans="3:13" ht="9.4499999999999993" customHeight="1" x14ac:dyDescent="0.15">
      <c r="C28" s="19">
        <v>20</v>
      </c>
      <c r="D28" s="40">
        <v>343.85138888888895</v>
      </c>
      <c r="E28" s="40">
        <v>380.77083333333331</v>
      </c>
      <c r="F28" s="40">
        <v>366.95138888888886</v>
      </c>
      <c r="G28" s="40">
        <v>411.63888888888886</v>
      </c>
      <c r="H28" s="40">
        <v>397.71250000000003</v>
      </c>
      <c r="I28" s="40">
        <v>344.03888888888895</v>
      </c>
      <c r="J28" s="40">
        <v>302.02777777777777</v>
      </c>
      <c r="L28" s="40">
        <f t="shared" si="0"/>
        <v>380.18500000000006</v>
      </c>
      <c r="M28" s="40">
        <f t="shared" si="1"/>
        <v>363.85595238095237</v>
      </c>
    </row>
    <row r="29" spans="3:13" ht="9.4499999999999993" customHeight="1" x14ac:dyDescent="0.15">
      <c r="C29" s="19">
        <v>21</v>
      </c>
      <c r="D29" s="40">
        <v>252.96944444444446</v>
      </c>
      <c r="E29" s="40">
        <v>272.29166666666669</v>
      </c>
      <c r="F29" s="40">
        <v>288.13888888888886</v>
      </c>
      <c r="G29" s="40">
        <v>308.45833333333331</v>
      </c>
      <c r="H29" s="40">
        <v>293.71805555555562</v>
      </c>
      <c r="I29" s="40">
        <v>263.60277777777782</v>
      </c>
      <c r="J29" s="40">
        <v>207.73611111111109</v>
      </c>
      <c r="L29" s="40">
        <f t="shared" si="0"/>
        <v>283.11527777777781</v>
      </c>
      <c r="M29" s="40">
        <f t="shared" si="1"/>
        <v>269.55932539682539</v>
      </c>
    </row>
    <row r="30" spans="3:13" ht="9.4499999999999993" customHeight="1" x14ac:dyDescent="0.15">
      <c r="C30" s="19">
        <v>22</v>
      </c>
      <c r="D30" s="40">
        <v>161.53749999999999</v>
      </c>
      <c r="E30" s="40">
        <v>174.01388888888889</v>
      </c>
      <c r="F30" s="40">
        <v>180.04861111111111</v>
      </c>
      <c r="G30" s="40">
        <v>193.7777777777778</v>
      </c>
      <c r="H30" s="40">
        <v>225.77222222222221</v>
      </c>
      <c r="I30" s="40">
        <v>225.22916666666666</v>
      </c>
      <c r="J30" s="40">
        <v>140.19444444444446</v>
      </c>
      <c r="L30" s="40">
        <f t="shared" si="0"/>
        <v>187.03000000000003</v>
      </c>
      <c r="M30" s="40">
        <f t="shared" si="1"/>
        <v>185.7962301587302</v>
      </c>
    </row>
    <row r="31" spans="3:13" ht="9.4499999999999993" customHeight="1" x14ac:dyDescent="0.15">
      <c r="C31" s="19">
        <v>23</v>
      </c>
      <c r="D31" s="40">
        <v>87.663888888888891</v>
      </c>
      <c r="E31" s="40">
        <v>90.604166666666671</v>
      </c>
      <c r="F31" s="40">
        <v>96.034722222222229</v>
      </c>
      <c r="G31" s="40">
        <v>109.4861111111111</v>
      </c>
      <c r="H31" s="40">
        <v>168.6861111111111</v>
      </c>
      <c r="I31" s="40">
        <v>194.52500000000001</v>
      </c>
      <c r="J31" s="40">
        <v>89.159722222222214</v>
      </c>
      <c r="L31" s="40">
        <f t="shared" si="0"/>
        <v>110.495</v>
      </c>
      <c r="M31" s="40">
        <f t="shared" si="1"/>
        <v>119.45138888888889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9977.2416666666668</v>
      </c>
      <c r="E33" s="40">
        <f t="shared" ref="E33:J33" si="2">SUM(E15:E26)</f>
        <v>10003.388888888891</v>
      </c>
      <c r="F33" s="40">
        <f t="shared" si="2"/>
        <v>10114.368055555557</v>
      </c>
      <c r="G33" s="40">
        <f t="shared" si="2"/>
        <v>10241.840277777777</v>
      </c>
      <c r="H33" s="40">
        <f t="shared" si="2"/>
        <v>10471.683333333332</v>
      </c>
      <c r="I33" s="40">
        <f t="shared" si="2"/>
        <v>8995.4472222222212</v>
      </c>
      <c r="J33" s="40">
        <f t="shared" si="2"/>
        <v>7292.8888888888896</v>
      </c>
      <c r="L33" s="40">
        <f>SUM(L15:L26)</f>
        <v>10161.704444444445</v>
      </c>
      <c r="M33" s="40">
        <f>SUM(M15:M26)</f>
        <v>9585.265476190476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3207.5722222222221</v>
      </c>
      <c r="E34" s="40">
        <f t="shared" ref="E34:J34" si="3">SUM(E15:E17)</f>
        <v>3244.1805555555561</v>
      </c>
      <c r="F34" s="40">
        <f t="shared" si="3"/>
        <v>3218.7569444444443</v>
      </c>
      <c r="G34" s="40">
        <f t="shared" si="3"/>
        <v>3217.2361111111109</v>
      </c>
      <c r="H34" s="40">
        <f t="shared" si="3"/>
        <v>3121.7124999999996</v>
      </c>
      <c r="I34" s="40">
        <f t="shared" si="3"/>
        <v>1858.2166666666667</v>
      </c>
      <c r="J34" s="40">
        <f t="shared" si="3"/>
        <v>1028.4513888888889</v>
      </c>
      <c r="L34" s="40">
        <f>SUM(L15:L17)</f>
        <v>3201.8916666666664</v>
      </c>
      <c r="M34" s="40">
        <f>SUM(M15:M17)</f>
        <v>2699.4466269841269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4714.520833333333</v>
      </c>
      <c r="E35" s="40">
        <f t="shared" ref="E35:J35" si="4">SUM(E18:E23)</f>
        <v>4664.4444444444443</v>
      </c>
      <c r="F35" s="40">
        <f t="shared" si="4"/>
        <v>4743.1388888888887</v>
      </c>
      <c r="G35" s="40">
        <f t="shared" si="4"/>
        <v>4861.3125</v>
      </c>
      <c r="H35" s="40">
        <f t="shared" si="4"/>
        <v>5184.5194444444442</v>
      </c>
      <c r="I35" s="40">
        <f t="shared" si="4"/>
        <v>5319.9652777777774</v>
      </c>
      <c r="J35" s="40">
        <f t="shared" si="4"/>
        <v>4755.9375</v>
      </c>
      <c r="L35" s="40">
        <f>SUM(L18:L23)</f>
        <v>4833.5872222222224</v>
      </c>
      <c r="M35" s="40">
        <f>SUM(M18:M23)</f>
        <v>4891.9769841269845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2055.1486111111112</v>
      </c>
      <c r="E36" s="40">
        <f t="shared" ref="E36:J36" si="5">SUM(E24:E26)</f>
        <v>2094.7638888888887</v>
      </c>
      <c r="F36" s="40">
        <f t="shared" si="5"/>
        <v>2152.4722222222226</v>
      </c>
      <c r="G36" s="40">
        <f t="shared" si="5"/>
        <v>2163.2916666666665</v>
      </c>
      <c r="H36" s="40">
        <f t="shared" si="5"/>
        <v>2165.4513888888891</v>
      </c>
      <c r="I36" s="40">
        <f t="shared" si="5"/>
        <v>1817.2652777777776</v>
      </c>
      <c r="J36" s="40">
        <f t="shared" si="5"/>
        <v>1508.5</v>
      </c>
      <c r="L36" s="40">
        <f>SUM(L24:L26)</f>
        <v>2126.2255555555557</v>
      </c>
      <c r="M36" s="40">
        <f>SUM(M24:M26)</f>
        <v>1993.8418650793656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12913.558333333334</v>
      </c>
      <c r="E37" s="40">
        <f t="shared" ref="E37:J37" si="6">SUM(E8:E31)</f>
        <v>13056.618055555555</v>
      </c>
      <c r="F37" s="40">
        <f t="shared" si="6"/>
        <v>13173.333333333334</v>
      </c>
      <c r="G37" s="40">
        <f t="shared" si="6"/>
        <v>13426.326388888889</v>
      </c>
      <c r="H37" s="40">
        <f t="shared" si="6"/>
        <v>13689.20972222222</v>
      </c>
      <c r="I37" s="40">
        <f t="shared" si="6"/>
        <v>11364.762499999997</v>
      </c>
      <c r="J37" s="40">
        <f t="shared" si="6"/>
        <v>9248.9375000000018</v>
      </c>
      <c r="L37" s="40">
        <f>SUM(L8:L31)</f>
        <v>13251.809166666668</v>
      </c>
      <c r="M37" s="40">
        <f>SUM(M8:M31)</f>
        <v>12410.392261904763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10150.866666666667</v>
      </c>
      <c r="D43" s="35">
        <v>10256.066666666664</v>
      </c>
      <c r="E43" s="35">
        <v>10214.82</v>
      </c>
      <c r="F43" s="35">
        <v>10448.400000000001</v>
      </c>
      <c r="G43" s="35">
        <v>10508.7</v>
      </c>
      <c r="H43" s="35">
        <v>10127.533333333333</v>
      </c>
      <c r="I43" s="35">
        <v>10225.733333333334</v>
      </c>
      <c r="J43" s="35">
        <v>9776.8833333333332</v>
      </c>
      <c r="K43" s="35">
        <v>9896.5299999999988</v>
      </c>
      <c r="L43" s="35">
        <v>9906.116666666665</v>
      </c>
      <c r="M43" s="35">
        <v>10003.67</v>
      </c>
      <c r="N43" s="35">
        <v>10425.133333333331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13099.666666666666</v>
      </c>
      <c r="D44" s="35">
        <v>13271.066666666666</v>
      </c>
      <c r="E44" s="35">
        <v>13252.83</v>
      </c>
      <c r="F44" s="35">
        <v>13578.3</v>
      </c>
      <c r="G44" s="35">
        <v>13637.266666666666</v>
      </c>
      <c r="H44" s="35">
        <v>13248.866666666665</v>
      </c>
      <c r="I44" s="35">
        <v>13390.833333333334</v>
      </c>
      <c r="J44" s="35">
        <v>12766.566666666669</v>
      </c>
      <c r="K44" s="35">
        <v>13157.039999999999</v>
      </c>
      <c r="L44" s="35">
        <v>13079.283333333331</v>
      </c>
      <c r="M44" s="35">
        <v>13055.99</v>
      </c>
      <c r="N44" s="35">
        <v>13483.999999999996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9100.3333333333339</v>
      </c>
      <c r="D47" s="35">
        <v>9027</v>
      </c>
      <c r="E47" s="35">
        <v>9075</v>
      </c>
      <c r="F47" s="35">
        <v>8980</v>
      </c>
      <c r="G47" s="35">
        <v>8821</v>
      </c>
      <c r="H47" s="35">
        <v>9012</v>
      </c>
      <c r="I47" s="35">
        <v>8899.3333333333321</v>
      </c>
      <c r="J47" s="35">
        <v>8660.8000000000011</v>
      </c>
      <c r="K47" s="35">
        <v>9003.5</v>
      </c>
      <c r="L47" s="35">
        <v>9229.5</v>
      </c>
      <c r="M47" s="35">
        <v>9005.4</v>
      </c>
      <c r="N47" s="35">
        <v>9131.5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11246.333333333332</v>
      </c>
      <c r="D48" s="35">
        <v>11206</v>
      </c>
      <c r="E48" s="35">
        <v>11406.199999999997</v>
      </c>
      <c r="F48" s="35">
        <v>11332</v>
      </c>
      <c r="G48" s="35">
        <v>11193.666666666666</v>
      </c>
      <c r="H48" s="35">
        <v>11389</v>
      </c>
      <c r="I48" s="35">
        <v>11405</v>
      </c>
      <c r="J48" s="35">
        <v>11114.200000000003</v>
      </c>
      <c r="K48" s="35">
        <v>11418.25</v>
      </c>
      <c r="L48" s="35">
        <v>11681.5</v>
      </c>
      <c r="M48" s="35">
        <v>11332</v>
      </c>
      <c r="N48" s="35">
        <v>11653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7166</v>
      </c>
      <c r="D51" s="35">
        <v>7339</v>
      </c>
      <c r="E51" s="35">
        <v>7124.5</v>
      </c>
      <c r="F51" s="35">
        <v>7615</v>
      </c>
      <c r="G51" s="35">
        <v>7196.9999999999991</v>
      </c>
      <c r="H51" s="35">
        <v>7401.5</v>
      </c>
      <c r="I51" s="35">
        <v>7463.3333333333339</v>
      </c>
      <c r="J51" s="35">
        <v>6970.75</v>
      </c>
      <c r="K51" s="35">
        <v>7131</v>
      </c>
      <c r="L51" s="35">
        <v>7296</v>
      </c>
      <c r="M51" s="35">
        <v>7316.25</v>
      </c>
      <c r="N51" s="35">
        <v>7494.333333333333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8872.3333333333339</v>
      </c>
      <c r="D52" s="35">
        <v>9199</v>
      </c>
      <c r="E52" s="35">
        <v>9021.75</v>
      </c>
      <c r="F52" s="35">
        <v>9563</v>
      </c>
      <c r="G52" s="35">
        <v>9233.3333333333339</v>
      </c>
      <c r="H52" s="35">
        <v>9440.25</v>
      </c>
      <c r="I52" s="35">
        <v>9594.6666666666661</v>
      </c>
      <c r="J52" s="35">
        <v>9012.5</v>
      </c>
      <c r="K52" s="35">
        <v>9103.25</v>
      </c>
      <c r="L52" s="35">
        <v>9232.5</v>
      </c>
      <c r="M52" s="35">
        <v>9201</v>
      </c>
      <c r="N52" s="35">
        <v>9513.6666666666661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10" display="Index" xr:uid="{037A9DF9-B563-4859-86C7-C8336E7F55E0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168C-2BF5-464C-BBCD-E34FDED2620D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100</v>
      </c>
      <c r="E3" s="44"/>
      <c r="F3" s="44"/>
      <c r="G3" s="6"/>
      <c r="H3" s="46" t="s">
        <v>27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8442.9444444444434</v>
      </c>
      <c r="Q6" s="17">
        <v>8615.3611111111113</v>
      </c>
      <c r="R6" s="17">
        <v>8662.8333333333339</v>
      </c>
      <c r="S6" s="17">
        <v>8856.4499999999989</v>
      </c>
      <c r="T6" s="17">
        <v>9208.0111111111109</v>
      </c>
      <c r="U6" s="17">
        <v>8033.1583333333347</v>
      </c>
      <c r="V6" s="17">
        <v>6143.541666666667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8552.5027777777759</v>
      </c>
      <c r="Q7" s="17">
        <v>8713.8125000000018</v>
      </c>
      <c r="R7" s="17">
        <v>8710.2569444444453</v>
      </c>
      <c r="S7" s="17">
        <v>9043.3750000000018</v>
      </c>
      <c r="T7" s="17">
        <v>9300.6347222222212</v>
      </c>
      <c r="U7" s="17">
        <v>7654.3527777777781</v>
      </c>
      <c r="V7" s="17">
        <v>5849.3819444444443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16995.447222222218</v>
      </c>
      <c r="Q8" s="17">
        <f t="shared" ref="Q8:V8" si="0">SUM(Q6:Q7)</f>
        <v>17329.173611111113</v>
      </c>
      <c r="R8" s="17">
        <f t="shared" si="0"/>
        <v>17373.090277777781</v>
      </c>
      <c r="S8" s="17">
        <f t="shared" si="0"/>
        <v>17899.825000000001</v>
      </c>
      <c r="T8" s="17">
        <f t="shared" si="0"/>
        <v>18508.645833333332</v>
      </c>
      <c r="U8" s="17">
        <f t="shared" si="0"/>
        <v>15687.511111111113</v>
      </c>
      <c r="V8" s="17">
        <f t="shared" si="0"/>
        <v>11992.923611111111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8331.7999999999993</v>
      </c>
      <c r="Q10" s="17">
        <v>8812.4666666666672</v>
      </c>
      <c r="R10" s="17">
        <v>8871.5133333333324</v>
      </c>
      <c r="S10" s="17">
        <v>9104.3000000000011</v>
      </c>
      <c r="T10" s="17">
        <v>9057.383333333335</v>
      </c>
      <c r="U10" s="17">
        <v>8965.4000000000033</v>
      </c>
      <c r="V10" s="17">
        <v>8946.3000000000011</v>
      </c>
      <c r="W10" s="17">
        <v>8446.0600000000013</v>
      </c>
      <c r="X10" s="17">
        <v>8781.0500000000011</v>
      </c>
      <c r="Y10" s="17">
        <v>8112.4833333333327</v>
      </c>
      <c r="Z10" s="17">
        <v>8598.3499999999985</v>
      </c>
      <c r="AA10" s="17">
        <v>9058.3333333333358</v>
      </c>
    </row>
    <row r="11" spans="1:27" ht="9.4499999999999993" customHeight="1" x14ac:dyDescent="0.15">
      <c r="C11" s="19"/>
      <c r="O11" s="16" t="s">
        <v>68</v>
      </c>
      <c r="P11" s="17">
        <v>8417.0666666666657</v>
      </c>
      <c r="Q11" s="17">
        <v>8968.4666666666653</v>
      </c>
      <c r="R11" s="17">
        <v>8984.2566666666662</v>
      </c>
      <c r="S11" s="17">
        <v>9206.7999999999993</v>
      </c>
      <c r="T11" s="17">
        <v>9223.85</v>
      </c>
      <c r="U11" s="17">
        <v>9148.3333333333321</v>
      </c>
      <c r="V11" s="17">
        <v>9113.5833333333321</v>
      </c>
      <c r="W11" s="17">
        <v>8438.01</v>
      </c>
      <c r="X11" s="17">
        <v>8965.7400000000016</v>
      </c>
      <c r="Y11" s="17">
        <v>8057.7499999999991</v>
      </c>
      <c r="Z11" s="17">
        <v>8751.7400000000034</v>
      </c>
      <c r="AA11" s="17">
        <v>9093.8000000000011</v>
      </c>
    </row>
    <row r="12" spans="1:27" ht="9.4499999999999993" customHeight="1" x14ac:dyDescent="0.15">
      <c r="C12" s="19"/>
      <c r="O12" s="16" t="s">
        <v>69</v>
      </c>
      <c r="P12" s="17">
        <f>SUM(P10:P11)</f>
        <v>16748.866666666665</v>
      </c>
      <c r="Q12" s="17">
        <f t="shared" ref="Q12:AA12" si="1">SUM(Q10:Q11)</f>
        <v>17780.933333333334</v>
      </c>
      <c r="R12" s="17">
        <f t="shared" si="1"/>
        <v>17855.769999999997</v>
      </c>
      <c r="S12" s="17">
        <f t="shared" si="1"/>
        <v>18311.099999999999</v>
      </c>
      <c r="T12" s="17">
        <f t="shared" si="1"/>
        <v>18281.233333333337</v>
      </c>
      <c r="U12" s="17">
        <f t="shared" si="1"/>
        <v>18113.733333333337</v>
      </c>
      <c r="V12" s="17">
        <f t="shared" si="1"/>
        <v>18059.883333333331</v>
      </c>
      <c r="W12" s="17">
        <f t="shared" si="1"/>
        <v>16884.07</v>
      </c>
      <c r="X12" s="17">
        <f t="shared" si="1"/>
        <v>17746.79</v>
      </c>
      <c r="Y12" s="17">
        <f t="shared" si="1"/>
        <v>16170.233333333332</v>
      </c>
      <c r="Z12" s="17">
        <f t="shared" si="1"/>
        <v>17350.090000000004</v>
      </c>
      <c r="AA12" s="17">
        <f t="shared" si="1"/>
        <v>18152.133333333339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>
        <v>8074.0548002000005</v>
      </c>
      <c r="T14" s="23">
        <v>8416.3818813999987</v>
      </c>
      <c r="U14" s="23">
        <v>8731.8030414000023</v>
      </c>
      <c r="V14" s="23">
        <v>8630.343875999999</v>
      </c>
      <c r="W14" s="23">
        <v>8766.0372088000004</v>
      </c>
      <c r="X14" s="23">
        <v>8991.9827272727252</v>
      </c>
      <c r="Y14" s="17">
        <v>8757.1200000000008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2"/>
      <c r="R15" s="23"/>
      <c r="S15" s="23">
        <v>8365.8333177999993</v>
      </c>
      <c r="T15" s="23">
        <v>9132.4932698000011</v>
      </c>
      <c r="U15" s="23">
        <v>8817.2794306000014</v>
      </c>
      <c r="V15" s="23">
        <v>8783.8216551999976</v>
      </c>
      <c r="W15" s="23">
        <v>8872.1405411999986</v>
      </c>
      <c r="X15" s="23">
        <v>9113.2778787878779</v>
      </c>
      <c r="Y15" s="17">
        <v>8864.1163888888877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>
        <f t="shared" ref="S16:X16" si="3">SUM(S14:S15)</f>
        <v>16439.888117999999</v>
      </c>
      <c r="T16" s="17">
        <f t="shared" si="3"/>
        <v>17548.875151200002</v>
      </c>
      <c r="U16" s="17">
        <f t="shared" si="3"/>
        <v>17549.082472000002</v>
      </c>
      <c r="V16" s="17">
        <f t="shared" si="3"/>
        <v>17414.165531199997</v>
      </c>
      <c r="W16" s="17">
        <f t="shared" si="3"/>
        <v>17638.177749999999</v>
      </c>
      <c r="X16" s="17">
        <f t="shared" si="3"/>
        <v>18105.260606060605</v>
      </c>
      <c r="Y16" s="17">
        <f>SUM(Y14:Y15)</f>
        <v>17621.236388888887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11</v>
      </c>
      <c r="I83" s="35" t="s">
        <v>12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311" display="Index" xr:uid="{0AA0D289-FBB4-479B-B09C-270EEC38E484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19FE-2301-4BE7-BD0A-095C13D1BF60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100</v>
      </c>
      <c r="E3" s="44"/>
      <c r="F3" s="44"/>
      <c r="G3" s="6"/>
      <c r="H3" s="46" t="s">
        <v>27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11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38.018055555555556</v>
      </c>
      <c r="E8" s="40">
        <v>36.340277777777779</v>
      </c>
      <c r="F8" s="40">
        <v>38.81944444444445</v>
      </c>
      <c r="G8" s="40">
        <v>40.480555555555554</v>
      </c>
      <c r="H8" s="40">
        <v>44.904166666666669</v>
      </c>
      <c r="I8" s="40">
        <v>94.016666666666666</v>
      </c>
      <c r="J8" s="40">
        <v>106.1111111111111</v>
      </c>
      <c r="L8" s="40">
        <f>AVERAGE(D8:H8)</f>
        <v>39.712499999999999</v>
      </c>
      <c r="M8" s="40">
        <f>AVERAGE(D8:J8)</f>
        <v>56.955753968253966</v>
      </c>
      <c r="O8" s="29"/>
    </row>
    <row r="9" spans="1:15" ht="9.4499999999999993" customHeight="1" x14ac:dyDescent="0.15">
      <c r="C9" s="19">
        <v>1</v>
      </c>
      <c r="D9" s="40">
        <v>20.158333333333335</v>
      </c>
      <c r="E9" s="40">
        <v>18.381944444444446</v>
      </c>
      <c r="F9" s="40">
        <v>23.291666666666671</v>
      </c>
      <c r="G9" s="40">
        <v>20.736111111111111</v>
      </c>
      <c r="H9" s="40">
        <v>23.81527777777778</v>
      </c>
      <c r="I9" s="40">
        <v>55.75</v>
      </c>
      <c r="J9" s="40">
        <v>62.604166666666664</v>
      </c>
      <c r="L9" s="40">
        <f t="shared" ref="L9:L31" si="0">AVERAGE(D9:H9)</f>
        <v>21.276666666666667</v>
      </c>
      <c r="M9" s="40">
        <f t="shared" ref="M9:M31" si="1">AVERAGE(D9:J9)</f>
        <v>32.105357142857137</v>
      </c>
      <c r="O9" s="29"/>
    </row>
    <row r="10" spans="1:15" ht="9.4499999999999993" customHeight="1" x14ac:dyDescent="0.15">
      <c r="C10" s="19">
        <v>2</v>
      </c>
      <c r="D10" s="40">
        <v>17.051388888888891</v>
      </c>
      <c r="E10" s="40">
        <v>13.638888888888891</v>
      </c>
      <c r="F10" s="40">
        <v>14.631944444444445</v>
      </c>
      <c r="G10" s="40">
        <v>16.013888888888889</v>
      </c>
      <c r="H10" s="40">
        <v>16.893055555555556</v>
      </c>
      <c r="I10" s="40">
        <v>34.93472222222222</v>
      </c>
      <c r="J10" s="40">
        <v>41.270833333333336</v>
      </c>
      <c r="L10" s="40">
        <f t="shared" si="0"/>
        <v>15.645833333333332</v>
      </c>
      <c r="M10" s="40">
        <f t="shared" si="1"/>
        <v>22.062103174603173</v>
      </c>
      <c r="O10" s="29"/>
    </row>
    <row r="11" spans="1:15" ht="9.4499999999999993" customHeight="1" x14ac:dyDescent="0.15">
      <c r="C11" s="19">
        <v>3</v>
      </c>
      <c r="D11" s="40">
        <v>15.956944444444446</v>
      </c>
      <c r="E11" s="40">
        <v>15.430555555555555</v>
      </c>
      <c r="F11" s="40">
        <v>14.402777777777777</v>
      </c>
      <c r="G11" s="40">
        <v>16.465277777777779</v>
      </c>
      <c r="H11" s="40">
        <v>18.630555555555556</v>
      </c>
      <c r="I11" s="40">
        <v>26.204166666666666</v>
      </c>
      <c r="J11" s="40">
        <v>29.131944444444446</v>
      </c>
      <c r="L11" s="40">
        <f t="shared" si="0"/>
        <v>16.177222222222223</v>
      </c>
      <c r="M11" s="40">
        <f t="shared" si="1"/>
        <v>19.460317460317462</v>
      </c>
      <c r="O11" s="29"/>
    </row>
    <row r="12" spans="1:15" ht="9.4499999999999993" customHeight="1" x14ac:dyDescent="0.15">
      <c r="C12" s="19">
        <v>4</v>
      </c>
      <c r="D12" s="40">
        <v>24.05694444444444</v>
      </c>
      <c r="E12" s="40">
        <v>22.034722222222225</v>
      </c>
      <c r="F12" s="40">
        <v>23.180555555555557</v>
      </c>
      <c r="G12" s="40">
        <v>24.230555555555554</v>
      </c>
      <c r="H12" s="40">
        <v>24.600000000000005</v>
      </c>
      <c r="I12" s="40">
        <v>24.291666666666668</v>
      </c>
      <c r="J12" s="40">
        <v>27.006944444444443</v>
      </c>
      <c r="L12" s="40">
        <f t="shared" si="0"/>
        <v>23.620555555555558</v>
      </c>
      <c r="M12" s="40">
        <f t="shared" si="1"/>
        <v>24.200198412698416</v>
      </c>
    </row>
    <row r="13" spans="1:15" ht="9.4499999999999993" customHeight="1" x14ac:dyDescent="0.15">
      <c r="C13" s="19">
        <v>5</v>
      </c>
      <c r="D13" s="40">
        <v>59.723611111111119</v>
      </c>
      <c r="E13" s="40">
        <v>57.333333333333336</v>
      </c>
      <c r="F13" s="40">
        <v>57.458333333333336</v>
      </c>
      <c r="G13" s="40">
        <v>57.773611111111116</v>
      </c>
      <c r="H13" s="40">
        <v>58.788888888888899</v>
      </c>
      <c r="I13" s="40">
        <v>33.12638888888889</v>
      </c>
      <c r="J13" s="40">
        <v>24.340277777777782</v>
      </c>
      <c r="L13" s="40">
        <f t="shared" si="0"/>
        <v>58.215555555555554</v>
      </c>
      <c r="M13" s="40">
        <f t="shared" si="1"/>
        <v>49.792063492063491</v>
      </c>
    </row>
    <row r="14" spans="1:15" ht="9.4499999999999993" customHeight="1" x14ac:dyDescent="0.15">
      <c r="C14" s="19">
        <v>6</v>
      </c>
      <c r="D14" s="40">
        <v>145.29027777777779</v>
      </c>
      <c r="E14" s="40">
        <v>142.47222222222223</v>
      </c>
      <c r="F14" s="40">
        <v>145.79861111111111</v>
      </c>
      <c r="G14" s="40">
        <v>144.84444444444443</v>
      </c>
      <c r="H14" s="40">
        <v>141.79583333333335</v>
      </c>
      <c r="I14" s="40">
        <v>66.74722222222222</v>
      </c>
      <c r="J14" s="40">
        <v>38.69444444444445</v>
      </c>
      <c r="L14" s="40">
        <f t="shared" si="0"/>
        <v>144.04027777777779</v>
      </c>
      <c r="M14" s="40">
        <f t="shared" si="1"/>
        <v>117.94900793650795</v>
      </c>
    </row>
    <row r="15" spans="1:15" ht="9.4499999999999993" customHeight="1" x14ac:dyDescent="0.15">
      <c r="C15" s="19">
        <v>7</v>
      </c>
      <c r="D15" s="40">
        <v>370.44305555555553</v>
      </c>
      <c r="E15" s="40">
        <v>383.69444444444451</v>
      </c>
      <c r="F15" s="40">
        <v>380.9305555555556</v>
      </c>
      <c r="G15" s="40">
        <v>379.31111111111113</v>
      </c>
      <c r="H15" s="40">
        <v>374.32361111111112</v>
      </c>
      <c r="I15" s="40">
        <v>139.39722222222221</v>
      </c>
      <c r="J15" s="40">
        <v>73.979166666666671</v>
      </c>
      <c r="L15" s="40">
        <f t="shared" si="0"/>
        <v>377.7405555555556</v>
      </c>
      <c r="M15" s="40">
        <f t="shared" si="1"/>
        <v>300.29702380952386</v>
      </c>
    </row>
    <row r="16" spans="1:15" ht="9.4499999999999993" customHeight="1" x14ac:dyDescent="0.15">
      <c r="C16" s="19">
        <v>8</v>
      </c>
      <c r="D16" s="40">
        <v>493.25138888888887</v>
      </c>
      <c r="E16" s="40">
        <v>507.26388888888891</v>
      </c>
      <c r="F16" s="40">
        <v>506.38888888888886</v>
      </c>
      <c r="G16" s="40">
        <v>508.68194444444447</v>
      </c>
      <c r="H16" s="40">
        <v>503.84722222222223</v>
      </c>
      <c r="I16" s="40">
        <v>284.23472222222222</v>
      </c>
      <c r="J16" s="40">
        <v>114.5625</v>
      </c>
      <c r="L16" s="40">
        <f t="shared" si="0"/>
        <v>503.88666666666666</v>
      </c>
      <c r="M16" s="40">
        <f t="shared" si="1"/>
        <v>416.89007936507943</v>
      </c>
    </row>
    <row r="17" spans="3:13" ht="9.4499999999999993" customHeight="1" x14ac:dyDescent="0.15">
      <c r="C17" s="19">
        <v>9</v>
      </c>
      <c r="D17" s="40">
        <v>452.39166666666671</v>
      </c>
      <c r="E17" s="40">
        <v>445.18055555555549</v>
      </c>
      <c r="F17" s="40">
        <v>452.22916666666669</v>
      </c>
      <c r="G17" s="40">
        <v>456.07361111111101</v>
      </c>
      <c r="H17" s="40">
        <v>483.73472222222222</v>
      </c>
      <c r="I17" s="40">
        <v>423.0986111111111</v>
      </c>
      <c r="J17" s="40">
        <v>222.07638888888891</v>
      </c>
      <c r="L17" s="40">
        <f t="shared" si="0"/>
        <v>457.92194444444442</v>
      </c>
      <c r="M17" s="40">
        <f t="shared" si="1"/>
        <v>419.25496031746025</v>
      </c>
    </row>
    <row r="18" spans="3:13" ht="9.4499999999999993" customHeight="1" x14ac:dyDescent="0.15">
      <c r="C18" s="19">
        <v>10</v>
      </c>
      <c r="D18" s="40">
        <v>476.62083333333322</v>
      </c>
      <c r="E18" s="40">
        <v>463.31944444444451</v>
      </c>
      <c r="F18" s="40">
        <v>466.29166666666669</v>
      </c>
      <c r="G18" s="40">
        <v>483.62222222222226</v>
      </c>
      <c r="H18" s="40">
        <v>516.58750000000009</v>
      </c>
      <c r="I18" s="40">
        <v>566.47500000000002</v>
      </c>
      <c r="J18" s="40">
        <v>376.52777777777783</v>
      </c>
      <c r="L18" s="40">
        <f t="shared" si="0"/>
        <v>481.2883333333333</v>
      </c>
      <c r="M18" s="40">
        <f t="shared" si="1"/>
        <v>478.49206349206349</v>
      </c>
    </row>
    <row r="19" spans="3:13" ht="9.4499999999999993" customHeight="1" x14ac:dyDescent="0.15">
      <c r="C19" s="19">
        <v>11</v>
      </c>
      <c r="D19" s="40">
        <v>539.15694444444443</v>
      </c>
      <c r="E19" s="40">
        <v>512.5138888888888</v>
      </c>
      <c r="F19" s="40">
        <v>507.79166666666669</v>
      </c>
      <c r="G19" s="40">
        <v>528.49999999999989</v>
      </c>
      <c r="H19" s="40">
        <v>577.38750000000005</v>
      </c>
      <c r="I19" s="40">
        <v>663.3125</v>
      </c>
      <c r="J19" s="40">
        <v>508.68055555555549</v>
      </c>
      <c r="L19" s="40">
        <f t="shared" si="0"/>
        <v>533.06999999999994</v>
      </c>
      <c r="M19" s="40">
        <f t="shared" si="1"/>
        <v>548.19186507936502</v>
      </c>
    </row>
    <row r="20" spans="3:13" ht="9.4499999999999993" customHeight="1" x14ac:dyDescent="0.15">
      <c r="C20" s="19">
        <v>12</v>
      </c>
      <c r="D20" s="40">
        <v>544.79027777777776</v>
      </c>
      <c r="E20" s="40">
        <v>560.30555555555554</v>
      </c>
      <c r="F20" s="40">
        <v>544.18055555555554</v>
      </c>
      <c r="G20" s="40">
        <v>565.35138888888889</v>
      </c>
      <c r="H20" s="40">
        <v>646.63333333333333</v>
      </c>
      <c r="I20" s="40">
        <v>708.09444444444443</v>
      </c>
      <c r="J20" s="40">
        <v>640.04166666666663</v>
      </c>
      <c r="L20" s="40">
        <f t="shared" si="0"/>
        <v>572.25222222222214</v>
      </c>
      <c r="M20" s="40">
        <f t="shared" si="1"/>
        <v>601.34246031746022</v>
      </c>
    </row>
    <row r="21" spans="3:13" ht="9.4499999999999993" customHeight="1" x14ac:dyDescent="0.15">
      <c r="C21" s="19">
        <v>13</v>
      </c>
      <c r="D21" s="40">
        <v>583.32083333333333</v>
      </c>
      <c r="E21" s="40">
        <v>564.21527777777771</v>
      </c>
      <c r="F21" s="40">
        <v>577.32638888888891</v>
      </c>
      <c r="G21" s="40">
        <v>584.26111111111106</v>
      </c>
      <c r="H21" s="40">
        <v>661.48472222222222</v>
      </c>
      <c r="I21" s="40">
        <v>694.85833333333323</v>
      </c>
      <c r="J21" s="40">
        <v>651.8888888888888</v>
      </c>
      <c r="L21" s="40">
        <f t="shared" si="0"/>
        <v>594.12166666666667</v>
      </c>
      <c r="M21" s="40">
        <f t="shared" si="1"/>
        <v>616.76507936507937</v>
      </c>
    </row>
    <row r="22" spans="3:13" ht="9.4499999999999993" customHeight="1" x14ac:dyDescent="0.15">
      <c r="C22" s="19">
        <v>14</v>
      </c>
      <c r="D22" s="40">
        <v>614.93472222222215</v>
      </c>
      <c r="E22" s="40">
        <v>630.39583333333337</v>
      </c>
      <c r="F22" s="40">
        <v>657.81944444444446</v>
      </c>
      <c r="G22" s="40">
        <v>655.62361111111102</v>
      </c>
      <c r="H22" s="40">
        <v>704.6680555555555</v>
      </c>
      <c r="I22" s="40">
        <v>689.36805555555566</v>
      </c>
      <c r="J22" s="40">
        <v>606.125</v>
      </c>
      <c r="L22" s="40">
        <f t="shared" si="0"/>
        <v>652.68833333333328</v>
      </c>
      <c r="M22" s="40">
        <f t="shared" si="1"/>
        <v>651.27638888888885</v>
      </c>
    </row>
    <row r="23" spans="3:13" ht="9.4499999999999993" customHeight="1" x14ac:dyDescent="0.15">
      <c r="C23" s="19">
        <v>15</v>
      </c>
      <c r="D23" s="40">
        <v>675.90555555555545</v>
      </c>
      <c r="E23" s="40">
        <v>681.49305555555554</v>
      </c>
      <c r="F23" s="40">
        <v>681.91666666666674</v>
      </c>
      <c r="G23" s="40">
        <v>686.88333333333333</v>
      </c>
      <c r="H23" s="40">
        <v>772.92916666666667</v>
      </c>
      <c r="I23" s="40">
        <v>655.93194444444441</v>
      </c>
      <c r="J23" s="40">
        <v>565.65972222222217</v>
      </c>
      <c r="L23" s="40">
        <f t="shared" si="0"/>
        <v>699.82555555555552</v>
      </c>
      <c r="M23" s="40">
        <f t="shared" si="1"/>
        <v>674.38849206349209</v>
      </c>
    </row>
    <row r="24" spans="3:13" ht="9.4499999999999993" customHeight="1" x14ac:dyDescent="0.15">
      <c r="C24" s="19">
        <v>16</v>
      </c>
      <c r="D24" s="40">
        <v>764.23750000000007</v>
      </c>
      <c r="E24" s="40">
        <v>779.78472222222217</v>
      </c>
      <c r="F24" s="40">
        <v>773.4513888888888</v>
      </c>
      <c r="G24" s="40">
        <v>786.03055555555557</v>
      </c>
      <c r="H24" s="40">
        <v>761.99583333333328</v>
      </c>
      <c r="I24" s="40">
        <v>613.6111111111112</v>
      </c>
      <c r="J24" s="40">
        <v>462.97916666666669</v>
      </c>
      <c r="L24" s="40">
        <f t="shared" si="0"/>
        <v>773.1</v>
      </c>
      <c r="M24" s="40">
        <f t="shared" si="1"/>
        <v>706.01289682539687</v>
      </c>
    </row>
    <row r="25" spans="3:13" ht="9.4499999999999993" customHeight="1" x14ac:dyDescent="0.15">
      <c r="C25" s="19">
        <v>17</v>
      </c>
      <c r="D25" s="40">
        <v>799.49027777777781</v>
      </c>
      <c r="E25" s="40">
        <v>826.34722222222217</v>
      </c>
      <c r="F25" s="40">
        <v>820.54166666666663</v>
      </c>
      <c r="G25" s="40">
        <v>806.42361111111097</v>
      </c>
      <c r="H25" s="40">
        <v>754.63333333333333</v>
      </c>
      <c r="I25" s="40">
        <v>559.03750000000002</v>
      </c>
      <c r="J25" s="40">
        <v>369.25</v>
      </c>
      <c r="L25" s="40">
        <f t="shared" si="0"/>
        <v>801.48722222222216</v>
      </c>
      <c r="M25" s="40">
        <f t="shared" si="1"/>
        <v>705.10337301587299</v>
      </c>
    </row>
    <row r="26" spans="3:13" ht="9.4499999999999993" customHeight="1" x14ac:dyDescent="0.15">
      <c r="C26" s="19">
        <v>18</v>
      </c>
      <c r="D26" s="40">
        <v>615.47083333333342</v>
      </c>
      <c r="E26" s="40">
        <v>660.20138888888891</v>
      </c>
      <c r="F26" s="40">
        <v>658.53472222222229</v>
      </c>
      <c r="G26" s="40">
        <v>669.93333333333328</v>
      </c>
      <c r="H26" s="40">
        <v>645.70555555555552</v>
      </c>
      <c r="I26" s="40">
        <v>475.49861111111107</v>
      </c>
      <c r="J26" s="40">
        <v>327.3055555555556</v>
      </c>
      <c r="L26" s="40">
        <f t="shared" si="0"/>
        <v>649.96916666666675</v>
      </c>
      <c r="M26" s="40">
        <f t="shared" si="1"/>
        <v>578.95000000000005</v>
      </c>
    </row>
    <row r="27" spans="3:13" ht="9.4499999999999993" customHeight="1" x14ac:dyDescent="0.15">
      <c r="C27" s="19">
        <v>19</v>
      </c>
      <c r="D27" s="40">
        <v>460.95555555555552</v>
      </c>
      <c r="E27" s="40">
        <v>490.4375</v>
      </c>
      <c r="F27" s="40">
        <v>501.54861111111114</v>
      </c>
      <c r="G27" s="40">
        <v>547.58611111111111</v>
      </c>
      <c r="H27" s="40">
        <v>528.12638888888898</v>
      </c>
      <c r="I27" s="40">
        <v>384.21944444444443</v>
      </c>
      <c r="J27" s="40">
        <v>305.90277777777777</v>
      </c>
      <c r="L27" s="40">
        <f t="shared" si="0"/>
        <v>505.73083333333335</v>
      </c>
      <c r="M27" s="40">
        <f t="shared" si="1"/>
        <v>459.8251984126984</v>
      </c>
    </row>
    <row r="28" spans="3:13" ht="9.4499999999999993" customHeight="1" x14ac:dyDescent="0.15">
      <c r="C28" s="19">
        <v>20</v>
      </c>
      <c r="D28" s="40">
        <v>310.93055555555554</v>
      </c>
      <c r="E28" s="40">
        <v>338.75694444444446</v>
      </c>
      <c r="F28" s="40">
        <v>338.11805555555554</v>
      </c>
      <c r="G28" s="40">
        <v>368.2861111111111</v>
      </c>
      <c r="H28" s="40">
        <v>367.22916666666674</v>
      </c>
      <c r="I28" s="40">
        <v>280.98472222222222</v>
      </c>
      <c r="J28" s="40">
        <v>230.74305555555557</v>
      </c>
      <c r="L28" s="40">
        <f t="shared" si="0"/>
        <v>344.66416666666669</v>
      </c>
      <c r="M28" s="40">
        <f t="shared" si="1"/>
        <v>319.29265873015873</v>
      </c>
    </row>
    <row r="29" spans="3:13" ht="9.4499999999999993" customHeight="1" x14ac:dyDescent="0.15">
      <c r="C29" s="19">
        <v>21</v>
      </c>
      <c r="D29" s="40">
        <v>212.53749999999999</v>
      </c>
      <c r="E29" s="40">
        <v>224.7847222222222</v>
      </c>
      <c r="F29" s="40">
        <v>225.85416666666666</v>
      </c>
      <c r="G29" s="40">
        <v>245.68472222222218</v>
      </c>
      <c r="H29" s="40">
        <v>249.87777777777777</v>
      </c>
      <c r="I29" s="40">
        <v>230.15833333333333</v>
      </c>
      <c r="J29" s="40">
        <v>163.24305555555554</v>
      </c>
      <c r="L29" s="40">
        <f t="shared" si="0"/>
        <v>231.74777777777777</v>
      </c>
      <c r="M29" s="40">
        <f t="shared" si="1"/>
        <v>221.73432539682537</v>
      </c>
    </row>
    <row r="30" spans="3:13" ht="9.4499999999999993" customHeight="1" x14ac:dyDescent="0.15">
      <c r="C30" s="19">
        <v>22</v>
      </c>
      <c r="D30" s="40">
        <v>132.54166666666666</v>
      </c>
      <c r="E30" s="40">
        <v>154.37499999999997</v>
      </c>
      <c r="F30" s="40">
        <v>162.22916666666666</v>
      </c>
      <c r="G30" s="40">
        <v>165.86388888888888</v>
      </c>
      <c r="H30" s="40">
        <v>186.44305555555556</v>
      </c>
      <c r="I30" s="40">
        <v>178.63333333333335</v>
      </c>
      <c r="J30" s="40">
        <v>113.50694444444444</v>
      </c>
      <c r="L30" s="40">
        <f t="shared" si="0"/>
        <v>160.29055555555553</v>
      </c>
      <c r="M30" s="40">
        <f t="shared" si="1"/>
        <v>156.22757936507932</v>
      </c>
    </row>
    <row r="31" spans="3:13" ht="9.4499999999999993" customHeight="1" x14ac:dyDescent="0.15">
      <c r="C31" s="19">
        <v>23</v>
      </c>
      <c r="D31" s="40">
        <v>75.709722222222226</v>
      </c>
      <c r="E31" s="40">
        <v>86.659722222222229</v>
      </c>
      <c r="F31" s="40">
        <v>90.097222222222229</v>
      </c>
      <c r="G31" s="40">
        <v>97.788888888888906</v>
      </c>
      <c r="H31" s="40">
        <v>142.97638888888892</v>
      </c>
      <c r="I31" s="40">
        <v>151.17361111111111</v>
      </c>
      <c r="J31" s="40">
        <v>81.909722222222214</v>
      </c>
      <c r="L31" s="40">
        <f t="shared" si="0"/>
        <v>98.646388888888893</v>
      </c>
      <c r="M31" s="40">
        <f t="shared" si="1"/>
        <v>103.75932539682539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6930.0138888888887</v>
      </c>
      <c r="E33" s="40">
        <f t="shared" ref="E33:J33" si="2">SUM(E15:E26)</f>
        <v>7014.7152777777774</v>
      </c>
      <c r="F33" s="40">
        <f t="shared" si="2"/>
        <v>7027.4027777777783</v>
      </c>
      <c r="G33" s="40">
        <f t="shared" si="2"/>
        <v>7110.6958333333323</v>
      </c>
      <c r="H33" s="40">
        <f t="shared" si="2"/>
        <v>7403.9305555555557</v>
      </c>
      <c r="I33" s="40">
        <f t="shared" si="2"/>
        <v>6472.9180555555567</v>
      </c>
      <c r="J33" s="40">
        <f t="shared" si="2"/>
        <v>4919.0763888888887</v>
      </c>
      <c r="L33" s="40">
        <f>SUM(L15:L26)</f>
        <v>7097.3516666666674</v>
      </c>
      <c r="M33" s="40">
        <f>SUM(M15:M26)</f>
        <v>6696.9646825396831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1316.086111111111</v>
      </c>
      <c r="E34" s="40">
        <f t="shared" ref="E34:J34" si="3">SUM(E15:E17)</f>
        <v>1336.1388888888889</v>
      </c>
      <c r="F34" s="40">
        <f t="shared" si="3"/>
        <v>1339.5486111111111</v>
      </c>
      <c r="G34" s="40">
        <f t="shared" si="3"/>
        <v>1344.0666666666666</v>
      </c>
      <c r="H34" s="40">
        <f t="shared" si="3"/>
        <v>1361.9055555555556</v>
      </c>
      <c r="I34" s="40">
        <f t="shared" si="3"/>
        <v>846.73055555555561</v>
      </c>
      <c r="J34" s="40">
        <f t="shared" si="3"/>
        <v>410.6180555555556</v>
      </c>
      <c r="L34" s="40">
        <f>SUM(L15:L17)</f>
        <v>1339.5491666666667</v>
      </c>
      <c r="M34" s="40">
        <f>SUM(M15:M17)</f>
        <v>1136.4420634920634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3434.7291666666665</v>
      </c>
      <c r="E35" s="40">
        <f t="shared" ref="E35:J35" si="4">SUM(E18:E23)</f>
        <v>3412.2430555555557</v>
      </c>
      <c r="F35" s="40">
        <f t="shared" si="4"/>
        <v>3435.3263888888887</v>
      </c>
      <c r="G35" s="40">
        <f t="shared" si="4"/>
        <v>3504.2416666666663</v>
      </c>
      <c r="H35" s="40">
        <f t="shared" si="4"/>
        <v>3879.6902777777782</v>
      </c>
      <c r="I35" s="40">
        <f t="shared" si="4"/>
        <v>3978.0402777777776</v>
      </c>
      <c r="J35" s="40">
        <f t="shared" si="4"/>
        <v>3348.9236111111109</v>
      </c>
      <c r="L35" s="40">
        <f>SUM(L18:L23)</f>
        <v>3533.2461111111111</v>
      </c>
      <c r="M35" s="40">
        <f>SUM(M18:M23)</f>
        <v>3570.4563492063498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2179.1986111111114</v>
      </c>
      <c r="E36" s="40">
        <f t="shared" ref="E36:J36" si="5">SUM(E24:E26)</f>
        <v>2266.333333333333</v>
      </c>
      <c r="F36" s="40">
        <f t="shared" si="5"/>
        <v>2252.5277777777778</v>
      </c>
      <c r="G36" s="40">
        <f t="shared" si="5"/>
        <v>2262.3874999999998</v>
      </c>
      <c r="H36" s="40">
        <f t="shared" si="5"/>
        <v>2162.3347222222219</v>
      </c>
      <c r="I36" s="40">
        <f t="shared" si="5"/>
        <v>1648.1472222222224</v>
      </c>
      <c r="J36" s="40">
        <f t="shared" si="5"/>
        <v>1159.5347222222224</v>
      </c>
      <c r="L36" s="40">
        <f>SUM(L24:L26)</f>
        <v>2224.5563888888892</v>
      </c>
      <c r="M36" s="40">
        <f>SUM(M24:M26)</f>
        <v>1990.06626984127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8442.9444444444434</v>
      </c>
      <c r="E37" s="40">
        <f t="shared" ref="E37:J37" si="6">SUM(E8:E31)</f>
        <v>8615.3611111111113</v>
      </c>
      <c r="F37" s="40">
        <f t="shared" si="6"/>
        <v>8662.8333333333339</v>
      </c>
      <c r="G37" s="40">
        <f t="shared" si="6"/>
        <v>8856.4499999999989</v>
      </c>
      <c r="H37" s="40">
        <f t="shared" si="6"/>
        <v>9208.0111111111109</v>
      </c>
      <c r="I37" s="40">
        <f t="shared" si="6"/>
        <v>8033.1583333333347</v>
      </c>
      <c r="J37" s="40">
        <f t="shared" si="6"/>
        <v>6143.541666666667</v>
      </c>
      <c r="L37" s="40">
        <f>SUM(L8:L31)</f>
        <v>8757.1200000000008</v>
      </c>
      <c r="M37" s="40">
        <f>SUM(M8:M31)</f>
        <v>8280.3285714285721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6855.5666666666657</v>
      </c>
      <c r="D43" s="35">
        <v>7233.3333333333348</v>
      </c>
      <c r="E43" s="35">
        <v>7258.2633333333333</v>
      </c>
      <c r="F43" s="35">
        <v>7316.2000000000007</v>
      </c>
      <c r="G43" s="35">
        <v>7357.4500000000007</v>
      </c>
      <c r="H43" s="35">
        <v>7222.8666666666677</v>
      </c>
      <c r="I43" s="35">
        <v>7207.5</v>
      </c>
      <c r="J43" s="35">
        <v>6788.536666666666</v>
      </c>
      <c r="K43" s="35">
        <v>7139.9000000000005</v>
      </c>
      <c r="L43" s="35">
        <v>6449.6</v>
      </c>
      <c r="M43" s="35">
        <v>6992.4699999999993</v>
      </c>
      <c r="N43" s="35">
        <v>7346.5333333333347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8331.7999999999993</v>
      </c>
      <c r="D44" s="35">
        <v>8812.4666666666672</v>
      </c>
      <c r="E44" s="35">
        <v>8871.5133333333324</v>
      </c>
      <c r="F44" s="35">
        <v>9104.3000000000011</v>
      </c>
      <c r="G44" s="35">
        <v>9057.383333333335</v>
      </c>
      <c r="H44" s="35">
        <v>8965.4000000000033</v>
      </c>
      <c r="I44" s="35">
        <v>8946.3000000000011</v>
      </c>
      <c r="J44" s="35">
        <v>8446.0600000000013</v>
      </c>
      <c r="K44" s="35">
        <v>8781.0500000000011</v>
      </c>
      <c r="L44" s="35">
        <v>8112.4833333333327</v>
      </c>
      <c r="M44" s="35">
        <v>8598.3499999999985</v>
      </c>
      <c r="N44" s="35">
        <v>9058.3333333333358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6366.3333333333321</v>
      </c>
      <c r="D47" s="35">
        <v>6476.5</v>
      </c>
      <c r="E47" s="35">
        <v>6794.8</v>
      </c>
      <c r="F47" s="35">
        <v>6454</v>
      </c>
      <c r="G47" s="35">
        <v>6596</v>
      </c>
      <c r="H47" s="35">
        <v>6633.333333333333</v>
      </c>
      <c r="I47" s="35">
        <v>6505</v>
      </c>
      <c r="J47" s="35">
        <v>6179.2</v>
      </c>
      <c r="K47" s="35">
        <v>6438.75</v>
      </c>
      <c r="L47" s="35">
        <v>6268</v>
      </c>
      <c r="M47" s="35">
        <v>6374.5999999999995</v>
      </c>
      <c r="N47" s="35">
        <v>6588.5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7792.9999999999991</v>
      </c>
      <c r="D48" s="35">
        <v>7971</v>
      </c>
      <c r="E48" s="35">
        <v>8338.6</v>
      </c>
      <c r="F48" s="35">
        <v>7983</v>
      </c>
      <c r="G48" s="35">
        <v>8191.9999999999991</v>
      </c>
      <c r="H48" s="35">
        <v>8244.3333333333321</v>
      </c>
      <c r="I48" s="35">
        <v>8154.6666666666679</v>
      </c>
      <c r="J48" s="35">
        <v>7750</v>
      </c>
      <c r="K48" s="35">
        <v>7982.5</v>
      </c>
      <c r="L48" s="35">
        <v>7822.5</v>
      </c>
      <c r="M48" s="35">
        <v>7902.7999999999993</v>
      </c>
      <c r="N48" s="35">
        <v>8263.5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4839</v>
      </c>
      <c r="D51" s="35">
        <v>4819.5</v>
      </c>
      <c r="E51" s="35">
        <v>4998.75</v>
      </c>
      <c r="F51" s="35">
        <v>5182</v>
      </c>
      <c r="G51" s="35">
        <v>5001.0000000000009</v>
      </c>
      <c r="H51" s="35">
        <v>5036</v>
      </c>
      <c r="I51" s="35">
        <v>4983.666666666667</v>
      </c>
      <c r="J51" s="35">
        <v>4612.5</v>
      </c>
      <c r="K51" s="35">
        <v>4959.25</v>
      </c>
      <c r="L51" s="35">
        <v>4674</v>
      </c>
      <c r="M51" s="35">
        <v>4876.25</v>
      </c>
      <c r="N51" s="35">
        <v>5046.9999999999991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5933.666666666667</v>
      </c>
      <c r="D52" s="35">
        <v>5984.5</v>
      </c>
      <c r="E52" s="35">
        <v>6130</v>
      </c>
      <c r="F52" s="35">
        <v>6406</v>
      </c>
      <c r="G52" s="35">
        <v>6352.6666666666661</v>
      </c>
      <c r="H52" s="35">
        <v>6363.75</v>
      </c>
      <c r="I52" s="35">
        <v>6306.6666666666679</v>
      </c>
      <c r="J52" s="35">
        <v>5918</v>
      </c>
      <c r="K52" s="35">
        <v>6136.5</v>
      </c>
      <c r="L52" s="35">
        <v>5908</v>
      </c>
      <c r="M52" s="35">
        <v>6024.75</v>
      </c>
      <c r="N52" s="35">
        <v>6258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11" display="Index" xr:uid="{FBAB5E54-B757-4EC6-9F88-DF4686BDD09D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262EC-5646-4AC4-9E0D-0FB8CB1EEE78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100</v>
      </c>
      <c r="E3" s="44"/>
      <c r="F3" s="44"/>
      <c r="G3" s="6"/>
      <c r="H3" s="46" t="s">
        <v>27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12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35.208333333333336</v>
      </c>
      <c r="E8" s="40">
        <v>28.916666666666668</v>
      </c>
      <c r="F8" s="40">
        <v>30.020833333333329</v>
      </c>
      <c r="G8" s="40">
        <v>37.430555555555557</v>
      </c>
      <c r="H8" s="40">
        <v>37.979166666666671</v>
      </c>
      <c r="I8" s="40">
        <v>81.848611111111111</v>
      </c>
      <c r="J8" s="40">
        <v>91.638888888888872</v>
      </c>
      <c r="L8" s="40">
        <f>AVERAGE(D8:H8)</f>
        <v>33.911111111111111</v>
      </c>
      <c r="M8" s="40">
        <f>AVERAGE(D8:J8)</f>
        <v>49.006150793650782</v>
      </c>
      <c r="O8" s="29"/>
    </row>
    <row r="9" spans="1:15" ht="9.4499999999999993" customHeight="1" x14ac:dyDescent="0.15">
      <c r="C9" s="19">
        <v>1</v>
      </c>
      <c r="D9" s="40">
        <v>19.465277777777782</v>
      </c>
      <c r="E9" s="40">
        <v>16.520833333333332</v>
      </c>
      <c r="F9" s="40">
        <v>17.250000000000004</v>
      </c>
      <c r="G9" s="40">
        <v>18.337500000000002</v>
      </c>
      <c r="H9" s="40">
        <v>17.868055555555554</v>
      </c>
      <c r="I9" s="40">
        <v>46.720833333333331</v>
      </c>
      <c r="J9" s="40">
        <v>58.041666666666657</v>
      </c>
      <c r="L9" s="40">
        <f t="shared" ref="L9:L31" si="0">AVERAGE(D9:H9)</f>
        <v>17.888333333333335</v>
      </c>
      <c r="M9" s="40">
        <f t="shared" ref="M9:M31" si="1">AVERAGE(D9:J9)</f>
        <v>27.743452380952384</v>
      </c>
      <c r="O9" s="29"/>
    </row>
    <row r="10" spans="1:15" ht="9.4499999999999993" customHeight="1" x14ac:dyDescent="0.15">
      <c r="C10" s="19">
        <v>2</v>
      </c>
      <c r="D10" s="40">
        <v>11.72361111111111</v>
      </c>
      <c r="E10" s="40">
        <v>10.194444444444445</v>
      </c>
      <c r="F10" s="40">
        <v>9.9652777777777768</v>
      </c>
      <c r="G10" s="40">
        <v>11.051388888888889</v>
      </c>
      <c r="H10" s="40">
        <v>12.677777777777777</v>
      </c>
      <c r="I10" s="40">
        <v>27.319444444444446</v>
      </c>
      <c r="J10" s="40">
        <v>35.124999999999993</v>
      </c>
      <c r="L10" s="40">
        <f t="shared" si="0"/>
        <v>11.122499999999999</v>
      </c>
      <c r="M10" s="40">
        <f t="shared" si="1"/>
        <v>16.865277777777777</v>
      </c>
      <c r="O10" s="29"/>
    </row>
    <row r="11" spans="1:15" ht="9.4499999999999993" customHeight="1" x14ac:dyDescent="0.15">
      <c r="C11" s="19">
        <v>3</v>
      </c>
      <c r="D11" s="40">
        <v>12.702777777777778</v>
      </c>
      <c r="E11" s="40">
        <v>12.66666666666667</v>
      </c>
      <c r="F11" s="40">
        <v>12.298611111111112</v>
      </c>
      <c r="G11" s="40">
        <v>15.112500000000002</v>
      </c>
      <c r="H11" s="40">
        <v>14.359722222222224</v>
      </c>
      <c r="I11" s="40">
        <v>22.608333333333334</v>
      </c>
      <c r="J11" s="40">
        <v>24.861111111111114</v>
      </c>
      <c r="L11" s="40">
        <f t="shared" si="0"/>
        <v>13.428055555555556</v>
      </c>
      <c r="M11" s="40">
        <f t="shared" si="1"/>
        <v>16.37281746031746</v>
      </c>
      <c r="O11" s="29"/>
    </row>
    <row r="12" spans="1:15" ht="9.4499999999999993" customHeight="1" x14ac:dyDescent="0.15">
      <c r="C12" s="19">
        <v>4</v>
      </c>
      <c r="D12" s="40">
        <v>23.530555555555555</v>
      </c>
      <c r="E12" s="40">
        <v>21.75</v>
      </c>
      <c r="F12" s="40">
        <v>24.041666666666671</v>
      </c>
      <c r="G12" s="40">
        <v>22.711111111111109</v>
      </c>
      <c r="H12" s="40">
        <v>23.801388888888891</v>
      </c>
      <c r="I12" s="40">
        <v>17.190277777777776</v>
      </c>
      <c r="J12" s="40">
        <v>17.833333333333332</v>
      </c>
      <c r="L12" s="40">
        <f t="shared" si="0"/>
        <v>23.166944444444447</v>
      </c>
      <c r="M12" s="40">
        <f t="shared" si="1"/>
        <v>21.551190476190477</v>
      </c>
    </row>
    <row r="13" spans="1:15" ht="9.4499999999999993" customHeight="1" x14ac:dyDescent="0.15">
      <c r="C13" s="19">
        <v>5</v>
      </c>
      <c r="D13" s="40">
        <v>99.466666666666683</v>
      </c>
      <c r="E13" s="40">
        <v>101.0763888888889</v>
      </c>
      <c r="F13" s="40">
        <v>102.85416666666667</v>
      </c>
      <c r="G13" s="40">
        <v>102.49166666666667</v>
      </c>
      <c r="H13" s="40">
        <v>98.456944444444431</v>
      </c>
      <c r="I13" s="40">
        <v>40.369444444444447</v>
      </c>
      <c r="J13" s="40">
        <v>24.000000000000004</v>
      </c>
      <c r="L13" s="40">
        <f t="shared" si="0"/>
        <v>100.86916666666667</v>
      </c>
      <c r="M13" s="40">
        <f t="shared" si="1"/>
        <v>81.245039682539684</v>
      </c>
    </row>
    <row r="14" spans="1:15" ht="9.4499999999999993" customHeight="1" x14ac:dyDescent="0.15">
      <c r="C14" s="19">
        <v>6</v>
      </c>
      <c r="D14" s="40">
        <v>385.49166666666673</v>
      </c>
      <c r="E14" s="40">
        <v>410.9375</v>
      </c>
      <c r="F14" s="40">
        <v>402.71527777777777</v>
      </c>
      <c r="G14" s="40">
        <v>390.75555555555553</v>
      </c>
      <c r="H14" s="40">
        <v>359.15416666666664</v>
      </c>
      <c r="I14" s="40">
        <v>87.963888888888889</v>
      </c>
      <c r="J14" s="40">
        <v>43.138888888888893</v>
      </c>
      <c r="L14" s="40">
        <f t="shared" si="0"/>
        <v>389.81083333333333</v>
      </c>
      <c r="M14" s="40">
        <f t="shared" si="1"/>
        <v>297.16527777777776</v>
      </c>
    </row>
    <row r="15" spans="1:15" ht="9.4499999999999993" customHeight="1" x14ac:dyDescent="0.15">
      <c r="C15" s="19">
        <v>7</v>
      </c>
      <c r="D15" s="40">
        <v>855.62361111111102</v>
      </c>
      <c r="E15" s="40">
        <v>867.34027777777783</v>
      </c>
      <c r="F15" s="40">
        <v>829.92361111111097</v>
      </c>
      <c r="G15" s="40">
        <v>848.54166666666663</v>
      </c>
      <c r="H15" s="40">
        <v>764.64861111111111</v>
      </c>
      <c r="I15" s="40">
        <v>181.13194444444446</v>
      </c>
      <c r="J15" s="40">
        <v>79.659722222222214</v>
      </c>
      <c r="L15" s="40">
        <f t="shared" si="0"/>
        <v>833.21555555555551</v>
      </c>
      <c r="M15" s="40">
        <f t="shared" si="1"/>
        <v>632.4099206349207</v>
      </c>
    </row>
    <row r="16" spans="1:15" ht="9.4499999999999993" customHeight="1" x14ac:dyDescent="0.15">
      <c r="C16" s="19">
        <v>8</v>
      </c>
      <c r="D16" s="40">
        <v>738.90555555555557</v>
      </c>
      <c r="E16" s="40">
        <v>737.05555555555554</v>
      </c>
      <c r="F16" s="40">
        <v>721.59027777777783</v>
      </c>
      <c r="G16" s="40">
        <v>732.125</v>
      </c>
      <c r="H16" s="40">
        <v>703.01805555555563</v>
      </c>
      <c r="I16" s="40">
        <v>313.64444444444445</v>
      </c>
      <c r="J16" s="40">
        <v>130.01388888888889</v>
      </c>
      <c r="L16" s="40">
        <f t="shared" si="0"/>
        <v>726.53888888888901</v>
      </c>
      <c r="M16" s="40">
        <f t="shared" si="1"/>
        <v>582.33611111111111</v>
      </c>
    </row>
    <row r="17" spans="3:13" ht="9.4499999999999993" customHeight="1" x14ac:dyDescent="0.15">
      <c r="C17" s="19">
        <v>9</v>
      </c>
      <c r="D17" s="40">
        <v>541.34305555555545</v>
      </c>
      <c r="E17" s="40">
        <v>565.93055555555554</v>
      </c>
      <c r="F17" s="40">
        <v>541.72222222222217</v>
      </c>
      <c r="G17" s="40">
        <v>585.07083333333333</v>
      </c>
      <c r="H17" s="40">
        <v>579.06250000000011</v>
      </c>
      <c r="I17" s="40">
        <v>492.3416666666667</v>
      </c>
      <c r="J17" s="40">
        <v>243.07638888888891</v>
      </c>
      <c r="L17" s="40">
        <f t="shared" si="0"/>
        <v>562.62583333333328</v>
      </c>
      <c r="M17" s="40">
        <f t="shared" si="1"/>
        <v>506.93531746031749</v>
      </c>
    </row>
    <row r="18" spans="3:13" ht="9.4499999999999993" customHeight="1" x14ac:dyDescent="0.15">
      <c r="C18" s="19">
        <v>10</v>
      </c>
      <c r="D18" s="40">
        <v>505.61250000000013</v>
      </c>
      <c r="E18" s="40">
        <v>504.11111111111109</v>
      </c>
      <c r="F18" s="40">
        <v>487.30555555555549</v>
      </c>
      <c r="G18" s="40">
        <v>529.85416666666663</v>
      </c>
      <c r="H18" s="40">
        <v>566.85694444444437</v>
      </c>
      <c r="I18" s="40">
        <v>620.43611111111113</v>
      </c>
      <c r="J18" s="40">
        <v>459.6875</v>
      </c>
      <c r="L18" s="40">
        <f t="shared" si="0"/>
        <v>518.74805555555554</v>
      </c>
      <c r="M18" s="40">
        <f t="shared" si="1"/>
        <v>524.83769841269839</v>
      </c>
    </row>
    <row r="19" spans="3:13" ht="9.4499999999999993" customHeight="1" x14ac:dyDescent="0.15">
      <c r="C19" s="19">
        <v>11</v>
      </c>
      <c r="D19" s="40">
        <v>543.07222222222219</v>
      </c>
      <c r="E19" s="40">
        <v>526.07638888888891</v>
      </c>
      <c r="F19" s="40">
        <v>518.31944444444446</v>
      </c>
      <c r="G19" s="40">
        <v>554.16250000000002</v>
      </c>
      <c r="H19" s="40">
        <v>577.58611111111111</v>
      </c>
      <c r="I19" s="40">
        <v>675.49027777777781</v>
      </c>
      <c r="J19" s="40">
        <v>567.9513888888888</v>
      </c>
      <c r="L19" s="40">
        <f t="shared" si="0"/>
        <v>543.84333333333336</v>
      </c>
      <c r="M19" s="40">
        <f t="shared" si="1"/>
        <v>566.09404761904761</v>
      </c>
    </row>
    <row r="20" spans="3:13" ht="9.4499999999999993" customHeight="1" x14ac:dyDescent="0.15">
      <c r="C20" s="19">
        <v>12</v>
      </c>
      <c r="D20" s="40">
        <v>547.47361111111115</v>
      </c>
      <c r="E20" s="40">
        <v>542.11111111111109</v>
      </c>
      <c r="F20" s="40">
        <v>534.22916666666674</v>
      </c>
      <c r="G20" s="40">
        <v>551.41666666666663</v>
      </c>
      <c r="H20" s="40">
        <v>595.75833333333344</v>
      </c>
      <c r="I20" s="40">
        <v>693.20972222222224</v>
      </c>
      <c r="J20" s="40">
        <v>630.375</v>
      </c>
      <c r="L20" s="40">
        <f t="shared" si="0"/>
        <v>554.19777777777779</v>
      </c>
      <c r="M20" s="40">
        <f t="shared" si="1"/>
        <v>584.93908730158739</v>
      </c>
    </row>
    <row r="21" spans="3:13" ht="9.4499999999999993" customHeight="1" x14ac:dyDescent="0.15">
      <c r="C21" s="19">
        <v>13</v>
      </c>
      <c r="D21" s="40">
        <v>515.66944444444448</v>
      </c>
      <c r="E21" s="40">
        <v>514.85416666666663</v>
      </c>
      <c r="F21" s="40">
        <v>515.80555555555554</v>
      </c>
      <c r="G21" s="40">
        <v>533.17499999999995</v>
      </c>
      <c r="H21" s="40">
        <v>594.29444444444459</v>
      </c>
      <c r="I21" s="40">
        <v>671.7305555555555</v>
      </c>
      <c r="J21" s="40">
        <v>599.40972222222229</v>
      </c>
      <c r="L21" s="40">
        <f t="shared" si="0"/>
        <v>534.75972222222231</v>
      </c>
      <c r="M21" s="40">
        <f t="shared" si="1"/>
        <v>563.56269841269841</v>
      </c>
    </row>
    <row r="22" spans="3:13" ht="9.4499999999999993" customHeight="1" x14ac:dyDescent="0.15">
      <c r="C22" s="19">
        <v>14</v>
      </c>
      <c r="D22" s="40">
        <v>552.27222222222224</v>
      </c>
      <c r="E22" s="40">
        <v>540.99999999999989</v>
      </c>
      <c r="F22" s="40">
        <v>554.70833333333326</v>
      </c>
      <c r="G22" s="40">
        <v>565.61666666666667</v>
      </c>
      <c r="H22" s="40">
        <v>633.67777777777769</v>
      </c>
      <c r="I22" s="40">
        <v>628.8416666666667</v>
      </c>
      <c r="J22" s="40">
        <v>549.81944444444446</v>
      </c>
      <c r="L22" s="40">
        <f t="shared" si="0"/>
        <v>569.45499999999993</v>
      </c>
      <c r="M22" s="40">
        <f t="shared" si="1"/>
        <v>575.13373015873015</v>
      </c>
    </row>
    <row r="23" spans="3:13" ht="9.4499999999999993" customHeight="1" x14ac:dyDescent="0.15">
      <c r="C23" s="19">
        <v>15</v>
      </c>
      <c r="D23" s="40">
        <v>563.4</v>
      </c>
      <c r="E23" s="40">
        <v>552.625</v>
      </c>
      <c r="F23" s="40">
        <v>581.45833333333326</v>
      </c>
      <c r="G23" s="40">
        <v>582.76249999999993</v>
      </c>
      <c r="H23" s="40">
        <v>657.50694444444446</v>
      </c>
      <c r="I23" s="40">
        <v>578.23194444444437</v>
      </c>
      <c r="J23" s="40">
        <v>478.36805555555549</v>
      </c>
      <c r="L23" s="40">
        <f t="shared" si="0"/>
        <v>587.55055555555555</v>
      </c>
      <c r="M23" s="40">
        <f t="shared" si="1"/>
        <v>570.62182539682533</v>
      </c>
    </row>
    <row r="24" spans="3:13" ht="9.4499999999999993" customHeight="1" x14ac:dyDescent="0.15">
      <c r="C24" s="19">
        <v>16</v>
      </c>
      <c r="D24" s="40">
        <v>612.47500000000002</v>
      </c>
      <c r="E24" s="40">
        <v>634.9513888888888</v>
      </c>
      <c r="F24" s="40">
        <v>634.14583333333337</v>
      </c>
      <c r="G24" s="40">
        <v>641.00833333333333</v>
      </c>
      <c r="H24" s="40">
        <v>691.01666666666677</v>
      </c>
      <c r="I24" s="40">
        <v>547.27083333333337</v>
      </c>
      <c r="J24" s="40">
        <v>404</v>
      </c>
      <c r="L24" s="40">
        <f t="shared" si="0"/>
        <v>642.71944444444443</v>
      </c>
      <c r="M24" s="40">
        <f t="shared" si="1"/>
        <v>594.98115079365084</v>
      </c>
    </row>
    <row r="25" spans="3:13" ht="9.4499999999999993" customHeight="1" x14ac:dyDescent="0.15">
      <c r="C25" s="19">
        <v>17</v>
      </c>
      <c r="D25" s="40">
        <v>573.5819444444445</v>
      </c>
      <c r="E25" s="40">
        <v>618.47916666666663</v>
      </c>
      <c r="F25" s="40">
        <v>626.47222222222229</v>
      </c>
      <c r="G25" s="40">
        <v>635.2791666666667</v>
      </c>
      <c r="H25" s="40">
        <v>621.67638888888894</v>
      </c>
      <c r="I25" s="40">
        <v>466.88472222222225</v>
      </c>
      <c r="J25" s="40">
        <v>321.72222222222223</v>
      </c>
      <c r="L25" s="40">
        <f t="shared" si="0"/>
        <v>615.09777777777776</v>
      </c>
      <c r="M25" s="40">
        <f t="shared" si="1"/>
        <v>552.0136904761905</v>
      </c>
    </row>
    <row r="26" spans="3:13" ht="9.4499999999999993" customHeight="1" x14ac:dyDescent="0.15">
      <c r="C26" s="19">
        <v>18</v>
      </c>
      <c r="D26" s="40">
        <v>460.70833333333343</v>
      </c>
      <c r="E26" s="40">
        <v>500.53472222222217</v>
      </c>
      <c r="F26" s="40">
        <v>519.50694444444446</v>
      </c>
      <c r="G26" s="40">
        <v>525.61805555555554</v>
      </c>
      <c r="H26" s="40">
        <v>525.53333333333342</v>
      </c>
      <c r="I26" s="40">
        <v>399.10555555555555</v>
      </c>
      <c r="J26" s="40">
        <v>306.45138888888891</v>
      </c>
      <c r="L26" s="40">
        <f t="shared" si="0"/>
        <v>506.38027777777779</v>
      </c>
      <c r="M26" s="40">
        <f t="shared" si="1"/>
        <v>462.49404761904759</v>
      </c>
    </row>
    <row r="27" spans="3:13" ht="9.4499999999999993" customHeight="1" x14ac:dyDescent="0.15">
      <c r="C27" s="19">
        <v>19</v>
      </c>
      <c r="D27" s="40">
        <v>358.67638888888888</v>
      </c>
      <c r="E27" s="40">
        <v>367.98611111111114</v>
      </c>
      <c r="F27" s="40">
        <v>378.77777777777777</v>
      </c>
      <c r="G27" s="40">
        <v>417.63611111111112</v>
      </c>
      <c r="H27" s="40">
        <v>420.66944444444442</v>
      </c>
      <c r="I27" s="40">
        <v>336.86944444444447</v>
      </c>
      <c r="J27" s="40">
        <v>260.22916666666669</v>
      </c>
      <c r="L27" s="40">
        <f t="shared" si="0"/>
        <v>388.74916666666667</v>
      </c>
      <c r="M27" s="40">
        <f t="shared" si="1"/>
        <v>362.97777777777776</v>
      </c>
    </row>
    <row r="28" spans="3:13" ht="9.4499999999999993" customHeight="1" x14ac:dyDescent="0.15">
      <c r="C28" s="19">
        <v>20</v>
      </c>
      <c r="D28" s="40">
        <v>255.89166666666668</v>
      </c>
      <c r="E28" s="40">
        <v>264.65972222222223</v>
      </c>
      <c r="F28" s="40">
        <v>271.31944444444446</v>
      </c>
      <c r="G28" s="40">
        <v>307.37638888888893</v>
      </c>
      <c r="H28" s="40">
        <v>300.30416666666662</v>
      </c>
      <c r="I28" s="40">
        <v>250.86388888888885</v>
      </c>
      <c r="J28" s="40">
        <v>210.8402777777778</v>
      </c>
      <c r="L28" s="40">
        <f t="shared" si="0"/>
        <v>279.91027777777776</v>
      </c>
      <c r="M28" s="40">
        <f t="shared" si="1"/>
        <v>265.89365079365081</v>
      </c>
    </row>
    <row r="29" spans="3:13" ht="9.4499999999999993" customHeight="1" x14ac:dyDescent="0.15">
      <c r="C29" s="19">
        <v>21</v>
      </c>
      <c r="D29" s="40">
        <v>170.37083333333334</v>
      </c>
      <c r="E29" s="40">
        <v>181.77083333333334</v>
      </c>
      <c r="F29" s="40">
        <v>185.20833333333334</v>
      </c>
      <c r="G29" s="40">
        <v>214.65138888888893</v>
      </c>
      <c r="H29" s="40">
        <v>216.82916666666665</v>
      </c>
      <c r="I29" s="40">
        <v>196.27222222222224</v>
      </c>
      <c r="J29" s="40">
        <v>148.86805555555554</v>
      </c>
      <c r="L29" s="40">
        <f t="shared" si="0"/>
        <v>193.76611111111112</v>
      </c>
      <c r="M29" s="40">
        <f t="shared" si="1"/>
        <v>187.71011904761903</v>
      </c>
    </row>
    <row r="30" spans="3:13" ht="9.4499999999999993" customHeight="1" x14ac:dyDescent="0.15">
      <c r="C30" s="19">
        <v>22</v>
      </c>
      <c r="D30" s="40">
        <v>110.53194444444445</v>
      </c>
      <c r="E30" s="40">
        <v>128.67361111111111</v>
      </c>
      <c r="F30" s="40">
        <v>135.94444444444443</v>
      </c>
      <c r="G30" s="40">
        <v>139.51944444444447</v>
      </c>
      <c r="H30" s="40">
        <v>161.43055555555554</v>
      </c>
      <c r="I30" s="40">
        <v>154.79166666666666</v>
      </c>
      <c r="J30" s="40">
        <v>98.895833333333329</v>
      </c>
      <c r="L30" s="40">
        <f t="shared" si="0"/>
        <v>135.22</v>
      </c>
      <c r="M30" s="40">
        <f t="shared" si="1"/>
        <v>132.82678571428571</v>
      </c>
    </row>
    <row r="31" spans="3:13" ht="9.4499999999999993" customHeight="1" x14ac:dyDescent="0.15">
      <c r="C31" s="19">
        <v>23</v>
      </c>
      <c r="D31" s="40">
        <v>59.30555555555555</v>
      </c>
      <c r="E31" s="40">
        <v>63.590277777777771</v>
      </c>
      <c r="F31" s="40">
        <v>74.6736111111111</v>
      </c>
      <c r="G31" s="40">
        <v>81.670833333333334</v>
      </c>
      <c r="H31" s="40">
        <v>126.46805555555557</v>
      </c>
      <c r="I31" s="40">
        <v>123.21527777777779</v>
      </c>
      <c r="J31" s="40">
        <v>65.374999999999986</v>
      </c>
      <c r="L31" s="40">
        <f t="shared" si="0"/>
        <v>81.141666666666666</v>
      </c>
      <c r="M31" s="40">
        <f t="shared" si="1"/>
        <v>84.899801587301582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7010.1374999999989</v>
      </c>
      <c r="E33" s="40">
        <f t="shared" ref="E33:J33" si="2">SUM(E15:E26)</f>
        <v>7105.0694444444453</v>
      </c>
      <c r="F33" s="40">
        <f t="shared" si="2"/>
        <v>7065.1874999999991</v>
      </c>
      <c r="G33" s="40">
        <f t="shared" si="2"/>
        <v>7284.6305555555546</v>
      </c>
      <c r="H33" s="40">
        <f t="shared" si="2"/>
        <v>7510.6361111111119</v>
      </c>
      <c r="I33" s="40">
        <f t="shared" si="2"/>
        <v>6268.3194444444443</v>
      </c>
      <c r="J33" s="40">
        <f t="shared" si="2"/>
        <v>4770.5347222222226</v>
      </c>
      <c r="L33" s="40">
        <f>SUM(L15:L26)</f>
        <v>7195.1322222222225</v>
      </c>
      <c r="M33" s="40">
        <f>SUM(M15:M26)</f>
        <v>6716.3593253968256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2135.8722222222223</v>
      </c>
      <c r="E34" s="40">
        <f t="shared" ref="E34:J34" si="3">SUM(E15:E17)</f>
        <v>2170.3263888888891</v>
      </c>
      <c r="F34" s="40">
        <f t="shared" si="3"/>
        <v>2093.2361111111109</v>
      </c>
      <c r="G34" s="40">
        <f t="shared" si="3"/>
        <v>2165.7374999999997</v>
      </c>
      <c r="H34" s="40">
        <f t="shared" si="3"/>
        <v>2046.729166666667</v>
      </c>
      <c r="I34" s="40">
        <f t="shared" si="3"/>
        <v>987.11805555555566</v>
      </c>
      <c r="J34" s="40">
        <f t="shared" si="3"/>
        <v>452.75</v>
      </c>
      <c r="L34" s="40">
        <f>SUM(L15:L17)</f>
        <v>2122.3802777777778</v>
      </c>
      <c r="M34" s="40">
        <f>SUM(M15:M17)</f>
        <v>1721.6813492063493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3227.5</v>
      </c>
      <c r="E35" s="40">
        <f t="shared" ref="E35:J35" si="4">SUM(E18:E23)</f>
        <v>3180.7777777777778</v>
      </c>
      <c r="F35" s="40">
        <f t="shared" si="4"/>
        <v>3191.8263888888887</v>
      </c>
      <c r="G35" s="40">
        <f t="shared" si="4"/>
        <v>3316.9875000000002</v>
      </c>
      <c r="H35" s="40">
        <f t="shared" si="4"/>
        <v>3625.6805555555557</v>
      </c>
      <c r="I35" s="40">
        <f t="shared" si="4"/>
        <v>3867.9402777777777</v>
      </c>
      <c r="J35" s="40">
        <f t="shared" si="4"/>
        <v>3285.6111111111109</v>
      </c>
      <c r="L35" s="40">
        <f>SUM(L18:L23)</f>
        <v>3308.5544444444449</v>
      </c>
      <c r="M35" s="40">
        <f>SUM(M18:M23)</f>
        <v>3385.1890873015873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1646.765277777778</v>
      </c>
      <c r="E36" s="40">
        <f t="shared" ref="E36:J36" si="5">SUM(E24:E26)</f>
        <v>1753.9652777777776</v>
      </c>
      <c r="F36" s="40">
        <f t="shared" si="5"/>
        <v>1780.125</v>
      </c>
      <c r="G36" s="40">
        <f t="shared" si="5"/>
        <v>1801.9055555555556</v>
      </c>
      <c r="H36" s="40">
        <f t="shared" si="5"/>
        <v>1838.2263888888892</v>
      </c>
      <c r="I36" s="40">
        <f t="shared" si="5"/>
        <v>1413.2611111111112</v>
      </c>
      <c r="J36" s="40">
        <f t="shared" si="5"/>
        <v>1032.1736111111111</v>
      </c>
      <c r="L36" s="40">
        <f>SUM(L24:L26)</f>
        <v>1764.1975</v>
      </c>
      <c r="M36" s="40">
        <f>SUM(M24:M26)</f>
        <v>1609.4888888888891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8552.5027777777759</v>
      </c>
      <c r="E37" s="40">
        <f t="shared" ref="E37:J37" si="6">SUM(E8:E31)</f>
        <v>8713.8125000000018</v>
      </c>
      <c r="F37" s="40">
        <f t="shared" si="6"/>
        <v>8710.2569444444453</v>
      </c>
      <c r="G37" s="40">
        <f t="shared" si="6"/>
        <v>9043.3750000000018</v>
      </c>
      <c r="H37" s="40">
        <f t="shared" si="6"/>
        <v>9300.6347222222212</v>
      </c>
      <c r="I37" s="40">
        <f t="shared" si="6"/>
        <v>7654.3527777777781</v>
      </c>
      <c r="J37" s="40">
        <f t="shared" si="6"/>
        <v>5849.3819444444443</v>
      </c>
      <c r="L37" s="40">
        <f>SUM(L8:L31)</f>
        <v>8864.1163888888877</v>
      </c>
      <c r="M37" s="40">
        <f>SUM(M8:M31)</f>
        <v>8260.6166666666668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6887.0999999999985</v>
      </c>
      <c r="D43" s="35">
        <v>7370.5333333333338</v>
      </c>
      <c r="E43" s="35">
        <v>7323.63</v>
      </c>
      <c r="F43" s="35">
        <v>7460.9000000000005</v>
      </c>
      <c r="G43" s="35">
        <v>7461.166666666667</v>
      </c>
      <c r="H43" s="35">
        <v>7380.7999999999993</v>
      </c>
      <c r="I43" s="35">
        <v>7354.7499999999982</v>
      </c>
      <c r="J43" s="35">
        <v>6795.09</v>
      </c>
      <c r="K43" s="35">
        <v>7330.9800000000005</v>
      </c>
      <c r="L43" s="35">
        <v>6462.1833333333343</v>
      </c>
      <c r="M43" s="35">
        <v>7096.3200000000006</v>
      </c>
      <c r="N43" s="35">
        <v>7418.1333333333323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8417.0666666666657</v>
      </c>
      <c r="D44" s="35">
        <v>8968.4666666666653</v>
      </c>
      <c r="E44" s="35">
        <v>8984.2566666666662</v>
      </c>
      <c r="F44" s="35">
        <v>9206.7999999999993</v>
      </c>
      <c r="G44" s="35">
        <v>9223.85</v>
      </c>
      <c r="H44" s="35">
        <v>9148.3333333333321</v>
      </c>
      <c r="I44" s="35">
        <v>9113.5833333333321</v>
      </c>
      <c r="J44" s="35">
        <v>8438.01</v>
      </c>
      <c r="K44" s="35">
        <v>8965.7400000000016</v>
      </c>
      <c r="L44" s="35">
        <v>8057.7499999999991</v>
      </c>
      <c r="M44" s="35">
        <v>8751.7400000000034</v>
      </c>
      <c r="N44" s="35">
        <v>9093.8000000000011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6180.333333333333</v>
      </c>
      <c r="D47" s="35">
        <v>6347.5</v>
      </c>
      <c r="E47" s="35">
        <v>6549.5999999999995</v>
      </c>
      <c r="F47" s="35">
        <v>6375</v>
      </c>
      <c r="G47" s="35">
        <v>6346.6666666666679</v>
      </c>
      <c r="H47" s="35">
        <v>6420.333333333333</v>
      </c>
      <c r="I47" s="35">
        <v>6245.9999999999991</v>
      </c>
      <c r="J47" s="35">
        <v>5968.1999999999989</v>
      </c>
      <c r="K47" s="35">
        <v>6250.5</v>
      </c>
      <c r="L47" s="35">
        <v>6040.5</v>
      </c>
      <c r="M47" s="35">
        <v>6105.1999999999989</v>
      </c>
      <c r="N47" s="35">
        <v>6390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7436.333333333333</v>
      </c>
      <c r="D48" s="35">
        <v>7627</v>
      </c>
      <c r="E48" s="35">
        <v>7911.0000000000009</v>
      </c>
      <c r="F48" s="35">
        <v>7729</v>
      </c>
      <c r="G48" s="35">
        <v>7786.3333333333339</v>
      </c>
      <c r="H48" s="35">
        <v>7909.333333333333</v>
      </c>
      <c r="I48" s="35">
        <v>7744.333333333333</v>
      </c>
      <c r="J48" s="35">
        <v>7388.7999999999993</v>
      </c>
      <c r="K48" s="35">
        <v>7651</v>
      </c>
      <c r="L48" s="35">
        <v>7372</v>
      </c>
      <c r="M48" s="35">
        <v>7474.5999999999995</v>
      </c>
      <c r="N48" s="35">
        <v>7822.5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4605.666666666667</v>
      </c>
      <c r="D51" s="35">
        <v>4709</v>
      </c>
      <c r="E51" s="35">
        <v>4844.25</v>
      </c>
      <c r="F51" s="35">
        <v>5066</v>
      </c>
      <c r="G51" s="35">
        <v>4754.0000000000009</v>
      </c>
      <c r="H51" s="35">
        <v>4997</v>
      </c>
      <c r="I51" s="35">
        <v>4754.0000000000009</v>
      </c>
      <c r="J51" s="35">
        <v>4451</v>
      </c>
      <c r="K51" s="35">
        <v>4814</v>
      </c>
      <c r="L51" s="35">
        <v>4667</v>
      </c>
      <c r="M51" s="35">
        <v>4711.5</v>
      </c>
      <c r="N51" s="35">
        <v>4873.0000000000009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5546.6666666666661</v>
      </c>
      <c r="D52" s="35">
        <v>5678</v>
      </c>
      <c r="E52" s="35">
        <v>5850.5</v>
      </c>
      <c r="F52" s="35">
        <v>6143</v>
      </c>
      <c r="G52" s="35">
        <v>5967.666666666667</v>
      </c>
      <c r="H52" s="35">
        <v>6190.5</v>
      </c>
      <c r="I52" s="35">
        <v>5963.666666666667</v>
      </c>
      <c r="J52" s="35">
        <v>5659.75</v>
      </c>
      <c r="K52" s="35">
        <v>5857.75</v>
      </c>
      <c r="L52" s="35">
        <v>5703</v>
      </c>
      <c r="M52" s="35">
        <v>5712.75</v>
      </c>
      <c r="N52" s="35">
        <v>5919.3333333333339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11" display="Index" xr:uid="{071081C0-2244-4205-A0CF-4ACCA7468ADE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F8935-622D-4F51-9F52-6A5B1287D2A3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101</v>
      </c>
      <c r="E3" s="44"/>
      <c r="F3" s="44"/>
      <c r="G3" s="6"/>
      <c r="H3" s="46" t="s">
        <v>29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8251.8333333333321</v>
      </c>
      <c r="Q6" s="17">
        <v>8286.5000000000018</v>
      </c>
      <c r="R6" s="17">
        <v>8381.0333333333347</v>
      </c>
      <c r="S6" s="17">
        <v>8444.4000000000015</v>
      </c>
      <c r="T6" s="17">
        <v>8560.5499999999993</v>
      </c>
      <c r="U6" s="17">
        <v>8228</v>
      </c>
      <c r="V6" s="17">
        <v>7270.2291666666679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11407.516666666666</v>
      </c>
      <c r="Q7" s="17">
        <v>11686.566666666668</v>
      </c>
      <c r="R7" s="17">
        <v>11728.7</v>
      </c>
      <c r="S7" s="17">
        <v>11749.783333333333</v>
      </c>
      <c r="T7" s="17">
        <v>12070.2</v>
      </c>
      <c r="U7" s="17">
        <v>9933.125</v>
      </c>
      <c r="V7" s="17">
        <v>8375.1458333333321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19659.349999999999</v>
      </c>
      <c r="Q8" s="17">
        <f t="shared" ref="Q8:V8" si="0">SUM(Q6:Q7)</f>
        <v>19973.066666666669</v>
      </c>
      <c r="R8" s="17">
        <f t="shared" si="0"/>
        <v>20109.733333333337</v>
      </c>
      <c r="S8" s="17">
        <f t="shared" si="0"/>
        <v>20194.183333333334</v>
      </c>
      <c r="T8" s="17">
        <f t="shared" si="0"/>
        <v>20630.75</v>
      </c>
      <c r="U8" s="17">
        <f t="shared" si="0"/>
        <v>18161.125</v>
      </c>
      <c r="V8" s="17">
        <f t="shared" si="0"/>
        <v>15645.375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8410.4</v>
      </c>
      <c r="Q10" s="17">
        <v>8539.7999999999993</v>
      </c>
      <c r="R10" s="17"/>
      <c r="S10" s="17"/>
      <c r="T10" s="17"/>
      <c r="U10" s="17"/>
      <c r="V10" s="17"/>
      <c r="W10" s="17"/>
      <c r="X10" s="17">
        <v>8376.9499999999989</v>
      </c>
      <c r="Y10" s="17">
        <v>8258.0333333333328</v>
      </c>
      <c r="Z10" s="17"/>
      <c r="AA10" s="17">
        <v>8339.133333333335</v>
      </c>
    </row>
    <row r="11" spans="1:27" ht="9.4499999999999993" customHeight="1" x14ac:dyDescent="0.15">
      <c r="C11" s="19"/>
      <c r="O11" s="16" t="s">
        <v>68</v>
      </c>
      <c r="P11" s="17">
        <v>11304.4</v>
      </c>
      <c r="Q11" s="17">
        <v>11766.000000000002</v>
      </c>
      <c r="R11" s="17"/>
      <c r="S11" s="17"/>
      <c r="T11" s="17"/>
      <c r="U11" s="17"/>
      <c r="V11" s="17"/>
      <c r="W11" s="17"/>
      <c r="X11" s="17">
        <v>11731.23333333333</v>
      </c>
      <c r="Y11" s="17">
        <v>11883</v>
      </c>
      <c r="Z11" s="17"/>
      <c r="AA11" s="17">
        <v>11958.133333333331</v>
      </c>
    </row>
    <row r="12" spans="1:27" ht="9.4499999999999993" customHeight="1" x14ac:dyDescent="0.15">
      <c r="C12" s="19"/>
      <c r="O12" s="16" t="s">
        <v>69</v>
      </c>
      <c r="P12" s="17">
        <f>SUM(P10:P11)</f>
        <v>19714.8</v>
      </c>
      <c r="Q12" s="17">
        <f t="shared" ref="Q12:AA12" si="1">SUM(Q10:Q11)</f>
        <v>20305.800000000003</v>
      </c>
      <c r="R12" s="17"/>
      <c r="S12" s="17"/>
      <c r="T12" s="17"/>
      <c r="U12" s="17"/>
      <c r="V12" s="17"/>
      <c r="W12" s="17"/>
      <c r="X12" s="17">
        <f t="shared" si="1"/>
        <v>20108.183333333327</v>
      </c>
      <c r="Y12" s="17">
        <f t="shared" si="1"/>
        <v>20141.033333333333</v>
      </c>
      <c r="Z12" s="17"/>
      <c r="AA12" s="17">
        <f t="shared" si="1"/>
        <v>20297.266666666666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>
        <v>8696.9155418000009</v>
      </c>
      <c r="T14" s="23">
        <v>8209.9885989999984</v>
      </c>
      <c r="U14" s="23">
        <v>8182.3202647999997</v>
      </c>
      <c r="V14" s="23">
        <v>8478.4891534000017</v>
      </c>
      <c r="W14" s="23">
        <v>8387.7210974000009</v>
      </c>
      <c r="X14" s="23">
        <v>8802.7213888888873</v>
      </c>
      <c r="Y14" s="17">
        <v>8384.8633333333346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2"/>
      <c r="R15" s="23"/>
      <c r="S15" s="23">
        <v>11669.826651999998</v>
      </c>
      <c r="T15" s="23">
        <v>11187.778600200003</v>
      </c>
      <c r="U15" s="23">
        <v>10276.636048</v>
      </c>
      <c r="V15" s="23">
        <v>11190.588041799998</v>
      </c>
      <c r="W15" s="25">
        <v>11448.623041200002</v>
      </c>
      <c r="X15" s="25">
        <v>11920.550000000003</v>
      </c>
      <c r="Y15" s="17">
        <v>11728.553333333333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>
        <f t="shared" ref="S16:X16" si="3">SUM(S14:S15)</f>
        <v>20366.742193799997</v>
      </c>
      <c r="T16" s="17">
        <f t="shared" si="3"/>
        <v>19397.767199200003</v>
      </c>
      <c r="U16" s="17">
        <f t="shared" si="3"/>
        <v>18458.956312800001</v>
      </c>
      <c r="V16" s="17">
        <f t="shared" si="3"/>
        <v>19669.0771952</v>
      </c>
      <c r="W16" s="17">
        <f t="shared" si="3"/>
        <v>19836.344138600005</v>
      </c>
      <c r="X16" s="17">
        <f t="shared" si="3"/>
        <v>20723.27138888889</v>
      </c>
      <c r="Y16" s="17">
        <f>SUM(Y14:Y15)</f>
        <v>20113.416666666668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7</v>
      </c>
      <c r="I83" s="35" t="s">
        <v>8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323" display="Index" xr:uid="{9778D60C-46A5-4917-95CE-6D1EC15B7C72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FC98-B3C7-4945-8E04-AE1FF99001F8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101</v>
      </c>
      <c r="E3" s="44"/>
      <c r="F3" s="44"/>
      <c r="G3" s="6"/>
      <c r="H3" s="46" t="s">
        <v>29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7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56.333333333333336</v>
      </c>
      <c r="E8" s="40">
        <v>57.666666666666664</v>
      </c>
      <c r="F8" s="40">
        <v>62.95</v>
      </c>
      <c r="G8" s="40">
        <v>59.566666666666677</v>
      </c>
      <c r="H8" s="40">
        <v>69.283333333333331</v>
      </c>
      <c r="I8" s="40">
        <v>112.75</v>
      </c>
      <c r="J8" s="40">
        <v>128.1875</v>
      </c>
      <c r="L8" s="40">
        <f>AVERAGE(D8:H8)</f>
        <v>61.159999999999989</v>
      </c>
      <c r="M8" s="40">
        <f>AVERAGE(D8:J8)</f>
        <v>78.10535714285713</v>
      </c>
      <c r="O8" s="29"/>
    </row>
    <row r="9" spans="1:15" ht="9.4499999999999993" customHeight="1" x14ac:dyDescent="0.15">
      <c r="C9" s="19">
        <v>1</v>
      </c>
      <c r="D9" s="40">
        <v>34.15</v>
      </c>
      <c r="E9" s="40">
        <v>31.866666666666667</v>
      </c>
      <c r="F9" s="40">
        <v>34.533333333333331</v>
      </c>
      <c r="G9" s="40">
        <v>36.066666666666663</v>
      </c>
      <c r="H9" s="40">
        <v>36.200000000000003</v>
      </c>
      <c r="I9" s="40">
        <v>71.4375</v>
      </c>
      <c r="J9" s="40">
        <v>82.875</v>
      </c>
      <c r="L9" s="40">
        <f t="shared" ref="L9:L31" si="0">AVERAGE(D9:H9)</f>
        <v>34.563333333333333</v>
      </c>
      <c r="M9" s="40">
        <f t="shared" ref="M9:M31" si="1">AVERAGE(D9:J9)</f>
        <v>46.732738095238098</v>
      </c>
      <c r="O9" s="29"/>
    </row>
    <row r="10" spans="1:15" ht="9.4499999999999993" customHeight="1" x14ac:dyDescent="0.15">
      <c r="C10" s="19">
        <v>2</v>
      </c>
      <c r="D10" s="40">
        <v>20.166666666666664</v>
      </c>
      <c r="E10" s="40">
        <v>21.3</v>
      </c>
      <c r="F10" s="40">
        <v>21.15</v>
      </c>
      <c r="G10" s="40">
        <v>23.066666666666666</v>
      </c>
      <c r="H10" s="40">
        <v>27.93333333333333</v>
      </c>
      <c r="I10" s="40">
        <v>53.5</v>
      </c>
      <c r="J10" s="40">
        <v>61.083333333333329</v>
      </c>
      <c r="L10" s="40">
        <f t="shared" si="0"/>
        <v>22.723333333333336</v>
      </c>
      <c r="M10" s="40">
        <f t="shared" si="1"/>
        <v>32.6</v>
      </c>
      <c r="O10" s="29"/>
    </row>
    <row r="11" spans="1:15" ht="9.4499999999999993" customHeight="1" x14ac:dyDescent="0.15">
      <c r="C11" s="19">
        <v>3</v>
      </c>
      <c r="D11" s="40">
        <v>23.366666666666667</v>
      </c>
      <c r="E11" s="40">
        <v>19.966666666666665</v>
      </c>
      <c r="F11" s="40">
        <v>20.25</v>
      </c>
      <c r="G11" s="40">
        <v>21.966666666666665</v>
      </c>
      <c r="H11" s="40">
        <v>26.066666666666663</v>
      </c>
      <c r="I11" s="40">
        <v>44.625</v>
      </c>
      <c r="J11" s="40">
        <v>47.166666666666664</v>
      </c>
      <c r="L11" s="40">
        <f t="shared" si="0"/>
        <v>22.323333333333331</v>
      </c>
      <c r="M11" s="40">
        <f t="shared" si="1"/>
        <v>29.058333333333334</v>
      </c>
      <c r="O11" s="29"/>
    </row>
    <row r="12" spans="1:15" ht="9.4499999999999993" customHeight="1" x14ac:dyDescent="0.15">
      <c r="C12" s="19">
        <v>4</v>
      </c>
      <c r="D12" s="40">
        <v>22.366666666666667</v>
      </c>
      <c r="E12" s="40">
        <v>23.733333333333331</v>
      </c>
      <c r="F12" s="40">
        <v>23.816666666666666</v>
      </c>
      <c r="G12" s="40">
        <v>25.65</v>
      </c>
      <c r="H12" s="40">
        <v>27.55</v>
      </c>
      <c r="I12" s="40">
        <v>32.625</v>
      </c>
      <c r="J12" s="40">
        <v>32.895833333333336</v>
      </c>
      <c r="L12" s="40">
        <f t="shared" si="0"/>
        <v>24.623333333333331</v>
      </c>
      <c r="M12" s="40">
        <f t="shared" si="1"/>
        <v>26.94821428571429</v>
      </c>
    </row>
    <row r="13" spans="1:15" ht="9.4499999999999993" customHeight="1" x14ac:dyDescent="0.15">
      <c r="C13" s="19">
        <v>5</v>
      </c>
      <c r="D13" s="40">
        <v>53.05</v>
      </c>
      <c r="E13" s="40">
        <v>54.733333333333327</v>
      </c>
      <c r="F13" s="40">
        <v>56.183333333333323</v>
      </c>
      <c r="G13" s="40">
        <v>52.433333333333323</v>
      </c>
      <c r="H13" s="40">
        <v>54.75</v>
      </c>
      <c r="I13" s="40">
        <v>37.9375</v>
      </c>
      <c r="J13" s="40">
        <v>35.479166666666664</v>
      </c>
      <c r="L13" s="40">
        <f t="shared" si="0"/>
        <v>54.23</v>
      </c>
      <c r="M13" s="40">
        <f t="shared" si="1"/>
        <v>49.223809523809521</v>
      </c>
    </row>
    <row r="14" spans="1:15" ht="9.4499999999999993" customHeight="1" x14ac:dyDescent="0.15">
      <c r="C14" s="19">
        <v>6</v>
      </c>
      <c r="D14" s="40">
        <v>174.98333333333332</v>
      </c>
      <c r="E14" s="40">
        <v>174.6</v>
      </c>
      <c r="F14" s="40">
        <v>176.68333333333334</v>
      </c>
      <c r="G14" s="40">
        <v>172.35</v>
      </c>
      <c r="H14" s="40">
        <v>175.66666666666669</v>
      </c>
      <c r="I14" s="40">
        <v>118.4375</v>
      </c>
      <c r="J14" s="40">
        <v>93.458333333333329</v>
      </c>
      <c r="L14" s="40">
        <f t="shared" si="0"/>
        <v>174.85666666666665</v>
      </c>
      <c r="M14" s="40">
        <f t="shared" si="1"/>
        <v>155.16845238095237</v>
      </c>
    </row>
    <row r="15" spans="1:15" ht="9.4499999999999993" customHeight="1" x14ac:dyDescent="0.15">
      <c r="C15" s="19">
        <v>7</v>
      </c>
      <c r="D15" s="40">
        <v>384.71666666666664</v>
      </c>
      <c r="E15" s="40">
        <v>393.7</v>
      </c>
      <c r="F15" s="40">
        <v>388.41666666666669</v>
      </c>
      <c r="G15" s="40">
        <v>403.41666666666663</v>
      </c>
      <c r="H15" s="40">
        <v>389.86666666666667</v>
      </c>
      <c r="I15" s="40">
        <v>160.4375</v>
      </c>
      <c r="J15" s="40">
        <v>97.458333333333329</v>
      </c>
      <c r="L15" s="40">
        <f t="shared" si="0"/>
        <v>392.02333333333337</v>
      </c>
      <c r="M15" s="40">
        <f t="shared" si="1"/>
        <v>316.85892857142863</v>
      </c>
    </row>
    <row r="16" spans="1:15" ht="9.4499999999999993" customHeight="1" x14ac:dyDescent="0.15">
      <c r="C16" s="19">
        <v>8</v>
      </c>
      <c r="D16" s="40">
        <v>528.11666666666667</v>
      </c>
      <c r="E16" s="40">
        <v>548.36666666666667</v>
      </c>
      <c r="F16" s="40">
        <v>527.95000000000005</v>
      </c>
      <c r="G16" s="40">
        <v>534.06666666666672</v>
      </c>
      <c r="H16" s="40">
        <v>530.38333333333333</v>
      </c>
      <c r="I16" s="40">
        <v>240</v>
      </c>
      <c r="J16" s="40">
        <v>142.66666666666666</v>
      </c>
      <c r="L16" s="40">
        <f t="shared" si="0"/>
        <v>533.77666666666664</v>
      </c>
      <c r="M16" s="40">
        <f t="shared" si="1"/>
        <v>435.93571428571425</v>
      </c>
    </row>
    <row r="17" spans="3:13" ht="9.4499999999999993" customHeight="1" x14ac:dyDescent="0.15">
      <c r="C17" s="19">
        <v>9</v>
      </c>
      <c r="D17" s="40">
        <v>441.58333333333331</v>
      </c>
      <c r="E17" s="40">
        <v>454.26666666666671</v>
      </c>
      <c r="F17" s="40">
        <v>468.18333333333339</v>
      </c>
      <c r="G17" s="40">
        <v>474.83333333333337</v>
      </c>
      <c r="H17" s="40">
        <v>469.16666666666663</v>
      </c>
      <c r="I17" s="40">
        <v>365.125</v>
      </c>
      <c r="J17" s="40">
        <v>249.625</v>
      </c>
      <c r="L17" s="40">
        <f t="shared" si="0"/>
        <v>461.60666666666668</v>
      </c>
      <c r="M17" s="40">
        <f t="shared" si="1"/>
        <v>417.54047619047617</v>
      </c>
    </row>
    <row r="18" spans="3:13" ht="9.4499999999999993" customHeight="1" x14ac:dyDescent="0.15">
      <c r="C18" s="19">
        <v>10</v>
      </c>
      <c r="D18" s="40">
        <v>462.86666666666667</v>
      </c>
      <c r="E18" s="40">
        <v>478.06666666666672</v>
      </c>
      <c r="F18" s="40">
        <v>487.98333333333341</v>
      </c>
      <c r="G18" s="40">
        <v>485.61666666666667</v>
      </c>
      <c r="H18" s="40">
        <v>495.91666666666669</v>
      </c>
      <c r="I18" s="40">
        <v>481</v>
      </c>
      <c r="J18" s="40">
        <v>332.875</v>
      </c>
      <c r="L18" s="40">
        <f t="shared" si="0"/>
        <v>482.09</v>
      </c>
      <c r="M18" s="40">
        <f t="shared" si="1"/>
        <v>460.61785714285713</v>
      </c>
    </row>
    <row r="19" spans="3:13" ht="9.4499999999999993" customHeight="1" x14ac:dyDescent="0.15">
      <c r="C19" s="19">
        <v>11</v>
      </c>
      <c r="D19" s="40">
        <v>525.26666666666665</v>
      </c>
      <c r="E19" s="40">
        <v>519.16666666666674</v>
      </c>
      <c r="F19" s="40">
        <v>516.26666666666665</v>
      </c>
      <c r="G19" s="40">
        <v>518.13333333333333</v>
      </c>
      <c r="H19" s="40">
        <v>559</v>
      </c>
      <c r="I19" s="40">
        <v>585.8125</v>
      </c>
      <c r="J19" s="40">
        <v>475.45833333333331</v>
      </c>
      <c r="L19" s="40">
        <f t="shared" si="0"/>
        <v>527.56666666666672</v>
      </c>
      <c r="M19" s="40">
        <f t="shared" si="1"/>
        <v>528.44345238095241</v>
      </c>
    </row>
    <row r="20" spans="3:13" ht="9.4499999999999993" customHeight="1" x14ac:dyDescent="0.15">
      <c r="C20" s="19">
        <v>12</v>
      </c>
      <c r="D20" s="40">
        <v>559</v>
      </c>
      <c r="E20" s="40">
        <v>570.23333333333335</v>
      </c>
      <c r="F20" s="40">
        <v>579.78333333333342</v>
      </c>
      <c r="G20" s="40">
        <v>573.81666666666672</v>
      </c>
      <c r="H20" s="40">
        <v>598.06666666666672</v>
      </c>
      <c r="I20" s="40">
        <v>630.875</v>
      </c>
      <c r="J20" s="40">
        <v>623.35416666666663</v>
      </c>
      <c r="L20" s="40">
        <f t="shared" si="0"/>
        <v>576.18000000000006</v>
      </c>
      <c r="M20" s="40">
        <f t="shared" si="1"/>
        <v>590.73273809523812</v>
      </c>
    </row>
    <row r="21" spans="3:13" ht="9.4499999999999993" customHeight="1" x14ac:dyDescent="0.15">
      <c r="C21" s="19">
        <v>13</v>
      </c>
      <c r="D21" s="40">
        <v>594.73333333333335</v>
      </c>
      <c r="E21" s="40">
        <v>582.36666666666667</v>
      </c>
      <c r="F21" s="40">
        <v>580.36666666666667</v>
      </c>
      <c r="G21" s="40">
        <v>598.68333333333339</v>
      </c>
      <c r="H21" s="40">
        <v>633.1</v>
      </c>
      <c r="I21" s="40">
        <v>655.5625</v>
      </c>
      <c r="J21" s="40">
        <v>641.77083333333337</v>
      </c>
      <c r="L21" s="40">
        <f t="shared" si="0"/>
        <v>597.85</v>
      </c>
      <c r="M21" s="40">
        <f t="shared" si="1"/>
        <v>612.36904761904759</v>
      </c>
    </row>
    <row r="22" spans="3:13" ht="9.4499999999999993" customHeight="1" x14ac:dyDescent="0.15">
      <c r="C22" s="19">
        <v>14</v>
      </c>
      <c r="D22" s="40">
        <v>613.0333333333333</v>
      </c>
      <c r="E22" s="40">
        <v>622.06666666666661</v>
      </c>
      <c r="F22" s="40">
        <v>601.79999999999995</v>
      </c>
      <c r="G22" s="40">
        <v>611.68333333333339</v>
      </c>
      <c r="H22" s="40">
        <v>590.7166666666667</v>
      </c>
      <c r="I22" s="40">
        <v>654.8125</v>
      </c>
      <c r="J22" s="40">
        <v>625.58333333333337</v>
      </c>
      <c r="L22" s="40">
        <f t="shared" si="0"/>
        <v>607.8599999999999</v>
      </c>
      <c r="M22" s="40">
        <f t="shared" si="1"/>
        <v>617.09940476190479</v>
      </c>
    </row>
    <row r="23" spans="3:13" ht="9.4499999999999993" customHeight="1" x14ac:dyDescent="0.15">
      <c r="C23" s="19">
        <v>15</v>
      </c>
      <c r="D23" s="40">
        <v>564.9666666666667</v>
      </c>
      <c r="E23" s="40">
        <v>506.56666666666672</v>
      </c>
      <c r="F23" s="40">
        <v>512.6</v>
      </c>
      <c r="G23" s="40">
        <v>526.13333333333333</v>
      </c>
      <c r="H23" s="40">
        <v>480.2</v>
      </c>
      <c r="I23" s="40">
        <v>636.25</v>
      </c>
      <c r="J23" s="40">
        <v>642.22916666666663</v>
      </c>
      <c r="L23" s="40">
        <f t="shared" si="0"/>
        <v>518.09333333333325</v>
      </c>
      <c r="M23" s="40">
        <f t="shared" si="1"/>
        <v>552.70654761904757</v>
      </c>
    </row>
    <row r="24" spans="3:13" ht="9.4499999999999993" customHeight="1" x14ac:dyDescent="0.15">
      <c r="C24" s="19">
        <v>16</v>
      </c>
      <c r="D24" s="40">
        <v>522.38333333333333</v>
      </c>
      <c r="E24" s="40">
        <v>479.5333333333333</v>
      </c>
      <c r="F24" s="40">
        <v>504.06666666666672</v>
      </c>
      <c r="G24" s="40">
        <v>492.85</v>
      </c>
      <c r="H24" s="40">
        <v>472.0333333333333</v>
      </c>
      <c r="I24" s="40">
        <v>651.9375</v>
      </c>
      <c r="J24" s="40">
        <v>659.3125</v>
      </c>
      <c r="L24" s="40">
        <f t="shared" si="0"/>
        <v>494.17333333333335</v>
      </c>
      <c r="M24" s="40">
        <f t="shared" si="1"/>
        <v>540.30238095238099</v>
      </c>
    </row>
    <row r="25" spans="3:13" ht="9.4499999999999993" customHeight="1" x14ac:dyDescent="0.15">
      <c r="C25" s="19">
        <v>17</v>
      </c>
      <c r="D25" s="40">
        <v>560.66666666666674</v>
      </c>
      <c r="E25" s="40">
        <v>521.66666666666663</v>
      </c>
      <c r="F25" s="40">
        <v>511.11666666666667</v>
      </c>
      <c r="G25" s="40">
        <v>508.93333333333339</v>
      </c>
      <c r="H25" s="40">
        <v>581.36666666666667</v>
      </c>
      <c r="I25" s="40">
        <v>614.9375</v>
      </c>
      <c r="J25" s="40">
        <v>546.4375</v>
      </c>
      <c r="L25" s="40">
        <f t="shared" si="0"/>
        <v>536.75000000000011</v>
      </c>
      <c r="M25" s="40">
        <f t="shared" si="1"/>
        <v>549.30357142857144</v>
      </c>
    </row>
    <row r="26" spans="3:13" ht="9.4499999999999993" customHeight="1" x14ac:dyDescent="0.15">
      <c r="C26" s="19">
        <v>18</v>
      </c>
      <c r="D26" s="40">
        <v>672.08333333333326</v>
      </c>
      <c r="E26" s="40">
        <v>657.56666666666661</v>
      </c>
      <c r="F26" s="40">
        <v>650.98333333333335</v>
      </c>
      <c r="G26" s="40">
        <v>637.58333333333326</v>
      </c>
      <c r="H26" s="40">
        <v>670.4</v>
      </c>
      <c r="I26" s="40">
        <v>584.9375</v>
      </c>
      <c r="J26" s="40">
        <v>517.79166666666663</v>
      </c>
      <c r="L26" s="40">
        <f t="shared" si="0"/>
        <v>657.72333333333324</v>
      </c>
      <c r="M26" s="40">
        <f t="shared" si="1"/>
        <v>627.33511904761895</v>
      </c>
    </row>
    <row r="27" spans="3:13" ht="9.4499999999999993" customHeight="1" x14ac:dyDescent="0.15">
      <c r="C27" s="19">
        <v>19</v>
      </c>
      <c r="D27" s="40">
        <v>519.36666666666667</v>
      </c>
      <c r="E27" s="40">
        <v>550</v>
      </c>
      <c r="F27" s="40">
        <v>580.16666666666674</v>
      </c>
      <c r="G27" s="40">
        <v>568.98333333333335</v>
      </c>
      <c r="H27" s="40">
        <v>551.13333333333344</v>
      </c>
      <c r="I27" s="40">
        <v>454.625</v>
      </c>
      <c r="J27" s="40">
        <v>421.95833333333331</v>
      </c>
      <c r="L27" s="40">
        <f t="shared" si="0"/>
        <v>553.93000000000006</v>
      </c>
      <c r="M27" s="40">
        <f t="shared" si="1"/>
        <v>520.89047619047631</v>
      </c>
    </row>
    <row r="28" spans="3:13" ht="9.4499999999999993" customHeight="1" x14ac:dyDescent="0.15">
      <c r="C28" s="19">
        <v>20</v>
      </c>
      <c r="D28" s="40">
        <v>356.4</v>
      </c>
      <c r="E28" s="40">
        <v>408.3</v>
      </c>
      <c r="F28" s="40">
        <v>405.46666666666664</v>
      </c>
      <c r="G28" s="40">
        <v>437.35</v>
      </c>
      <c r="H28" s="40">
        <v>408.91666666666669</v>
      </c>
      <c r="I28" s="40">
        <v>344.75</v>
      </c>
      <c r="J28" s="40">
        <v>327.04166666666669</v>
      </c>
      <c r="L28" s="40">
        <f t="shared" si="0"/>
        <v>403.28666666666675</v>
      </c>
      <c r="M28" s="40">
        <f t="shared" si="1"/>
        <v>384.03214285714284</v>
      </c>
    </row>
    <row r="29" spans="3:13" ht="9.4499999999999993" customHeight="1" x14ac:dyDescent="0.15">
      <c r="C29" s="19">
        <v>21</v>
      </c>
      <c r="D29" s="40">
        <v>259.83333333333337</v>
      </c>
      <c r="E29" s="40">
        <v>277.96666666666664</v>
      </c>
      <c r="F29" s="40">
        <v>295.43333333333334</v>
      </c>
      <c r="G29" s="40">
        <v>323.26666666666665</v>
      </c>
      <c r="H29" s="40">
        <v>297.64999999999998</v>
      </c>
      <c r="I29" s="40">
        <v>278.375</v>
      </c>
      <c r="J29" s="40">
        <v>236.4375</v>
      </c>
      <c r="L29" s="40">
        <f t="shared" si="0"/>
        <v>290.83000000000004</v>
      </c>
      <c r="M29" s="40">
        <f t="shared" si="1"/>
        <v>281.28035714285716</v>
      </c>
    </row>
    <row r="30" spans="3:13" ht="9.4499999999999993" customHeight="1" x14ac:dyDescent="0.15">
      <c r="C30" s="19">
        <v>22</v>
      </c>
      <c r="D30" s="40">
        <v>201.9</v>
      </c>
      <c r="E30" s="40">
        <v>221.6</v>
      </c>
      <c r="F30" s="40">
        <v>243.03333333333336</v>
      </c>
      <c r="G30" s="40">
        <v>232.31666666666669</v>
      </c>
      <c r="H30" s="40">
        <v>241.9</v>
      </c>
      <c r="I30" s="40">
        <v>239.75</v>
      </c>
      <c r="J30" s="40">
        <v>157.66666666666666</v>
      </c>
      <c r="L30" s="40">
        <f t="shared" si="0"/>
        <v>228.15</v>
      </c>
      <c r="M30" s="40">
        <f t="shared" si="1"/>
        <v>219.73809523809524</v>
      </c>
    </row>
    <row r="31" spans="3:13" ht="9.4499999999999993" customHeight="1" x14ac:dyDescent="0.15">
      <c r="C31" s="19">
        <v>23</v>
      </c>
      <c r="D31" s="40">
        <v>100.5</v>
      </c>
      <c r="E31" s="40">
        <v>111.2</v>
      </c>
      <c r="F31" s="40">
        <v>131.85</v>
      </c>
      <c r="G31" s="40">
        <v>125.63333333333335</v>
      </c>
      <c r="H31" s="40">
        <v>173.28333333333333</v>
      </c>
      <c r="I31" s="40">
        <v>177.5</v>
      </c>
      <c r="J31" s="40">
        <v>91.416666666666671</v>
      </c>
      <c r="L31" s="40">
        <f t="shared" si="0"/>
        <v>128.49333333333331</v>
      </c>
      <c r="M31" s="40">
        <f t="shared" si="1"/>
        <v>130.19761904761904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6429.4166666666679</v>
      </c>
      <c r="E33" s="40">
        <f t="shared" ref="E33:J33" si="2">SUM(E15:E26)</f>
        <v>6333.5666666666675</v>
      </c>
      <c r="F33" s="40">
        <f t="shared" si="2"/>
        <v>6329.5166666666673</v>
      </c>
      <c r="G33" s="40">
        <f t="shared" si="2"/>
        <v>6365.75</v>
      </c>
      <c r="H33" s="40">
        <f t="shared" si="2"/>
        <v>6470.2166666666653</v>
      </c>
      <c r="I33" s="40">
        <f t="shared" si="2"/>
        <v>6261.6875</v>
      </c>
      <c r="J33" s="40">
        <f t="shared" si="2"/>
        <v>5554.5625000000009</v>
      </c>
      <c r="L33" s="40">
        <f>SUM(L15:L26)</f>
        <v>6385.6933333333336</v>
      </c>
      <c r="M33" s="40">
        <f>SUM(M15:M26)</f>
        <v>6249.2452380952382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1354.4166666666665</v>
      </c>
      <c r="E34" s="40">
        <f t="shared" ref="E34:J34" si="3">SUM(E15:E17)</f>
        <v>1396.3333333333333</v>
      </c>
      <c r="F34" s="40">
        <f t="shared" si="3"/>
        <v>1384.5500000000002</v>
      </c>
      <c r="G34" s="40">
        <f t="shared" si="3"/>
        <v>1412.3166666666666</v>
      </c>
      <c r="H34" s="40">
        <f t="shared" si="3"/>
        <v>1389.4166666666665</v>
      </c>
      <c r="I34" s="40">
        <f t="shared" si="3"/>
        <v>765.5625</v>
      </c>
      <c r="J34" s="40">
        <f t="shared" si="3"/>
        <v>489.75</v>
      </c>
      <c r="L34" s="40">
        <f>SUM(L15:L17)</f>
        <v>1387.4066666666668</v>
      </c>
      <c r="M34" s="40">
        <f>SUM(M15:M17)</f>
        <v>1170.3351190476192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3319.8666666666668</v>
      </c>
      <c r="E35" s="40">
        <f t="shared" ref="E35:J35" si="4">SUM(E18:E23)</f>
        <v>3278.4666666666667</v>
      </c>
      <c r="F35" s="40">
        <f t="shared" si="4"/>
        <v>3278.7999999999997</v>
      </c>
      <c r="G35" s="40">
        <f t="shared" si="4"/>
        <v>3314.0666666666666</v>
      </c>
      <c r="H35" s="40">
        <f t="shared" si="4"/>
        <v>3357</v>
      </c>
      <c r="I35" s="40">
        <f t="shared" si="4"/>
        <v>3644.3125</v>
      </c>
      <c r="J35" s="40">
        <f t="shared" si="4"/>
        <v>3341.2708333333335</v>
      </c>
      <c r="L35" s="40">
        <f>SUM(L18:L23)</f>
        <v>3309.6400000000003</v>
      </c>
      <c r="M35" s="40">
        <f>SUM(M18:M23)</f>
        <v>3361.9690476190472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1755.1333333333334</v>
      </c>
      <c r="E36" s="40">
        <f t="shared" ref="E36:J36" si="5">SUM(E24:E26)</f>
        <v>1658.7666666666664</v>
      </c>
      <c r="F36" s="40">
        <f t="shared" si="5"/>
        <v>1666.1666666666667</v>
      </c>
      <c r="G36" s="40">
        <f t="shared" si="5"/>
        <v>1639.3666666666668</v>
      </c>
      <c r="H36" s="40">
        <f t="shared" si="5"/>
        <v>1723.8000000000002</v>
      </c>
      <c r="I36" s="40">
        <f t="shared" si="5"/>
        <v>1851.8125</v>
      </c>
      <c r="J36" s="40">
        <f t="shared" si="5"/>
        <v>1723.5416666666665</v>
      </c>
      <c r="L36" s="40">
        <f>SUM(L24:L26)</f>
        <v>1688.6466666666665</v>
      </c>
      <c r="M36" s="40">
        <f>SUM(M24:M26)</f>
        <v>1716.9410714285714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8251.8333333333321</v>
      </c>
      <c r="E37" s="40">
        <f t="shared" ref="E37:J37" si="6">SUM(E8:E31)</f>
        <v>8286.5000000000018</v>
      </c>
      <c r="F37" s="40">
        <f t="shared" si="6"/>
        <v>8381.0333333333347</v>
      </c>
      <c r="G37" s="40">
        <f t="shared" si="6"/>
        <v>8444.4000000000015</v>
      </c>
      <c r="H37" s="40">
        <f t="shared" si="6"/>
        <v>8560.5499999999993</v>
      </c>
      <c r="I37" s="40">
        <f t="shared" si="6"/>
        <v>8228</v>
      </c>
      <c r="J37" s="40">
        <f t="shared" si="6"/>
        <v>7270.2291666666679</v>
      </c>
      <c r="L37" s="40">
        <f>SUM(L8:L31)</f>
        <v>8384.8633333333346</v>
      </c>
      <c r="M37" s="40">
        <f>SUM(M8:M31)</f>
        <v>8203.2208333333347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6583.5999999999995</v>
      </c>
      <c r="D43" s="35">
        <v>6538.5</v>
      </c>
      <c r="E43" s="35"/>
      <c r="F43" s="35"/>
      <c r="G43" s="35"/>
      <c r="H43" s="35"/>
      <c r="I43" s="35"/>
      <c r="J43" s="35"/>
      <c r="K43" s="35">
        <v>6321.5999999999985</v>
      </c>
      <c r="L43" s="35">
        <v>6223.9</v>
      </c>
      <c r="M43" s="35"/>
      <c r="N43" s="35">
        <v>6260.8666666666677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8410.4</v>
      </c>
      <c r="D44" s="35">
        <v>8539.7999999999993</v>
      </c>
      <c r="E44" s="35"/>
      <c r="F44" s="35"/>
      <c r="G44" s="35"/>
      <c r="H44" s="35"/>
      <c r="I44" s="35"/>
      <c r="J44" s="35"/>
      <c r="K44" s="35">
        <v>8376.9499999999989</v>
      </c>
      <c r="L44" s="35">
        <v>8258.0333333333328</v>
      </c>
      <c r="M44" s="35"/>
      <c r="N44" s="35">
        <v>8339.133333333335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/>
      <c r="D47" s="35">
        <v>6325.5</v>
      </c>
      <c r="E47" s="35"/>
      <c r="F47" s="35"/>
      <c r="G47" s="35"/>
      <c r="H47" s="35"/>
      <c r="I47" s="35"/>
      <c r="J47" s="35"/>
      <c r="K47" s="35">
        <v>6232.25</v>
      </c>
      <c r="L47" s="35">
        <v>6243.5</v>
      </c>
      <c r="M47" s="35"/>
      <c r="N47" s="35">
        <v>6245.5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/>
      <c r="D48" s="35">
        <v>8212</v>
      </c>
      <c r="E48" s="35"/>
      <c r="F48" s="35"/>
      <c r="G48" s="35"/>
      <c r="H48" s="35"/>
      <c r="I48" s="35"/>
      <c r="J48" s="35"/>
      <c r="K48" s="35">
        <v>8209.5</v>
      </c>
      <c r="L48" s="35">
        <v>8157.5</v>
      </c>
      <c r="M48" s="35"/>
      <c r="N48" s="35">
        <v>8333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/>
      <c r="D51" s="35">
        <v>5563</v>
      </c>
      <c r="E51" s="35"/>
      <c r="F51" s="35"/>
      <c r="G51" s="35"/>
      <c r="H51" s="35"/>
      <c r="I51" s="35"/>
      <c r="J51" s="35"/>
      <c r="K51" s="35">
        <v>5535.75</v>
      </c>
      <c r="L51" s="35">
        <v>5531.5</v>
      </c>
      <c r="M51" s="35"/>
      <c r="N51" s="35">
        <v>5588.0000000000009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/>
      <c r="D52" s="35">
        <v>7204.5</v>
      </c>
      <c r="E52" s="35"/>
      <c r="F52" s="35"/>
      <c r="G52" s="35"/>
      <c r="H52" s="35"/>
      <c r="I52" s="35"/>
      <c r="J52" s="35"/>
      <c r="K52" s="35">
        <v>7238.25</v>
      </c>
      <c r="L52" s="35">
        <v>7244.5</v>
      </c>
      <c r="M52" s="35"/>
      <c r="N52" s="35">
        <v>7393.6666666666679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23" display="Index" xr:uid="{BE514D60-3AAB-4C93-B272-85006DD94A90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A3B0-1020-46AB-8E16-76276D9926A1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101</v>
      </c>
      <c r="E3" s="44"/>
      <c r="F3" s="44"/>
      <c r="G3" s="6"/>
      <c r="H3" s="46" t="s">
        <v>29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8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41.916666666666671</v>
      </c>
      <c r="E8" s="40">
        <v>40.56666666666667</v>
      </c>
      <c r="F8" s="40">
        <v>44.616666666666667</v>
      </c>
      <c r="G8" s="40">
        <v>47.333333333333329</v>
      </c>
      <c r="H8" s="40">
        <v>50.31666666666667</v>
      </c>
      <c r="I8" s="40">
        <v>87.5</v>
      </c>
      <c r="J8" s="40">
        <v>111.8125</v>
      </c>
      <c r="L8" s="40">
        <f>AVERAGE(D8:H8)</f>
        <v>44.95</v>
      </c>
      <c r="M8" s="40">
        <f>AVERAGE(D8:J8)</f>
        <v>60.580357142857146</v>
      </c>
      <c r="O8" s="29"/>
    </row>
    <row r="9" spans="1:15" ht="9.4499999999999993" customHeight="1" x14ac:dyDescent="0.15">
      <c r="C9" s="19">
        <v>1</v>
      </c>
      <c r="D9" s="40">
        <v>20.716666666666665</v>
      </c>
      <c r="E9" s="40">
        <v>27.6</v>
      </c>
      <c r="F9" s="40">
        <v>28.1</v>
      </c>
      <c r="G9" s="40">
        <v>28.2</v>
      </c>
      <c r="H9" s="40">
        <v>34.616666666666667</v>
      </c>
      <c r="I9" s="40">
        <v>60.75</v>
      </c>
      <c r="J9" s="40">
        <v>74.020833333333329</v>
      </c>
      <c r="L9" s="40">
        <f t="shared" ref="L9:L31" si="0">AVERAGE(D9:H9)</f>
        <v>27.846666666666664</v>
      </c>
      <c r="M9" s="40">
        <f t="shared" ref="M9:M31" si="1">AVERAGE(D9:J9)</f>
        <v>39.143452380952382</v>
      </c>
      <c r="O9" s="29"/>
    </row>
    <row r="10" spans="1:15" ht="9.4499999999999993" customHeight="1" x14ac:dyDescent="0.15">
      <c r="C10" s="19">
        <v>2</v>
      </c>
      <c r="D10" s="40">
        <v>22.75</v>
      </c>
      <c r="E10" s="40">
        <v>23.2</v>
      </c>
      <c r="F10" s="40">
        <v>24.683333333333334</v>
      </c>
      <c r="G10" s="40">
        <v>26.5</v>
      </c>
      <c r="H10" s="40">
        <v>25.716666666666669</v>
      </c>
      <c r="I10" s="40">
        <v>46.3125</v>
      </c>
      <c r="J10" s="40">
        <v>48.854166666666664</v>
      </c>
      <c r="L10" s="40">
        <f t="shared" si="0"/>
        <v>24.57</v>
      </c>
      <c r="M10" s="40">
        <f t="shared" si="1"/>
        <v>31.145238095238096</v>
      </c>
      <c r="O10" s="29"/>
    </row>
    <row r="11" spans="1:15" ht="9.4499999999999993" customHeight="1" x14ac:dyDescent="0.15">
      <c r="C11" s="19">
        <v>3</v>
      </c>
      <c r="D11" s="40">
        <v>42.233333333333334</v>
      </c>
      <c r="E11" s="40">
        <v>37.833333333333329</v>
      </c>
      <c r="F11" s="40">
        <v>34.016666666666666</v>
      </c>
      <c r="G11" s="40">
        <v>34.43333333333333</v>
      </c>
      <c r="H11" s="40">
        <v>36.866666666666667</v>
      </c>
      <c r="I11" s="40">
        <v>47</v>
      </c>
      <c r="J11" s="40">
        <v>47.583333333333336</v>
      </c>
      <c r="L11" s="40">
        <f t="shared" si="0"/>
        <v>37.076666666666668</v>
      </c>
      <c r="M11" s="40">
        <f t="shared" si="1"/>
        <v>39.995238095238093</v>
      </c>
      <c r="O11" s="29"/>
    </row>
    <row r="12" spans="1:15" ht="9.4499999999999993" customHeight="1" x14ac:dyDescent="0.15">
      <c r="C12" s="19">
        <v>4</v>
      </c>
      <c r="D12" s="40">
        <v>73.483333333333334</v>
      </c>
      <c r="E12" s="40">
        <v>69.7</v>
      </c>
      <c r="F12" s="40">
        <v>65.45</v>
      </c>
      <c r="G12" s="40">
        <v>69.05</v>
      </c>
      <c r="H12" s="40">
        <v>72.366666666666674</v>
      </c>
      <c r="I12" s="40">
        <v>56.375</v>
      </c>
      <c r="J12" s="40">
        <v>49.145833333333336</v>
      </c>
      <c r="L12" s="40">
        <f t="shared" si="0"/>
        <v>70.010000000000005</v>
      </c>
      <c r="M12" s="40">
        <f t="shared" si="1"/>
        <v>65.081547619047612</v>
      </c>
    </row>
    <row r="13" spans="1:15" ht="9.4499999999999993" customHeight="1" x14ac:dyDescent="0.15">
      <c r="C13" s="19">
        <v>5</v>
      </c>
      <c r="D13" s="40">
        <v>224.71666666666664</v>
      </c>
      <c r="E13" s="40">
        <v>232.6</v>
      </c>
      <c r="F13" s="40">
        <v>234.6166666666667</v>
      </c>
      <c r="G13" s="40">
        <v>235.65</v>
      </c>
      <c r="H13" s="40">
        <v>224.43333333333334</v>
      </c>
      <c r="I13" s="40">
        <v>98.75</v>
      </c>
      <c r="J13" s="40">
        <v>66.791666666666671</v>
      </c>
      <c r="L13" s="40">
        <f t="shared" si="0"/>
        <v>230.40333333333334</v>
      </c>
      <c r="M13" s="40">
        <f t="shared" si="1"/>
        <v>188.22261904761905</v>
      </c>
    </row>
    <row r="14" spans="1:15" ht="9.4499999999999993" customHeight="1" x14ac:dyDescent="0.15">
      <c r="C14" s="19">
        <v>6</v>
      </c>
      <c r="D14" s="40">
        <v>691.5</v>
      </c>
      <c r="E14" s="40">
        <v>706.9666666666667</v>
      </c>
      <c r="F14" s="40">
        <v>693.18333333333328</v>
      </c>
      <c r="G14" s="40">
        <v>687.56666666666672</v>
      </c>
      <c r="H14" s="40">
        <v>640.43333333333328</v>
      </c>
      <c r="I14" s="40">
        <v>187.25</v>
      </c>
      <c r="J14" s="40">
        <v>106.25</v>
      </c>
      <c r="L14" s="40">
        <f t="shared" si="0"/>
        <v>683.93000000000006</v>
      </c>
      <c r="M14" s="40">
        <f t="shared" si="1"/>
        <v>530.45000000000005</v>
      </c>
    </row>
    <row r="15" spans="1:15" ht="9.4499999999999993" customHeight="1" x14ac:dyDescent="0.15">
      <c r="C15" s="19">
        <v>7</v>
      </c>
      <c r="D15" s="40">
        <v>918.61666666666656</v>
      </c>
      <c r="E15" s="40">
        <v>932.63333333333321</v>
      </c>
      <c r="F15" s="40">
        <v>942.36666666666656</v>
      </c>
      <c r="G15" s="40">
        <v>924.91666666666674</v>
      </c>
      <c r="H15" s="40">
        <v>889.26666666666665</v>
      </c>
      <c r="I15" s="40">
        <v>325.9375</v>
      </c>
      <c r="J15" s="40">
        <v>194.54166666666666</v>
      </c>
      <c r="L15" s="40">
        <f t="shared" si="0"/>
        <v>921.55999999999983</v>
      </c>
      <c r="M15" s="40">
        <f t="shared" si="1"/>
        <v>732.6113095238095</v>
      </c>
    </row>
    <row r="16" spans="1:15" ht="9.4499999999999993" customHeight="1" x14ac:dyDescent="0.15">
      <c r="C16" s="19">
        <v>8</v>
      </c>
      <c r="D16" s="40">
        <v>943.55</v>
      </c>
      <c r="E16" s="40">
        <v>970.3</v>
      </c>
      <c r="F16" s="40">
        <v>956.66666666666674</v>
      </c>
      <c r="G16" s="40">
        <v>952.61666666666656</v>
      </c>
      <c r="H16" s="40">
        <v>939.21666666666681</v>
      </c>
      <c r="I16" s="40">
        <v>544.8125</v>
      </c>
      <c r="J16" s="40">
        <v>237.89583333333334</v>
      </c>
      <c r="L16" s="40">
        <f t="shared" si="0"/>
        <v>952.47</v>
      </c>
      <c r="M16" s="40">
        <f t="shared" si="1"/>
        <v>792.15119047619044</v>
      </c>
    </row>
    <row r="17" spans="3:13" ht="9.4499999999999993" customHeight="1" x14ac:dyDescent="0.15">
      <c r="C17" s="19">
        <v>9</v>
      </c>
      <c r="D17" s="40">
        <v>816.43333333333328</v>
      </c>
      <c r="E17" s="40">
        <v>870.56666666666661</v>
      </c>
      <c r="F17" s="40">
        <v>859.95</v>
      </c>
      <c r="G17" s="40">
        <v>873.06666666666661</v>
      </c>
      <c r="H17" s="40">
        <v>870.98333333333335</v>
      </c>
      <c r="I17" s="40">
        <v>702.375</v>
      </c>
      <c r="J17" s="40">
        <v>446.375</v>
      </c>
      <c r="L17" s="40">
        <f t="shared" si="0"/>
        <v>858.2</v>
      </c>
      <c r="M17" s="40">
        <f t="shared" si="1"/>
        <v>777.10714285714289</v>
      </c>
    </row>
    <row r="18" spans="3:13" ht="9.4499999999999993" customHeight="1" x14ac:dyDescent="0.15">
      <c r="C18" s="19">
        <v>10</v>
      </c>
      <c r="D18" s="40">
        <v>765.68333333333328</v>
      </c>
      <c r="E18" s="40">
        <v>761.36666666666667</v>
      </c>
      <c r="F18" s="40">
        <v>744.93333333333339</v>
      </c>
      <c r="G18" s="40">
        <v>754.8</v>
      </c>
      <c r="H18" s="40">
        <v>812.8</v>
      </c>
      <c r="I18" s="40">
        <v>797.1875</v>
      </c>
      <c r="J18" s="40">
        <v>706.6875</v>
      </c>
      <c r="L18" s="40">
        <f t="shared" si="0"/>
        <v>767.91666666666674</v>
      </c>
      <c r="M18" s="40">
        <f t="shared" si="1"/>
        <v>763.3511904761906</v>
      </c>
    </row>
    <row r="19" spans="3:13" ht="9.4499999999999993" customHeight="1" x14ac:dyDescent="0.15">
      <c r="C19" s="19">
        <v>11</v>
      </c>
      <c r="D19" s="40">
        <v>746.48333333333335</v>
      </c>
      <c r="E19" s="40">
        <v>742</v>
      </c>
      <c r="F19" s="40">
        <v>726.4666666666667</v>
      </c>
      <c r="G19" s="40">
        <v>726.63333333333344</v>
      </c>
      <c r="H19" s="40">
        <v>769.81666666666672</v>
      </c>
      <c r="I19" s="40">
        <v>855.3125</v>
      </c>
      <c r="J19" s="40">
        <v>763.125</v>
      </c>
      <c r="L19" s="40">
        <f t="shared" si="0"/>
        <v>742.28</v>
      </c>
      <c r="M19" s="40">
        <f t="shared" si="1"/>
        <v>761.40535714285704</v>
      </c>
    </row>
    <row r="20" spans="3:13" ht="9.4499999999999993" customHeight="1" x14ac:dyDescent="0.15">
      <c r="C20" s="19">
        <v>12</v>
      </c>
      <c r="D20" s="40">
        <v>730.33333333333326</v>
      </c>
      <c r="E20" s="40">
        <v>700.5333333333333</v>
      </c>
      <c r="F20" s="40">
        <v>721.5</v>
      </c>
      <c r="G20" s="40">
        <v>729.2166666666667</v>
      </c>
      <c r="H20" s="40">
        <v>764.68333333333328</v>
      </c>
      <c r="I20" s="40">
        <v>838.9375</v>
      </c>
      <c r="J20" s="40">
        <v>804.02083333333337</v>
      </c>
      <c r="L20" s="40">
        <f t="shared" si="0"/>
        <v>729.25333333333333</v>
      </c>
      <c r="M20" s="40">
        <f t="shared" si="1"/>
        <v>755.6035714285714</v>
      </c>
    </row>
    <row r="21" spans="3:13" ht="9.4499999999999993" customHeight="1" x14ac:dyDescent="0.15">
      <c r="C21" s="19">
        <v>13</v>
      </c>
      <c r="D21" s="40">
        <v>712.25</v>
      </c>
      <c r="E21" s="40">
        <v>696.0333333333333</v>
      </c>
      <c r="F21" s="40">
        <v>707.63333333333333</v>
      </c>
      <c r="G21" s="40">
        <v>710.38333333333333</v>
      </c>
      <c r="H21" s="40">
        <v>765.2833333333333</v>
      </c>
      <c r="I21" s="40">
        <v>804.25</v>
      </c>
      <c r="J21" s="40">
        <v>785.6875</v>
      </c>
      <c r="L21" s="40">
        <f t="shared" si="0"/>
        <v>718.31666666666661</v>
      </c>
      <c r="M21" s="40">
        <f t="shared" si="1"/>
        <v>740.21726190476181</v>
      </c>
    </row>
    <row r="22" spans="3:13" ht="9.4499999999999993" customHeight="1" x14ac:dyDescent="0.15">
      <c r="C22" s="19">
        <v>14</v>
      </c>
      <c r="D22" s="40">
        <v>699.0333333333333</v>
      </c>
      <c r="E22" s="40">
        <v>679.5333333333333</v>
      </c>
      <c r="F22" s="40">
        <v>695.01666666666665</v>
      </c>
      <c r="G22" s="40">
        <v>684.91666666666663</v>
      </c>
      <c r="H22" s="40">
        <v>737.95</v>
      </c>
      <c r="I22" s="40">
        <v>727.75</v>
      </c>
      <c r="J22" s="40">
        <v>681.52083333333337</v>
      </c>
      <c r="L22" s="40">
        <f t="shared" si="0"/>
        <v>699.29</v>
      </c>
      <c r="M22" s="40">
        <f t="shared" si="1"/>
        <v>700.81726190476184</v>
      </c>
    </row>
    <row r="23" spans="3:13" ht="9.4499999999999993" customHeight="1" x14ac:dyDescent="0.15">
      <c r="C23" s="19">
        <v>15</v>
      </c>
      <c r="D23" s="40">
        <v>694.7833333333333</v>
      </c>
      <c r="E23" s="40">
        <v>723.56666666666672</v>
      </c>
      <c r="F23" s="40">
        <v>707.83333333333326</v>
      </c>
      <c r="G23" s="40">
        <v>719.1</v>
      </c>
      <c r="H23" s="40">
        <v>761.95</v>
      </c>
      <c r="I23" s="40">
        <v>669.9375</v>
      </c>
      <c r="J23" s="40">
        <v>601.33333333333337</v>
      </c>
      <c r="L23" s="40">
        <f t="shared" si="0"/>
        <v>721.44666666666672</v>
      </c>
      <c r="M23" s="40">
        <f t="shared" si="1"/>
        <v>696.92916666666667</v>
      </c>
    </row>
    <row r="24" spans="3:13" ht="9.4499999999999993" customHeight="1" x14ac:dyDescent="0.15">
      <c r="C24" s="19">
        <v>16</v>
      </c>
      <c r="D24" s="40">
        <v>773.86666666666667</v>
      </c>
      <c r="E24" s="40">
        <v>799.26666666666665</v>
      </c>
      <c r="F24" s="40">
        <v>800.61666666666667</v>
      </c>
      <c r="G24" s="40">
        <v>791.93333333333339</v>
      </c>
      <c r="H24" s="40">
        <v>825.71666666666681</v>
      </c>
      <c r="I24" s="40">
        <v>625.8125</v>
      </c>
      <c r="J24" s="40">
        <v>562.27083333333337</v>
      </c>
      <c r="L24" s="40">
        <f t="shared" si="0"/>
        <v>798.28</v>
      </c>
      <c r="M24" s="40">
        <f t="shared" si="1"/>
        <v>739.92619047619041</v>
      </c>
    </row>
    <row r="25" spans="3:13" ht="9.4499999999999993" customHeight="1" x14ac:dyDescent="0.15">
      <c r="C25" s="19">
        <v>17</v>
      </c>
      <c r="D25" s="40">
        <v>698.45</v>
      </c>
      <c r="E25" s="40">
        <v>729.5</v>
      </c>
      <c r="F25" s="40">
        <v>746.6</v>
      </c>
      <c r="G25" s="40">
        <v>724.35</v>
      </c>
      <c r="H25" s="40">
        <v>718.85</v>
      </c>
      <c r="I25" s="40">
        <v>583</v>
      </c>
      <c r="J25" s="40">
        <v>494.64583333333337</v>
      </c>
      <c r="L25" s="40">
        <f t="shared" si="0"/>
        <v>723.55</v>
      </c>
      <c r="M25" s="40">
        <f t="shared" si="1"/>
        <v>670.77083333333326</v>
      </c>
    </row>
    <row r="26" spans="3:13" ht="9.4499999999999993" customHeight="1" x14ac:dyDescent="0.15">
      <c r="C26" s="19">
        <v>18</v>
      </c>
      <c r="D26" s="40">
        <v>567.68333333333328</v>
      </c>
      <c r="E26" s="40">
        <v>613.56666666666672</v>
      </c>
      <c r="F26" s="40">
        <v>636.26666666666665</v>
      </c>
      <c r="G26" s="40">
        <v>619.66666666666663</v>
      </c>
      <c r="H26" s="40">
        <v>635.51666666666665</v>
      </c>
      <c r="I26" s="40">
        <v>523.375</v>
      </c>
      <c r="J26" s="40">
        <v>453.75</v>
      </c>
      <c r="L26" s="40">
        <f t="shared" si="0"/>
        <v>614.54</v>
      </c>
      <c r="M26" s="40">
        <f t="shared" si="1"/>
        <v>578.54642857142858</v>
      </c>
    </row>
    <row r="27" spans="3:13" ht="9.4499999999999993" customHeight="1" x14ac:dyDescent="0.15">
      <c r="C27" s="19">
        <v>19</v>
      </c>
      <c r="D27" s="40">
        <v>486.1</v>
      </c>
      <c r="E27" s="40">
        <v>518.4</v>
      </c>
      <c r="F27" s="40">
        <v>525.45000000000005</v>
      </c>
      <c r="G27" s="40">
        <v>533.54999999999995</v>
      </c>
      <c r="H27" s="40">
        <v>549.68333333333328</v>
      </c>
      <c r="I27" s="40">
        <v>457.6875</v>
      </c>
      <c r="J27" s="40">
        <v>428.08333333333331</v>
      </c>
      <c r="L27" s="40">
        <f t="shared" si="0"/>
        <v>522.63666666666666</v>
      </c>
      <c r="M27" s="40">
        <f t="shared" si="1"/>
        <v>499.85059523809525</v>
      </c>
    </row>
    <row r="28" spans="3:13" ht="9.4499999999999993" customHeight="1" x14ac:dyDescent="0.15">
      <c r="C28" s="19">
        <v>20</v>
      </c>
      <c r="D28" s="40">
        <v>323.36666666666667</v>
      </c>
      <c r="E28" s="40">
        <v>352.63333333333333</v>
      </c>
      <c r="F28" s="40">
        <v>368.56666666666672</v>
      </c>
      <c r="G28" s="40">
        <v>385.76666666666671</v>
      </c>
      <c r="H28" s="40">
        <v>377.33333333333331</v>
      </c>
      <c r="I28" s="40">
        <v>316.5625</v>
      </c>
      <c r="J28" s="40">
        <v>311.35416666666669</v>
      </c>
      <c r="L28" s="40">
        <f t="shared" si="0"/>
        <v>361.5333333333333</v>
      </c>
      <c r="M28" s="40">
        <f t="shared" si="1"/>
        <v>347.94047619047615</v>
      </c>
    </row>
    <row r="29" spans="3:13" ht="9.4499999999999993" customHeight="1" x14ac:dyDescent="0.15">
      <c r="C29" s="19">
        <v>21</v>
      </c>
      <c r="D29" s="40">
        <v>212.05</v>
      </c>
      <c r="E29" s="40">
        <v>234.33333333333334</v>
      </c>
      <c r="F29" s="40">
        <v>235.25</v>
      </c>
      <c r="G29" s="40">
        <v>247.06666666666669</v>
      </c>
      <c r="H29" s="40">
        <v>251.26666666666671</v>
      </c>
      <c r="I29" s="40">
        <v>235.25</v>
      </c>
      <c r="J29" s="40">
        <v>202.20833333333334</v>
      </c>
      <c r="L29" s="40">
        <f t="shared" si="0"/>
        <v>235.99333333333334</v>
      </c>
      <c r="M29" s="40">
        <f t="shared" si="1"/>
        <v>231.06071428571428</v>
      </c>
    </row>
    <row r="30" spans="3:13" ht="9.4499999999999993" customHeight="1" x14ac:dyDescent="0.15">
      <c r="C30" s="19">
        <v>22</v>
      </c>
      <c r="D30" s="40">
        <v>130.94999999999999</v>
      </c>
      <c r="E30" s="40">
        <v>148.86666666666665</v>
      </c>
      <c r="F30" s="40">
        <v>146.44999999999999</v>
      </c>
      <c r="G30" s="40">
        <v>155.98333333333332</v>
      </c>
      <c r="H30" s="40">
        <v>181.03333333333333</v>
      </c>
      <c r="I30" s="40">
        <v>196.1875</v>
      </c>
      <c r="J30" s="40">
        <v>127.29166666666666</v>
      </c>
      <c r="L30" s="40">
        <f t="shared" si="0"/>
        <v>152.65666666666664</v>
      </c>
      <c r="M30" s="40">
        <f t="shared" si="1"/>
        <v>155.25178571428569</v>
      </c>
    </row>
    <row r="31" spans="3:13" ht="9.4499999999999993" customHeight="1" x14ac:dyDescent="0.15">
      <c r="C31" s="19">
        <v>23</v>
      </c>
      <c r="D31" s="40">
        <v>70.566666666666663</v>
      </c>
      <c r="E31" s="40">
        <v>75</v>
      </c>
      <c r="F31" s="40">
        <v>82.466666666666669</v>
      </c>
      <c r="G31" s="40">
        <v>87.083333333333329</v>
      </c>
      <c r="H31" s="40">
        <v>134.1</v>
      </c>
      <c r="I31" s="40">
        <v>144.8125</v>
      </c>
      <c r="J31" s="40">
        <v>69.895833333333329</v>
      </c>
      <c r="L31" s="40">
        <f t="shared" si="0"/>
        <v>89.843333333333334</v>
      </c>
      <c r="M31" s="40">
        <f t="shared" si="1"/>
        <v>94.846428571428575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9067.1666666666661</v>
      </c>
      <c r="E33" s="40">
        <f t="shared" ref="E33:J33" si="2">SUM(E15:E26)</f>
        <v>9218.8666666666668</v>
      </c>
      <c r="F33" s="40">
        <f t="shared" si="2"/>
        <v>9245.8499999999985</v>
      </c>
      <c r="G33" s="40">
        <f t="shared" si="2"/>
        <v>9211.6</v>
      </c>
      <c r="H33" s="40">
        <f t="shared" si="2"/>
        <v>9492.0333333333347</v>
      </c>
      <c r="I33" s="40">
        <f t="shared" si="2"/>
        <v>7998.6875</v>
      </c>
      <c r="J33" s="40">
        <f t="shared" si="2"/>
        <v>6731.8541666666661</v>
      </c>
      <c r="L33" s="40">
        <f>SUM(L15:L26)</f>
        <v>9247.1033333333326</v>
      </c>
      <c r="M33" s="40">
        <f>SUM(M15:M26)</f>
        <v>8709.4369047619039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2678.6</v>
      </c>
      <c r="E34" s="40">
        <f t="shared" ref="E34:J34" si="3">SUM(E15:E17)</f>
        <v>2773.5</v>
      </c>
      <c r="F34" s="40">
        <f t="shared" si="3"/>
        <v>2758.9833333333336</v>
      </c>
      <c r="G34" s="40">
        <f t="shared" si="3"/>
        <v>2750.6</v>
      </c>
      <c r="H34" s="40">
        <f t="shared" si="3"/>
        <v>2699.4666666666672</v>
      </c>
      <c r="I34" s="40">
        <f t="shared" si="3"/>
        <v>1573.125</v>
      </c>
      <c r="J34" s="40">
        <f t="shared" si="3"/>
        <v>878.8125</v>
      </c>
      <c r="L34" s="40">
        <f>SUM(L15:L17)</f>
        <v>2732.2299999999996</v>
      </c>
      <c r="M34" s="40">
        <f>SUM(M15:M17)</f>
        <v>2301.8696428571429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4348.5666666666666</v>
      </c>
      <c r="E35" s="40">
        <f t="shared" ref="E35:J35" si="4">SUM(E18:E23)</f>
        <v>4303.0333333333338</v>
      </c>
      <c r="F35" s="40">
        <f t="shared" si="4"/>
        <v>4303.3833333333332</v>
      </c>
      <c r="G35" s="40">
        <f t="shared" si="4"/>
        <v>4325.05</v>
      </c>
      <c r="H35" s="40">
        <f t="shared" si="4"/>
        <v>4612.4833333333336</v>
      </c>
      <c r="I35" s="40">
        <f t="shared" si="4"/>
        <v>4693.375</v>
      </c>
      <c r="J35" s="40">
        <f t="shared" si="4"/>
        <v>4342.375</v>
      </c>
      <c r="L35" s="40">
        <f>SUM(L18:L23)</f>
        <v>4378.5033333333331</v>
      </c>
      <c r="M35" s="40">
        <f>SUM(M18:M23)</f>
        <v>4418.3238095238094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2040</v>
      </c>
      <c r="E36" s="40">
        <f t="shared" ref="E36:J36" si="5">SUM(E24:E26)</f>
        <v>2142.3333333333335</v>
      </c>
      <c r="F36" s="40">
        <f t="shared" si="5"/>
        <v>2183.4833333333336</v>
      </c>
      <c r="G36" s="40">
        <f t="shared" si="5"/>
        <v>2135.9499999999998</v>
      </c>
      <c r="H36" s="40">
        <f t="shared" si="5"/>
        <v>2180.0833333333335</v>
      </c>
      <c r="I36" s="40">
        <f t="shared" si="5"/>
        <v>1732.1875</v>
      </c>
      <c r="J36" s="40">
        <f t="shared" si="5"/>
        <v>1510.6666666666667</v>
      </c>
      <c r="L36" s="40">
        <f>SUM(L24:L26)</f>
        <v>2136.37</v>
      </c>
      <c r="M36" s="40">
        <f>SUM(M24:M26)</f>
        <v>1989.2434523809522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11407.516666666666</v>
      </c>
      <c r="E37" s="40">
        <f t="shared" ref="E37:J37" si="6">SUM(E8:E31)</f>
        <v>11686.566666666668</v>
      </c>
      <c r="F37" s="40">
        <f t="shared" si="6"/>
        <v>11728.7</v>
      </c>
      <c r="G37" s="40">
        <f t="shared" si="6"/>
        <v>11749.783333333333</v>
      </c>
      <c r="H37" s="40">
        <f t="shared" si="6"/>
        <v>12070.2</v>
      </c>
      <c r="I37" s="40">
        <f t="shared" si="6"/>
        <v>9933.125</v>
      </c>
      <c r="J37" s="40">
        <f t="shared" si="6"/>
        <v>8375.1458333333321</v>
      </c>
      <c r="L37" s="40">
        <f>SUM(L8:L31)</f>
        <v>11728.553333333333</v>
      </c>
      <c r="M37" s="40">
        <f>SUM(M8:M31)</f>
        <v>10993.005357142858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8957.7999999999993</v>
      </c>
      <c r="D43" s="35">
        <v>9276.4</v>
      </c>
      <c r="E43" s="35"/>
      <c r="F43" s="35"/>
      <c r="G43" s="35"/>
      <c r="H43" s="35"/>
      <c r="I43" s="35"/>
      <c r="J43" s="35"/>
      <c r="K43" s="35">
        <v>9201.9499999999989</v>
      </c>
      <c r="L43" s="35">
        <v>9379.9666666666672</v>
      </c>
      <c r="M43" s="35"/>
      <c r="N43" s="35">
        <v>9419.3999999999978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11304.4</v>
      </c>
      <c r="D44" s="35">
        <v>11766.000000000002</v>
      </c>
      <c r="E44" s="35"/>
      <c r="F44" s="35"/>
      <c r="G44" s="35"/>
      <c r="H44" s="35"/>
      <c r="I44" s="35"/>
      <c r="J44" s="35"/>
      <c r="K44" s="35">
        <v>11731.23333333333</v>
      </c>
      <c r="L44" s="35">
        <v>11883</v>
      </c>
      <c r="M44" s="35"/>
      <c r="N44" s="35">
        <v>11958.133333333331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/>
      <c r="D47" s="35">
        <v>7857</v>
      </c>
      <c r="E47" s="35"/>
      <c r="F47" s="35"/>
      <c r="G47" s="35"/>
      <c r="H47" s="35"/>
      <c r="I47" s="35"/>
      <c r="J47" s="35"/>
      <c r="K47" s="35">
        <v>7997.75</v>
      </c>
      <c r="L47" s="35">
        <v>8091.5</v>
      </c>
      <c r="M47" s="35"/>
      <c r="N47" s="35">
        <v>8048.5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/>
      <c r="D48" s="35">
        <v>9694</v>
      </c>
      <c r="E48" s="35"/>
      <c r="F48" s="35"/>
      <c r="G48" s="35"/>
      <c r="H48" s="35"/>
      <c r="I48" s="35"/>
      <c r="J48" s="35"/>
      <c r="K48" s="35">
        <v>9957</v>
      </c>
      <c r="L48" s="35">
        <v>9958</v>
      </c>
      <c r="M48" s="35"/>
      <c r="N48" s="35">
        <v>10123.5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/>
      <c r="D51" s="35">
        <v>6598</v>
      </c>
      <c r="E51" s="35"/>
      <c r="F51" s="35"/>
      <c r="G51" s="35"/>
      <c r="H51" s="35"/>
      <c r="I51" s="35"/>
      <c r="J51" s="35"/>
      <c r="K51" s="35">
        <v>6806.25</v>
      </c>
      <c r="L51" s="35">
        <v>6679.5</v>
      </c>
      <c r="M51" s="35"/>
      <c r="N51" s="35">
        <v>6843.6666666666661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/>
      <c r="D52" s="35">
        <v>8113.5</v>
      </c>
      <c r="E52" s="35"/>
      <c r="F52" s="35"/>
      <c r="G52" s="35"/>
      <c r="H52" s="35"/>
      <c r="I52" s="35"/>
      <c r="J52" s="35"/>
      <c r="K52" s="35">
        <v>8489.75</v>
      </c>
      <c r="L52" s="35">
        <v>8312</v>
      </c>
      <c r="M52" s="35"/>
      <c r="N52" s="35">
        <v>8585.3333333333321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323" display="Index" xr:uid="{ABAC3661-EDAE-4ABE-8174-D65213830745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DC1D-401B-4BFB-95D3-C1E39CC67662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7"/>
      <c r="F1" s="43" t="s">
        <v>42</v>
      </c>
      <c r="G1" s="44"/>
      <c r="H1" s="44"/>
      <c r="I1" s="44"/>
      <c r="J1" s="44"/>
      <c r="P1" s="8"/>
    </row>
    <row r="2" spans="1:27" ht="13.2" x14ac:dyDescent="0.25">
      <c r="E2" s="7"/>
      <c r="F2" s="43" t="s">
        <v>102</v>
      </c>
      <c r="G2" s="44"/>
      <c r="H2" s="44"/>
      <c r="I2" s="44"/>
      <c r="J2" s="44"/>
      <c r="P2" s="9"/>
    </row>
    <row r="3" spans="1:27" ht="13.2" x14ac:dyDescent="0.25">
      <c r="D3" s="45" t="s">
        <v>103</v>
      </c>
      <c r="E3" s="44"/>
      <c r="F3" s="44"/>
      <c r="G3" s="7"/>
      <c r="H3" s="46" t="s">
        <v>15</v>
      </c>
      <c r="I3" s="44"/>
      <c r="J3" s="44"/>
      <c r="K3" s="44"/>
      <c r="L3" s="44"/>
      <c r="M3" s="44"/>
      <c r="N3" s="44"/>
      <c r="P3" s="8"/>
      <c r="Q3" s="38"/>
      <c r="R3" s="11" t="s">
        <v>44</v>
      </c>
    </row>
    <row r="4" spans="1:27" ht="24" customHeight="1" x14ac:dyDescent="0.15">
      <c r="Q4" s="38"/>
    </row>
    <row r="5" spans="1:27" ht="9.4499999999999993" customHeight="1" x14ac:dyDescent="0.2">
      <c r="A5" s="37"/>
      <c r="C5" s="37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38"/>
      <c r="D6" s="38"/>
      <c r="E6" s="38"/>
      <c r="F6" s="38"/>
      <c r="G6" s="38"/>
      <c r="H6" s="38"/>
      <c r="O6" s="16" t="s">
        <v>52</v>
      </c>
      <c r="P6" s="17">
        <v>42.576388888888893</v>
      </c>
      <c r="Q6" s="17">
        <v>39.895833333333329</v>
      </c>
      <c r="R6" s="17">
        <v>41.069444444444443</v>
      </c>
      <c r="S6" s="17">
        <v>39.881944444444436</v>
      </c>
      <c r="T6" s="17">
        <v>39.848611111111111</v>
      </c>
      <c r="U6" s="17">
        <v>26.196969696969695</v>
      </c>
      <c r="V6" s="17">
        <v>27.916666666666668</v>
      </c>
      <c r="W6" s="14"/>
      <c r="X6" s="14"/>
      <c r="Y6" s="14"/>
      <c r="Z6" s="14"/>
      <c r="AA6" s="14"/>
    </row>
    <row r="7" spans="1:27" ht="9.4499999999999993" customHeight="1" x14ac:dyDescent="0.15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O7" s="16" t="s">
        <v>53</v>
      </c>
      <c r="P7" s="17">
        <v>52.30277777777777</v>
      </c>
      <c r="Q7" s="17">
        <v>48.354166666666664</v>
      </c>
      <c r="R7" s="17">
        <v>50.847222222222221</v>
      </c>
      <c r="S7" s="17">
        <v>46.125</v>
      </c>
      <c r="T7" s="17">
        <v>40.868055555555557</v>
      </c>
      <c r="U7" s="17">
        <v>18.0030303030303</v>
      </c>
      <c r="V7" s="17">
        <v>14.75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94.879166666666663</v>
      </c>
      <c r="Q8" s="17">
        <f t="shared" ref="Q8:V8" si="0">SUM(Q6:Q7)</f>
        <v>88.25</v>
      </c>
      <c r="R8" s="17">
        <f t="shared" si="0"/>
        <v>91.916666666666657</v>
      </c>
      <c r="S8" s="17">
        <f t="shared" si="0"/>
        <v>86.006944444444429</v>
      </c>
      <c r="T8" s="17">
        <f t="shared" si="0"/>
        <v>80.716666666666669</v>
      </c>
      <c r="U8" s="17">
        <f t="shared" si="0"/>
        <v>44.199999999999996</v>
      </c>
      <c r="V8" s="17">
        <f t="shared" si="0"/>
        <v>42.666666666666671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31.699999999999996</v>
      </c>
      <c r="Q10" s="17">
        <v>34.266666666666666</v>
      </c>
      <c r="R10" s="17">
        <v>37.309999999999995</v>
      </c>
      <c r="S10" s="17">
        <v>40.999999999999993</v>
      </c>
      <c r="T10" s="17">
        <v>47.5</v>
      </c>
      <c r="U10" s="17">
        <v>48.6</v>
      </c>
      <c r="V10" s="17">
        <v>49.000000000000007</v>
      </c>
      <c r="W10" s="17">
        <v>45.849999999999994</v>
      </c>
      <c r="X10" s="17">
        <v>46.199999999999996</v>
      </c>
      <c r="Y10" s="17">
        <v>37.533333333333331</v>
      </c>
      <c r="Z10" s="17">
        <v>35.76</v>
      </c>
      <c r="AA10" s="17">
        <v>33.13333333333334</v>
      </c>
    </row>
    <row r="11" spans="1:27" ht="9.4499999999999993" customHeight="1" x14ac:dyDescent="0.15">
      <c r="C11" s="19"/>
      <c r="O11" s="16" t="s">
        <v>68</v>
      </c>
      <c r="P11" s="17">
        <v>35.799999999999997</v>
      </c>
      <c r="Q11" s="17">
        <v>37</v>
      </c>
      <c r="R11" s="17">
        <v>42.300000000000011</v>
      </c>
      <c r="S11" s="17">
        <v>46.5</v>
      </c>
      <c r="T11" s="17">
        <v>60.45</v>
      </c>
      <c r="U11" s="17">
        <v>60.733333333333327</v>
      </c>
      <c r="V11" s="17">
        <v>79.000000000000014</v>
      </c>
      <c r="W11" s="17">
        <v>50.300000000000004</v>
      </c>
      <c r="X11" s="17">
        <v>56.460000000000008</v>
      </c>
      <c r="Y11" s="17">
        <v>38.916666666666664</v>
      </c>
      <c r="Z11" s="17">
        <v>34.20000000000001</v>
      </c>
      <c r="AA11" s="17">
        <v>30.733333333333324</v>
      </c>
    </row>
    <row r="12" spans="1:27" ht="9.4499999999999993" customHeight="1" x14ac:dyDescent="0.15">
      <c r="C12" s="19"/>
      <c r="O12" s="16" t="s">
        <v>69</v>
      </c>
      <c r="P12" s="17">
        <f>SUM(P10:P11)</f>
        <v>67.5</v>
      </c>
      <c r="Q12" s="17">
        <f t="shared" ref="Q12:AA12" si="1">SUM(Q10:Q11)</f>
        <v>71.266666666666666</v>
      </c>
      <c r="R12" s="17">
        <f t="shared" si="1"/>
        <v>79.610000000000014</v>
      </c>
      <c r="S12" s="17">
        <f t="shared" si="1"/>
        <v>87.5</v>
      </c>
      <c r="T12" s="17">
        <f t="shared" si="1"/>
        <v>107.95</v>
      </c>
      <c r="U12" s="17">
        <f t="shared" si="1"/>
        <v>109.33333333333333</v>
      </c>
      <c r="V12" s="17">
        <f t="shared" si="1"/>
        <v>128.00000000000003</v>
      </c>
      <c r="W12" s="17">
        <f t="shared" si="1"/>
        <v>96.15</v>
      </c>
      <c r="X12" s="17">
        <f t="shared" si="1"/>
        <v>102.66</v>
      </c>
      <c r="Y12" s="17">
        <f t="shared" si="1"/>
        <v>76.449999999999989</v>
      </c>
      <c r="Z12" s="17">
        <f t="shared" si="1"/>
        <v>69.960000000000008</v>
      </c>
      <c r="AA12" s="17">
        <f t="shared" si="1"/>
        <v>63.86666666666666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>
        <v>42.144166666666678</v>
      </c>
      <c r="R14" s="22">
        <v>41.935606060606069</v>
      </c>
      <c r="S14" s="22">
        <v>39.733333333333341</v>
      </c>
      <c r="T14" s="23">
        <v>48.595833333333339</v>
      </c>
      <c r="U14" s="23">
        <v>44.18472222222222</v>
      </c>
      <c r="V14" s="23">
        <v>44.218333333333334</v>
      </c>
      <c r="W14" s="23">
        <v>51.341515151515154</v>
      </c>
      <c r="X14" s="23">
        <v>50.566190476190478</v>
      </c>
      <c r="Y14" s="17">
        <v>40.654444444444444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2">
        <v>46.917500000000004</v>
      </c>
      <c r="R15" s="23">
        <v>54.741161616161619</v>
      </c>
      <c r="S15" s="23">
        <v>45.037500000000009</v>
      </c>
      <c r="T15" s="23">
        <v>60.591666666666661</v>
      </c>
      <c r="U15" s="23">
        <v>53.767777777777773</v>
      </c>
      <c r="V15" s="23">
        <v>54.614999999999995</v>
      </c>
      <c r="W15" s="23">
        <v>59.359090909090909</v>
      </c>
      <c r="X15" s="23">
        <v>55.583333333333321</v>
      </c>
      <c r="Y15" s="17">
        <v>47.699444444444453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7">
        <f t="shared" ref="Q16:X16" si="3">SUM(Q14:Q15)</f>
        <v>89.061666666666682</v>
      </c>
      <c r="R16" s="17">
        <f t="shared" si="3"/>
        <v>96.676767676767696</v>
      </c>
      <c r="S16" s="17">
        <f t="shared" si="3"/>
        <v>84.770833333333343</v>
      </c>
      <c r="T16" s="17">
        <f t="shared" si="3"/>
        <v>109.1875</v>
      </c>
      <c r="U16" s="17">
        <f t="shared" si="3"/>
        <v>97.952499999999986</v>
      </c>
      <c r="V16" s="17">
        <f t="shared" si="3"/>
        <v>98.833333333333329</v>
      </c>
      <c r="W16" s="17">
        <f t="shared" si="3"/>
        <v>110.70060606060606</v>
      </c>
      <c r="X16" s="17">
        <f t="shared" si="3"/>
        <v>106.1495238095238</v>
      </c>
      <c r="Y16" s="17">
        <f>SUM(Y14:Y15)</f>
        <v>88.353888888888889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39"/>
    </row>
    <row r="34" spans="2:20" ht="9.4499999999999993" customHeight="1" x14ac:dyDescent="0.15">
      <c r="C34" s="39"/>
    </row>
    <row r="35" spans="2:20" ht="9.4499999999999993" customHeight="1" x14ac:dyDescent="0.15">
      <c r="C35" s="39"/>
    </row>
    <row r="36" spans="2:20" ht="9.4499999999999993" customHeight="1" x14ac:dyDescent="0.15">
      <c r="C36" s="39"/>
      <c r="T36" s="11"/>
    </row>
    <row r="37" spans="2:20" ht="9.4499999999999993" customHeight="1" x14ac:dyDescent="0.15">
      <c r="C37" s="39"/>
    </row>
    <row r="38" spans="2:20" ht="9.4499999999999993" customHeight="1" x14ac:dyDescent="0.15">
      <c r="C38" s="38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3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39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3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38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3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4"/>
      <c r="I83" s="34" t="s">
        <v>73</v>
      </c>
      <c r="K83" s="34"/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CC2187" display="Index" xr:uid="{7AED223B-6602-4245-A824-BCF06EB563FB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7FA9B-34BE-4FF4-8830-747555D57171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7"/>
      <c r="F1" s="43" t="s">
        <v>77</v>
      </c>
      <c r="G1" s="44"/>
      <c r="H1" s="44"/>
      <c r="I1" s="44"/>
      <c r="J1" s="44"/>
    </row>
    <row r="2" spans="1:15" ht="13.2" x14ac:dyDescent="0.25">
      <c r="E2" s="7"/>
      <c r="F2" s="43" t="s">
        <v>102</v>
      </c>
      <c r="G2" s="44"/>
      <c r="H2" s="44"/>
      <c r="I2" s="44"/>
      <c r="J2" s="44"/>
    </row>
    <row r="3" spans="1:15" ht="13.2" x14ac:dyDescent="0.25">
      <c r="D3" s="45" t="s">
        <v>103</v>
      </c>
      <c r="E3" s="44"/>
      <c r="F3" s="44"/>
      <c r="G3" s="7"/>
      <c r="H3" s="51" t="s">
        <v>15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16</v>
      </c>
      <c r="C5" s="49"/>
      <c r="D5" s="13"/>
      <c r="O5" s="29"/>
    </row>
    <row r="6" spans="1:15" ht="9.4499999999999993" customHeight="1" x14ac:dyDescent="0.25">
      <c r="C6" s="47" t="s">
        <v>104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39" t="s">
        <v>45</v>
      </c>
      <c r="E7" s="39" t="s">
        <v>46</v>
      </c>
      <c r="F7" s="39" t="s">
        <v>47</v>
      </c>
      <c r="G7" s="39" t="s">
        <v>48</v>
      </c>
      <c r="H7" s="39" t="s">
        <v>49</v>
      </c>
      <c r="I7" s="39" t="s">
        <v>50</v>
      </c>
      <c r="J7" s="39" t="s">
        <v>51</v>
      </c>
      <c r="K7" s="39"/>
      <c r="L7" s="39" t="s">
        <v>80</v>
      </c>
      <c r="M7" s="39" t="s">
        <v>81</v>
      </c>
      <c r="O7" s="29"/>
    </row>
    <row r="8" spans="1:15" ht="9.4499999999999993" customHeight="1" x14ac:dyDescent="0.15">
      <c r="C8" s="19">
        <v>0</v>
      </c>
      <c r="D8" s="40">
        <v>0.61111111111111105</v>
      </c>
      <c r="E8" s="40">
        <v>0.25</v>
      </c>
      <c r="F8" s="40">
        <v>0.15972222222222221</v>
      </c>
      <c r="G8" s="40">
        <v>0.30555555555555552</v>
      </c>
      <c r="H8" s="40">
        <v>0.49861111111111112</v>
      </c>
      <c r="I8" s="40">
        <v>0.49545454545454548</v>
      </c>
      <c r="J8" s="40">
        <v>0.40972222222222221</v>
      </c>
      <c r="L8" s="40">
        <f>AVERAGE(D8:H8)</f>
        <v>0.36499999999999999</v>
      </c>
      <c r="M8" s="40">
        <f>AVERAGE(D8:J8)</f>
        <v>0.3900252525252525</v>
      </c>
      <c r="O8" s="29"/>
    </row>
    <row r="9" spans="1:15" ht="9.4499999999999993" customHeight="1" x14ac:dyDescent="0.15">
      <c r="C9" s="19">
        <v>1</v>
      </c>
      <c r="D9" s="40">
        <v>0.54027777777777786</v>
      </c>
      <c r="E9" s="40">
        <v>0.2361111111111111</v>
      </c>
      <c r="F9" s="40">
        <v>0.35416666666666669</v>
      </c>
      <c r="G9" s="40">
        <v>0.45833333333333331</v>
      </c>
      <c r="H9" s="40">
        <v>0.57083333333333341</v>
      </c>
      <c r="I9" s="40">
        <v>0.43484848484848482</v>
      </c>
      <c r="J9" s="40">
        <v>0.22222222222222221</v>
      </c>
      <c r="L9" s="40">
        <f t="shared" ref="L9:L31" si="0">AVERAGE(D9:H9)</f>
        <v>0.43194444444444446</v>
      </c>
      <c r="M9" s="40">
        <f t="shared" ref="M9:M31" si="1">AVERAGE(D9:J9)</f>
        <v>0.40239898989898987</v>
      </c>
      <c r="O9" s="29"/>
    </row>
    <row r="10" spans="1:15" ht="9.4499999999999993" customHeight="1" x14ac:dyDescent="0.15">
      <c r="C10" s="19">
        <v>2</v>
      </c>
      <c r="D10" s="40">
        <v>0.84444444444444444</v>
      </c>
      <c r="E10" s="40">
        <v>0.15972222222222221</v>
      </c>
      <c r="F10" s="40">
        <v>0.16666666666666666</v>
      </c>
      <c r="G10" s="40">
        <v>0.77083333333333326</v>
      </c>
      <c r="H10" s="40">
        <v>0.28472222222222215</v>
      </c>
      <c r="I10" s="40">
        <v>0.13333333333333333</v>
      </c>
      <c r="J10" s="40">
        <v>0.8125</v>
      </c>
      <c r="L10" s="40">
        <f t="shared" si="0"/>
        <v>0.44527777777777777</v>
      </c>
      <c r="M10" s="40">
        <f t="shared" si="1"/>
        <v>0.45317460317460317</v>
      </c>
      <c r="O10" s="29"/>
    </row>
    <row r="11" spans="1:15" ht="9.4499999999999993" customHeight="1" x14ac:dyDescent="0.15">
      <c r="C11" s="19">
        <v>3</v>
      </c>
      <c r="D11" s="40">
        <v>0.22777777777777777</v>
      </c>
      <c r="E11" s="40">
        <v>0.1736111111111111</v>
      </c>
      <c r="F11" s="40">
        <v>0.3263888888888889</v>
      </c>
      <c r="G11" s="40">
        <v>0.31944444444444448</v>
      </c>
      <c r="H11" s="40">
        <v>0.12083333333333333</v>
      </c>
      <c r="I11" s="40">
        <v>0.43939393939393945</v>
      </c>
      <c r="J11" s="40">
        <v>0.21527777777777779</v>
      </c>
      <c r="L11" s="40">
        <f t="shared" si="0"/>
        <v>0.23361111111111113</v>
      </c>
      <c r="M11" s="40">
        <f t="shared" si="1"/>
        <v>0.26038961038961039</v>
      </c>
      <c r="O11" s="29"/>
    </row>
    <row r="12" spans="1:15" ht="9.4499999999999993" customHeight="1" x14ac:dyDescent="0.15">
      <c r="C12" s="19">
        <v>4</v>
      </c>
      <c r="D12" s="40">
        <v>0.3666666666666667</v>
      </c>
      <c r="E12" s="40">
        <v>0.36111111111111105</v>
      </c>
      <c r="F12" s="40">
        <v>0.73611111111111116</v>
      </c>
      <c r="G12" s="40">
        <v>0.47916666666666663</v>
      </c>
      <c r="H12" s="40">
        <v>0.87083333333333335</v>
      </c>
      <c r="I12" s="40">
        <v>0.27424242424242423</v>
      </c>
      <c r="J12" s="40">
        <v>0.22916666666666666</v>
      </c>
      <c r="L12" s="40">
        <f t="shared" si="0"/>
        <v>0.56277777777777782</v>
      </c>
      <c r="M12" s="40">
        <f t="shared" si="1"/>
        <v>0.47389971139971143</v>
      </c>
    </row>
    <row r="13" spans="1:15" ht="9.4499999999999993" customHeight="1" x14ac:dyDescent="0.15">
      <c r="C13" s="19">
        <v>5</v>
      </c>
      <c r="D13" s="40">
        <v>2.8041666666666663</v>
      </c>
      <c r="E13" s="40">
        <v>2.5555555555555558</v>
      </c>
      <c r="F13" s="40">
        <v>2.75</v>
      </c>
      <c r="G13" s="40">
        <v>2.854166666666667</v>
      </c>
      <c r="H13" s="40">
        <v>3.1694444444444443</v>
      </c>
      <c r="I13" s="40">
        <v>0.62121212121212122</v>
      </c>
      <c r="J13" s="40">
        <v>0.49999999999999994</v>
      </c>
      <c r="L13" s="40">
        <f t="shared" si="0"/>
        <v>2.8266666666666667</v>
      </c>
      <c r="M13" s="40">
        <f t="shared" si="1"/>
        <v>2.1792207792207789</v>
      </c>
    </row>
    <row r="14" spans="1:15" ht="9.4499999999999993" customHeight="1" x14ac:dyDescent="0.15">
      <c r="C14" s="19">
        <v>6</v>
      </c>
      <c r="D14" s="40">
        <v>4.5583333333333336</v>
      </c>
      <c r="E14" s="40">
        <v>4.0347222222222223</v>
      </c>
      <c r="F14" s="40">
        <v>4.75</v>
      </c>
      <c r="G14" s="40">
        <v>4.9027777777777777</v>
      </c>
      <c r="H14" s="40">
        <v>3.9486111111111111</v>
      </c>
      <c r="I14" s="40">
        <v>1.0060606060606059</v>
      </c>
      <c r="J14" s="40">
        <v>1.3194444444444442</v>
      </c>
      <c r="L14" s="40">
        <f t="shared" si="0"/>
        <v>4.4388888888888882</v>
      </c>
      <c r="M14" s="40">
        <f t="shared" si="1"/>
        <v>3.5028499278499274</v>
      </c>
    </row>
    <row r="15" spans="1:15" ht="9.4499999999999993" customHeight="1" x14ac:dyDescent="0.15">
      <c r="C15" s="19">
        <v>7</v>
      </c>
      <c r="D15" s="40">
        <v>11.291666666666666</v>
      </c>
      <c r="E15" s="40">
        <v>11.166666666666668</v>
      </c>
      <c r="F15" s="40">
        <v>11.90972222222222</v>
      </c>
      <c r="G15" s="40">
        <v>10.409722222222221</v>
      </c>
      <c r="H15" s="40">
        <v>9.1055555555555561</v>
      </c>
      <c r="I15" s="40">
        <v>1.5469696969696969</v>
      </c>
      <c r="J15" s="40">
        <v>1.1319444444444444</v>
      </c>
      <c r="L15" s="40">
        <f t="shared" si="0"/>
        <v>10.776666666666667</v>
      </c>
      <c r="M15" s="40">
        <f t="shared" si="1"/>
        <v>8.0803210678210675</v>
      </c>
    </row>
    <row r="16" spans="1:15" ht="9.4499999999999993" customHeight="1" x14ac:dyDescent="0.15">
      <c r="C16" s="19">
        <v>8</v>
      </c>
      <c r="D16" s="40">
        <v>12.098611111111111</v>
      </c>
      <c r="E16" s="40">
        <v>10.458333333333332</v>
      </c>
      <c r="F16" s="40">
        <v>10.951388888888889</v>
      </c>
      <c r="G16" s="40">
        <v>11.236111111111111</v>
      </c>
      <c r="H16" s="40">
        <v>8.9097222222222232</v>
      </c>
      <c r="I16" s="40">
        <v>2.0484848484848484</v>
      </c>
      <c r="J16" s="40">
        <v>1.8472222222222221</v>
      </c>
      <c r="L16" s="40">
        <f t="shared" si="0"/>
        <v>10.730833333333333</v>
      </c>
      <c r="M16" s="40">
        <f t="shared" si="1"/>
        <v>8.2214105339105323</v>
      </c>
    </row>
    <row r="17" spans="3:13" ht="9.4499999999999993" customHeight="1" x14ac:dyDescent="0.15">
      <c r="C17" s="19">
        <v>9</v>
      </c>
      <c r="D17" s="40">
        <v>5.1083333333333334</v>
      </c>
      <c r="E17" s="40">
        <v>4.8958333333333339</v>
      </c>
      <c r="F17" s="40">
        <v>5.166666666666667</v>
      </c>
      <c r="G17" s="40">
        <v>5.0069444444444438</v>
      </c>
      <c r="H17" s="40">
        <v>3.9861111111111116</v>
      </c>
      <c r="I17" s="40">
        <v>2.2893939393939391</v>
      </c>
      <c r="J17" s="40">
        <v>2.458333333333333</v>
      </c>
      <c r="L17" s="40">
        <f t="shared" si="0"/>
        <v>4.8327777777777774</v>
      </c>
      <c r="M17" s="40">
        <f t="shared" si="1"/>
        <v>4.1302308802308803</v>
      </c>
    </row>
    <row r="18" spans="3:13" ht="9.4499999999999993" customHeight="1" x14ac:dyDescent="0.15">
      <c r="C18" s="19">
        <v>10</v>
      </c>
      <c r="D18" s="40">
        <v>3.9958333333333345</v>
      </c>
      <c r="E18" s="40">
        <v>3.270833333333333</v>
      </c>
      <c r="F18" s="40">
        <v>2.979166666666667</v>
      </c>
      <c r="G18" s="40">
        <v>3.229166666666667</v>
      </c>
      <c r="H18" s="40">
        <v>2.8361111111111112</v>
      </c>
      <c r="I18" s="40">
        <v>3.1469696969696974</v>
      </c>
      <c r="J18" s="40">
        <v>2.4444444444444446</v>
      </c>
      <c r="L18" s="40">
        <f t="shared" si="0"/>
        <v>3.2622222222222228</v>
      </c>
      <c r="M18" s="40">
        <f t="shared" si="1"/>
        <v>3.1289321789321796</v>
      </c>
    </row>
    <row r="19" spans="3:13" ht="9.4499999999999993" customHeight="1" x14ac:dyDescent="0.15">
      <c r="C19" s="19">
        <v>11</v>
      </c>
      <c r="D19" s="40">
        <v>4.3194444444444446</v>
      </c>
      <c r="E19" s="40">
        <v>3.979166666666667</v>
      </c>
      <c r="F19" s="40">
        <v>2.875</v>
      </c>
      <c r="G19" s="40">
        <v>3.3611111111111116</v>
      </c>
      <c r="H19" s="40">
        <v>2.9986111111111113</v>
      </c>
      <c r="I19" s="40">
        <v>2.7696969696969695</v>
      </c>
      <c r="J19" s="40">
        <v>2.9305555555555558</v>
      </c>
      <c r="L19" s="40">
        <f t="shared" si="0"/>
        <v>3.5066666666666664</v>
      </c>
      <c r="M19" s="40">
        <f t="shared" si="1"/>
        <v>3.3190836940836941</v>
      </c>
    </row>
    <row r="20" spans="3:13" ht="9.4499999999999993" customHeight="1" x14ac:dyDescent="0.15">
      <c r="C20" s="19">
        <v>12</v>
      </c>
      <c r="D20" s="40">
        <v>3.6180555555555554</v>
      </c>
      <c r="E20" s="40">
        <v>2.4236111111111112</v>
      </c>
      <c r="F20" s="40">
        <v>3.145833333333333</v>
      </c>
      <c r="G20" s="40">
        <v>2.5138888888888884</v>
      </c>
      <c r="H20" s="40">
        <v>2.2222222222222223</v>
      </c>
      <c r="I20" s="40">
        <v>3.2878787878787881</v>
      </c>
      <c r="J20" s="40">
        <v>4.145833333333333</v>
      </c>
      <c r="L20" s="40">
        <f t="shared" si="0"/>
        <v>2.7847222222222223</v>
      </c>
      <c r="M20" s="40">
        <f t="shared" si="1"/>
        <v>3.0510461760461758</v>
      </c>
    </row>
    <row r="21" spans="3:13" ht="9.4499999999999993" customHeight="1" x14ac:dyDescent="0.15">
      <c r="C21" s="19">
        <v>13</v>
      </c>
      <c r="D21" s="40">
        <v>3.2791666666666668</v>
      </c>
      <c r="E21" s="40">
        <v>3.0486111111111116</v>
      </c>
      <c r="F21" s="40">
        <v>3.7916666666666665</v>
      </c>
      <c r="G21" s="40">
        <v>3.3888888888888884</v>
      </c>
      <c r="H21" s="40">
        <v>3.1833333333333336</v>
      </c>
      <c r="I21" s="40">
        <v>4.6287878787878789</v>
      </c>
      <c r="J21" s="40">
        <v>3.125</v>
      </c>
      <c r="L21" s="40">
        <f t="shared" si="0"/>
        <v>3.3383333333333334</v>
      </c>
      <c r="M21" s="40">
        <f t="shared" si="1"/>
        <v>3.4922077922077923</v>
      </c>
    </row>
    <row r="22" spans="3:13" ht="9.4499999999999993" customHeight="1" x14ac:dyDescent="0.15">
      <c r="C22" s="19">
        <v>14</v>
      </c>
      <c r="D22" s="40">
        <v>4.6305555555555555</v>
      </c>
      <c r="E22" s="40">
        <v>3.9444444444444446</v>
      </c>
      <c r="F22" s="40">
        <v>4.3472222222222223</v>
      </c>
      <c r="G22" s="40">
        <v>3.8194444444444438</v>
      </c>
      <c r="H22" s="40">
        <v>4.9861111111111107</v>
      </c>
      <c r="I22" s="40">
        <v>4.2030303030303031</v>
      </c>
      <c r="J22" s="40">
        <v>3</v>
      </c>
      <c r="L22" s="40">
        <f t="shared" si="0"/>
        <v>4.3455555555555545</v>
      </c>
      <c r="M22" s="40">
        <f t="shared" si="1"/>
        <v>4.1329725829725827</v>
      </c>
    </row>
    <row r="23" spans="3:13" ht="9.4499999999999993" customHeight="1" x14ac:dyDescent="0.15">
      <c r="C23" s="19">
        <v>15</v>
      </c>
      <c r="D23" s="40">
        <v>7.4249999999999998</v>
      </c>
      <c r="E23" s="40">
        <v>5.6875</v>
      </c>
      <c r="F23" s="40">
        <v>6.7638888888888875</v>
      </c>
      <c r="G23" s="40">
        <v>4.604166666666667</v>
      </c>
      <c r="H23" s="40">
        <v>7.0902777777777777</v>
      </c>
      <c r="I23" s="40">
        <v>2.8469696969696967</v>
      </c>
      <c r="J23" s="40">
        <v>3.375</v>
      </c>
      <c r="L23" s="40">
        <f t="shared" si="0"/>
        <v>6.3141666666666669</v>
      </c>
      <c r="M23" s="40">
        <f t="shared" si="1"/>
        <v>5.3989718614718623</v>
      </c>
    </row>
    <row r="24" spans="3:13" ht="9.4499999999999993" customHeight="1" x14ac:dyDescent="0.15">
      <c r="C24" s="19">
        <v>16</v>
      </c>
      <c r="D24" s="40">
        <v>7.6722222222222207</v>
      </c>
      <c r="E24" s="40">
        <v>8.0416666666666661</v>
      </c>
      <c r="F24" s="40">
        <v>8.2013888888888893</v>
      </c>
      <c r="G24" s="40">
        <v>6.9930555555555554</v>
      </c>
      <c r="H24" s="40">
        <v>6.5152777777777775</v>
      </c>
      <c r="I24" s="40">
        <v>2.6530303030303033</v>
      </c>
      <c r="J24" s="40">
        <v>2.5416666666666665</v>
      </c>
      <c r="L24" s="40">
        <f t="shared" si="0"/>
        <v>7.4847222222222216</v>
      </c>
      <c r="M24" s="40">
        <f t="shared" si="1"/>
        <v>6.0883297258297251</v>
      </c>
    </row>
    <row r="25" spans="3:13" ht="9.4499999999999993" customHeight="1" x14ac:dyDescent="0.15">
      <c r="C25" s="19">
        <v>17</v>
      </c>
      <c r="D25" s="40">
        <v>7.7750000000000004</v>
      </c>
      <c r="E25" s="40">
        <v>8.0833333333333339</v>
      </c>
      <c r="F25" s="40">
        <v>8.7916666666666661</v>
      </c>
      <c r="G25" s="40">
        <v>8.4236111111111107</v>
      </c>
      <c r="H25" s="40">
        <v>7.5861111111111121</v>
      </c>
      <c r="I25" s="40">
        <v>2.9287878787878787</v>
      </c>
      <c r="J25" s="40">
        <v>2.5208333333333335</v>
      </c>
      <c r="L25" s="40">
        <f t="shared" si="0"/>
        <v>8.1319444444444429</v>
      </c>
      <c r="M25" s="40">
        <f t="shared" si="1"/>
        <v>6.5870490620490614</v>
      </c>
    </row>
    <row r="26" spans="3:13" ht="9.4499999999999993" customHeight="1" x14ac:dyDescent="0.15">
      <c r="C26" s="19">
        <v>18</v>
      </c>
      <c r="D26" s="40">
        <v>4.7805555555555559</v>
      </c>
      <c r="E26" s="40">
        <v>4.6111111111111107</v>
      </c>
      <c r="F26" s="40">
        <v>4.5347222222222214</v>
      </c>
      <c r="G26" s="40">
        <v>4.6111111111111107</v>
      </c>
      <c r="H26" s="40">
        <v>3.1458333333333335</v>
      </c>
      <c r="I26" s="40">
        <v>2.2393939393939393</v>
      </c>
      <c r="J26" s="40">
        <v>3.125</v>
      </c>
      <c r="L26" s="40">
        <f t="shared" si="0"/>
        <v>4.336666666666666</v>
      </c>
      <c r="M26" s="40">
        <f t="shared" si="1"/>
        <v>3.8639610389610382</v>
      </c>
    </row>
    <row r="27" spans="3:13" ht="9.4499999999999993" customHeight="1" x14ac:dyDescent="0.15">
      <c r="C27" s="19">
        <v>19</v>
      </c>
      <c r="D27" s="40">
        <v>2.4791666666666665</v>
      </c>
      <c r="E27" s="40">
        <v>3.2152777777777777</v>
      </c>
      <c r="F27" s="40">
        <v>2.833333333333333</v>
      </c>
      <c r="G27" s="40">
        <v>2.2013888888888888</v>
      </c>
      <c r="H27" s="40">
        <v>2.3972222222222221</v>
      </c>
      <c r="I27" s="40">
        <v>1.8242424242424242</v>
      </c>
      <c r="J27" s="40">
        <v>2.333333333333333</v>
      </c>
      <c r="L27" s="40">
        <f t="shared" si="0"/>
        <v>2.6252777777777778</v>
      </c>
      <c r="M27" s="40">
        <f t="shared" si="1"/>
        <v>2.4691378066378067</v>
      </c>
    </row>
    <row r="28" spans="3:13" ht="9.4499999999999993" customHeight="1" x14ac:dyDescent="0.15">
      <c r="C28" s="19">
        <v>20</v>
      </c>
      <c r="D28" s="40">
        <v>2.3694444444444445</v>
      </c>
      <c r="E28" s="40">
        <v>3.0694444444444442</v>
      </c>
      <c r="F28" s="40">
        <v>2.0972222222222223</v>
      </c>
      <c r="G28" s="40">
        <v>1.5972222222222221</v>
      </c>
      <c r="H28" s="40">
        <v>3.4125000000000005</v>
      </c>
      <c r="I28" s="40">
        <v>2.0636363636363635</v>
      </c>
      <c r="J28" s="40">
        <v>1.5555555555555556</v>
      </c>
      <c r="L28" s="40">
        <f t="shared" si="0"/>
        <v>2.5091666666666668</v>
      </c>
      <c r="M28" s="40">
        <f t="shared" si="1"/>
        <v>2.309289321789322</v>
      </c>
    </row>
    <row r="29" spans="3:13" ht="9.4499999999999993" customHeight="1" x14ac:dyDescent="0.15">
      <c r="C29" s="19">
        <v>21</v>
      </c>
      <c r="D29" s="40">
        <v>2.0652777777777778</v>
      </c>
      <c r="E29" s="40">
        <v>2.541666666666667</v>
      </c>
      <c r="F29" s="40">
        <v>1.8333333333333333</v>
      </c>
      <c r="G29" s="40">
        <v>2.2916666666666665</v>
      </c>
      <c r="H29" s="40">
        <v>1.101388888888889</v>
      </c>
      <c r="I29" s="40">
        <v>1.2833333333333334</v>
      </c>
      <c r="J29" s="40">
        <v>1.2430555555555556</v>
      </c>
      <c r="L29" s="40">
        <f t="shared" si="0"/>
        <v>1.9666666666666668</v>
      </c>
      <c r="M29" s="40">
        <f t="shared" si="1"/>
        <v>1.7656746031746031</v>
      </c>
    </row>
    <row r="30" spans="3:13" ht="9.4499999999999993" customHeight="1" x14ac:dyDescent="0.15">
      <c r="C30" s="19">
        <v>22</v>
      </c>
      <c r="D30" s="40">
        <v>1.55</v>
      </c>
      <c r="E30" s="40">
        <v>1.4166666666666667</v>
      </c>
      <c r="F30" s="40">
        <v>1.75</v>
      </c>
      <c r="G30" s="40">
        <v>1.7013888888888888</v>
      </c>
      <c r="H30" s="40">
        <v>1.25</v>
      </c>
      <c r="I30" s="40">
        <v>0.35757575757575755</v>
      </c>
      <c r="J30" s="40">
        <v>0.77083333333333326</v>
      </c>
      <c r="L30" s="40">
        <f t="shared" si="0"/>
        <v>1.5336111111111113</v>
      </c>
      <c r="M30" s="40">
        <f t="shared" si="1"/>
        <v>1.2566378066378068</v>
      </c>
    </row>
    <row r="31" spans="3:13" ht="9.4499999999999993" customHeight="1" x14ac:dyDescent="0.15">
      <c r="C31" s="19">
        <v>23</v>
      </c>
      <c r="D31" s="40">
        <v>0.46805555555555556</v>
      </c>
      <c r="E31" s="40">
        <v>0.625</v>
      </c>
      <c r="F31" s="40">
        <v>0.70138888888888884</v>
      </c>
      <c r="G31" s="40">
        <v>0.52777777777777779</v>
      </c>
      <c r="H31" s="40">
        <v>0.52638888888888891</v>
      </c>
      <c r="I31" s="40">
        <v>0.67727272727272736</v>
      </c>
      <c r="J31" s="40">
        <v>0.40972222222222221</v>
      </c>
      <c r="L31" s="40">
        <f t="shared" si="0"/>
        <v>0.56972222222222224</v>
      </c>
      <c r="M31" s="40">
        <f t="shared" si="1"/>
        <v>0.56222943722943719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75.99444444444444</v>
      </c>
      <c r="E33" s="40">
        <f t="shared" ref="E33:J33" si="2">SUM(E15:E26)</f>
        <v>69.611111111111114</v>
      </c>
      <c r="F33" s="40">
        <f t="shared" si="2"/>
        <v>73.458333333333343</v>
      </c>
      <c r="G33" s="40">
        <f t="shared" si="2"/>
        <v>67.597222222222214</v>
      </c>
      <c r="H33" s="40">
        <f t="shared" si="2"/>
        <v>62.565277777777773</v>
      </c>
      <c r="I33" s="40">
        <f t="shared" si="2"/>
        <v>34.589393939393943</v>
      </c>
      <c r="J33" s="40">
        <f t="shared" si="2"/>
        <v>32.645833333333329</v>
      </c>
      <c r="L33" s="40">
        <f>SUM(L15:L26)</f>
        <v>69.845277777777767</v>
      </c>
      <c r="M33" s="40">
        <f>SUM(M15:M26)</f>
        <v>59.49451659451659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28.49861111111111</v>
      </c>
      <c r="E34" s="40">
        <f t="shared" ref="E34:J34" si="3">SUM(E15:E17)</f>
        <v>26.520833333333336</v>
      </c>
      <c r="F34" s="40">
        <f t="shared" si="3"/>
        <v>28.027777777777775</v>
      </c>
      <c r="G34" s="40">
        <f t="shared" si="3"/>
        <v>26.652777777777775</v>
      </c>
      <c r="H34" s="40">
        <f t="shared" si="3"/>
        <v>22.00138888888889</v>
      </c>
      <c r="I34" s="40">
        <f t="shared" si="3"/>
        <v>5.8848484848484848</v>
      </c>
      <c r="J34" s="40">
        <f t="shared" si="3"/>
        <v>5.4375</v>
      </c>
      <c r="L34" s="40">
        <f>SUM(L15:L17)</f>
        <v>26.340277777777779</v>
      </c>
      <c r="M34" s="40">
        <f>SUM(M15:M17)</f>
        <v>20.431962481962479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27.268055555555559</v>
      </c>
      <c r="E35" s="40">
        <f t="shared" ref="E35:J35" si="4">SUM(E18:E23)</f>
        <v>22.354166666666664</v>
      </c>
      <c r="F35" s="40">
        <f t="shared" si="4"/>
        <v>23.902777777777779</v>
      </c>
      <c r="G35" s="40">
        <f t="shared" si="4"/>
        <v>20.916666666666668</v>
      </c>
      <c r="H35" s="40">
        <f t="shared" si="4"/>
        <v>23.316666666666666</v>
      </c>
      <c r="I35" s="40">
        <f t="shared" si="4"/>
        <v>20.883333333333336</v>
      </c>
      <c r="J35" s="40">
        <f t="shared" si="4"/>
        <v>19.020833333333332</v>
      </c>
      <c r="L35" s="40">
        <f>SUM(L18:L23)</f>
        <v>23.551666666666662</v>
      </c>
      <c r="M35" s="40">
        <f>SUM(M18:M23)</f>
        <v>22.523214285714289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20.227777777777778</v>
      </c>
      <c r="E36" s="40">
        <f t="shared" ref="E36:J36" si="5">SUM(E24:E26)</f>
        <v>20.736111111111111</v>
      </c>
      <c r="F36" s="40">
        <f t="shared" si="5"/>
        <v>21.527777777777779</v>
      </c>
      <c r="G36" s="40">
        <f t="shared" si="5"/>
        <v>20.027777777777779</v>
      </c>
      <c r="H36" s="40">
        <f t="shared" si="5"/>
        <v>17.247222222222224</v>
      </c>
      <c r="I36" s="40">
        <f t="shared" si="5"/>
        <v>7.8212121212121213</v>
      </c>
      <c r="J36" s="40">
        <f t="shared" si="5"/>
        <v>8.1875</v>
      </c>
      <c r="L36" s="40">
        <f>SUM(L24:L26)</f>
        <v>19.95333333333333</v>
      </c>
      <c r="M36" s="40">
        <f>SUM(M24:M26)</f>
        <v>16.539339826839825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94.879166666666663</v>
      </c>
      <c r="E37" s="40">
        <f t="shared" ref="E37:J37" si="6">SUM(E8:E31)</f>
        <v>88.25</v>
      </c>
      <c r="F37" s="40">
        <f t="shared" si="6"/>
        <v>91.916666666666657</v>
      </c>
      <c r="G37" s="40">
        <f t="shared" si="6"/>
        <v>86.006944444444443</v>
      </c>
      <c r="H37" s="40">
        <f t="shared" si="6"/>
        <v>80.716666666666654</v>
      </c>
      <c r="I37" s="40">
        <f t="shared" si="6"/>
        <v>44.20000000000001</v>
      </c>
      <c r="J37" s="40">
        <f t="shared" si="6"/>
        <v>42.666666666666671</v>
      </c>
      <c r="L37" s="40">
        <f>SUM(L8:L31)</f>
        <v>88.353888888888903</v>
      </c>
      <c r="M37" s="40">
        <f>SUM(M8:M31)</f>
        <v>75.519444444444446</v>
      </c>
      <c r="O37" s="40"/>
      <c r="P37" s="40"/>
    </row>
    <row r="38" spans="2:30" ht="24" customHeight="1" x14ac:dyDescent="0.15">
      <c r="C38" s="38"/>
    </row>
    <row r="39" spans="2:30" ht="9.4499999999999993" customHeight="1" x14ac:dyDescent="0.25">
      <c r="C39" s="47" t="str">
        <f>C6</f>
        <v>Average cycle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38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38" t="s">
        <v>88</v>
      </c>
    </row>
    <row r="43" spans="2:30" ht="9.4499999999999993" customHeight="1" x14ac:dyDescent="0.15">
      <c r="B43" s="39" t="s">
        <v>89</v>
      </c>
      <c r="C43" s="35">
        <v>53.2</v>
      </c>
      <c r="D43" s="35">
        <v>58.399999999999991</v>
      </c>
      <c r="E43" s="35">
        <v>63.8</v>
      </c>
      <c r="F43" s="35">
        <v>69</v>
      </c>
      <c r="G43" s="35">
        <v>83.683333333333337</v>
      </c>
      <c r="H43" s="35">
        <v>85.266666666666666</v>
      </c>
      <c r="I43" s="35">
        <v>99.4</v>
      </c>
      <c r="J43" s="35">
        <v>73.683333333333337</v>
      </c>
      <c r="K43" s="35">
        <v>82.07</v>
      </c>
      <c r="L43" s="35">
        <v>61.166666666666671</v>
      </c>
      <c r="M43" s="35">
        <v>56.34</v>
      </c>
      <c r="N43" s="35">
        <v>52.133333333333326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39" t="s">
        <v>90</v>
      </c>
      <c r="C44" s="35">
        <v>67.5</v>
      </c>
      <c r="D44" s="35">
        <v>71.266666666666666</v>
      </c>
      <c r="E44" s="35">
        <v>79.610000000000014</v>
      </c>
      <c r="F44" s="35">
        <v>87.5</v>
      </c>
      <c r="G44" s="35">
        <v>107.95</v>
      </c>
      <c r="H44" s="35">
        <v>109.33333333333333</v>
      </c>
      <c r="I44" s="35">
        <v>128.00000000000003</v>
      </c>
      <c r="J44" s="35">
        <v>96.15</v>
      </c>
      <c r="K44" s="35">
        <v>102.66</v>
      </c>
      <c r="L44" s="35">
        <v>76.449999999999989</v>
      </c>
      <c r="M44" s="35">
        <v>69.960000000000008</v>
      </c>
      <c r="N44" s="35">
        <v>63.86666666666666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39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38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39" t="s">
        <v>89</v>
      </c>
      <c r="C47" s="35">
        <v>27</v>
      </c>
      <c r="D47" s="35">
        <v>20.5</v>
      </c>
      <c r="E47" s="35">
        <v>30.3</v>
      </c>
      <c r="F47" s="35"/>
      <c r="G47" s="35">
        <v>36</v>
      </c>
      <c r="H47" s="35">
        <v>55.333333333333343</v>
      </c>
      <c r="I47" s="35">
        <v>52</v>
      </c>
      <c r="J47" s="35">
        <v>35.4</v>
      </c>
      <c r="K47" s="35">
        <v>49.25</v>
      </c>
      <c r="L47" s="35">
        <v>31</v>
      </c>
      <c r="M47" s="35">
        <v>25.2</v>
      </c>
      <c r="N47" s="35">
        <v>18.5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39" t="s">
        <v>90</v>
      </c>
      <c r="C48" s="35">
        <v>33</v>
      </c>
      <c r="D48" s="35">
        <v>25.5</v>
      </c>
      <c r="E48" s="35">
        <v>37.450000000000003</v>
      </c>
      <c r="F48" s="35"/>
      <c r="G48" s="35">
        <v>45</v>
      </c>
      <c r="H48" s="35">
        <v>68</v>
      </c>
      <c r="I48" s="35">
        <v>70</v>
      </c>
      <c r="J48" s="35">
        <v>47.8</v>
      </c>
      <c r="K48" s="35">
        <v>62.25</v>
      </c>
      <c r="L48" s="35">
        <v>39.5</v>
      </c>
      <c r="M48" s="35">
        <v>31.199999999999996</v>
      </c>
      <c r="N48" s="35">
        <v>26.5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38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39" t="s">
        <v>89</v>
      </c>
      <c r="C51" s="35">
        <v>23</v>
      </c>
      <c r="D51" s="35">
        <v>30.5</v>
      </c>
      <c r="E51" s="35">
        <v>24.25</v>
      </c>
      <c r="F51" s="35">
        <v>35</v>
      </c>
      <c r="G51" s="35">
        <v>40.666666666666671</v>
      </c>
      <c r="H51" s="35">
        <v>48</v>
      </c>
      <c r="I51" s="35">
        <v>46</v>
      </c>
      <c r="J51" s="35">
        <v>47.5</v>
      </c>
      <c r="K51" s="35">
        <v>30.75</v>
      </c>
      <c r="L51" s="35">
        <v>16.5</v>
      </c>
      <c r="M51" s="35">
        <v>25.25</v>
      </c>
      <c r="N51" s="35">
        <v>24.333333333333329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39" t="s">
        <v>90</v>
      </c>
      <c r="C52" s="35">
        <v>28</v>
      </c>
      <c r="D52" s="35">
        <v>36</v>
      </c>
      <c r="E52" s="35">
        <v>31.25</v>
      </c>
      <c r="F52" s="35">
        <v>45</v>
      </c>
      <c r="G52" s="35">
        <v>52.333333333333343</v>
      </c>
      <c r="H52" s="35">
        <v>58</v>
      </c>
      <c r="I52" s="35">
        <v>70</v>
      </c>
      <c r="J52" s="35">
        <v>58.5</v>
      </c>
      <c r="K52" s="35">
        <v>42.75</v>
      </c>
      <c r="L52" s="35">
        <v>27</v>
      </c>
      <c r="M52" s="35">
        <v>32.5</v>
      </c>
      <c r="N52" s="35">
        <v>30.666666666666664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6:M6"/>
    <mergeCell ref="F1:J1"/>
    <mergeCell ref="F2:J2"/>
    <mergeCell ref="D3:F3"/>
    <mergeCell ref="H3:N3"/>
    <mergeCell ref="B5:C5"/>
    <mergeCell ref="C39:N39"/>
    <mergeCell ref="B7:C7"/>
    <mergeCell ref="B33:C33"/>
    <mergeCell ref="B34:C34"/>
    <mergeCell ref="B35:C35"/>
    <mergeCell ref="B36:C36"/>
    <mergeCell ref="B37:C37"/>
  </mergeCells>
  <hyperlinks>
    <hyperlink ref="A1" location="bkIndexACC2187" display="Index" xr:uid="{373A5CCD-B32E-471F-B604-2B96FB356603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192C-7F96-4101-8DA4-2A97285E2AE3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7"/>
      <c r="F1" s="43" t="s">
        <v>42</v>
      </c>
      <c r="G1" s="44"/>
      <c r="H1" s="44"/>
      <c r="I1" s="44"/>
      <c r="J1" s="44"/>
      <c r="P1" s="8"/>
    </row>
    <row r="2" spans="1:27" ht="13.2" x14ac:dyDescent="0.25">
      <c r="E2" s="7"/>
      <c r="F2" s="43" t="s">
        <v>102</v>
      </c>
      <c r="G2" s="44"/>
      <c r="H2" s="44"/>
      <c r="I2" s="44"/>
      <c r="J2" s="44"/>
      <c r="P2" s="9"/>
    </row>
    <row r="3" spans="1:27" ht="13.2" x14ac:dyDescent="0.25">
      <c r="D3" s="45" t="s">
        <v>105</v>
      </c>
      <c r="E3" s="44"/>
      <c r="F3" s="44"/>
      <c r="G3" s="7"/>
      <c r="H3" s="46" t="s">
        <v>31</v>
      </c>
      <c r="I3" s="44"/>
      <c r="J3" s="44"/>
      <c r="K3" s="44"/>
      <c r="L3" s="44"/>
      <c r="M3" s="44"/>
      <c r="N3" s="44"/>
      <c r="P3" s="8"/>
      <c r="Q3" s="38"/>
      <c r="R3" s="11" t="s">
        <v>44</v>
      </c>
    </row>
    <row r="4" spans="1:27" ht="24" customHeight="1" x14ac:dyDescent="0.15">
      <c r="Q4" s="38"/>
    </row>
    <row r="5" spans="1:27" ht="9.4499999999999993" customHeight="1" x14ac:dyDescent="0.2">
      <c r="A5" s="37"/>
      <c r="C5" s="37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38"/>
      <c r="D6" s="38"/>
      <c r="E6" s="38"/>
      <c r="F6" s="38"/>
      <c r="G6" s="38"/>
      <c r="H6" s="38"/>
      <c r="O6" s="16" t="s">
        <v>52</v>
      </c>
      <c r="P6" s="17">
        <v>68.865151515151524</v>
      </c>
      <c r="Q6" s="17">
        <v>77.992424242424264</v>
      </c>
      <c r="R6" s="17">
        <v>76.840909090909079</v>
      </c>
      <c r="S6" s="17">
        <v>66.75454545454545</v>
      </c>
      <c r="T6" s="17">
        <v>60.840909090909086</v>
      </c>
      <c r="U6" s="17">
        <v>24.078787878787871</v>
      </c>
      <c r="V6" s="17">
        <v>23.477272727272727</v>
      </c>
      <c r="W6" s="14"/>
      <c r="X6" s="14"/>
      <c r="Y6" s="14"/>
      <c r="Z6" s="14"/>
      <c r="AA6" s="14"/>
    </row>
    <row r="7" spans="1:27" ht="9.4499999999999993" customHeight="1" x14ac:dyDescent="0.15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O7" s="16" t="s">
        <v>53</v>
      </c>
      <c r="P7" s="17"/>
      <c r="Q7" s="17"/>
      <c r="R7" s="17"/>
      <c r="S7" s="17"/>
      <c r="T7" s="17"/>
      <c r="U7" s="17"/>
      <c r="V7" s="17"/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68.865151515151524</v>
      </c>
      <c r="Q8" s="17">
        <f t="shared" ref="Q8:V8" si="0">SUM(Q6:Q7)</f>
        <v>77.992424242424264</v>
      </c>
      <c r="R8" s="17">
        <f t="shared" si="0"/>
        <v>76.840909090909079</v>
      </c>
      <c r="S8" s="17">
        <f t="shared" si="0"/>
        <v>66.75454545454545</v>
      </c>
      <c r="T8" s="17">
        <f t="shared" si="0"/>
        <v>60.840909090909086</v>
      </c>
      <c r="U8" s="17">
        <f t="shared" si="0"/>
        <v>24.078787878787871</v>
      </c>
      <c r="V8" s="17">
        <f t="shared" si="0"/>
        <v>23.477272727272727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54.116666666666667</v>
      </c>
      <c r="Q10" s="17">
        <v>65.86666666666666</v>
      </c>
      <c r="R10" s="17">
        <v>64.08</v>
      </c>
      <c r="S10" s="17">
        <v>77.2</v>
      </c>
      <c r="T10" s="17">
        <v>85.016666666666652</v>
      </c>
      <c r="U10" s="17">
        <v>86</v>
      </c>
      <c r="V10" s="17"/>
      <c r="W10" s="17">
        <v>77.40000000000002</v>
      </c>
      <c r="X10" s="17">
        <v>88.97</v>
      </c>
      <c r="Y10" s="17">
        <v>68.01666666666668</v>
      </c>
      <c r="Z10" s="17">
        <v>56.97999999999999</v>
      </c>
      <c r="AA10" s="17">
        <v>49.20000000000001</v>
      </c>
    </row>
    <row r="11" spans="1:27" ht="9.4499999999999993" customHeight="1" x14ac:dyDescent="0.15">
      <c r="C11" s="19"/>
      <c r="O11" s="16" t="s">
        <v>68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9.4499999999999993" customHeight="1" x14ac:dyDescent="0.15">
      <c r="C12" s="19"/>
      <c r="O12" s="16" t="s">
        <v>69</v>
      </c>
      <c r="P12" s="17">
        <f t="shared" ref="P12:AA12" si="1">SUM(P10:P11)</f>
        <v>54.116666666666667</v>
      </c>
      <c r="Q12" s="17">
        <f t="shared" si="1"/>
        <v>65.86666666666666</v>
      </c>
      <c r="R12" s="17">
        <f t="shared" si="1"/>
        <v>64.08</v>
      </c>
      <c r="S12" s="17">
        <f t="shared" si="1"/>
        <v>77.2</v>
      </c>
      <c r="T12" s="17">
        <f t="shared" si="1"/>
        <v>85.016666666666652</v>
      </c>
      <c r="U12" s="17">
        <f t="shared" si="1"/>
        <v>86</v>
      </c>
      <c r="V12" s="17"/>
      <c r="W12" s="17">
        <f t="shared" si="1"/>
        <v>77.40000000000002</v>
      </c>
      <c r="X12" s="17">
        <f t="shared" si="1"/>
        <v>88.97</v>
      </c>
      <c r="Y12" s="17">
        <f t="shared" si="1"/>
        <v>68.01666666666668</v>
      </c>
      <c r="Z12" s="17">
        <f t="shared" si="1"/>
        <v>56.97999999999999</v>
      </c>
      <c r="AA12" s="17">
        <f t="shared" si="1"/>
        <v>49.20000000000001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0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41"/>
      <c r="Q14" s="41"/>
      <c r="R14" s="41"/>
      <c r="S14" s="41"/>
      <c r="T14" s="17"/>
      <c r="U14" s="17">
        <v>132.10652777777776</v>
      </c>
      <c r="V14" s="17">
        <v>141.61818181818182</v>
      </c>
      <c r="W14" s="17">
        <v>123.43734848484848</v>
      </c>
      <c r="X14" s="17">
        <v>82.198333333333323</v>
      </c>
      <c r="Y14" s="17">
        <v>70.258787878787885</v>
      </c>
      <c r="Z14" s="14"/>
      <c r="AA14" s="14"/>
    </row>
    <row r="15" spans="1:27" ht="9.4499999999999993" customHeight="1" x14ac:dyDescent="0.2">
      <c r="C15" s="19"/>
      <c r="O15" s="16" t="s">
        <v>71</v>
      </c>
      <c r="P15" s="42"/>
      <c r="Q15" s="42"/>
      <c r="R15" s="14"/>
      <c r="S15" s="14"/>
      <c r="T15" s="14"/>
      <c r="U15" s="14"/>
      <c r="V15" s="14"/>
      <c r="W15" s="14"/>
      <c r="X15" s="14"/>
      <c r="Y15" s="17"/>
      <c r="Z15" s="14"/>
      <c r="AA15" s="14"/>
    </row>
    <row r="16" spans="1:27" ht="9.4499999999999993" customHeight="1" x14ac:dyDescent="0.15">
      <c r="C16" s="19"/>
      <c r="O16" s="16" t="s">
        <v>72</v>
      </c>
      <c r="P16" s="17"/>
      <c r="Q16" s="17"/>
      <c r="R16" s="17"/>
      <c r="S16" s="17"/>
      <c r="T16" s="17"/>
      <c r="U16" s="17">
        <f t="shared" ref="U16:X16" si="3">SUM(U14:U15)</f>
        <v>132.10652777777776</v>
      </c>
      <c r="V16" s="17">
        <f t="shared" si="3"/>
        <v>141.61818181818182</v>
      </c>
      <c r="W16" s="17">
        <f t="shared" si="3"/>
        <v>123.43734848484848</v>
      </c>
      <c r="X16" s="17">
        <f t="shared" si="3"/>
        <v>82.198333333333323</v>
      </c>
      <c r="Y16" s="17">
        <f>SUM(Y14:Y15)</f>
        <v>70.258787878787885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39"/>
    </row>
    <row r="34" spans="2:20" ht="9.4499999999999993" customHeight="1" x14ac:dyDescent="0.15">
      <c r="C34" s="39"/>
    </row>
    <row r="35" spans="2:20" ht="9.4499999999999993" customHeight="1" x14ac:dyDescent="0.15">
      <c r="C35" s="39"/>
    </row>
    <row r="36" spans="2:20" ht="9.4499999999999993" customHeight="1" x14ac:dyDescent="0.15">
      <c r="C36" s="39"/>
      <c r="T36" s="11"/>
    </row>
    <row r="37" spans="2:20" ht="9.4499999999999993" customHeight="1" x14ac:dyDescent="0.15">
      <c r="C37" s="39"/>
    </row>
    <row r="38" spans="2:20" ht="9.4499999999999993" customHeight="1" x14ac:dyDescent="0.15">
      <c r="C38" s="38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3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39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3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38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3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4"/>
      <c r="I83" s="34" t="s">
        <v>7</v>
      </c>
      <c r="K83" s="34"/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CC2417" display="Index" xr:uid="{CCAAA487-0C09-4BA8-B8A1-5CA47FA17A03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4B409-DBF3-4274-B266-06B0328A67F4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75</v>
      </c>
      <c r="E3" s="44"/>
      <c r="F3" s="44"/>
      <c r="G3" s="6"/>
      <c r="H3" s="46" t="s">
        <v>5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19986.037499999995</v>
      </c>
      <c r="Q6" s="17">
        <v>20361.645833333332</v>
      </c>
      <c r="R6" s="17">
        <v>20420.319444444445</v>
      </c>
      <c r="S6" s="17">
        <v>20203.888888888891</v>
      </c>
      <c r="T6" s="17">
        <v>20484.35694444444</v>
      </c>
      <c r="U6" s="17">
        <v>16877.097222222219</v>
      </c>
      <c r="V6" s="17">
        <v>14506.41666666667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23792.495833333331</v>
      </c>
      <c r="Q7" s="17">
        <v>24228.256944444442</v>
      </c>
      <c r="R7" s="17">
        <v>24531.604166666668</v>
      </c>
      <c r="S7" s="17">
        <v>24559.638888888887</v>
      </c>
      <c r="T7" s="17">
        <v>24907.223611111112</v>
      </c>
      <c r="U7" s="17">
        <v>19335.666666666668</v>
      </c>
      <c r="V7" s="17">
        <v>15995.756944444443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43778.533333333326</v>
      </c>
      <c r="Q8" s="17">
        <f t="shared" ref="Q8:V8" si="0">SUM(Q6:Q7)</f>
        <v>44589.902777777774</v>
      </c>
      <c r="R8" s="17">
        <f t="shared" si="0"/>
        <v>44951.923611111109</v>
      </c>
      <c r="S8" s="17">
        <f t="shared" si="0"/>
        <v>44763.527777777781</v>
      </c>
      <c r="T8" s="17">
        <f t="shared" si="0"/>
        <v>45391.580555555556</v>
      </c>
      <c r="U8" s="17">
        <f t="shared" si="0"/>
        <v>36212.763888888891</v>
      </c>
      <c r="V8" s="17">
        <f t="shared" si="0"/>
        <v>30502.173611111113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19893.016666666663</v>
      </c>
      <c r="Q10" s="17">
        <v>20445.26666666667</v>
      </c>
      <c r="R10" s="17">
        <v>20398.64</v>
      </c>
      <c r="S10" s="17">
        <v>20426</v>
      </c>
      <c r="T10" s="17">
        <v>20134.066666666669</v>
      </c>
      <c r="U10" s="17">
        <v>20229.2</v>
      </c>
      <c r="V10" s="17">
        <v>20472.833333333336</v>
      </c>
      <c r="W10" s="17">
        <v>19956.05</v>
      </c>
      <c r="X10" s="17">
        <v>20298.140000000007</v>
      </c>
      <c r="Y10" s="17">
        <v>20331.933333333331</v>
      </c>
      <c r="Z10" s="17">
        <v>20215.150000000001</v>
      </c>
      <c r="AA10" s="17">
        <v>20694.700000000008</v>
      </c>
    </row>
    <row r="11" spans="1:27" ht="9.4499999999999993" customHeight="1" x14ac:dyDescent="0.15">
      <c r="C11" s="19"/>
      <c r="O11" s="16" t="s">
        <v>68</v>
      </c>
      <c r="P11" s="17">
        <v>23632.216666666664</v>
      </c>
      <c r="Q11" s="17">
        <v>24153.000000000004</v>
      </c>
      <c r="R11" s="17">
        <v>24208.129999999994</v>
      </c>
      <c r="S11" s="17">
        <v>25251.899999999994</v>
      </c>
      <c r="T11" s="17">
        <v>25226.049999999996</v>
      </c>
      <c r="U11" s="17">
        <v>24362.933333333334</v>
      </c>
      <c r="V11" s="17">
        <v>24401.566666666662</v>
      </c>
      <c r="W11" s="17">
        <v>23710.250000000004</v>
      </c>
      <c r="X11" s="17">
        <v>24577.190000000002</v>
      </c>
      <c r="Y11" s="17">
        <v>24535.4</v>
      </c>
      <c r="Z11" s="17">
        <v>24350.590000000004</v>
      </c>
      <c r="AA11" s="17">
        <v>24436.899999999998</v>
      </c>
    </row>
    <row r="12" spans="1:27" ht="9.4499999999999993" customHeight="1" x14ac:dyDescent="0.15">
      <c r="C12" s="19"/>
      <c r="O12" s="16" t="s">
        <v>69</v>
      </c>
      <c r="P12" s="17">
        <f>SUM(P10:P11)</f>
        <v>43525.233333333323</v>
      </c>
      <c r="Q12" s="17">
        <f t="shared" ref="Q12:AA12" si="1">SUM(Q10:Q11)</f>
        <v>44598.266666666677</v>
      </c>
      <c r="R12" s="17">
        <f t="shared" si="1"/>
        <v>44606.76999999999</v>
      </c>
      <c r="S12" s="17">
        <f t="shared" si="1"/>
        <v>45677.899999999994</v>
      </c>
      <c r="T12" s="17">
        <f t="shared" si="1"/>
        <v>45360.116666666669</v>
      </c>
      <c r="U12" s="17">
        <f t="shared" si="1"/>
        <v>44592.133333333331</v>
      </c>
      <c r="V12" s="17">
        <f t="shared" si="1"/>
        <v>44874.399999999994</v>
      </c>
      <c r="W12" s="17">
        <f t="shared" si="1"/>
        <v>43666.3</v>
      </c>
      <c r="X12" s="17">
        <f t="shared" si="1"/>
        <v>44875.330000000009</v>
      </c>
      <c r="Y12" s="17">
        <f t="shared" si="1"/>
        <v>44867.333333333328</v>
      </c>
      <c r="Z12" s="17">
        <f t="shared" si="1"/>
        <v>44565.740000000005</v>
      </c>
      <c r="AA12" s="17">
        <f t="shared" si="1"/>
        <v>45131.600000000006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>
        <v>19976.1885998</v>
      </c>
      <c r="Q14" s="22">
        <v>19900.060017829263</v>
      </c>
      <c r="R14" s="22">
        <v>20432.816375399998</v>
      </c>
      <c r="S14" s="22">
        <v>20154.493874000007</v>
      </c>
      <c r="T14" s="23">
        <v>19976.1885998</v>
      </c>
      <c r="U14" s="23">
        <v>18277.636176</v>
      </c>
      <c r="V14" s="23">
        <v>16335.5080672</v>
      </c>
      <c r="W14" s="23">
        <v>20514.622317600002</v>
      </c>
      <c r="X14" s="23">
        <v>20403.700454545451</v>
      </c>
      <c r="Y14" s="17">
        <v>20291.249722222226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>
        <v>24352.786098599998</v>
      </c>
      <c r="Q15" s="22">
        <v>23803.760538762563</v>
      </c>
      <c r="R15" s="23">
        <v>24540.881653799999</v>
      </c>
      <c r="S15" s="23">
        <v>24150.7341524</v>
      </c>
      <c r="T15" s="23">
        <v>24352.786098599998</v>
      </c>
      <c r="U15" s="23">
        <v>22543.799193400002</v>
      </c>
      <c r="V15" s="23">
        <v>23529.069834800001</v>
      </c>
      <c r="W15" s="25">
        <v>23983.517651599999</v>
      </c>
      <c r="X15" s="25">
        <v>24456.219090909093</v>
      </c>
      <c r="Y15" s="17">
        <v>24403.843888888896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>
        <f t="shared" ref="P16:X16" si="3">SUM(P14:P15)</f>
        <v>44328.974698399994</v>
      </c>
      <c r="Q16" s="14">
        <f t="shared" si="3"/>
        <v>43703.820556591825</v>
      </c>
      <c r="R16" s="17">
        <f t="shared" si="3"/>
        <v>44973.698029199993</v>
      </c>
      <c r="S16" s="17">
        <f t="shared" si="3"/>
        <v>44305.228026400007</v>
      </c>
      <c r="T16" s="17">
        <f t="shared" si="3"/>
        <v>44328.974698399994</v>
      </c>
      <c r="U16" s="17">
        <f t="shared" si="3"/>
        <v>40821.435369400002</v>
      </c>
      <c r="V16" s="17">
        <f t="shared" si="3"/>
        <v>39864.577902000005</v>
      </c>
      <c r="W16" s="17">
        <f t="shared" si="3"/>
        <v>44498.139969199998</v>
      </c>
      <c r="X16" s="17">
        <f t="shared" si="3"/>
        <v>44859.919545454541</v>
      </c>
      <c r="Y16" s="17">
        <f>SUM(Y14:Y15)</f>
        <v>44695.093611111122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11</v>
      </c>
      <c r="I83" s="35" t="s">
        <v>12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011" display="Index" xr:uid="{5B9C661A-9607-4A3D-9204-199B40464A2F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E5C04-3254-4F7F-BF27-F39DD92C64E6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7"/>
      <c r="F1" s="43" t="s">
        <v>77</v>
      </c>
      <c r="G1" s="44"/>
      <c r="H1" s="44"/>
      <c r="I1" s="44"/>
      <c r="J1" s="44"/>
    </row>
    <row r="2" spans="1:15" ht="13.2" x14ac:dyDescent="0.25">
      <c r="E2" s="7"/>
      <c r="F2" s="43" t="s">
        <v>102</v>
      </c>
      <c r="G2" s="44"/>
      <c r="H2" s="44"/>
      <c r="I2" s="44"/>
      <c r="J2" s="44"/>
    </row>
    <row r="3" spans="1:15" ht="13.2" x14ac:dyDescent="0.25">
      <c r="D3" s="45" t="s">
        <v>105</v>
      </c>
      <c r="E3" s="44"/>
      <c r="F3" s="44"/>
      <c r="G3" s="7"/>
      <c r="H3" s="51" t="s">
        <v>31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7</v>
      </c>
      <c r="C5" s="49"/>
      <c r="D5" s="13"/>
      <c r="O5" s="29"/>
    </row>
    <row r="6" spans="1:15" ht="9.4499999999999993" customHeight="1" x14ac:dyDescent="0.25">
      <c r="C6" s="47" t="s">
        <v>104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39" t="s">
        <v>45</v>
      </c>
      <c r="E7" s="39" t="s">
        <v>46</v>
      </c>
      <c r="F7" s="39" t="s">
        <v>47</v>
      </c>
      <c r="G7" s="39" t="s">
        <v>48</v>
      </c>
      <c r="H7" s="39" t="s">
        <v>49</v>
      </c>
      <c r="I7" s="39" t="s">
        <v>50</v>
      </c>
      <c r="J7" s="39" t="s">
        <v>51</v>
      </c>
      <c r="K7" s="39"/>
      <c r="L7" s="39" t="s">
        <v>80</v>
      </c>
      <c r="M7" s="39" t="s">
        <v>81</v>
      </c>
      <c r="O7" s="29"/>
    </row>
    <row r="8" spans="1:15" ht="9.4499999999999993" customHeight="1" x14ac:dyDescent="0.15">
      <c r="C8" s="19">
        <v>0</v>
      </c>
      <c r="D8" s="40">
        <v>0.20303030303030303</v>
      </c>
      <c r="E8" s="40">
        <v>0.10606060606060605</v>
      </c>
      <c r="F8" s="40">
        <v>0.15909090909090909</v>
      </c>
      <c r="G8" s="40">
        <v>8.6363636363636365E-2</v>
      </c>
      <c r="H8" s="40">
        <v>0.10909090909090909</v>
      </c>
      <c r="I8" s="40">
        <v>0.28636363636363638</v>
      </c>
      <c r="J8" s="40">
        <v>0.10606060606060605</v>
      </c>
      <c r="L8" s="40">
        <f>AVERAGE(D8:H8)</f>
        <v>0.13272727272727272</v>
      </c>
      <c r="M8" s="40">
        <f>AVERAGE(D8:J8)</f>
        <v>0.15086580086580084</v>
      </c>
      <c r="O8" s="29"/>
    </row>
    <row r="9" spans="1:15" ht="9.4499999999999993" customHeight="1" x14ac:dyDescent="0.15">
      <c r="C9" s="19">
        <v>1</v>
      </c>
      <c r="D9" s="40">
        <v>0.10909090909090909</v>
      </c>
      <c r="E9" s="40">
        <v>0.22727272727272727</v>
      </c>
      <c r="F9" s="40">
        <v>9.8484848484848481E-2</v>
      </c>
      <c r="G9" s="40">
        <v>0.11363636363636363</v>
      </c>
      <c r="H9" s="40">
        <v>4.0909090909090909E-2</v>
      </c>
      <c r="I9" s="40">
        <v>0.23939393939393938</v>
      </c>
      <c r="J9" s="40">
        <v>0.13636363636363635</v>
      </c>
      <c r="L9" s="40">
        <f t="shared" ref="L9:L31" si="0">AVERAGE(D9:H9)</f>
        <v>0.11787878787878787</v>
      </c>
      <c r="M9" s="40">
        <f t="shared" ref="M9:M31" si="1">AVERAGE(D9:J9)</f>
        <v>0.13787878787878788</v>
      </c>
      <c r="O9" s="29"/>
    </row>
    <row r="10" spans="1:15" ht="9.4499999999999993" customHeight="1" x14ac:dyDescent="0.15">
      <c r="C10" s="19">
        <v>2</v>
      </c>
      <c r="D10" s="40">
        <v>0.15454545454545454</v>
      </c>
      <c r="E10" s="40">
        <v>0.19696969696969696</v>
      </c>
      <c r="F10" s="40">
        <v>0.18181818181818182</v>
      </c>
      <c r="G10" s="40">
        <v>0.13939393939393938</v>
      </c>
      <c r="H10" s="40">
        <v>0.16060606060606061</v>
      </c>
      <c r="I10" s="40">
        <v>0.19393939393939394</v>
      </c>
      <c r="J10" s="40">
        <v>0.16666666666666666</v>
      </c>
      <c r="L10" s="40">
        <f t="shared" si="0"/>
        <v>0.16666666666666669</v>
      </c>
      <c r="M10" s="40">
        <f t="shared" si="1"/>
        <v>0.17056277056277058</v>
      </c>
      <c r="O10" s="29"/>
    </row>
    <row r="11" spans="1:15" ht="9.4499999999999993" customHeight="1" x14ac:dyDescent="0.15">
      <c r="C11" s="19">
        <v>3</v>
      </c>
      <c r="D11" s="40">
        <v>4.5454545454545456E-2</v>
      </c>
      <c r="E11" s="40">
        <v>0.14393939393939392</v>
      </c>
      <c r="F11" s="40">
        <v>0.11363636363636363</v>
      </c>
      <c r="G11" s="40">
        <v>0.27272727272727271</v>
      </c>
      <c r="H11" s="40">
        <v>0.16515151515151516</v>
      </c>
      <c r="I11" s="40">
        <v>7.7272727272727285E-2</v>
      </c>
      <c r="J11" s="40">
        <v>2.2727272727272728E-2</v>
      </c>
      <c r="L11" s="40">
        <f t="shared" si="0"/>
        <v>0.14818181818181816</v>
      </c>
      <c r="M11" s="40">
        <f t="shared" si="1"/>
        <v>0.12012987012987011</v>
      </c>
      <c r="O11" s="29"/>
    </row>
    <row r="12" spans="1:15" ht="9.4499999999999993" customHeight="1" x14ac:dyDescent="0.15">
      <c r="C12" s="19">
        <v>4</v>
      </c>
      <c r="D12" s="40">
        <v>0.31666666666666665</v>
      </c>
      <c r="E12" s="40">
        <v>8.3333333333333329E-2</v>
      </c>
      <c r="F12" s="40">
        <v>0.25</v>
      </c>
      <c r="G12" s="40">
        <v>0.29090909090909095</v>
      </c>
      <c r="H12" s="40">
        <v>0.30454545454545456</v>
      </c>
      <c r="I12" s="40">
        <v>0.47878787878787876</v>
      </c>
      <c r="J12" s="40">
        <v>4.5454545454545456E-2</v>
      </c>
      <c r="L12" s="40">
        <f t="shared" si="0"/>
        <v>0.24909090909090911</v>
      </c>
      <c r="M12" s="40">
        <f t="shared" si="1"/>
        <v>0.25281385281385282</v>
      </c>
    </row>
    <row r="13" spans="1:15" ht="9.4499999999999993" customHeight="1" x14ac:dyDescent="0.15">
      <c r="C13" s="19">
        <v>5</v>
      </c>
      <c r="D13" s="40">
        <v>2.1484848484848484</v>
      </c>
      <c r="E13" s="40">
        <v>2.6742424242424239</v>
      </c>
      <c r="F13" s="40">
        <v>2.5151515151515151</v>
      </c>
      <c r="G13" s="40">
        <v>2.6333333333333333</v>
      </c>
      <c r="H13" s="40">
        <v>1.9924242424242424</v>
      </c>
      <c r="I13" s="40">
        <v>0.65303030303030307</v>
      </c>
      <c r="J13" s="40">
        <v>0.61363636363636365</v>
      </c>
      <c r="L13" s="40">
        <f t="shared" si="0"/>
        <v>2.3927272727272726</v>
      </c>
      <c r="M13" s="40">
        <f t="shared" si="1"/>
        <v>1.8900432900432897</v>
      </c>
    </row>
    <row r="14" spans="1:15" ht="9.4499999999999993" customHeight="1" x14ac:dyDescent="0.15">
      <c r="C14" s="19">
        <v>6</v>
      </c>
      <c r="D14" s="40">
        <v>5.8045454545454538</v>
      </c>
      <c r="E14" s="40">
        <v>7.2727272727272725</v>
      </c>
      <c r="F14" s="40">
        <v>6.3484848484848495</v>
      </c>
      <c r="G14" s="40">
        <v>5.6818181818181825</v>
      </c>
      <c r="H14" s="40">
        <v>5.3409090909090908</v>
      </c>
      <c r="I14" s="40">
        <v>1.3757575757575757</v>
      </c>
      <c r="J14" s="40">
        <v>0.91666666666666652</v>
      </c>
      <c r="L14" s="40">
        <f t="shared" si="0"/>
        <v>6.0896969696969698</v>
      </c>
      <c r="M14" s="40">
        <f t="shared" si="1"/>
        <v>4.6772727272727277</v>
      </c>
    </row>
    <row r="15" spans="1:15" ht="9.4499999999999993" customHeight="1" x14ac:dyDescent="0.15">
      <c r="C15" s="19">
        <v>7</v>
      </c>
      <c r="D15" s="40">
        <v>10.659090909090908</v>
      </c>
      <c r="E15" s="40">
        <v>14.727272727272725</v>
      </c>
      <c r="F15" s="40">
        <v>14.931818181818182</v>
      </c>
      <c r="G15" s="40">
        <v>12.253030303030302</v>
      </c>
      <c r="H15" s="40">
        <v>8.6636363636363622</v>
      </c>
      <c r="I15" s="40">
        <v>1.1742424242424241</v>
      </c>
      <c r="J15" s="40">
        <v>0.80303030303030309</v>
      </c>
      <c r="L15" s="40">
        <f t="shared" si="0"/>
        <v>12.246969696969696</v>
      </c>
      <c r="M15" s="40">
        <f t="shared" si="1"/>
        <v>9.0303030303030294</v>
      </c>
    </row>
    <row r="16" spans="1:15" ht="9.4499999999999993" customHeight="1" x14ac:dyDescent="0.15">
      <c r="C16" s="19">
        <v>8</v>
      </c>
      <c r="D16" s="40">
        <v>13.49848484848485</v>
      </c>
      <c r="E16" s="40">
        <v>13.636363636363637</v>
      </c>
      <c r="F16" s="40">
        <v>13.977272727272727</v>
      </c>
      <c r="G16" s="40">
        <v>10.837878787878788</v>
      </c>
      <c r="H16" s="40">
        <v>10.778787878787879</v>
      </c>
      <c r="I16" s="40">
        <v>2.7212121212121212</v>
      </c>
      <c r="J16" s="40">
        <v>2.0606060606060606</v>
      </c>
      <c r="L16" s="40">
        <f t="shared" si="0"/>
        <v>12.545757575757575</v>
      </c>
      <c r="M16" s="40">
        <f t="shared" si="1"/>
        <v>9.6443722943722943</v>
      </c>
    </row>
    <row r="17" spans="3:13" ht="9.4499999999999993" customHeight="1" x14ac:dyDescent="0.15">
      <c r="C17" s="19">
        <v>9</v>
      </c>
      <c r="D17" s="40">
        <v>6.0227272727272725</v>
      </c>
      <c r="E17" s="40">
        <v>6.2196969696969697</v>
      </c>
      <c r="F17" s="40">
        <v>6.9469696969696972</v>
      </c>
      <c r="G17" s="40">
        <v>5.5378787878787881</v>
      </c>
      <c r="H17" s="40">
        <v>4.7924242424242429</v>
      </c>
      <c r="I17" s="40">
        <v>2.1257575757575755</v>
      </c>
      <c r="J17" s="40">
        <v>2.2196969696969697</v>
      </c>
      <c r="L17" s="40">
        <f t="shared" si="0"/>
        <v>5.9039393939393943</v>
      </c>
      <c r="M17" s="40">
        <f t="shared" si="1"/>
        <v>4.8378787878787879</v>
      </c>
    </row>
    <row r="18" spans="3:13" ht="9.4499999999999993" customHeight="1" x14ac:dyDescent="0.15">
      <c r="C18" s="19">
        <v>10</v>
      </c>
      <c r="D18" s="40">
        <v>3.3181818181818183</v>
      </c>
      <c r="E18" s="40">
        <v>4.4924242424242422</v>
      </c>
      <c r="F18" s="40">
        <v>3.75</v>
      </c>
      <c r="G18" s="40">
        <v>3.2227272727272722</v>
      </c>
      <c r="H18" s="40">
        <v>2.7378787878787878</v>
      </c>
      <c r="I18" s="40">
        <v>2.0712121212121208</v>
      </c>
      <c r="J18" s="40">
        <v>2.2272727272727275</v>
      </c>
      <c r="L18" s="40">
        <f t="shared" si="0"/>
        <v>3.5042424242424239</v>
      </c>
      <c r="M18" s="40">
        <f t="shared" si="1"/>
        <v>3.1170995670995665</v>
      </c>
    </row>
    <row r="19" spans="3:13" ht="9.4499999999999993" customHeight="1" x14ac:dyDescent="0.15">
      <c r="C19" s="19">
        <v>11</v>
      </c>
      <c r="D19" s="40">
        <v>3.4803030303030309</v>
      </c>
      <c r="E19" s="40">
        <v>2.9848484848484844</v>
      </c>
      <c r="F19" s="40">
        <v>3.1287878787878785</v>
      </c>
      <c r="G19" s="40">
        <v>2.603030303030303</v>
      </c>
      <c r="H19" s="40">
        <v>3.209090909090909</v>
      </c>
      <c r="I19" s="40">
        <v>2.4212121212121214</v>
      </c>
      <c r="J19" s="40">
        <v>1.9621212121212119</v>
      </c>
      <c r="L19" s="40">
        <f t="shared" si="0"/>
        <v>3.0812121212121211</v>
      </c>
      <c r="M19" s="40">
        <f t="shared" si="1"/>
        <v>2.8270562770562768</v>
      </c>
    </row>
    <row r="20" spans="3:13" ht="9.4499999999999993" customHeight="1" x14ac:dyDescent="0.15">
      <c r="C20" s="19">
        <v>12</v>
      </c>
      <c r="D20" s="40">
        <v>2.8499999999999996</v>
      </c>
      <c r="E20" s="40">
        <v>3.3863636363636371</v>
      </c>
      <c r="F20" s="40">
        <v>3.0454545454545454</v>
      </c>
      <c r="G20" s="40">
        <v>2.9439393939393939</v>
      </c>
      <c r="H20" s="40">
        <v>2.9651515151515153</v>
      </c>
      <c r="I20" s="40">
        <v>1.7439393939393939</v>
      </c>
      <c r="J20" s="40">
        <v>1.7348484848484846</v>
      </c>
      <c r="L20" s="40">
        <f t="shared" si="0"/>
        <v>3.0381818181818181</v>
      </c>
      <c r="M20" s="40">
        <f t="shared" si="1"/>
        <v>2.6670995670995667</v>
      </c>
    </row>
    <row r="21" spans="3:13" ht="9.4499999999999993" customHeight="1" x14ac:dyDescent="0.15">
      <c r="C21" s="19">
        <v>13</v>
      </c>
      <c r="D21" s="40">
        <v>4.4530303030303022</v>
      </c>
      <c r="E21" s="40">
        <v>4.6439393939393945</v>
      </c>
      <c r="F21" s="40">
        <v>3.4090909090909092</v>
      </c>
      <c r="G21" s="40">
        <v>3.4909090909090907</v>
      </c>
      <c r="H21" s="40">
        <v>4.2803030303030303</v>
      </c>
      <c r="I21" s="40">
        <v>1.8803030303030304</v>
      </c>
      <c r="J21" s="40">
        <v>1.8257575757575759</v>
      </c>
      <c r="L21" s="40">
        <f t="shared" si="0"/>
        <v>4.0554545454545456</v>
      </c>
      <c r="M21" s="40">
        <f t="shared" si="1"/>
        <v>3.426190476190476</v>
      </c>
    </row>
    <row r="22" spans="3:13" ht="9.4499999999999993" customHeight="1" x14ac:dyDescent="0.15">
      <c r="C22" s="19">
        <v>14</v>
      </c>
      <c r="D22" s="40">
        <v>3.5439393939393939</v>
      </c>
      <c r="E22" s="40">
        <v>3.083333333333333</v>
      </c>
      <c r="F22" s="40">
        <v>4.2651515151515147</v>
      </c>
      <c r="G22" s="40">
        <v>3.2121212121212124</v>
      </c>
      <c r="H22" s="40">
        <v>2.4666666666666668</v>
      </c>
      <c r="I22" s="40">
        <v>1.3484848484848486</v>
      </c>
      <c r="J22" s="40">
        <v>1.8939393939393938</v>
      </c>
      <c r="L22" s="40">
        <f t="shared" si="0"/>
        <v>3.314242424242424</v>
      </c>
      <c r="M22" s="40">
        <f t="shared" si="1"/>
        <v>2.8305194805194804</v>
      </c>
    </row>
    <row r="23" spans="3:13" ht="9.4499999999999993" customHeight="1" x14ac:dyDescent="0.15">
      <c r="C23" s="19">
        <v>15</v>
      </c>
      <c r="D23" s="40">
        <v>2.2196969696969697</v>
      </c>
      <c r="E23" s="40">
        <v>3.454545454545455</v>
      </c>
      <c r="F23" s="40">
        <v>2.4621212121212119</v>
      </c>
      <c r="G23" s="40">
        <v>2.856060606060606</v>
      </c>
      <c r="H23" s="40">
        <v>2.5318181818181817</v>
      </c>
      <c r="I23" s="40">
        <v>1.0318181818181817</v>
      </c>
      <c r="J23" s="40">
        <v>1.7727272727272732</v>
      </c>
      <c r="L23" s="40">
        <f t="shared" si="0"/>
        <v>2.7048484848484846</v>
      </c>
      <c r="M23" s="40">
        <f t="shared" si="1"/>
        <v>2.3326839826839825</v>
      </c>
    </row>
    <row r="24" spans="3:13" ht="9.4499999999999993" customHeight="1" x14ac:dyDescent="0.15">
      <c r="C24" s="19">
        <v>16</v>
      </c>
      <c r="D24" s="40">
        <v>2.3409090909090908</v>
      </c>
      <c r="E24" s="40">
        <v>2.4696969696969697</v>
      </c>
      <c r="F24" s="40">
        <v>3.1590909090909096</v>
      </c>
      <c r="G24" s="40">
        <v>2.1333333333333333</v>
      </c>
      <c r="H24" s="40">
        <v>3.0181818181818185</v>
      </c>
      <c r="I24" s="40">
        <v>1.2045454545454546</v>
      </c>
      <c r="J24" s="40">
        <v>1.2272727272727273</v>
      </c>
      <c r="L24" s="40">
        <f t="shared" si="0"/>
        <v>2.624242424242424</v>
      </c>
      <c r="M24" s="40">
        <f t="shared" si="1"/>
        <v>2.2218614718614718</v>
      </c>
    </row>
    <row r="25" spans="3:13" ht="9.4499999999999993" customHeight="1" x14ac:dyDescent="0.15">
      <c r="C25" s="19">
        <v>17</v>
      </c>
      <c r="D25" s="40">
        <v>2.372727272727273</v>
      </c>
      <c r="E25" s="40">
        <v>2.0454545454545454</v>
      </c>
      <c r="F25" s="40">
        <v>2.5530303030303028</v>
      </c>
      <c r="G25" s="40">
        <v>2.2242424242424241</v>
      </c>
      <c r="H25" s="40">
        <v>2.9090909090909092</v>
      </c>
      <c r="I25" s="40">
        <v>0.53636363636363626</v>
      </c>
      <c r="J25" s="40">
        <v>1.106060606060606</v>
      </c>
      <c r="L25" s="40">
        <f t="shared" si="0"/>
        <v>2.4209090909090909</v>
      </c>
      <c r="M25" s="40">
        <f t="shared" si="1"/>
        <v>1.963852813852814</v>
      </c>
    </row>
    <row r="26" spans="3:13" ht="9.4499999999999993" customHeight="1" x14ac:dyDescent="0.15">
      <c r="C26" s="19">
        <v>18</v>
      </c>
      <c r="D26" s="40">
        <v>2.521212121212121</v>
      </c>
      <c r="E26" s="40">
        <v>2.2424242424242427</v>
      </c>
      <c r="F26" s="40">
        <v>2.1212121212121211</v>
      </c>
      <c r="G26" s="40">
        <v>2.1772727272727272</v>
      </c>
      <c r="H26" s="40">
        <v>1.0666666666666667</v>
      </c>
      <c r="I26" s="40">
        <v>0.5348484848484848</v>
      </c>
      <c r="J26" s="40">
        <v>0.53787878787878796</v>
      </c>
      <c r="L26" s="40">
        <f t="shared" si="0"/>
        <v>2.0257575757575759</v>
      </c>
      <c r="M26" s="40">
        <f t="shared" si="1"/>
        <v>1.6002164502164502</v>
      </c>
    </row>
    <row r="27" spans="3:13" ht="9.4499999999999993" customHeight="1" x14ac:dyDescent="0.15">
      <c r="C27" s="19">
        <v>19</v>
      </c>
      <c r="D27" s="40">
        <v>0.47878787878787871</v>
      </c>
      <c r="E27" s="40">
        <v>1.1363636363636362</v>
      </c>
      <c r="F27" s="40">
        <v>0.64393939393939392</v>
      </c>
      <c r="G27" s="40">
        <v>0.98484848484848475</v>
      </c>
      <c r="H27" s="40">
        <v>1.0560606060606061</v>
      </c>
      <c r="I27" s="40">
        <v>0.43939393939393939</v>
      </c>
      <c r="J27" s="40">
        <v>0.42424242424242425</v>
      </c>
      <c r="L27" s="40">
        <f t="shared" si="0"/>
        <v>0.86</v>
      </c>
      <c r="M27" s="40">
        <f t="shared" si="1"/>
        <v>0.73766233766233757</v>
      </c>
    </row>
    <row r="28" spans="3:13" ht="9.4499999999999993" customHeight="1" x14ac:dyDescent="0.15">
      <c r="C28" s="19">
        <v>20</v>
      </c>
      <c r="D28" s="40">
        <v>0.37272727272727268</v>
      </c>
      <c r="E28" s="40">
        <v>0.65909090909090906</v>
      </c>
      <c r="F28" s="40">
        <v>0.51515151515151514</v>
      </c>
      <c r="G28" s="40">
        <v>0.74090909090909074</v>
      </c>
      <c r="H28" s="40">
        <v>0.72878787878787887</v>
      </c>
      <c r="I28" s="40">
        <v>0.51666666666666672</v>
      </c>
      <c r="J28" s="40">
        <v>0.43939393939393939</v>
      </c>
      <c r="L28" s="40">
        <f t="shared" si="0"/>
        <v>0.60333333333333328</v>
      </c>
      <c r="M28" s="40">
        <f t="shared" si="1"/>
        <v>0.56753246753246755</v>
      </c>
    </row>
    <row r="29" spans="3:13" ht="9.4499999999999993" customHeight="1" x14ac:dyDescent="0.15">
      <c r="C29" s="19">
        <v>21</v>
      </c>
      <c r="D29" s="40">
        <v>0.88181818181818195</v>
      </c>
      <c r="E29" s="40">
        <v>1.0833333333333333</v>
      </c>
      <c r="F29" s="40">
        <v>0.85606060606060597</v>
      </c>
      <c r="G29" s="40">
        <v>1.124242424242424</v>
      </c>
      <c r="H29" s="40">
        <v>0.44545454545454538</v>
      </c>
      <c r="I29" s="40">
        <v>0.28939393939393943</v>
      </c>
      <c r="J29" s="40">
        <v>0.66666666666666663</v>
      </c>
      <c r="L29" s="40">
        <f t="shared" si="0"/>
        <v>0.87818181818181817</v>
      </c>
      <c r="M29" s="40">
        <f t="shared" si="1"/>
        <v>0.76385281385281378</v>
      </c>
    </row>
    <row r="30" spans="3:13" ht="9.4499999999999993" customHeight="1" x14ac:dyDescent="0.15">
      <c r="C30" s="19">
        <v>22</v>
      </c>
      <c r="D30" s="40">
        <v>0.70757575757575752</v>
      </c>
      <c r="E30" s="40">
        <v>0.68181818181818177</v>
      </c>
      <c r="F30" s="40">
        <v>0.96969696969696961</v>
      </c>
      <c r="G30" s="40">
        <v>0.79848484848484846</v>
      </c>
      <c r="H30" s="40">
        <v>0.54393939393939383</v>
      </c>
      <c r="I30" s="40">
        <v>0.35606060606060602</v>
      </c>
      <c r="J30" s="40">
        <v>0.34090909090909088</v>
      </c>
      <c r="L30" s="40">
        <f t="shared" si="0"/>
        <v>0.74030303030303024</v>
      </c>
      <c r="M30" s="40">
        <f t="shared" si="1"/>
        <v>0.62835497835497833</v>
      </c>
    </row>
    <row r="31" spans="3:13" ht="9.4499999999999993" customHeight="1" x14ac:dyDescent="0.15">
      <c r="C31" s="19">
        <v>23</v>
      </c>
      <c r="D31" s="40">
        <v>0.36212121212121207</v>
      </c>
      <c r="E31" s="40">
        <v>0.34090909090909088</v>
      </c>
      <c r="F31" s="40">
        <v>0.43939393939393939</v>
      </c>
      <c r="G31" s="40">
        <v>0.39545454545454545</v>
      </c>
      <c r="H31" s="40">
        <v>0.53333333333333333</v>
      </c>
      <c r="I31" s="40">
        <v>0.37878787878787873</v>
      </c>
      <c r="J31" s="40">
        <v>0.22727272727272727</v>
      </c>
      <c r="L31" s="40">
        <f t="shared" si="0"/>
        <v>0.41424242424242425</v>
      </c>
      <c r="M31" s="40">
        <f t="shared" si="1"/>
        <v>0.38246753246753246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57.280303030303045</v>
      </c>
      <c r="E33" s="40">
        <f t="shared" ref="E33:J33" si="2">SUM(E15:E26)</f>
        <v>63.38636363636364</v>
      </c>
      <c r="F33" s="40">
        <f t="shared" si="2"/>
        <v>63.749999999999986</v>
      </c>
      <c r="G33" s="40">
        <f t="shared" si="2"/>
        <v>53.492424242424249</v>
      </c>
      <c r="H33" s="40">
        <f t="shared" si="2"/>
        <v>49.419696969696972</v>
      </c>
      <c r="I33" s="40">
        <f t="shared" si="2"/>
        <v>18.793939393939393</v>
      </c>
      <c r="J33" s="40">
        <f t="shared" si="2"/>
        <v>19.371212121212121</v>
      </c>
      <c r="L33" s="40">
        <f>SUM(L15:L26)</f>
        <v>57.465757575757571</v>
      </c>
      <c r="M33" s="40">
        <f>SUM(M15:M26)</f>
        <v>46.499134199134197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30.18030303030303</v>
      </c>
      <c r="E34" s="40">
        <f t="shared" ref="E34:J34" si="3">SUM(E15:E17)</f>
        <v>34.583333333333329</v>
      </c>
      <c r="F34" s="40">
        <f t="shared" si="3"/>
        <v>35.856060606060602</v>
      </c>
      <c r="G34" s="40">
        <f t="shared" si="3"/>
        <v>28.628787878787879</v>
      </c>
      <c r="H34" s="40">
        <f t="shared" si="3"/>
        <v>24.234848484848484</v>
      </c>
      <c r="I34" s="40">
        <f t="shared" si="3"/>
        <v>6.0212121212121215</v>
      </c>
      <c r="J34" s="40">
        <f t="shared" si="3"/>
        <v>5.0833333333333339</v>
      </c>
      <c r="L34" s="40">
        <f>SUM(L15:L17)</f>
        <v>30.696666666666665</v>
      </c>
      <c r="M34" s="40">
        <f>SUM(M15:M17)</f>
        <v>23.512554112554113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19.865151515151513</v>
      </c>
      <c r="E35" s="40">
        <f t="shared" ref="E35:J35" si="4">SUM(E18:E23)</f>
        <v>22.045454545454547</v>
      </c>
      <c r="F35" s="40">
        <f t="shared" si="4"/>
        <v>20.060606060606059</v>
      </c>
      <c r="G35" s="40">
        <f t="shared" si="4"/>
        <v>18.328787878787878</v>
      </c>
      <c r="H35" s="40">
        <f t="shared" si="4"/>
        <v>18.190909090909091</v>
      </c>
      <c r="I35" s="40">
        <f t="shared" si="4"/>
        <v>10.496969696969696</v>
      </c>
      <c r="J35" s="40">
        <f t="shared" si="4"/>
        <v>11.416666666666668</v>
      </c>
      <c r="L35" s="40">
        <f>SUM(L18:L23)</f>
        <v>19.698181818181816</v>
      </c>
      <c r="M35" s="40">
        <f>SUM(M18:M23)</f>
        <v>17.20064935064935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7.2348484848484844</v>
      </c>
      <c r="E36" s="40">
        <f t="shared" ref="E36:J36" si="5">SUM(E24:E26)</f>
        <v>6.7575757575757578</v>
      </c>
      <c r="F36" s="40">
        <f t="shared" si="5"/>
        <v>7.8333333333333339</v>
      </c>
      <c r="G36" s="40">
        <f t="shared" si="5"/>
        <v>6.5348484848484851</v>
      </c>
      <c r="H36" s="40">
        <f t="shared" si="5"/>
        <v>6.9939393939393941</v>
      </c>
      <c r="I36" s="40">
        <f t="shared" si="5"/>
        <v>2.2757575757575754</v>
      </c>
      <c r="J36" s="40">
        <f t="shared" si="5"/>
        <v>2.8712121212121211</v>
      </c>
      <c r="L36" s="40">
        <f>SUM(L24:L26)</f>
        <v>7.0709090909090904</v>
      </c>
      <c r="M36" s="40">
        <f>SUM(M24:M26)</f>
        <v>5.7859307359307364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68.865151515151524</v>
      </c>
      <c r="E37" s="40">
        <f t="shared" ref="E37:J37" si="6">SUM(E8:E31)</f>
        <v>77.992424242424264</v>
      </c>
      <c r="F37" s="40">
        <f t="shared" si="6"/>
        <v>76.840909090909079</v>
      </c>
      <c r="G37" s="40">
        <f t="shared" si="6"/>
        <v>66.75454545454545</v>
      </c>
      <c r="H37" s="40">
        <f t="shared" si="6"/>
        <v>60.840909090909086</v>
      </c>
      <c r="I37" s="40">
        <f t="shared" si="6"/>
        <v>24.078787878787871</v>
      </c>
      <c r="J37" s="40">
        <f t="shared" si="6"/>
        <v>23.477272727272727</v>
      </c>
      <c r="L37" s="40">
        <f>SUM(L8:L31)</f>
        <v>70.258787878787885</v>
      </c>
      <c r="M37" s="40">
        <f>SUM(M8:M31)</f>
        <v>56.978571428571421</v>
      </c>
      <c r="O37" s="40"/>
      <c r="P37" s="40"/>
    </row>
    <row r="38" spans="2:30" ht="24" customHeight="1" x14ac:dyDescent="0.15">
      <c r="C38" s="38"/>
    </row>
    <row r="39" spans="2:30" ht="9.4499999999999993" customHeight="1" x14ac:dyDescent="0.25">
      <c r="C39" s="47" t="str">
        <f>C6</f>
        <v>Average cycle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38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38" t="s">
        <v>88</v>
      </c>
    </row>
    <row r="43" spans="2:30" ht="9.4499999999999993" customHeight="1" x14ac:dyDescent="0.15">
      <c r="B43" s="39" t="s">
        <v>89</v>
      </c>
      <c r="C43" s="35">
        <v>43.983333333333327</v>
      </c>
      <c r="D43" s="35">
        <v>53.399999999999991</v>
      </c>
      <c r="E43" s="35">
        <v>52.46</v>
      </c>
      <c r="F43" s="35">
        <v>66.5</v>
      </c>
      <c r="G43" s="35">
        <v>66.233333333333334</v>
      </c>
      <c r="H43" s="35">
        <v>72.400000000000006</v>
      </c>
      <c r="I43" s="35"/>
      <c r="J43" s="35">
        <v>59.036666666666669</v>
      </c>
      <c r="K43" s="35">
        <v>72.3</v>
      </c>
      <c r="L43" s="35">
        <v>57.966666666666669</v>
      </c>
      <c r="M43" s="35">
        <v>46.510000000000005</v>
      </c>
      <c r="N43" s="35">
        <v>41.333333333333329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39" t="s">
        <v>90</v>
      </c>
      <c r="C44" s="35">
        <v>54.116666666666667</v>
      </c>
      <c r="D44" s="35">
        <v>65.86666666666666</v>
      </c>
      <c r="E44" s="35">
        <v>64.08</v>
      </c>
      <c r="F44" s="35">
        <v>77.2</v>
      </c>
      <c r="G44" s="35">
        <v>85.016666666666652</v>
      </c>
      <c r="H44" s="35">
        <v>86</v>
      </c>
      <c r="I44" s="35"/>
      <c r="J44" s="35">
        <v>77.40000000000002</v>
      </c>
      <c r="K44" s="35">
        <v>88.97</v>
      </c>
      <c r="L44" s="35">
        <v>68.01666666666668</v>
      </c>
      <c r="M44" s="35">
        <v>56.97999999999999</v>
      </c>
      <c r="N44" s="35">
        <v>49.20000000000001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39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38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39" t="s">
        <v>89</v>
      </c>
      <c r="C47" s="35">
        <v>11.333333333333336</v>
      </c>
      <c r="D47" s="35">
        <v>9</v>
      </c>
      <c r="E47" s="35">
        <v>16.800000000000004</v>
      </c>
      <c r="F47" s="35">
        <v>11</v>
      </c>
      <c r="G47" s="35">
        <v>23.000000000000004</v>
      </c>
      <c r="H47" s="35">
        <v>23</v>
      </c>
      <c r="I47" s="35"/>
      <c r="J47" s="35">
        <v>25.200000000000003</v>
      </c>
      <c r="K47" s="35">
        <v>32.5</v>
      </c>
      <c r="L47" s="35">
        <v>25</v>
      </c>
      <c r="M47" s="35">
        <v>16.400000000000002</v>
      </c>
      <c r="N47" s="35">
        <v>13.5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39" t="s">
        <v>90</v>
      </c>
      <c r="C48" s="35">
        <v>13.333333333333336</v>
      </c>
      <c r="D48" s="35">
        <v>13.5</v>
      </c>
      <c r="E48" s="35">
        <v>19.600000000000001</v>
      </c>
      <c r="F48" s="35">
        <v>16</v>
      </c>
      <c r="G48" s="35">
        <v>28.333333333333329</v>
      </c>
      <c r="H48" s="35">
        <v>27</v>
      </c>
      <c r="I48" s="35"/>
      <c r="J48" s="35">
        <v>35.000000000000014</v>
      </c>
      <c r="K48" s="35">
        <v>44</v>
      </c>
      <c r="L48" s="35">
        <v>30</v>
      </c>
      <c r="M48" s="35">
        <v>19.599999999999998</v>
      </c>
      <c r="N48" s="35">
        <v>18.5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38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39" t="s">
        <v>89</v>
      </c>
      <c r="C51" s="35">
        <v>17.000000000000004</v>
      </c>
      <c r="D51" s="35">
        <v>16</v>
      </c>
      <c r="E51" s="35">
        <v>15</v>
      </c>
      <c r="F51" s="35">
        <v>20</v>
      </c>
      <c r="G51" s="35">
        <v>27</v>
      </c>
      <c r="H51" s="35">
        <v>28.5</v>
      </c>
      <c r="I51" s="35"/>
      <c r="J51" s="35">
        <v>24.75</v>
      </c>
      <c r="K51" s="35">
        <v>20.25</v>
      </c>
      <c r="L51" s="35">
        <v>16</v>
      </c>
      <c r="M51" s="35">
        <v>17.25</v>
      </c>
      <c r="N51" s="35">
        <v>11.333333333333334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39" t="s">
        <v>90</v>
      </c>
      <c r="C52" s="35">
        <v>18.333333333333336</v>
      </c>
      <c r="D52" s="35">
        <v>18</v>
      </c>
      <c r="E52" s="35">
        <v>18.5</v>
      </c>
      <c r="F52" s="35">
        <v>24</v>
      </c>
      <c r="G52" s="35">
        <v>33.666666666666664</v>
      </c>
      <c r="H52" s="35">
        <v>35</v>
      </c>
      <c r="I52" s="35"/>
      <c r="J52" s="35">
        <v>29.75</v>
      </c>
      <c r="K52" s="35">
        <v>25</v>
      </c>
      <c r="L52" s="35">
        <v>21.5</v>
      </c>
      <c r="M52" s="35">
        <v>19.5</v>
      </c>
      <c r="N52" s="35">
        <v>14.999999999999998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6:M6"/>
    <mergeCell ref="F1:J1"/>
    <mergeCell ref="F2:J2"/>
    <mergeCell ref="D3:F3"/>
    <mergeCell ref="H3:N3"/>
    <mergeCell ref="B5:C5"/>
    <mergeCell ref="C39:N39"/>
    <mergeCell ref="B7:C7"/>
    <mergeCell ref="B33:C33"/>
    <mergeCell ref="B34:C34"/>
    <mergeCell ref="B35:C35"/>
    <mergeCell ref="B36:C36"/>
    <mergeCell ref="B37:C37"/>
  </mergeCells>
  <hyperlinks>
    <hyperlink ref="A1" location="bkIndexACC2417" display="Index" xr:uid="{C7F31465-E2A4-4B2E-AA97-F01FED779394}"/>
  </hyperlinks>
  <pageMargins left="0.41" right="0.24" top="0.25" bottom="0.33" header="0.2" footer="0.21"/>
  <pageSetup paperSize="9" scale="96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57AA-F43F-43F8-A2D5-39F18B921629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7"/>
      <c r="F1" s="43" t="s">
        <v>42</v>
      </c>
      <c r="G1" s="44"/>
      <c r="H1" s="44"/>
      <c r="I1" s="44"/>
      <c r="J1" s="44"/>
      <c r="P1" s="8"/>
    </row>
    <row r="2" spans="1:27" ht="13.2" x14ac:dyDescent="0.25">
      <c r="E2" s="7"/>
      <c r="F2" s="43" t="s">
        <v>102</v>
      </c>
      <c r="G2" s="44"/>
      <c r="H2" s="44"/>
      <c r="I2" s="44"/>
      <c r="J2" s="44"/>
      <c r="P2" s="9"/>
    </row>
    <row r="3" spans="1:27" ht="13.2" x14ac:dyDescent="0.25">
      <c r="D3" s="45" t="s">
        <v>106</v>
      </c>
      <c r="E3" s="44"/>
      <c r="F3" s="44"/>
      <c r="G3" s="7"/>
      <c r="H3" s="46" t="s">
        <v>33</v>
      </c>
      <c r="I3" s="44"/>
      <c r="J3" s="44"/>
      <c r="K3" s="44"/>
      <c r="L3" s="44"/>
      <c r="M3" s="44"/>
      <c r="N3" s="44"/>
      <c r="P3" s="8"/>
      <c r="Q3" s="38"/>
      <c r="R3" s="11" t="s">
        <v>44</v>
      </c>
    </row>
    <row r="4" spans="1:27" ht="24" customHeight="1" x14ac:dyDescent="0.15">
      <c r="Q4" s="38"/>
    </row>
    <row r="5" spans="1:27" ht="9.4499999999999993" customHeight="1" x14ac:dyDescent="0.2">
      <c r="A5" s="37"/>
      <c r="C5" s="37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38"/>
      <c r="D6" s="38"/>
      <c r="E6" s="38"/>
      <c r="F6" s="38"/>
      <c r="G6" s="38"/>
      <c r="H6" s="38"/>
      <c r="O6" s="16" t="s">
        <v>52</v>
      </c>
      <c r="P6" s="17">
        <v>52.443055555555553</v>
      </c>
      <c r="Q6" s="17">
        <v>52.902777777777771</v>
      </c>
      <c r="R6" s="17">
        <v>52.229166666666664</v>
      </c>
      <c r="S6" s="17">
        <v>48.662500000000001</v>
      </c>
      <c r="T6" s="17">
        <v>41.68888888888889</v>
      </c>
      <c r="U6" s="17">
        <v>32.343055555555559</v>
      </c>
      <c r="V6" s="17">
        <v>39.916666666666657</v>
      </c>
      <c r="W6" s="14"/>
      <c r="X6" s="14"/>
      <c r="Y6" s="14"/>
      <c r="Z6" s="14"/>
      <c r="AA6" s="14"/>
    </row>
    <row r="7" spans="1:27" ht="9.4499999999999993" customHeight="1" x14ac:dyDescent="0.15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O7" s="16" t="s">
        <v>53</v>
      </c>
      <c r="P7" s="17">
        <v>46.916666666666664</v>
      </c>
      <c r="Q7" s="17">
        <v>49.673611111111107</v>
      </c>
      <c r="R7" s="17">
        <v>47.673611111111121</v>
      </c>
      <c r="S7" s="17">
        <v>44.075000000000003</v>
      </c>
      <c r="T7" s="17">
        <v>40.775000000000006</v>
      </c>
      <c r="U7" s="17">
        <v>32.963888888888889</v>
      </c>
      <c r="V7" s="17">
        <v>36.381944444444443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99.359722222222217</v>
      </c>
      <c r="Q8" s="17">
        <f t="shared" ref="Q8:V8" si="0">SUM(Q6:Q7)</f>
        <v>102.57638888888889</v>
      </c>
      <c r="R8" s="17">
        <f t="shared" si="0"/>
        <v>99.902777777777786</v>
      </c>
      <c r="S8" s="17">
        <f t="shared" si="0"/>
        <v>92.737500000000011</v>
      </c>
      <c r="T8" s="17">
        <f t="shared" si="0"/>
        <v>82.463888888888903</v>
      </c>
      <c r="U8" s="17">
        <f t="shared" si="0"/>
        <v>65.30694444444444</v>
      </c>
      <c r="V8" s="17">
        <f t="shared" si="0"/>
        <v>76.2986111111111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29.566666666666666</v>
      </c>
      <c r="Q10" s="17">
        <v>39.766666666666666</v>
      </c>
      <c r="R10" s="17">
        <v>38.466666666666676</v>
      </c>
      <c r="S10" s="17">
        <v>52.199999999999996</v>
      </c>
      <c r="T10" s="17">
        <v>73.76666666666668</v>
      </c>
      <c r="U10" s="17">
        <v>59.800000000000004</v>
      </c>
      <c r="V10" s="17">
        <v>80.183333333333351</v>
      </c>
      <c r="W10" s="17">
        <v>60.626666666666651</v>
      </c>
      <c r="X10" s="17">
        <v>59.88</v>
      </c>
      <c r="Y10" s="17">
        <v>46.233333333333334</v>
      </c>
      <c r="Z10" s="17">
        <v>29</v>
      </c>
      <c r="AA10" s="17">
        <v>25.533333333333331</v>
      </c>
    </row>
    <row r="11" spans="1:27" ht="9.4499999999999993" customHeight="1" x14ac:dyDescent="0.15">
      <c r="C11" s="19"/>
      <c r="O11" s="16" t="s">
        <v>68</v>
      </c>
      <c r="P11" s="17">
        <v>29.200000000000006</v>
      </c>
      <c r="Q11" s="17">
        <v>35.63333333333334</v>
      </c>
      <c r="R11" s="17">
        <v>37.299999999999997</v>
      </c>
      <c r="S11" s="17">
        <v>51.499999999999993</v>
      </c>
      <c r="T11" s="17">
        <v>63.116666666666667</v>
      </c>
      <c r="U11" s="17">
        <v>56.6</v>
      </c>
      <c r="V11" s="17">
        <v>72.51666666666668</v>
      </c>
      <c r="W11" s="17">
        <v>57.91333333333332</v>
      </c>
      <c r="X11" s="17">
        <v>56.45000000000001</v>
      </c>
      <c r="Y11" s="17">
        <v>40.733333333333334</v>
      </c>
      <c r="Z11" s="17">
        <v>27.51</v>
      </c>
      <c r="AA11" s="17">
        <v>21.4</v>
      </c>
    </row>
    <row r="12" spans="1:27" ht="9.4499999999999993" customHeight="1" x14ac:dyDescent="0.15">
      <c r="C12" s="19"/>
      <c r="O12" s="16" t="s">
        <v>69</v>
      </c>
      <c r="P12" s="17">
        <f>SUM(P10:P11)</f>
        <v>58.766666666666673</v>
      </c>
      <c r="Q12" s="17">
        <f t="shared" ref="Q12:AA12" si="1">SUM(Q10:Q11)</f>
        <v>75.400000000000006</v>
      </c>
      <c r="R12" s="17">
        <f t="shared" si="1"/>
        <v>75.76666666666668</v>
      </c>
      <c r="S12" s="17">
        <f t="shared" si="1"/>
        <v>103.69999999999999</v>
      </c>
      <c r="T12" s="17">
        <f t="shared" si="1"/>
        <v>136.88333333333335</v>
      </c>
      <c r="U12" s="17">
        <f t="shared" si="1"/>
        <v>116.4</v>
      </c>
      <c r="V12" s="17">
        <f t="shared" si="1"/>
        <v>152.70000000000005</v>
      </c>
      <c r="W12" s="17">
        <f t="shared" si="1"/>
        <v>118.53999999999996</v>
      </c>
      <c r="X12" s="17">
        <f t="shared" si="1"/>
        <v>116.33000000000001</v>
      </c>
      <c r="Y12" s="17">
        <f t="shared" si="1"/>
        <v>86.966666666666669</v>
      </c>
      <c r="Z12" s="17">
        <f t="shared" si="1"/>
        <v>56.510000000000005</v>
      </c>
      <c r="AA12" s="17">
        <f t="shared" si="1"/>
        <v>46.93333333333333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/>
      <c r="T14" s="23"/>
      <c r="U14" s="23">
        <v>41.624761904761904</v>
      </c>
      <c r="V14" s="23">
        <v>43.157666666666664</v>
      </c>
      <c r="W14" s="23">
        <v>47.830000000000005</v>
      </c>
      <c r="X14" s="23"/>
      <c r="Y14" s="17">
        <v>49.585277777777776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4"/>
      <c r="R15" s="25"/>
      <c r="S15" s="25"/>
      <c r="T15" s="25"/>
      <c r="U15" s="23">
        <v>32.219047619047615</v>
      </c>
      <c r="V15" s="23">
        <v>37.088000000000008</v>
      </c>
      <c r="W15" s="23">
        <v>44.649722222222216</v>
      </c>
      <c r="X15" s="23"/>
      <c r="Y15" s="17">
        <v>45.822777777777787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/>
      <c r="T16" s="17"/>
      <c r="U16" s="17">
        <f t="shared" ref="U16:W16" si="3">SUM(U14:U15)</f>
        <v>73.843809523809512</v>
      </c>
      <c r="V16" s="17">
        <f t="shared" si="3"/>
        <v>80.245666666666665</v>
      </c>
      <c r="W16" s="17">
        <f t="shared" si="3"/>
        <v>92.479722222222222</v>
      </c>
      <c r="X16" s="17"/>
      <c r="Y16" s="17">
        <f>SUM(Y14:Y15)</f>
        <v>95.408055555555563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39"/>
    </row>
    <row r="34" spans="2:20" ht="9.4499999999999993" customHeight="1" x14ac:dyDescent="0.15">
      <c r="C34" s="39"/>
    </row>
    <row r="35" spans="2:20" ht="9.4499999999999993" customHeight="1" x14ac:dyDescent="0.15">
      <c r="C35" s="39"/>
    </row>
    <row r="36" spans="2:20" ht="9.4499999999999993" customHeight="1" x14ac:dyDescent="0.15">
      <c r="C36" s="39"/>
      <c r="T36" s="11"/>
    </row>
    <row r="37" spans="2:20" ht="9.4499999999999993" customHeight="1" x14ac:dyDescent="0.15">
      <c r="C37" s="39"/>
    </row>
    <row r="38" spans="2:20" ht="9.4499999999999993" customHeight="1" x14ac:dyDescent="0.15">
      <c r="C38" s="38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3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39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3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38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3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4"/>
      <c r="I83" s="34" t="s">
        <v>73</v>
      </c>
      <c r="K83" s="34"/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CC2419" display="Index" xr:uid="{6FE86016-751F-4A5B-9879-2FB8A6071238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3360-9142-401E-9291-85A4B489A8C3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7"/>
      <c r="F1" s="43" t="s">
        <v>77</v>
      </c>
      <c r="G1" s="44"/>
      <c r="H1" s="44"/>
      <c r="I1" s="44"/>
      <c r="J1" s="44"/>
    </row>
    <row r="2" spans="1:15" ht="13.2" x14ac:dyDescent="0.25">
      <c r="E2" s="7"/>
      <c r="F2" s="43" t="s">
        <v>102</v>
      </c>
      <c r="G2" s="44"/>
      <c r="H2" s="44"/>
      <c r="I2" s="44"/>
      <c r="J2" s="44"/>
    </row>
    <row r="3" spans="1:15" ht="13.2" x14ac:dyDescent="0.25">
      <c r="D3" s="45" t="s">
        <v>106</v>
      </c>
      <c r="E3" s="44"/>
      <c r="F3" s="44"/>
      <c r="G3" s="7"/>
      <c r="H3" s="51" t="s">
        <v>33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16</v>
      </c>
      <c r="C5" s="49"/>
      <c r="D5" s="13"/>
      <c r="O5" s="29"/>
    </row>
    <row r="6" spans="1:15" ht="9.4499999999999993" customHeight="1" x14ac:dyDescent="0.25">
      <c r="C6" s="47" t="s">
        <v>104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39" t="s">
        <v>45</v>
      </c>
      <c r="E7" s="39" t="s">
        <v>46</v>
      </c>
      <c r="F7" s="39" t="s">
        <v>47</v>
      </c>
      <c r="G7" s="39" t="s">
        <v>48</v>
      </c>
      <c r="H7" s="39" t="s">
        <v>49</v>
      </c>
      <c r="I7" s="39" t="s">
        <v>50</v>
      </c>
      <c r="J7" s="39" t="s">
        <v>51</v>
      </c>
      <c r="K7" s="39"/>
      <c r="L7" s="39" t="s">
        <v>80</v>
      </c>
      <c r="M7" s="39" t="s">
        <v>81</v>
      </c>
      <c r="O7" s="29"/>
    </row>
    <row r="8" spans="1:15" ht="9.4499999999999993" customHeight="1" x14ac:dyDescent="0.15">
      <c r="C8" s="19">
        <v>0</v>
      </c>
      <c r="D8" s="40">
        <v>8.8888888888888892E-2</v>
      </c>
      <c r="E8" s="40">
        <v>2.7777777777777776E-2</v>
      </c>
      <c r="F8" s="40">
        <v>2.0833333333333332E-2</v>
      </c>
      <c r="G8" s="40">
        <v>0.11805555555555555</v>
      </c>
      <c r="H8" s="40">
        <v>0.13888888888888887</v>
      </c>
      <c r="I8" s="40">
        <v>4.4444444444444439E-2</v>
      </c>
      <c r="J8" s="40">
        <v>0.26388888888888884</v>
      </c>
      <c r="L8" s="40">
        <f>AVERAGE(D8:H8)</f>
        <v>7.888888888888887E-2</v>
      </c>
      <c r="M8" s="40">
        <f>AVERAGE(D8:J8)</f>
        <v>0.10039682539682539</v>
      </c>
      <c r="O8" s="29"/>
    </row>
    <row r="9" spans="1:15" ht="9.4499999999999993" customHeight="1" x14ac:dyDescent="0.15">
      <c r="C9" s="19">
        <v>1</v>
      </c>
      <c r="D9" s="40">
        <v>8.3333333333333329E-2</v>
      </c>
      <c r="E9" s="40">
        <v>5.5555555555555552E-2</v>
      </c>
      <c r="F9" s="40">
        <v>4.1666666666666664E-2</v>
      </c>
      <c r="G9" s="40">
        <v>8.1944444444444445E-2</v>
      </c>
      <c r="H9" s="40">
        <v>4.8611111111111105E-2</v>
      </c>
      <c r="I9" s="40">
        <v>0.10555555555555554</v>
      </c>
      <c r="J9" s="40">
        <v>2.7777777777777776E-2</v>
      </c>
      <c r="L9" s="40">
        <f t="shared" ref="L9:L31" si="0">AVERAGE(D9:H9)</f>
        <v>6.222222222222222E-2</v>
      </c>
      <c r="M9" s="40">
        <f t="shared" ref="M9:M31" si="1">AVERAGE(D9:J9)</f>
        <v>6.3492063492063489E-2</v>
      </c>
      <c r="O9" s="29"/>
    </row>
    <row r="10" spans="1:15" ht="9.4499999999999993" customHeight="1" x14ac:dyDescent="0.15">
      <c r="C10" s="19">
        <v>2</v>
      </c>
      <c r="D10" s="40">
        <v>6.9444444444444448E-2</v>
      </c>
      <c r="E10" s="40">
        <v>6.25E-2</v>
      </c>
      <c r="F10" s="40">
        <v>2.0833333333333332E-2</v>
      </c>
      <c r="G10" s="40">
        <v>0</v>
      </c>
      <c r="H10" s="40">
        <v>1.6666666666666666E-2</v>
      </c>
      <c r="I10" s="40">
        <v>0.05</v>
      </c>
      <c r="J10" s="40">
        <v>2.7777777777777776E-2</v>
      </c>
      <c r="L10" s="40">
        <f t="shared" si="0"/>
        <v>3.3888888888888892E-2</v>
      </c>
      <c r="M10" s="40">
        <f t="shared" si="1"/>
        <v>3.5317460317460317E-2</v>
      </c>
      <c r="O10" s="29"/>
    </row>
    <row r="11" spans="1:15" ht="9.4499999999999993" customHeight="1" x14ac:dyDescent="0.15">
      <c r="C11" s="19">
        <v>3</v>
      </c>
      <c r="D11" s="40">
        <v>8.3333333333333329E-2</v>
      </c>
      <c r="E11" s="40">
        <v>4.1666666666666664E-2</v>
      </c>
      <c r="F11" s="40">
        <v>8.3333333333333329E-2</v>
      </c>
      <c r="G11" s="40">
        <v>6.25E-2</v>
      </c>
      <c r="H11" s="40">
        <v>0.11805555555555555</v>
      </c>
      <c r="I11" s="40">
        <v>4.8611111111111105E-2</v>
      </c>
      <c r="J11" s="40">
        <v>6.9444444444444448E-2</v>
      </c>
      <c r="L11" s="40">
        <f t="shared" si="0"/>
        <v>7.7777777777777765E-2</v>
      </c>
      <c r="M11" s="40">
        <f t="shared" si="1"/>
        <v>7.2420634920634913E-2</v>
      </c>
      <c r="O11" s="29"/>
    </row>
    <row r="12" spans="1:15" ht="9.4499999999999993" customHeight="1" x14ac:dyDescent="0.15">
      <c r="C12" s="19">
        <v>4</v>
      </c>
      <c r="D12" s="40">
        <v>0.10694444444444444</v>
      </c>
      <c r="E12" s="40">
        <v>0.27777777777777779</v>
      </c>
      <c r="F12" s="40">
        <v>0.13194444444444445</v>
      </c>
      <c r="G12" s="40">
        <v>0.19305555555555554</v>
      </c>
      <c r="H12" s="40">
        <v>0.13194444444444445</v>
      </c>
      <c r="I12" s="40">
        <v>0.20694444444444443</v>
      </c>
      <c r="J12" s="40">
        <v>2.7777777777777776E-2</v>
      </c>
      <c r="L12" s="40">
        <f t="shared" si="0"/>
        <v>0.16833333333333333</v>
      </c>
      <c r="M12" s="40">
        <f t="shared" si="1"/>
        <v>0.15376984126984125</v>
      </c>
    </row>
    <row r="13" spans="1:15" ht="9.4499999999999993" customHeight="1" x14ac:dyDescent="0.15">
      <c r="C13" s="19">
        <v>5</v>
      </c>
      <c r="D13" s="40">
        <v>0.91249999999999987</v>
      </c>
      <c r="E13" s="40">
        <v>0.88888888888888884</v>
      </c>
      <c r="F13" s="40">
        <v>0.78472222222222232</v>
      </c>
      <c r="G13" s="40">
        <v>0.61527777777777781</v>
      </c>
      <c r="H13" s="40">
        <v>0.58055555555555549</v>
      </c>
      <c r="I13" s="40">
        <v>0.1</v>
      </c>
      <c r="J13" s="40">
        <v>7.6388888888888881E-2</v>
      </c>
      <c r="L13" s="40">
        <f t="shared" si="0"/>
        <v>0.756388888888889</v>
      </c>
      <c r="M13" s="40">
        <f t="shared" si="1"/>
        <v>0.56547619047619058</v>
      </c>
    </row>
    <row r="14" spans="1:15" ht="9.4499999999999993" customHeight="1" x14ac:dyDescent="0.15">
      <c r="C14" s="19">
        <v>6</v>
      </c>
      <c r="D14" s="40">
        <v>3.8458333333333337</v>
      </c>
      <c r="E14" s="40">
        <v>4.4930555555555554</v>
      </c>
      <c r="F14" s="40">
        <v>3.5069444444444442</v>
      </c>
      <c r="G14" s="40">
        <v>4.5555555555555554</v>
      </c>
      <c r="H14" s="40">
        <v>3.020833333333333</v>
      </c>
      <c r="I14" s="40">
        <v>0.35416666666666663</v>
      </c>
      <c r="J14" s="40">
        <v>0.22222222222222221</v>
      </c>
      <c r="L14" s="40">
        <f t="shared" si="0"/>
        <v>3.8844444444444441</v>
      </c>
      <c r="M14" s="40">
        <f t="shared" si="1"/>
        <v>2.8569444444444443</v>
      </c>
    </row>
    <row r="15" spans="1:15" ht="9.4499999999999993" customHeight="1" x14ac:dyDescent="0.15">
      <c r="C15" s="19">
        <v>7</v>
      </c>
      <c r="D15" s="40">
        <v>10.386111111111111</v>
      </c>
      <c r="E15" s="40">
        <v>12.319444444444443</v>
      </c>
      <c r="F15" s="40">
        <v>10.597222222222221</v>
      </c>
      <c r="G15" s="40">
        <v>9.9472222222222229</v>
      </c>
      <c r="H15" s="40">
        <v>9.4138888888888896</v>
      </c>
      <c r="I15" s="40">
        <v>1.5638888888888889</v>
      </c>
      <c r="J15" s="40">
        <v>1.7986111111111109</v>
      </c>
      <c r="L15" s="40">
        <f t="shared" si="0"/>
        <v>10.532777777777778</v>
      </c>
      <c r="M15" s="40">
        <f t="shared" si="1"/>
        <v>8.0037698412698415</v>
      </c>
    </row>
    <row r="16" spans="1:15" ht="9.4499999999999993" customHeight="1" x14ac:dyDescent="0.15">
      <c r="C16" s="19">
        <v>8</v>
      </c>
      <c r="D16" s="40">
        <v>10.649999999999999</v>
      </c>
      <c r="E16" s="40">
        <v>10.756944444444445</v>
      </c>
      <c r="F16" s="40">
        <v>10.993055555555557</v>
      </c>
      <c r="G16" s="40">
        <v>9.9930555555555554</v>
      </c>
      <c r="H16" s="40">
        <v>8.4138888888888896</v>
      </c>
      <c r="I16" s="40">
        <v>2.6875</v>
      </c>
      <c r="J16" s="40">
        <v>3.2638888888888893</v>
      </c>
      <c r="L16" s="40">
        <f t="shared" si="0"/>
        <v>10.16138888888889</v>
      </c>
      <c r="M16" s="40">
        <f t="shared" si="1"/>
        <v>8.1083333333333343</v>
      </c>
    </row>
    <row r="17" spans="3:13" ht="9.4499999999999993" customHeight="1" x14ac:dyDescent="0.15">
      <c r="C17" s="19">
        <v>9</v>
      </c>
      <c r="D17" s="40">
        <v>4.2416666666666663</v>
      </c>
      <c r="E17" s="40">
        <v>3.2916666666666665</v>
      </c>
      <c r="F17" s="40">
        <v>4.229166666666667</v>
      </c>
      <c r="G17" s="40">
        <v>4.3416666666666668</v>
      </c>
      <c r="H17" s="40">
        <v>3.3319444444444448</v>
      </c>
      <c r="I17" s="40">
        <v>4.1527777777777777</v>
      </c>
      <c r="J17" s="40">
        <v>4.9513888888888884</v>
      </c>
      <c r="L17" s="40">
        <f t="shared" si="0"/>
        <v>3.8872222222222219</v>
      </c>
      <c r="M17" s="40">
        <f t="shared" si="1"/>
        <v>4.0771825396825401</v>
      </c>
    </row>
    <row r="18" spans="3:13" ht="9.4499999999999993" customHeight="1" x14ac:dyDescent="0.15">
      <c r="C18" s="19">
        <v>10</v>
      </c>
      <c r="D18" s="40">
        <v>3.9513888888888884</v>
      </c>
      <c r="E18" s="40">
        <v>3.270833333333333</v>
      </c>
      <c r="F18" s="40">
        <v>3.583333333333333</v>
      </c>
      <c r="G18" s="40">
        <v>4.0916666666666668</v>
      </c>
      <c r="H18" s="40">
        <v>3.3194444444444446</v>
      </c>
      <c r="I18" s="40">
        <v>5.7430555555555554</v>
      </c>
      <c r="J18" s="40">
        <v>8.1319444444444429</v>
      </c>
      <c r="L18" s="40">
        <f t="shared" si="0"/>
        <v>3.6433333333333331</v>
      </c>
      <c r="M18" s="40">
        <f t="shared" si="1"/>
        <v>4.5845238095238088</v>
      </c>
    </row>
    <row r="19" spans="3:13" ht="9.4499999999999993" customHeight="1" x14ac:dyDescent="0.15">
      <c r="C19" s="19">
        <v>11</v>
      </c>
      <c r="D19" s="40">
        <v>4.1361111111111111</v>
      </c>
      <c r="E19" s="40">
        <v>3.8125</v>
      </c>
      <c r="F19" s="40">
        <v>4.4583333333333339</v>
      </c>
      <c r="G19" s="40">
        <v>3.5430555555555561</v>
      </c>
      <c r="H19" s="40">
        <v>3.7347222222222221</v>
      </c>
      <c r="I19" s="40">
        <v>6.8027777777777789</v>
      </c>
      <c r="J19" s="40">
        <v>8.0763888888888893</v>
      </c>
      <c r="L19" s="40">
        <f t="shared" si="0"/>
        <v>3.9369444444444448</v>
      </c>
      <c r="M19" s="40">
        <f t="shared" si="1"/>
        <v>4.9376984126984143</v>
      </c>
    </row>
    <row r="20" spans="3:13" ht="9.4499999999999993" customHeight="1" x14ac:dyDescent="0.15">
      <c r="C20" s="19">
        <v>12</v>
      </c>
      <c r="D20" s="40">
        <v>5.0972222222222223</v>
      </c>
      <c r="E20" s="40">
        <v>5</v>
      </c>
      <c r="F20" s="40">
        <v>5.0069444444444446</v>
      </c>
      <c r="G20" s="40">
        <v>4.5041666666666664</v>
      </c>
      <c r="H20" s="40">
        <v>5.9027777777777768</v>
      </c>
      <c r="I20" s="40">
        <v>7.1666666666666661</v>
      </c>
      <c r="J20" s="40">
        <v>9.4652777777777768</v>
      </c>
      <c r="L20" s="40">
        <f t="shared" si="0"/>
        <v>5.1022222222222222</v>
      </c>
      <c r="M20" s="40">
        <f t="shared" si="1"/>
        <v>6.0204365079365081</v>
      </c>
    </row>
    <row r="21" spans="3:13" ht="9.4499999999999993" customHeight="1" x14ac:dyDescent="0.15">
      <c r="C21" s="19">
        <v>13</v>
      </c>
      <c r="D21" s="40">
        <v>3.8736111111111109</v>
      </c>
      <c r="E21" s="40">
        <v>5.4583333333333321</v>
      </c>
      <c r="F21" s="40">
        <v>3.9652777777777777</v>
      </c>
      <c r="G21" s="40">
        <v>3.3194444444444442</v>
      </c>
      <c r="H21" s="40">
        <v>4.5555555555555554</v>
      </c>
      <c r="I21" s="40">
        <v>6.3888888888888893</v>
      </c>
      <c r="J21" s="40">
        <v>8.6805555555555536</v>
      </c>
      <c r="L21" s="40">
        <f t="shared" si="0"/>
        <v>4.2344444444444438</v>
      </c>
      <c r="M21" s="40">
        <f t="shared" si="1"/>
        <v>5.1773809523809513</v>
      </c>
    </row>
    <row r="22" spans="3:13" ht="9.4499999999999993" customHeight="1" x14ac:dyDescent="0.15">
      <c r="C22" s="19">
        <v>14</v>
      </c>
      <c r="D22" s="40">
        <v>4.9152777777777779</v>
      </c>
      <c r="E22" s="40">
        <v>4.5902777777777777</v>
      </c>
      <c r="F22" s="40">
        <v>4.2708333333333339</v>
      </c>
      <c r="G22" s="40">
        <v>5.4083333333333332</v>
      </c>
      <c r="H22" s="40">
        <v>4.8458333333333332</v>
      </c>
      <c r="I22" s="40">
        <v>6.8416666666666668</v>
      </c>
      <c r="J22" s="40">
        <v>7.8402777777777768</v>
      </c>
      <c r="L22" s="40">
        <f t="shared" si="0"/>
        <v>4.8061111111111119</v>
      </c>
      <c r="M22" s="40">
        <f t="shared" si="1"/>
        <v>5.5303571428571434</v>
      </c>
    </row>
    <row r="23" spans="3:13" ht="9.4499999999999993" customHeight="1" x14ac:dyDescent="0.15">
      <c r="C23" s="19">
        <v>15</v>
      </c>
      <c r="D23" s="40">
        <v>5.5027777777777773</v>
      </c>
      <c r="E23" s="40">
        <v>7.4652777777777777</v>
      </c>
      <c r="F23" s="40">
        <v>5.9652777777777777</v>
      </c>
      <c r="G23" s="40">
        <v>5.8555555555555552</v>
      </c>
      <c r="H23" s="40">
        <v>7.3291666666666666</v>
      </c>
      <c r="I23" s="40">
        <v>5.12638888888889</v>
      </c>
      <c r="J23" s="40">
        <v>7.1180555555555554</v>
      </c>
      <c r="L23" s="40">
        <f t="shared" si="0"/>
        <v>6.4236111111111116</v>
      </c>
      <c r="M23" s="40">
        <f t="shared" si="1"/>
        <v>6.3375000000000004</v>
      </c>
    </row>
    <row r="24" spans="3:13" ht="9.4499999999999993" customHeight="1" x14ac:dyDescent="0.15">
      <c r="C24" s="19">
        <v>16</v>
      </c>
      <c r="D24" s="40">
        <v>14.345833333333331</v>
      </c>
      <c r="E24" s="40">
        <v>13.777777777777779</v>
      </c>
      <c r="F24" s="40">
        <v>12.625</v>
      </c>
      <c r="G24" s="40">
        <v>12.333333333333334</v>
      </c>
      <c r="H24" s="40">
        <v>9.0555555555555554</v>
      </c>
      <c r="I24" s="40">
        <v>4.7374999999999998</v>
      </c>
      <c r="J24" s="40">
        <v>6.1458333333333339</v>
      </c>
      <c r="L24" s="40">
        <f t="shared" si="0"/>
        <v>12.4275</v>
      </c>
      <c r="M24" s="40">
        <f t="shared" si="1"/>
        <v>10.431547619047619</v>
      </c>
    </row>
    <row r="25" spans="3:13" ht="9.4499999999999993" customHeight="1" x14ac:dyDescent="0.15">
      <c r="C25" s="19">
        <v>17</v>
      </c>
      <c r="D25" s="40">
        <v>11.819444444444445</v>
      </c>
      <c r="E25" s="40">
        <v>11.638888888888889</v>
      </c>
      <c r="F25" s="40">
        <v>12.076388888888889</v>
      </c>
      <c r="G25" s="40">
        <v>10.958333333333332</v>
      </c>
      <c r="H25" s="40">
        <v>7.7458333333333336</v>
      </c>
      <c r="I25" s="40">
        <v>4.6680555555555561</v>
      </c>
      <c r="J25" s="40">
        <v>3.541666666666667</v>
      </c>
      <c r="L25" s="40">
        <f t="shared" si="0"/>
        <v>10.847777777777779</v>
      </c>
      <c r="M25" s="40">
        <f t="shared" si="1"/>
        <v>8.9212301587301592</v>
      </c>
    </row>
    <row r="26" spans="3:13" ht="9.4499999999999993" customHeight="1" x14ac:dyDescent="0.15">
      <c r="C26" s="19">
        <v>18</v>
      </c>
      <c r="D26" s="40">
        <v>7.85</v>
      </c>
      <c r="E26" s="40">
        <v>7.6527777777777777</v>
      </c>
      <c r="F26" s="40">
        <v>8.2222222222222232</v>
      </c>
      <c r="G26" s="40">
        <v>6.344444444444445</v>
      </c>
      <c r="H26" s="40">
        <v>4.6638888888888888</v>
      </c>
      <c r="I26" s="40">
        <v>3.8250000000000002</v>
      </c>
      <c r="J26" s="40">
        <v>2.5277777777777777</v>
      </c>
      <c r="L26" s="40">
        <f t="shared" si="0"/>
        <v>6.9466666666666672</v>
      </c>
      <c r="M26" s="40">
        <f t="shared" si="1"/>
        <v>5.8694444444444454</v>
      </c>
    </row>
    <row r="27" spans="3:13" ht="9.4499999999999993" customHeight="1" x14ac:dyDescent="0.15">
      <c r="C27" s="19">
        <v>19</v>
      </c>
      <c r="D27" s="40">
        <v>4.1527777777777777</v>
      </c>
      <c r="E27" s="40">
        <v>4.3611111111111107</v>
      </c>
      <c r="F27" s="40">
        <v>4.9930555555555562</v>
      </c>
      <c r="G27" s="40">
        <v>2.6375000000000002</v>
      </c>
      <c r="H27" s="40">
        <v>2.4486111111111111</v>
      </c>
      <c r="I27" s="40">
        <v>1.5791666666666666</v>
      </c>
      <c r="J27" s="40">
        <v>1.6666666666666667</v>
      </c>
      <c r="L27" s="40">
        <f t="shared" si="0"/>
        <v>3.7186111111111115</v>
      </c>
      <c r="M27" s="40">
        <f t="shared" si="1"/>
        <v>3.1198412698412703</v>
      </c>
    </row>
    <row r="28" spans="3:13" ht="9.4499999999999993" customHeight="1" x14ac:dyDescent="0.15">
      <c r="C28" s="19">
        <v>20</v>
      </c>
      <c r="D28" s="40">
        <v>1.4416666666666669</v>
      </c>
      <c r="E28" s="40">
        <v>1.9375000000000002</v>
      </c>
      <c r="F28" s="40">
        <v>1.7916666666666667</v>
      </c>
      <c r="G28" s="40">
        <v>1.6916666666666667</v>
      </c>
      <c r="H28" s="40">
        <v>1.3652777777777776</v>
      </c>
      <c r="I28" s="40">
        <v>1.7124999999999999</v>
      </c>
      <c r="J28" s="40">
        <v>1.0347222222222221</v>
      </c>
      <c r="L28" s="40">
        <f t="shared" si="0"/>
        <v>1.6455555555555557</v>
      </c>
      <c r="M28" s="40">
        <f t="shared" si="1"/>
        <v>1.5678571428571428</v>
      </c>
    </row>
    <row r="29" spans="3:13" ht="9.4499999999999993" customHeight="1" x14ac:dyDescent="0.15">
      <c r="C29" s="19">
        <v>21</v>
      </c>
      <c r="D29" s="40">
        <v>0.86388888888888893</v>
      </c>
      <c r="E29" s="40">
        <v>0.85416666666666674</v>
      </c>
      <c r="F29" s="40">
        <v>1.1736111111111112</v>
      </c>
      <c r="G29" s="40">
        <v>0.55833333333333335</v>
      </c>
      <c r="H29" s="40">
        <v>0.65138888888888902</v>
      </c>
      <c r="I29" s="40">
        <v>0.29722222222222222</v>
      </c>
      <c r="J29" s="40">
        <v>0.4236111111111111</v>
      </c>
      <c r="L29" s="40">
        <f t="shared" si="0"/>
        <v>0.82027777777777788</v>
      </c>
      <c r="M29" s="40">
        <f t="shared" si="1"/>
        <v>0.68888888888888899</v>
      </c>
    </row>
    <row r="30" spans="3:13" ht="9.4499999999999993" customHeight="1" x14ac:dyDescent="0.15">
      <c r="C30" s="19">
        <v>22</v>
      </c>
      <c r="D30" s="40">
        <v>0.63055555555555554</v>
      </c>
      <c r="E30" s="40">
        <v>0.41666666666666663</v>
      </c>
      <c r="F30" s="40">
        <v>1.2708333333333335</v>
      </c>
      <c r="G30" s="40">
        <v>1.2819444444444446</v>
      </c>
      <c r="H30" s="40">
        <v>0.67500000000000004</v>
      </c>
      <c r="I30" s="40">
        <v>0.45416666666666666</v>
      </c>
      <c r="J30" s="40">
        <v>0.8125</v>
      </c>
      <c r="L30" s="40">
        <f t="shared" si="0"/>
        <v>0.85500000000000009</v>
      </c>
      <c r="M30" s="40">
        <f t="shared" si="1"/>
        <v>0.79166666666666674</v>
      </c>
    </row>
    <row r="31" spans="3:13" ht="9.4499999999999993" customHeight="1" x14ac:dyDescent="0.15">
      <c r="C31" s="19">
        <v>23</v>
      </c>
      <c r="D31" s="40">
        <v>0.31111111111111112</v>
      </c>
      <c r="E31" s="40">
        <v>0.125</v>
      </c>
      <c r="F31" s="40">
        <v>9.0277777777777762E-2</v>
      </c>
      <c r="G31" s="40">
        <v>0.30138888888888887</v>
      </c>
      <c r="H31" s="40">
        <v>0.95555555555555549</v>
      </c>
      <c r="I31" s="40">
        <v>0.64999999999999991</v>
      </c>
      <c r="J31" s="40">
        <v>0.10416666666666667</v>
      </c>
      <c r="L31" s="40">
        <f t="shared" si="0"/>
        <v>0.35666666666666663</v>
      </c>
      <c r="M31" s="40">
        <f t="shared" si="1"/>
        <v>0.36249999999999993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86.769444444444431</v>
      </c>
      <c r="E33" s="40">
        <f t="shared" ref="E33:J33" si="2">SUM(E15:E26)</f>
        <v>89.0347222222222</v>
      </c>
      <c r="F33" s="40">
        <f t="shared" si="2"/>
        <v>85.993055555555571</v>
      </c>
      <c r="G33" s="40">
        <f t="shared" si="2"/>
        <v>80.640277777777783</v>
      </c>
      <c r="H33" s="40">
        <f t="shared" si="2"/>
        <v>72.3125</v>
      </c>
      <c r="I33" s="40">
        <f t="shared" si="2"/>
        <v>59.704166666666673</v>
      </c>
      <c r="J33" s="40">
        <f t="shared" si="2"/>
        <v>71.541666666666671</v>
      </c>
      <c r="L33" s="40">
        <f>SUM(L15:L26)</f>
        <v>82.950000000000017</v>
      </c>
      <c r="M33" s="40">
        <f>SUM(M15:M26)</f>
        <v>77.999404761904756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25.277777777777779</v>
      </c>
      <c r="E34" s="40">
        <f t="shared" ref="E34:J34" si="3">SUM(E15:E17)</f>
        <v>26.368055555555554</v>
      </c>
      <c r="F34" s="40">
        <f t="shared" si="3"/>
        <v>25.819444444444446</v>
      </c>
      <c r="G34" s="40">
        <f t="shared" si="3"/>
        <v>24.281944444444449</v>
      </c>
      <c r="H34" s="40">
        <f t="shared" si="3"/>
        <v>21.159722222222225</v>
      </c>
      <c r="I34" s="40">
        <f t="shared" si="3"/>
        <v>8.4041666666666668</v>
      </c>
      <c r="J34" s="40">
        <f t="shared" si="3"/>
        <v>10.013888888888889</v>
      </c>
      <c r="L34" s="40">
        <f>SUM(L15:L17)</f>
        <v>24.581388888888888</v>
      </c>
      <c r="M34" s="40">
        <f>SUM(M15:M17)</f>
        <v>20.189285714285717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27.476388888888884</v>
      </c>
      <c r="E35" s="40">
        <f t="shared" ref="E35:J35" si="4">SUM(E18:E23)</f>
        <v>29.597222222222221</v>
      </c>
      <c r="F35" s="40">
        <f t="shared" si="4"/>
        <v>27.25</v>
      </c>
      <c r="G35" s="40">
        <f t="shared" si="4"/>
        <v>26.722222222222221</v>
      </c>
      <c r="H35" s="40">
        <f t="shared" si="4"/>
        <v>29.6875</v>
      </c>
      <c r="I35" s="40">
        <f t="shared" si="4"/>
        <v>38.069444444444443</v>
      </c>
      <c r="J35" s="40">
        <f t="shared" si="4"/>
        <v>49.312499999999993</v>
      </c>
      <c r="L35" s="40">
        <f>SUM(L18:L23)</f>
        <v>28.146666666666668</v>
      </c>
      <c r="M35" s="40">
        <f>SUM(M18:M23)</f>
        <v>32.587896825396825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34.015277777777776</v>
      </c>
      <c r="E36" s="40">
        <f t="shared" ref="E36:J36" si="5">SUM(E24:E26)</f>
        <v>33.069444444444443</v>
      </c>
      <c r="F36" s="40">
        <f t="shared" si="5"/>
        <v>32.923611111111114</v>
      </c>
      <c r="G36" s="40">
        <f t="shared" si="5"/>
        <v>29.636111111111109</v>
      </c>
      <c r="H36" s="40">
        <f t="shared" si="5"/>
        <v>21.465277777777775</v>
      </c>
      <c r="I36" s="40">
        <f t="shared" si="5"/>
        <v>13.230555555555554</v>
      </c>
      <c r="J36" s="40">
        <f t="shared" si="5"/>
        <v>12.215277777777779</v>
      </c>
      <c r="L36" s="40">
        <f>SUM(L24:L26)</f>
        <v>30.221944444444446</v>
      </c>
      <c r="M36" s="40">
        <f>SUM(M24:M26)</f>
        <v>25.222222222222221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99.359722222222217</v>
      </c>
      <c r="E37" s="40">
        <f t="shared" ref="E37:J37" si="6">SUM(E8:E31)</f>
        <v>102.57638888888889</v>
      </c>
      <c r="F37" s="40">
        <f t="shared" si="6"/>
        <v>99.902777777777786</v>
      </c>
      <c r="G37" s="40">
        <f t="shared" si="6"/>
        <v>92.737499999999997</v>
      </c>
      <c r="H37" s="40">
        <f t="shared" si="6"/>
        <v>82.463888888888874</v>
      </c>
      <c r="I37" s="40">
        <f t="shared" si="6"/>
        <v>65.30694444444444</v>
      </c>
      <c r="J37" s="40">
        <f t="shared" si="6"/>
        <v>76.298611111111128</v>
      </c>
      <c r="L37" s="40">
        <f>SUM(L8:L31)</f>
        <v>95.408055555555578</v>
      </c>
      <c r="M37" s="40">
        <f>SUM(M8:M31)</f>
        <v>88.377976190476176</v>
      </c>
      <c r="O37" s="40"/>
      <c r="P37" s="40"/>
    </row>
    <row r="38" spans="2:30" ht="24" customHeight="1" x14ac:dyDescent="0.15">
      <c r="C38" s="38"/>
    </row>
    <row r="39" spans="2:30" ht="9.4499999999999993" customHeight="1" x14ac:dyDescent="0.25">
      <c r="C39" s="47" t="str">
        <f>C6</f>
        <v>Average cycle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38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38" t="s">
        <v>88</v>
      </c>
    </row>
    <row r="43" spans="2:30" ht="9.4499999999999993" customHeight="1" x14ac:dyDescent="0.15">
      <c r="B43" s="39" t="s">
        <v>89</v>
      </c>
      <c r="C43" s="35">
        <v>51.833333333333329</v>
      </c>
      <c r="D43" s="35">
        <v>67.033333333333331</v>
      </c>
      <c r="E43" s="35">
        <v>67.416666666666657</v>
      </c>
      <c r="F43" s="35">
        <v>91</v>
      </c>
      <c r="G43" s="35">
        <v>116.41666666666667</v>
      </c>
      <c r="H43" s="35">
        <v>100.13333333333333</v>
      </c>
      <c r="I43" s="35">
        <v>125.28333333333335</v>
      </c>
      <c r="J43" s="35">
        <v>102.93666666666667</v>
      </c>
      <c r="K43" s="35">
        <v>102.38</v>
      </c>
      <c r="L43" s="35">
        <v>79</v>
      </c>
      <c r="M43" s="35">
        <v>49.900000000000006</v>
      </c>
      <c r="N43" s="35">
        <v>42.06666666666667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39" t="s">
        <v>90</v>
      </c>
      <c r="C44" s="35">
        <v>58.766666666666673</v>
      </c>
      <c r="D44" s="35">
        <v>75.400000000000006</v>
      </c>
      <c r="E44" s="35">
        <v>75.76666666666668</v>
      </c>
      <c r="F44" s="35">
        <v>103.69999999999999</v>
      </c>
      <c r="G44" s="35">
        <v>136.88333333333335</v>
      </c>
      <c r="H44" s="35">
        <v>116.4</v>
      </c>
      <c r="I44" s="35">
        <v>152.70000000000005</v>
      </c>
      <c r="J44" s="35">
        <v>118.53999999999996</v>
      </c>
      <c r="K44" s="35">
        <v>116.33000000000001</v>
      </c>
      <c r="L44" s="35">
        <v>86.966666666666669</v>
      </c>
      <c r="M44" s="35">
        <v>56.510000000000005</v>
      </c>
      <c r="N44" s="35">
        <v>46.93333333333333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39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38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39" t="s">
        <v>89</v>
      </c>
      <c r="C47" s="35">
        <v>33.666666666666664</v>
      </c>
      <c r="D47" s="35">
        <v>37</v>
      </c>
      <c r="E47" s="35">
        <v>44</v>
      </c>
      <c r="F47" s="35">
        <v>12</v>
      </c>
      <c r="G47" s="35">
        <v>73.333333333333329</v>
      </c>
      <c r="H47" s="35">
        <v>98</v>
      </c>
      <c r="I47" s="35">
        <v>89</v>
      </c>
      <c r="J47" s="35">
        <v>89.4</v>
      </c>
      <c r="K47" s="35">
        <v>99.75</v>
      </c>
      <c r="L47" s="35">
        <v>76</v>
      </c>
      <c r="M47" s="35">
        <v>31.800000000000004</v>
      </c>
      <c r="N47" s="35">
        <v>32.5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39" t="s">
        <v>90</v>
      </c>
      <c r="C48" s="35">
        <v>35.999999999999993</v>
      </c>
      <c r="D48" s="35">
        <v>38.5</v>
      </c>
      <c r="E48" s="35">
        <v>46.5</v>
      </c>
      <c r="F48" s="35">
        <v>16</v>
      </c>
      <c r="G48" s="35">
        <v>85</v>
      </c>
      <c r="H48" s="35">
        <v>104.33333333333333</v>
      </c>
      <c r="I48" s="35">
        <v>104</v>
      </c>
      <c r="J48" s="35">
        <v>104.6</v>
      </c>
      <c r="K48" s="35">
        <v>104.75</v>
      </c>
      <c r="L48" s="35">
        <v>77</v>
      </c>
      <c r="M48" s="35">
        <v>33</v>
      </c>
      <c r="N48" s="35">
        <v>34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38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39" t="s">
        <v>89</v>
      </c>
      <c r="C51" s="35">
        <v>39</v>
      </c>
      <c r="D51" s="35">
        <v>37</v>
      </c>
      <c r="E51" s="35">
        <v>31.5</v>
      </c>
      <c r="F51" s="35">
        <v>77</v>
      </c>
      <c r="G51" s="35">
        <v>110.33333333333333</v>
      </c>
      <c r="H51" s="35">
        <v>108.25</v>
      </c>
      <c r="I51" s="35">
        <v>148</v>
      </c>
      <c r="J51" s="35">
        <v>113.75</v>
      </c>
      <c r="K51" s="35">
        <v>79.25</v>
      </c>
      <c r="L51" s="35">
        <v>46</v>
      </c>
      <c r="M51" s="35">
        <v>40.75</v>
      </c>
      <c r="N51" s="35">
        <v>27.666666666666664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39" t="s">
        <v>90</v>
      </c>
      <c r="C52" s="35">
        <v>41</v>
      </c>
      <c r="D52" s="35">
        <v>38.5</v>
      </c>
      <c r="E52" s="35">
        <v>34</v>
      </c>
      <c r="F52" s="35">
        <v>82</v>
      </c>
      <c r="G52" s="35">
        <v>114.33333333333331</v>
      </c>
      <c r="H52" s="35">
        <v>113.5</v>
      </c>
      <c r="I52" s="35">
        <v>166.00000000000003</v>
      </c>
      <c r="J52" s="35">
        <v>122.75</v>
      </c>
      <c r="K52" s="35">
        <v>85</v>
      </c>
      <c r="L52" s="35">
        <v>47</v>
      </c>
      <c r="M52" s="35">
        <v>42.5</v>
      </c>
      <c r="N52" s="35">
        <v>28.999999999999996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6:M6"/>
    <mergeCell ref="F1:J1"/>
    <mergeCell ref="F2:J2"/>
    <mergeCell ref="D3:F3"/>
    <mergeCell ref="H3:N3"/>
    <mergeCell ref="B5:C5"/>
    <mergeCell ref="C39:N39"/>
    <mergeCell ref="B7:C7"/>
    <mergeCell ref="B33:C33"/>
    <mergeCell ref="B34:C34"/>
    <mergeCell ref="B35:C35"/>
    <mergeCell ref="B36:C36"/>
    <mergeCell ref="B37:C37"/>
  </mergeCells>
  <hyperlinks>
    <hyperlink ref="A1" location="bkIndexACC2419" display="Index" xr:uid="{F83008F6-2EC3-463A-B134-C499B0ABDC67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F3ED-03A0-45B3-A97E-2F9FF229C97C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7"/>
      <c r="F1" s="43" t="s">
        <v>42</v>
      </c>
      <c r="G1" s="44"/>
      <c r="H1" s="44"/>
      <c r="I1" s="44"/>
      <c r="J1" s="44"/>
      <c r="P1" s="8"/>
    </row>
    <row r="2" spans="1:27" ht="13.2" x14ac:dyDescent="0.25">
      <c r="E2" s="7"/>
      <c r="F2" s="43" t="s">
        <v>102</v>
      </c>
      <c r="G2" s="44"/>
      <c r="H2" s="44"/>
      <c r="I2" s="44"/>
      <c r="J2" s="44"/>
      <c r="P2" s="9"/>
    </row>
    <row r="3" spans="1:27" ht="13.2" x14ac:dyDescent="0.25">
      <c r="D3" s="45" t="s">
        <v>107</v>
      </c>
      <c r="E3" s="44"/>
      <c r="F3" s="44"/>
      <c r="G3" s="7"/>
      <c r="H3" s="46" t="s">
        <v>108</v>
      </c>
      <c r="I3" s="44"/>
      <c r="J3" s="44"/>
      <c r="K3" s="44"/>
      <c r="L3" s="44"/>
      <c r="M3" s="44"/>
      <c r="N3" s="44"/>
      <c r="P3" s="8"/>
      <c r="Q3" s="38"/>
      <c r="R3" s="11" t="s">
        <v>44</v>
      </c>
    </row>
    <row r="4" spans="1:27" ht="24" customHeight="1" x14ac:dyDescent="0.15">
      <c r="Q4" s="38"/>
    </row>
    <row r="5" spans="1:27" ht="9.4499999999999993" customHeight="1" x14ac:dyDescent="0.2">
      <c r="A5" s="37"/>
      <c r="C5" s="37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38"/>
      <c r="D6" s="38"/>
      <c r="E6" s="38"/>
      <c r="F6" s="38"/>
      <c r="G6" s="38"/>
      <c r="H6" s="38"/>
      <c r="O6" s="16" t="s">
        <v>52</v>
      </c>
      <c r="P6" s="17">
        <v>5.2624999999999993</v>
      </c>
      <c r="Q6" s="17">
        <v>5.0902777777777768</v>
      </c>
      <c r="R6" s="17">
        <v>5.4374999999999991</v>
      </c>
      <c r="S6" s="17">
        <v>4.8736111111111127</v>
      </c>
      <c r="T6" s="17">
        <v>4.4458333333333337</v>
      </c>
      <c r="U6" s="17">
        <v>3.0152777777777779</v>
      </c>
      <c r="V6" s="17">
        <v>3.3819444444444438</v>
      </c>
      <c r="W6" s="14"/>
      <c r="X6" s="14"/>
      <c r="Y6" s="14"/>
      <c r="Z6" s="14"/>
      <c r="AA6" s="14"/>
    </row>
    <row r="7" spans="1:27" ht="9.4499999999999993" customHeight="1" x14ac:dyDescent="0.15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O7" s="16" t="s">
        <v>53</v>
      </c>
      <c r="P7" s="17">
        <v>5.2349537037037051</v>
      </c>
      <c r="Q7" s="17">
        <v>5.0933531746031733</v>
      </c>
      <c r="R7" s="17">
        <v>5.6288690476190482</v>
      </c>
      <c r="S7" s="17">
        <v>5.2527777777777791</v>
      </c>
      <c r="T7" s="17">
        <v>5.3726851851851851</v>
      </c>
      <c r="U7" s="17">
        <v>4.3506944444444446</v>
      </c>
      <c r="V7" s="17">
        <v>3.2799603174603171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10.497453703703705</v>
      </c>
      <c r="Q8" s="17">
        <f t="shared" ref="Q8:V8" si="0">SUM(Q6:Q7)</f>
        <v>10.18363095238095</v>
      </c>
      <c r="R8" s="17">
        <f t="shared" si="0"/>
        <v>11.066369047619048</v>
      </c>
      <c r="S8" s="17">
        <f t="shared" si="0"/>
        <v>10.126388888888892</v>
      </c>
      <c r="T8" s="17">
        <f t="shared" si="0"/>
        <v>9.8185185185185198</v>
      </c>
      <c r="U8" s="17">
        <f t="shared" si="0"/>
        <v>7.3659722222222221</v>
      </c>
      <c r="V8" s="17">
        <f t="shared" si="0"/>
        <v>6.6619047619047613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3.6499999999999995</v>
      </c>
      <c r="Q10" s="17">
        <v>3.8666666666666667</v>
      </c>
      <c r="R10" s="17">
        <v>3.9</v>
      </c>
      <c r="S10" s="17">
        <v>5.0999999999999988</v>
      </c>
      <c r="T10" s="17">
        <v>6.7166666666666677</v>
      </c>
      <c r="U10" s="17">
        <v>5.9333333333333327</v>
      </c>
      <c r="V10" s="17">
        <v>5.8333333333333321</v>
      </c>
      <c r="W10" s="17">
        <v>5.6799999999999988</v>
      </c>
      <c r="X10" s="17">
        <v>5.5799999999999992</v>
      </c>
      <c r="Y10" s="17">
        <v>5.0833333333333321</v>
      </c>
      <c r="Z10" s="17">
        <v>4.586666666666666</v>
      </c>
      <c r="AA10" s="17">
        <v>4.333333333333333</v>
      </c>
    </row>
    <row r="11" spans="1:27" ht="9.4499999999999993" customHeight="1" x14ac:dyDescent="0.15">
      <c r="C11" s="19"/>
      <c r="O11" s="16" t="s">
        <v>68</v>
      </c>
      <c r="P11" s="17">
        <v>4.9249999999999998</v>
      </c>
      <c r="Q11" s="17">
        <v>4.8666666666666663</v>
      </c>
      <c r="R11" s="17">
        <v>4.7896825396825395</v>
      </c>
      <c r="S11" s="17">
        <v>5.9</v>
      </c>
      <c r="T11" s="17">
        <v>5.6750000000000007</v>
      </c>
      <c r="U11" s="17">
        <v>7.0333333333333341</v>
      </c>
      <c r="V11" s="17">
        <v>6.674999999999998</v>
      </c>
      <c r="W11" s="17">
        <v>6.84</v>
      </c>
      <c r="X11" s="17">
        <v>6.9686507936507924</v>
      </c>
      <c r="Y11" s="17">
        <v>4.95</v>
      </c>
      <c r="Z11" s="17">
        <v>2.9083333333333328</v>
      </c>
      <c r="AA11" s="17">
        <v>2.2666666666666671</v>
      </c>
    </row>
    <row r="12" spans="1:27" ht="9.4499999999999993" customHeight="1" x14ac:dyDescent="0.15">
      <c r="C12" s="19"/>
      <c r="O12" s="16" t="s">
        <v>69</v>
      </c>
      <c r="P12" s="17">
        <f>SUM(P10:P11)</f>
        <v>8.5749999999999993</v>
      </c>
      <c r="Q12" s="17">
        <f t="shared" ref="Q12:AA12" si="1">SUM(Q10:Q11)</f>
        <v>8.7333333333333325</v>
      </c>
      <c r="R12" s="17">
        <f t="shared" si="1"/>
        <v>8.6896825396825399</v>
      </c>
      <c r="S12" s="17">
        <f t="shared" si="1"/>
        <v>11</v>
      </c>
      <c r="T12" s="17">
        <f t="shared" si="1"/>
        <v>12.391666666666669</v>
      </c>
      <c r="U12" s="17">
        <f t="shared" si="1"/>
        <v>12.966666666666667</v>
      </c>
      <c r="V12" s="17">
        <f t="shared" si="1"/>
        <v>12.508333333333329</v>
      </c>
      <c r="W12" s="17">
        <f t="shared" si="1"/>
        <v>12.52</v>
      </c>
      <c r="X12" s="17">
        <f t="shared" si="1"/>
        <v>12.548650793650792</v>
      </c>
      <c r="Y12" s="17">
        <f t="shared" si="1"/>
        <v>10.033333333333331</v>
      </c>
      <c r="Z12" s="17">
        <f t="shared" si="1"/>
        <v>7.4949999999999992</v>
      </c>
      <c r="AA12" s="17">
        <f t="shared" si="1"/>
        <v>6.6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/>
      <c r="T14" s="23"/>
      <c r="U14" s="23"/>
      <c r="V14" s="23">
        <v>10.867979024943311</v>
      </c>
      <c r="W14" s="23">
        <v>4.8069444444444454</v>
      </c>
      <c r="X14" s="23">
        <v>4.8230555555555545</v>
      </c>
      <c r="Y14" s="17">
        <v>5.0219444444444452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4"/>
      <c r="R15" s="25"/>
      <c r="S15" s="25"/>
      <c r="T15" s="25"/>
      <c r="U15" s="25"/>
      <c r="V15" s="23">
        <v>7.7884212018140584</v>
      </c>
      <c r="W15" s="23">
        <v>3.8430429292929289</v>
      </c>
      <c r="X15" s="23">
        <v>5.6872288359788365</v>
      </c>
      <c r="Y15" s="17">
        <v>5.316527777777778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/>
      <c r="T16" s="17"/>
      <c r="U16" s="17"/>
      <c r="V16" s="17">
        <f t="shared" ref="V16:X16" si="3">SUM(V14:V15)</f>
        <v>18.65640022675737</v>
      </c>
      <c r="W16" s="17">
        <f t="shared" si="3"/>
        <v>8.6499873737373747</v>
      </c>
      <c r="X16" s="17">
        <f t="shared" si="3"/>
        <v>10.510284391534391</v>
      </c>
      <c r="Y16" s="17">
        <f>SUM(Y14:Y15)</f>
        <v>10.338472222222222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39"/>
    </row>
    <row r="34" spans="2:20" ht="9.4499999999999993" customHeight="1" x14ac:dyDescent="0.15">
      <c r="C34" s="39"/>
    </row>
    <row r="35" spans="2:20" ht="9.4499999999999993" customHeight="1" x14ac:dyDescent="0.15">
      <c r="C35" s="39"/>
    </row>
    <row r="36" spans="2:20" ht="9.4499999999999993" customHeight="1" x14ac:dyDescent="0.15">
      <c r="C36" s="39"/>
      <c r="T36" s="11"/>
    </row>
    <row r="37" spans="2:20" ht="9.4499999999999993" customHeight="1" x14ac:dyDescent="0.15">
      <c r="C37" s="39"/>
    </row>
    <row r="38" spans="2:20" ht="9.4499999999999993" customHeight="1" x14ac:dyDescent="0.15">
      <c r="C38" s="38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3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39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3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38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3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4"/>
      <c r="I83" s="34" t="s">
        <v>73</v>
      </c>
      <c r="K83" s="34"/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CC2423" display="Index" xr:uid="{7B886487-4266-4B83-9281-5BFEEB33FACA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FEC8-2884-495B-BD32-75D6352FA296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7"/>
      <c r="F1" s="43" t="s">
        <v>77</v>
      </c>
      <c r="G1" s="44"/>
      <c r="H1" s="44"/>
      <c r="I1" s="44"/>
      <c r="J1" s="44"/>
    </row>
    <row r="2" spans="1:15" ht="13.2" x14ac:dyDescent="0.25">
      <c r="E2" s="7"/>
      <c r="F2" s="43" t="s">
        <v>102</v>
      </c>
      <c r="G2" s="44"/>
      <c r="H2" s="44"/>
      <c r="I2" s="44"/>
      <c r="J2" s="44"/>
    </row>
    <row r="3" spans="1:15" ht="13.2" x14ac:dyDescent="0.25">
      <c r="D3" s="45" t="s">
        <v>107</v>
      </c>
      <c r="E3" s="44"/>
      <c r="F3" s="44"/>
      <c r="G3" s="7"/>
      <c r="H3" s="51" t="s">
        <v>108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16</v>
      </c>
      <c r="C5" s="49"/>
      <c r="D5" s="13"/>
      <c r="O5" s="29"/>
    </row>
    <row r="6" spans="1:15" ht="9.4499999999999993" customHeight="1" x14ac:dyDescent="0.25">
      <c r="C6" s="47" t="s">
        <v>104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39" t="s">
        <v>45</v>
      </c>
      <c r="E7" s="39" t="s">
        <v>46</v>
      </c>
      <c r="F7" s="39" t="s">
        <v>47</v>
      </c>
      <c r="G7" s="39" t="s">
        <v>48</v>
      </c>
      <c r="H7" s="39" t="s">
        <v>49</v>
      </c>
      <c r="I7" s="39" t="s">
        <v>50</v>
      </c>
      <c r="J7" s="39" t="s">
        <v>51</v>
      </c>
      <c r="K7" s="39"/>
      <c r="L7" s="39" t="s">
        <v>80</v>
      </c>
      <c r="M7" s="39" t="s">
        <v>81</v>
      </c>
      <c r="O7" s="29"/>
    </row>
    <row r="8" spans="1:15" ht="9.4499999999999993" customHeight="1" x14ac:dyDescent="0.15">
      <c r="C8" s="19">
        <v>0</v>
      </c>
      <c r="D8" s="40">
        <v>2.7777777777777776E-2</v>
      </c>
      <c r="E8" s="40">
        <v>0</v>
      </c>
      <c r="F8" s="40">
        <v>3.4722222222222217E-2</v>
      </c>
      <c r="G8" s="40">
        <v>2.0833333333333332E-2</v>
      </c>
      <c r="H8" s="40">
        <v>4.1666666666666664E-2</v>
      </c>
      <c r="I8" s="40">
        <v>1.0416666666666666E-2</v>
      </c>
      <c r="J8" s="40">
        <v>3.8194444444444441E-2</v>
      </c>
      <c r="L8" s="40">
        <f>AVERAGE(D8:H8)</f>
        <v>2.5000000000000001E-2</v>
      </c>
      <c r="M8" s="40">
        <f>AVERAGE(D8:J8)</f>
        <v>2.48015873015873E-2</v>
      </c>
      <c r="O8" s="29"/>
    </row>
    <row r="9" spans="1:15" ht="9.4499999999999993" customHeight="1" x14ac:dyDescent="0.15">
      <c r="C9" s="19">
        <v>1</v>
      </c>
      <c r="D9" s="40">
        <v>0</v>
      </c>
      <c r="E9" s="40">
        <v>4.4444444444444439E-2</v>
      </c>
      <c r="F9" s="40">
        <v>0</v>
      </c>
      <c r="G9" s="40">
        <v>1.0416666666666666E-2</v>
      </c>
      <c r="H9" s="40">
        <v>0</v>
      </c>
      <c r="I9" s="40">
        <v>2.9166666666666664E-2</v>
      </c>
      <c r="J9" s="40">
        <v>0</v>
      </c>
      <c r="L9" s="40">
        <f t="shared" ref="L9:L31" si="0">AVERAGE(D9:H9)</f>
        <v>1.097222222222222E-2</v>
      </c>
      <c r="M9" s="40">
        <f t="shared" ref="M9:M31" si="1">AVERAGE(D9:J9)</f>
        <v>1.2003968253968253E-2</v>
      </c>
      <c r="O9" s="29"/>
    </row>
    <row r="10" spans="1:15" ht="9.4499999999999993" customHeight="1" x14ac:dyDescent="0.15">
      <c r="C10" s="19">
        <v>2</v>
      </c>
      <c r="D10" s="40">
        <v>0</v>
      </c>
      <c r="E10" s="40">
        <v>2.0833333333333332E-2</v>
      </c>
      <c r="F10" s="40">
        <v>1.1904761904761904E-2</v>
      </c>
      <c r="G10" s="40">
        <v>1.0416666666666666E-2</v>
      </c>
      <c r="H10" s="40">
        <v>6.25E-2</v>
      </c>
      <c r="I10" s="40">
        <v>3.3333333333333333E-2</v>
      </c>
      <c r="J10" s="40">
        <v>8.3333333333333329E-2</v>
      </c>
      <c r="L10" s="40">
        <f t="shared" si="0"/>
        <v>2.1130952380952379E-2</v>
      </c>
      <c r="M10" s="40">
        <f t="shared" si="1"/>
        <v>3.1760204081632652E-2</v>
      </c>
      <c r="O10" s="29"/>
    </row>
    <row r="11" spans="1:15" ht="9.4499999999999993" customHeight="1" x14ac:dyDescent="0.15">
      <c r="C11" s="19">
        <v>3</v>
      </c>
      <c r="D11" s="40">
        <v>0</v>
      </c>
      <c r="E11" s="40">
        <v>0</v>
      </c>
      <c r="F11" s="40">
        <v>0</v>
      </c>
      <c r="G11" s="40">
        <v>3.8194444444444441E-2</v>
      </c>
      <c r="H11" s="40">
        <v>0</v>
      </c>
      <c r="I11" s="40">
        <v>4.4444444444444446E-2</v>
      </c>
      <c r="J11" s="40">
        <v>0</v>
      </c>
      <c r="L11" s="40">
        <f t="shared" si="0"/>
        <v>7.6388888888888878E-3</v>
      </c>
      <c r="M11" s="40">
        <f t="shared" si="1"/>
        <v>1.1805555555555555E-2</v>
      </c>
      <c r="O11" s="29"/>
    </row>
    <row r="12" spans="1:15" ht="9.4499999999999993" customHeight="1" x14ac:dyDescent="0.15">
      <c r="C12" s="19">
        <v>4</v>
      </c>
      <c r="D12" s="40">
        <v>1.0416666666666666E-2</v>
      </c>
      <c r="E12" s="40">
        <v>2.0833333333333332E-2</v>
      </c>
      <c r="F12" s="40">
        <v>1.0416666666666666E-2</v>
      </c>
      <c r="G12" s="40">
        <v>0</v>
      </c>
      <c r="H12" s="40">
        <v>0</v>
      </c>
      <c r="I12" s="40">
        <v>0</v>
      </c>
      <c r="J12" s="40">
        <v>0</v>
      </c>
      <c r="L12" s="40">
        <f t="shared" si="0"/>
        <v>8.3333333333333332E-3</v>
      </c>
      <c r="M12" s="40">
        <f t="shared" si="1"/>
        <v>5.9523809523809521E-3</v>
      </c>
    </row>
    <row r="13" spans="1:15" ht="9.4499999999999993" customHeight="1" x14ac:dyDescent="0.15">
      <c r="C13" s="19">
        <v>5</v>
      </c>
      <c r="D13" s="40">
        <v>8.1018518518518517E-2</v>
      </c>
      <c r="E13" s="40">
        <v>9.7321428571428573E-2</v>
      </c>
      <c r="F13" s="40">
        <v>0.14940476190476193</v>
      </c>
      <c r="G13" s="40">
        <v>0.15000000000000002</v>
      </c>
      <c r="H13" s="40">
        <v>0.17013888888888887</v>
      </c>
      <c r="I13" s="40">
        <v>0.10208333333333335</v>
      </c>
      <c r="J13" s="40">
        <v>2.0833333333333332E-2</v>
      </c>
      <c r="L13" s="40">
        <f t="shared" si="0"/>
        <v>0.1295767195767196</v>
      </c>
      <c r="M13" s="40">
        <f t="shared" si="1"/>
        <v>0.11011432350718066</v>
      </c>
    </row>
    <row r="14" spans="1:15" ht="9.4499999999999993" customHeight="1" x14ac:dyDescent="0.15">
      <c r="C14" s="19">
        <v>6</v>
      </c>
      <c r="D14" s="40">
        <v>0.23287037037037034</v>
      </c>
      <c r="E14" s="40">
        <v>0.33363095238095236</v>
      </c>
      <c r="F14" s="40">
        <v>0.48908730158730152</v>
      </c>
      <c r="G14" s="40">
        <v>0.38402777777777775</v>
      </c>
      <c r="H14" s="40">
        <v>0.57199074074074074</v>
      </c>
      <c r="I14" s="40">
        <v>0.24652777777777779</v>
      </c>
      <c r="J14" s="40">
        <v>0</v>
      </c>
      <c r="L14" s="40">
        <f t="shared" si="0"/>
        <v>0.40232142857142855</v>
      </c>
      <c r="M14" s="40">
        <f t="shared" si="1"/>
        <v>0.32259070294784575</v>
      </c>
    </row>
    <row r="15" spans="1:15" ht="9.4499999999999993" customHeight="1" x14ac:dyDescent="0.15">
      <c r="C15" s="19">
        <v>7</v>
      </c>
      <c r="D15" s="40">
        <v>0.4824074074074074</v>
      </c>
      <c r="E15" s="40">
        <v>0.59384920634920624</v>
      </c>
      <c r="F15" s="40">
        <v>0.93402777777777768</v>
      </c>
      <c r="G15" s="40">
        <v>0.46249999999999997</v>
      </c>
      <c r="H15" s="40">
        <v>0.61504629629629637</v>
      </c>
      <c r="I15" s="40">
        <v>6.9444444444444434E-2</v>
      </c>
      <c r="J15" s="40">
        <v>0</v>
      </c>
      <c r="L15" s="40">
        <f t="shared" si="0"/>
        <v>0.61756613756613743</v>
      </c>
      <c r="M15" s="40">
        <f t="shared" si="1"/>
        <v>0.45103930461073316</v>
      </c>
    </row>
    <row r="16" spans="1:15" ht="9.4499999999999993" customHeight="1" x14ac:dyDescent="0.15">
      <c r="C16" s="19">
        <v>8</v>
      </c>
      <c r="D16" s="40">
        <v>0.19722222222222219</v>
      </c>
      <c r="E16" s="40">
        <v>9.5238095238095233E-2</v>
      </c>
      <c r="F16" s="40">
        <v>0.22847222222222219</v>
      </c>
      <c r="G16" s="40">
        <v>0.24791666666666667</v>
      </c>
      <c r="H16" s="40">
        <v>0.14166666666666666</v>
      </c>
      <c r="I16" s="40">
        <v>0.14027777777777778</v>
      </c>
      <c r="J16" s="40">
        <v>0</v>
      </c>
      <c r="L16" s="40">
        <f t="shared" si="0"/>
        <v>0.18210317460317457</v>
      </c>
      <c r="M16" s="40">
        <f t="shared" si="1"/>
        <v>0.15011337868480723</v>
      </c>
    </row>
    <row r="17" spans="3:13" ht="9.4499999999999993" customHeight="1" x14ac:dyDescent="0.15">
      <c r="C17" s="19">
        <v>9</v>
      </c>
      <c r="D17" s="40">
        <v>0.61805555555555558</v>
      </c>
      <c r="E17" s="40">
        <v>0.49057539682539686</v>
      </c>
      <c r="F17" s="40">
        <v>0.37847222222222221</v>
      </c>
      <c r="G17" s="40">
        <v>0.37708333333333338</v>
      </c>
      <c r="H17" s="40">
        <v>0.50115740740740744</v>
      </c>
      <c r="I17" s="40">
        <v>0.17638888888888887</v>
      </c>
      <c r="J17" s="40">
        <v>0.17222222222222222</v>
      </c>
      <c r="L17" s="40">
        <f t="shared" si="0"/>
        <v>0.47306878306878308</v>
      </c>
      <c r="M17" s="40">
        <f t="shared" si="1"/>
        <v>0.38770786092214665</v>
      </c>
    </row>
    <row r="18" spans="3:13" ht="9.4499999999999993" customHeight="1" x14ac:dyDescent="0.15">
      <c r="C18" s="19">
        <v>10</v>
      </c>
      <c r="D18" s="40">
        <v>0.57638888888888884</v>
      </c>
      <c r="E18" s="40">
        <v>0.73283730158730165</v>
      </c>
      <c r="F18" s="40">
        <v>0.59573412698412698</v>
      </c>
      <c r="G18" s="40">
        <v>0.45624999999999999</v>
      </c>
      <c r="H18" s="40">
        <v>0.23981481481481481</v>
      </c>
      <c r="I18" s="40">
        <v>0.37916666666666665</v>
      </c>
      <c r="J18" s="40">
        <v>0.56398809523809523</v>
      </c>
      <c r="L18" s="40">
        <f t="shared" si="0"/>
        <v>0.52020502645502642</v>
      </c>
      <c r="M18" s="40">
        <f t="shared" si="1"/>
        <v>0.50631141345427055</v>
      </c>
    </row>
    <row r="19" spans="3:13" ht="9.4499999999999993" customHeight="1" x14ac:dyDescent="0.15">
      <c r="C19" s="19">
        <v>11</v>
      </c>
      <c r="D19" s="40">
        <v>0.40763888888888888</v>
      </c>
      <c r="E19" s="40">
        <v>0.70208333333333339</v>
      </c>
      <c r="F19" s="40">
        <v>0.64861111111111103</v>
      </c>
      <c r="G19" s="40">
        <v>0.5131944444444444</v>
      </c>
      <c r="H19" s="40">
        <v>0.7583333333333333</v>
      </c>
      <c r="I19" s="40">
        <v>0.85069444444444442</v>
      </c>
      <c r="J19" s="40">
        <v>0.88769841269841265</v>
      </c>
      <c r="L19" s="40">
        <f t="shared" si="0"/>
        <v>0.60597222222222213</v>
      </c>
      <c r="M19" s="40">
        <f t="shared" si="1"/>
        <v>0.6811791383219955</v>
      </c>
    </row>
    <row r="20" spans="3:13" ht="9.4499999999999993" customHeight="1" x14ac:dyDescent="0.15">
      <c r="C20" s="19">
        <v>12</v>
      </c>
      <c r="D20" s="40">
        <v>0.93796296296296289</v>
      </c>
      <c r="E20" s="40">
        <v>0.789781746031746</v>
      </c>
      <c r="F20" s="40">
        <v>0.5493055555555556</v>
      </c>
      <c r="G20" s="40">
        <v>0.7090277777777777</v>
      </c>
      <c r="H20" s="40">
        <v>0.63124999999999998</v>
      </c>
      <c r="I20" s="40">
        <v>0.6166666666666667</v>
      </c>
      <c r="J20" s="40">
        <v>0.75644841269841268</v>
      </c>
      <c r="L20" s="40">
        <f t="shared" si="0"/>
        <v>0.72346560846560837</v>
      </c>
      <c r="M20" s="40">
        <f t="shared" si="1"/>
        <v>0.71292044595616033</v>
      </c>
    </row>
    <row r="21" spans="3:13" ht="9.4499999999999993" customHeight="1" x14ac:dyDescent="0.15">
      <c r="C21" s="19">
        <v>13</v>
      </c>
      <c r="D21" s="40">
        <v>1.0939814814814814</v>
      </c>
      <c r="E21" s="40">
        <v>0.83928571428571441</v>
      </c>
      <c r="F21" s="40">
        <v>0.92361111111111116</v>
      </c>
      <c r="G21" s="40">
        <v>0.60277777777777775</v>
      </c>
      <c r="H21" s="40">
        <v>1.0608796296296297</v>
      </c>
      <c r="I21" s="40">
        <v>1.0409722222222222</v>
      </c>
      <c r="J21" s="40">
        <v>0.92589285714285707</v>
      </c>
      <c r="L21" s="40">
        <f t="shared" si="0"/>
        <v>0.90410714285714278</v>
      </c>
      <c r="M21" s="40">
        <f t="shared" si="1"/>
        <v>0.92677154195011335</v>
      </c>
    </row>
    <row r="22" spans="3:13" ht="9.4499999999999993" customHeight="1" x14ac:dyDescent="0.15">
      <c r="C22" s="19">
        <v>14</v>
      </c>
      <c r="D22" s="40">
        <v>1.3472222222222223</v>
      </c>
      <c r="E22" s="40">
        <v>1.325</v>
      </c>
      <c r="F22" s="40">
        <v>1.25</v>
      </c>
      <c r="G22" s="40">
        <v>0.8173611111111112</v>
      </c>
      <c r="H22" s="40">
        <v>0.7398148148148147</v>
      </c>
      <c r="I22" s="40">
        <v>1.3840277777777779</v>
      </c>
      <c r="J22" s="40">
        <v>1.0116071428571427</v>
      </c>
      <c r="L22" s="40">
        <f t="shared" si="0"/>
        <v>1.0958796296296298</v>
      </c>
      <c r="M22" s="40">
        <f t="shared" si="1"/>
        <v>1.125004724111867</v>
      </c>
    </row>
    <row r="23" spans="3:13" ht="9.4499999999999993" customHeight="1" x14ac:dyDescent="0.15">
      <c r="C23" s="19">
        <v>15</v>
      </c>
      <c r="D23" s="40">
        <v>0.61504629629629626</v>
      </c>
      <c r="E23" s="40">
        <v>0.7496031746031746</v>
      </c>
      <c r="F23" s="40">
        <v>1.0090277777777779</v>
      </c>
      <c r="G23" s="40">
        <v>0.68541666666666667</v>
      </c>
      <c r="H23" s="40">
        <v>0.89004629629629628</v>
      </c>
      <c r="I23" s="40">
        <v>0.66527777777777786</v>
      </c>
      <c r="J23" s="40">
        <v>0.47708333333333336</v>
      </c>
      <c r="L23" s="40">
        <f t="shared" si="0"/>
        <v>0.78982804232804238</v>
      </c>
      <c r="M23" s="40">
        <f t="shared" si="1"/>
        <v>0.72735733182161766</v>
      </c>
    </row>
    <row r="24" spans="3:13" ht="9.4499999999999993" customHeight="1" x14ac:dyDescent="0.15">
      <c r="C24" s="19">
        <v>16</v>
      </c>
      <c r="D24" s="40">
        <v>1.1379629629629628</v>
      </c>
      <c r="E24" s="40">
        <v>1.0759920634920634</v>
      </c>
      <c r="F24" s="40">
        <v>1.0252976190476191</v>
      </c>
      <c r="G24" s="40">
        <v>1.7166666666666668</v>
      </c>
      <c r="H24" s="40">
        <v>0.69907407407407407</v>
      </c>
      <c r="I24" s="40">
        <v>0.38888888888888884</v>
      </c>
      <c r="J24" s="40">
        <v>0.32033730158730156</v>
      </c>
      <c r="L24" s="40">
        <f t="shared" si="0"/>
        <v>1.1309986772486773</v>
      </c>
      <c r="M24" s="40">
        <f t="shared" si="1"/>
        <v>0.90917422524565394</v>
      </c>
    </row>
    <row r="25" spans="3:13" ht="9.4499999999999993" customHeight="1" x14ac:dyDescent="0.15">
      <c r="C25" s="19">
        <v>17</v>
      </c>
      <c r="D25" s="40">
        <v>0.64120370370370372</v>
      </c>
      <c r="E25" s="40">
        <v>0.68085317460317452</v>
      </c>
      <c r="F25" s="40">
        <v>0.61755952380952372</v>
      </c>
      <c r="G25" s="40">
        <v>0.90486111111111112</v>
      </c>
      <c r="H25" s="40">
        <v>0.73009259259259252</v>
      </c>
      <c r="I25" s="40">
        <v>0.34444444444444439</v>
      </c>
      <c r="J25" s="40">
        <v>0.26835317460317459</v>
      </c>
      <c r="L25" s="40">
        <f t="shared" si="0"/>
        <v>0.71491402116402125</v>
      </c>
      <c r="M25" s="40">
        <f t="shared" si="1"/>
        <v>0.59819538926681781</v>
      </c>
    </row>
    <row r="26" spans="3:13" ht="9.4499999999999993" customHeight="1" x14ac:dyDescent="0.15">
      <c r="C26" s="19">
        <v>18</v>
      </c>
      <c r="D26" s="40">
        <v>0.45347222222222217</v>
      </c>
      <c r="E26" s="40">
        <v>0.33759920634920632</v>
      </c>
      <c r="F26" s="40">
        <v>0.35793650793650789</v>
      </c>
      <c r="G26" s="40">
        <v>0.28472222222222221</v>
      </c>
      <c r="H26" s="40">
        <v>0.34467592592592589</v>
      </c>
      <c r="I26" s="40">
        <v>0.24444444444444446</v>
      </c>
      <c r="J26" s="40">
        <v>0.18412698412698414</v>
      </c>
      <c r="L26" s="40">
        <f t="shared" si="0"/>
        <v>0.35568121693121685</v>
      </c>
      <c r="M26" s="40">
        <f t="shared" si="1"/>
        <v>0.31528250188964474</v>
      </c>
    </row>
    <row r="27" spans="3:13" ht="9.4499999999999993" customHeight="1" x14ac:dyDescent="0.15">
      <c r="C27" s="19">
        <v>19</v>
      </c>
      <c r="D27" s="40">
        <v>0.25555555555555554</v>
      </c>
      <c r="E27" s="40">
        <v>0.2431547619047619</v>
      </c>
      <c r="F27" s="40">
        <v>0.31428571428571428</v>
      </c>
      <c r="G27" s="40">
        <v>0.46388888888888885</v>
      </c>
      <c r="H27" s="40">
        <v>0.28888888888888886</v>
      </c>
      <c r="I27" s="40">
        <v>0.28263888888888888</v>
      </c>
      <c r="J27" s="40">
        <v>0.17996031746031743</v>
      </c>
      <c r="L27" s="40">
        <f t="shared" si="0"/>
        <v>0.31315476190476188</v>
      </c>
      <c r="M27" s="40">
        <f t="shared" si="1"/>
        <v>0.28976757369614509</v>
      </c>
    </row>
    <row r="28" spans="3:13" ht="9.4499999999999993" customHeight="1" x14ac:dyDescent="0.15">
      <c r="C28" s="19">
        <v>20</v>
      </c>
      <c r="D28" s="40">
        <v>0.36041666666666661</v>
      </c>
      <c r="E28" s="40">
        <v>0.11458333333333333</v>
      </c>
      <c r="F28" s="40">
        <v>0.19523809523809524</v>
      </c>
      <c r="G28" s="40">
        <v>0.11527777777777778</v>
      </c>
      <c r="H28" s="40">
        <v>0.25624999999999998</v>
      </c>
      <c r="I28" s="40">
        <v>0.12430555555555554</v>
      </c>
      <c r="J28" s="40">
        <v>0.14037698412698413</v>
      </c>
      <c r="L28" s="40">
        <f t="shared" si="0"/>
        <v>0.2083531746031746</v>
      </c>
      <c r="M28" s="40">
        <f t="shared" si="1"/>
        <v>0.18663548752834466</v>
      </c>
    </row>
    <row r="29" spans="3:13" ht="9.4499999999999993" customHeight="1" x14ac:dyDescent="0.15">
      <c r="C29" s="19">
        <v>21</v>
      </c>
      <c r="D29" s="40">
        <v>0.83287037037037037</v>
      </c>
      <c r="E29" s="40">
        <v>0.80585317460317463</v>
      </c>
      <c r="F29" s="40">
        <v>1.1008928571428571</v>
      </c>
      <c r="G29" s="40">
        <v>1.0340277777777778</v>
      </c>
      <c r="H29" s="40">
        <v>0.91597222222222219</v>
      </c>
      <c r="I29" s="40">
        <v>9.1666666666666674E-2</v>
      </c>
      <c r="J29" s="40">
        <v>0.29742063492063492</v>
      </c>
      <c r="L29" s="40">
        <f t="shared" si="0"/>
        <v>0.93792328042328044</v>
      </c>
      <c r="M29" s="40">
        <f t="shared" si="1"/>
        <v>0.72552910052910058</v>
      </c>
    </row>
    <row r="30" spans="3:13" ht="9.4499999999999993" customHeight="1" x14ac:dyDescent="0.15">
      <c r="C30" s="19">
        <v>22</v>
      </c>
      <c r="D30" s="40">
        <v>0.16712962962962963</v>
      </c>
      <c r="E30" s="40">
        <v>9.0277777777777762E-2</v>
      </c>
      <c r="F30" s="40">
        <v>0.15555555555555556</v>
      </c>
      <c r="G30" s="40">
        <v>5.5555555555555552E-2</v>
      </c>
      <c r="H30" s="40">
        <v>9.9999999999999978E-2</v>
      </c>
      <c r="I30" s="40">
        <v>0.10069444444444443</v>
      </c>
      <c r="J30" s="40">
        <v>0.29236111111111113</v>
      </c>
      <c r="L30" s="40">
        <f t="shared" si="0"/>
        <v>0.11370370370370371</v>
      </c>
      <c r="M30" s="40">
        <f t="shared" si="1"/>
        <v>0.13736772486772489</v>
      </c>
    </row>
    <row r="31" spans="3:13" ht="9.4499999999999993" customHeight="1" x14ac:dyDescent="0.15">
      <c r="C31" s="19">
        <v>23</v>
      </c>
      <c r="D31" s="40">
        <v>2.0833333333333332E-2</v>
      </c>
      <c r="E31" s="40">
        <v>0</v>
      </c>
      <c r="F31" s="40">
        <v>8.6805555555555552E-2</v>
      </c>
      <c r="G31" s="40">
        <v>6.597222222222221E-2</v>
      </c>
      <c r="H31" s="40">
        <v>5.9259259259259255E-2</v>
      </c>
      <c r="I31" s="40">
        <v>0</v>
      </c>
      <c r="J31" s="40">
        <v>4.1666666666666664E-2</v>
      </c>
      <c r="L31" s="40">
        <f t="shared" si="0"/>
        <v>4.6574074074074073E-2</v>
      </c>
      <c r="M31" s="40">
        <f t="shared" si="1"/>
        <v>3.9219576719576717E-2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8.5085648148148145</v>
      </c>
      <c r="E33" s="40">
        <f t="shared" ref="E33:J33" si="2">SUM(E15:E26)</f>
        <v>8.412698412698413</v>
      </c>
      <c r="F33" s="40">
        <f t="shared" si="2"/>
        <v>8.5180555555555539</v>
      </c>
      <c r="G33" s="40">
        <f t="shared" si="2"/>
        <v>7.7777777777777777</v>
      </c>
      <c r="H33" s="40">
        <f t="shared" si="2"/>
        <v>7.3518518518518521</v>
      </c>
      <c r="I33" s="40">
        <f t="shared" si="2"/>
        <v>6.3006944444444439</v>
      </c>
      <c r="J33" s="40">
        <f t="shared" si="2"/>
        <v>5.5677579365079364</v>
      </c>
      <c r="L33" s="40">
        <f>SUM(L15:L26)</f>
        <v>8.113789682539684</v>
      </c>
      <c r="M33" s="40">
        <f>SUM(M15:M26)</f>
        <v>7.4910572562358277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1.2976851851851852</v>
      </c>
      <c r="E34" s="40">
        <f t="shared" ref="E34:J34" si="3">SUM(E15:E17)</f>
        <v>1.1796626984126983</v>
      </c>
      <c r="F34" s="40">
        <f t="shared" si="3"/>
        <v>1.540972222222222</v>
      </c>
      <c r="G34" s="40">
        <f t="shared" si="3"/>
        <v>1.0875000000000001</v>
      </c>
      <c r="H34" s="40">
        <f t="shared" si="3"/>
        <v>1.2578703703703704</v>
      </c>
      <c r="I34" s="40">
        <f t="shared" si="3"/>
        <v>0.38611111111111107</v>
      </c>
      <c r="J34" s="40">
        <f t="shared" si="3"/>
        <v>0.17222222222222222</v>
      </c>
      <c r="L34" s="40">
        <f>SUM(L15:L17)</f>
        <v>1.2727380952380951</v>
      </c>
      <c r="M34" s="40">
        <f>SUM(M15:M17)</f>
        <v>0.98886054421768699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4.9782407407407403</v>
      </c>
      <c r="E35" s="40">
        <f t="shared" ref="E35:J35" si="4">SUM(E18:E23)</f>
        <v>5.138591269841271</v>
      </c>
      <c r="F35" s="40">
        <f t="shared" si="4"/>
        <v>4.976289682539683</v>
      </c>
      <c r="G35" s="40">
        <f t="shared" si="4"/>
        <v>3.7840277777777782</v>
      </c>
      <c r="H35" s="40">
        <f t="shared" si="4"/>
        <v>4.3201388888888888</v>
      </c>
      <c r="I35" s="40">
        <f t="shared" si="4"/>
        <v>4.9368055555555559</v>
      </c>
      <c r="J35" s="40">
        <f t="shared" si="4"/>
        <v>4.6227182539682543</v>
      </c>
      <c r="L35" s="40">
        <f>SUM(L18:L23)</f>
        <v>4.6394576719576719</v>
      </c>
      <c r="M35" s="40">
        <f>SUM(M18:M23)</f>
        <v>4.679544595616024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2.2326388888888888</v>
      </c>
      <c r="E36" s="40">
        <f t="shared" ref="E36:J36" si="5">SUM(E24:E26)</f>
        <v>2.0944444444444441</v>
      </c>
      <c r="F36" s="40">
        <f t="shared" si="5"/>
        <v>2.0007936507936508</v>
      </c>
      <c r="G36" s="40">
        <f t="shared" si="5"/>
        <v>2.90625</v>
      </c>
      <c r="H36" s="40">
        <f t="shared" si="5"/>
        <v>1.7738425925925925</v>
      </c>
      <c r="I36" s="40">
        <f t="shared" si="5"/>
        <v>0.97777777777777763</v>
      </c>
      <c r="J36" s="40">
        <f t="shared" si="5"/>
        <v>0.77281746031746024</v>
      </c>
      <c r="L36" s="40">
        <f>SUM(L24:L26)</f>
        <v>2.2015939153439152</v>
      </c>
      <c r="M36" s="40">
        <f>SUM(M24:M26)</f>
        <v>1.8226521164021166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10.497453703703703</v>
      </c>
      <c r="E37" s="40">
        <f t="shared" ref="E37:J37" si="6">SUM(E8:E31)</f>
        <v>10.183630952380955</v>
      </c>
      <c r="F37" s="40">
        <f t="shared" si="6"/>
        <v>11.066369047619046</v>
      </c>
      <c r="G37" s="40">
        <f t="shared" si="6"/>
        <v>10.126388888888886</v>
      </c>
      <c r="H37" s="40">
        <f t="shared" si="6"/>
        <v>9.8185185185185198</v>
      </c>
      <c r="I37" s="40">
        <f t="shared" si="6"/>
        <v>7.3659722222222221</v>
      </c>
      <c r="J37" s="40">
        <f t="shared" si="6"/>
        <v>6.6619047619047622</v>
      </c>
      <c r="L37" s="40">
        <f>SUM(L8:L31)</f>
        <v>10.338472222222226</v>
      </c>
      <c r="M37" s="40">
        <f>SUM(M8:M31)</f>
        <v>9.3886054421768694</v>
      </c>
      <c r="O37" s="40"/>
      <c r="P37" s="40"/>
    </row>
    <row r="38" spans="2:30" ht="24" customHeight="1" x14ac:dyDescent="0.15">
      <c r="C38" s="38"/>
    </row>
    <row r="39" spans="2:30" ht="9.4499999999999993" customHeight="1" x14ac:dyDescent="0.25">
      <c r="C39" s="47" t="str">
        <f>C6</f>
        <v>Average cycle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38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38" t="s">
        <v>88</v>
      </c>
    </row>
    <row r="43" spans="2:30" ht="9.4499999999999993" customHeight="1" x14ac:dyDescent="0.15">
      <c r="B43" s="39" t="s">
        <v>89</v>
      </c>
      <c r="C43" s="35">
        <v>7.9916666666666671</v>
      </c>
      <c r="D43" s="35">
        <v>7.2866666666666662</v>
      </c>
      <c r="E43" s="35">
        <v>7.6611111111111123</v>
      </c>
      <c r="F43" s="35">
        <v>9.1999999999999993</v>
      </c>
      <c r="G43" s="35">
        <v>9.875</v>
      </c>
      <c r="H43" s="35">
        <v>9.4333333333333336</v>
      </c>
      <c r="I43" s="35">
        <v>9.1083333333333325</v>
      </c>
      <c r="J43" s="35">
        <v>9.4266666666666659</v>
      </c>
      <c r="K43" s="35">
        <v>9.4443650793650775</v>
      </c>
      <c r="L43" s="35">
        <v>7.6233333333333331</v>
      </c>
      <c r="M43" s="35">
        <v>5.2149999999999999</v>
      </c>
      <c r="N43" s="35">
        <v>5.1000000000000005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39" t="s">
        <v>90</v>
      </c>
      <c r="C44" s="35">
        <v>8.5749999999999993</v>
      </c>
      <c r="D44" s="35">
        <v>8.7333333333333325</v>
      </c>
      <c r="E44" s="35">
        <v>8.6896825396825399</v>
      </c>
      <c r="F44" s="35">
        <v>11</v>
      </c>
      <c r="G44" s="35">
        <v>12.391666666666669</v>
      </c>
      <c r="H44" s="35">
        <v>12.966666666666667</v>
      </c>
      <c r="I44" s="35">
        <v>12.508333333333329</v>
      </c>
      <c r="J44" s="35">
        <v>12.52</v>
      </c>
      <c r="K44" s="35">
        <v>12.548650793650792</v>
      </c>
      <c r="L44" s="35">
        <v>10.033333333333331</v>
      </c>
      <c r="M44" s="35">
        <v>7.4949999999999992</v>
      </c>
      <c r="N44" s="35">
        <v>6.6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39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38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39" t="s">
        <v>89</v>
      </c>
      <c r="C47" s="35">
        <v>5.8000000000000007</v>
      </c>
      <c r="D47" s="35">
        <v>5.5</v>
      </c>
      <c r="E47" s="35">
        <v>4</v>
      </c>
      <c r="F47" s="35">
        <v>3</v>
      </c>
      <c r="G47" s="35">
        <v>7.166666666666667</v>
      </c>
      <c r="H47" s="35">
        <v>8.3333333333333339</v>
      </c>
      <c r="I47" s="35">
        <v>8.3333333333333321</v>
      </c>
      <c r="J47" s="35">
        <v>6.6</v>
      </c>
      <c r="K47" s="35">
        <v>8.625</v>
      </c>
      <c r="L47" s="35">
        <v>9</v>
      </c>
      <c r="M47" s="35">
        <v>5.75</v>
      </c>
      <c r="N47" s="35">
        <v>3.5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39" t="s">
        <v>90</v>
      </c>
      <c r="C48" s="35">
        <v>5.8000000000000007</v>
      </c>
      <c r="D48" s="35">
        <v>5.75</v>
      </c>
      <c r="E48" s="35">
        <v>4.875</v>
      </c>
      <c r="F48" s="35">
        <v>3</v>
      </c>
      <c r="G48" s="35">
        <v>8.6666666666666679</v>
      </c>
      <c r="H48" s="35">
        <v>10.5</v>
      </c>
      <c r="I48" s="35">
        <v>10</v>
      </c>
      <c r="J48" s="35">
        <v>9.2999999999999989</v>
      </c>
      <c r="K48" s="35">
        <v>10</v>
      </c>
      <c r="L48" s="35">
        <v>9.5</v>
      </c>
      <c r="M48" s="35">
        <v>7.5</v>
      </c>
      <c r="N48" s="35">
        <v>3.5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38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39" t="s">
        <v>89</v>
      </c>
      <c r="C51" s="35">
        <v>5.1666666666666661</v>
      </c>
      <c r="D51" s="35">
        <v>4.5</v>
      </c>
      <c r="E51" s="35">
        <v>4.333333333333333</v>
      </c>
      <c r="F51" s="35">
        <v>7.5</v>
      </c>
      <c r="G51" s="35">
        <v>10</v>
      </c>
      <c r="H51" s="35">
        <v>5.1000000000000005</v>
      </c>
      <c r="I51" s="35">
        <v>5.6666666666666661</v>
      </c>
      <c r="J51" s="35">
        <v>6.375</v>
      </c>
      <c r="K51" s="35">
        <v>6.3214285714285712</v>
      </c>
      <c r="L51" s="35">
        <v>4.75</v>
      </c>
      <c r="M51" s="35">
        <v>4.0999999999999996</v>
      </c>
      <c r="N51" s="35">
        <v>3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39" t="s">
        <v>90</v>
      </c>
      <c r="C52" s="35">
        <v>6.1666666666666661</v>
      </c>
      <c r="D52" s="35">
        <v>4.75</v>
      </c>
      <c r="E52" s="35">
        <v>5</v>
      </c>
      <c r="F52" s="35">
        <v>10</v>
      </c>
      <c r="G52" s="35">
        <v>11.066666666666666</v>
      </c>
      <c r="H52" s="35">
        <v>6.8500000000000005</v>
      </c>
      <c r="I52" s="35">
        <v>7.666666666666667</v>
      </c>
      <c r="J52" s="35">
        <v>6.75</v>
      </c>
      <c r="K52" s="35">
        <v>7.1428571428571423</v>
      </c>
      <c r="L52" s="35">
        <v>5.25</v>
      </c>
      <c r="M52" s="35">
        <v>5.3</v>
      </c>
      <c r="N52" s="35">
        <v>4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6:M6"/>
    <mergeCell ref="F1:J1"/>
    <mergeCell ref="F2:J2"/>
    <mergeCell ref="D3:F3"/>
    <mergeCell ref="H3:N3"/>
    <mergeCell ref="B5:C5"/>
    <mergeCell ref="C39:N39"/>
    <mergeCell ref="B7:C7"/>
    <mergeCell ref="B33:C33"/>
    <mergeCell ref="B34:C34"/>
    <mergeCell ref="B35:C35"/>
    <mergeCell ref="B36:C36"/>
    <mergeCell ref="B37:C37"/>
  </mergeCells>
  <hyperlinks>
    <hyperlink ref="A1" location="bkIndexACC2423" display="Index" xr:uid="{AF2E6D62-AA7F-4743-884F-F6A3DD012411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1597-E522-4F26-A3F2-13F90576C373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7"/>
      <c r="F1" s="43" t="s">
        <v>42</v>
      </c>
      <c r="G1" s="44"/>
      <c r="H1" s="44"/>
      <c r="I1" s="44"/>
      <c r="J1" s="44"/>
      <c r="P1" s="8"/>
    </row>
    <row r="2" spans="1:27" ht="13.2" x14ac:dyDescent="0.25">
      <c r="E2" s="7"/>
      <c r="F2" s="43" t="s">
        <v>102</v>
      </c>
      <c r="G2" s="44"/>
      <c r="H2" s="44"/>
      <c r="I2" s="44"/>
      <c r="J2" s="44"/>
      <c r="P2" s="9"/>
    </row>
    <row r="3" spans="1:27" ht="13.2" x14ac:dyDescent="0.25">
      <c r="D3" s="45" t="s">
        <v>109</v>
      </c>
      <c r="E3" s="44"/>
      <c r="F3" s="44"/>
      <c r="G3" s="7"/>
      <c r="H3" s="46" t="s">
        <v>110</v>
      </c>
      <c r="I3" s="44"/>
      <c r="J3" s="44"/>
      <c r="K3" s="44"/>
      <c r="L3" s="44"/>
      <c r="M3" s="44"/>
      <c r="N3" s="44"/>
      <c r="P3" s="8"/>
      <c r="Q3" s="38"/>
      <c r="R3" s="11" t="s">
        <v>44</v>
      </c>
    </row>
    <row r="4" spans="1:27" ht="24" customHeight="1" x14ac:dyDescent="0.15">
      <c r="Q4" s="38"/>
    </row>
    <row r="5" spans="1:27" ht="9.4499999999999993" customHeight="1" x14ac:dyDescent="0.2">
      <c r="A5" s="37"/>
      <c r="C5" s="37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38"/>
      <c r="D6" s="38"/>
      <c r="E6" s="38"/>
      <c r="F6" s="38"/>
      <c r="G6" s="38"/>
      <c r="H6" s="38"/>
      <c r="O6" s="16" t="s">
        <v>52</v>
      </c>
      <c r="P6" s="17">
        <v>46.845454545454544</v>
      </c>
      <c r="Q6" s="17">
        <v>53.439393939393945</v>
      </c>
      <c r="R6" s="17">
        <v>53.06818181818182</v>
      </c>
      <c r="S6" s="17">
        <v>50.572727272727271</v>
      </c>
      <c r="T6" s="17">
        <v>46.555000000000014</v>
      </c>
      <c r="U6" s="17">
        <v>27.926666666666666</v>
      </c>
      <c r="V6" s="17">
        <v>24.175000000000001</v>
      </c>
      <c r="W6" s="14"/>
      <c r="X6" s="14"/>
      <c r="Y6" s="14"/>
      <c r="Z6" s="14"/>
      <c r="AA6" s="14"/>
    </row>
    <row r="7" spans="1:27" ht="9.4499999999999993" customHeight="1" x14ac:dyDescent="0.15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O7" s="16" t="s">
        <v>53</v>
      </c>
      <c r="P7" s="17">
        <v>59.881818181818176</v>
      </c>
      <c r="Q7" s="17">
        <v>67.303030303030326</v>
      </c>
      <c r="R7" s="17">
        <v>59.659090909090914</v>
      </c>
      <c r="S7" s="17">
        <v>59.616666666666681</v>
      </c>
      <c r="T7" s="17">
        <v>58.228333333333325</v>
      </c>
      <c r="U7" s="17">
        <v>36.398333333333341</v>
      </c>
      <c r="V7" s="17">
        <v>30.841666666666665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106.72727272727272</v>
      </c>
      <c r="Q8" s="17">
        <f t="shared" ref="Q8:V8" si="0">SUM(Q6:Q7)</f>
        <v>120.74242424242428</v>
      </c>
      <c r="R8" s="17">
        <f t="shared" si="0"/>
        <v>112.72727272727273</v>
      </c>
      <c r="S8" s="17">
        <f t="shared" si="0"/>
        <v>110.18939393939395</v>
      </c>
      <c r="T8" s="17">
        <f t="shared" si="0"/>
        <v>104.78333333333333</v>
      </c>
      <c r="U8" s="17">
        <f t="shared" si="0"/>
        <v>64.325000000000003</v>
      </c>
      <c r="V8" s="17">
        <f t="shared" si="0"/>
        <v>55.016666666666666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/>
      <c r="Q10" s="17">
        <v>61.5</v>
      </c>
      <c r="R10" s="17">
        <v>46.379999999999995</v>
      </c>
      <c r="S10" s="17">
        <v>51.699999999999989</v>
      </c>
      <c r="T10" s="17">
        <v>48.36666666666666</v>
      </c>
      <c r="U10" s="17">
        <v>50.666666666666657</v>
      </c>
      <c r="V10" s="17">
        <v>58.13333333333334</v>
      </c>
      <c r="W10" s="17">
        <v>48.353333333333325</v>
      </c>
      <c r="X10" s="17">
        <v>56.760000000000012</v>
      </c>
      <c r="Y10" s="17">
        <v>50.466666666666669</v>
      </c>
      <c r="Z10" s="17">
        <v>43.52</v>
      </c>
      <c r="AA10" s="17">
        <v>38.199999999999989</v>
      </c>
    </row>
    <row r="11" spans="1:27" ht="9.4499999999999993" customHeight="1" x14ac:dyDescent="0.15">
      <c r="C11" s="19"/>
      <c r="O11" s="16" t="s">
        <v>68</v>
      </c>
      <c r="P11" s="17"/>
      <c r="Q11" s="17">
        <v>62.25</v>
      </c>
      <c r="R11" s="17">
        <v>52.32</v>
      </c>
      <c r="S11" s="17">
        <v>57.3</v>
      </c>
      <c r="T11" s="17">
        <v>60.816666666666656</v>
      </c>
      <c r="U11" s="17">
        <v>66</v>
      </c>
      <c r="V11" s="17">
        <v>75.416666666666686</v>
      </c>
      <c r="W11" s="17">
        <v>64.38333333333334</v>
      </c>
      <c r="X11" s="17">
        <v>65.839999999999989</v>
      </c>
      <c r="Y11" s="17">
        <v>59.166666666666686</v>
      </c>
      <c r="Z11" s="17">
        <v>53.56</v>
      </c>
      <c r="AA11" s="17">
        <v>54.066666666666663</v>
      </c>
    </row>
    <row r="12" spans="1:27" ht="9.4499999999999993" customHeight="1" x14ac:dyDescent="0.15">
      <c r="C12" s="19"/>
      <c r="O12" s="16" t="s">
        <v>69</v>
      </c>
      <c r="P12" s="17"/>
      <c r="Q12" s="17">
        <f t="shared" ref="Q12:AA12" si="1">SUM(Q10:Q11)</f>
        <v>123.75</v>
      </c>
      <c r="R12" s="17">
        <f t="shared" si="1"/>
        <v>98.699999999999989</v>
      </c>
      <c r="S12" s="17">
        <f t="shared" si="1"/>
        <v>108.99999999999999</v>
      </c>
      <c r="T12" s="17">
        <f t="shared" si="1"/>
        <v>109.18333333333331</v>
      </c>
      <c r="U12" s="17">
        <f t="shared" si="1"/>
        <v>116.66666666666666</v>
      </c>
      <c r="V12" s="17">
        <f t="shared" si="1"/>
        <v>133.55000000000001</v>
      </c>
      <c r="W12" s="17">
        <f t="shared" si="1"/>
        <v>112.73666666666666</v>
      </c>
      <c r="X12" s="17">
        <f t="shared" si="1"/>
        <v>122.6</v>
      </c>
      <c r="Y12" s="17">
        <f t="shared" si="1"/>
        <v>109.63333333333335</v>
      </c>
      <c r="Z12" s="17">
        <f t="shared" si="1"/>
        <v>97.080000000000013</v>
      </c>
      <c r="AA12" s="17">
        <f t="shared" si="1"/>
        <v>92.266666666666652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/>
      <c r="T14" s="23"/>
      <c r="U14" s="23"/>
      <c r="V14" s="23">
        <v>49.348571428571425</v>
      </c>
      <c r="W14" s="23">
        <v>38.483777777777775</v>
      </c>
      <c r="X14" s="23">
        <v>38.5900462962963</v>
      </c>
      <c r="Y14" s="17">
        <v>50.096151515151512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4"/>
      <c r="R15" s="25"/>
      <c r="S15" s="25"/>
      <c r="T15" s="25"/>
      <c r="U15" s="25"/>
      <c r="V15" s="23">
        <v>46.917648809523804</v>
      </c>
      <c r="W15" s="23">
        <v>43.61574074074074</v>
      </c>
      <c r="X15" s="23">
        <v>79.710046296296298</v>
      </c>
      <c r="Y15" s="17">
        <v>60.937787878787873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/>
      <c r="T16" s="17"/>
      <c r="U16" s="17"/>
      <c r="V16" s="17">
        <f t="shared" ref="V16:X16" si="3">SUM(V14:V15)</f>
        <v>96.266220238095229</v>
      </c>
      <c r="W16" s="17">
        <f t="shared" si="3"/>
        <v>82.099518518518522</v>
      </c>
      <c r="X16" s="17">
        <f t="shared" si="3"/>
        <v>118.30009259259259</v>
      </c>
      <c r="Y16" s="17">
        <f>SUM(Y14:Y15)</f>
        <v>111.03393939393939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39"/>
    </row>
    <row r="34" spans="2:20" ht="9.4499999999999993" customHeight="1" x14ac:dyDescent="0.15">
      <c r="C34" s="39"/>
    </row>
    <row r="35" spans="2:20" ht="9.4499999999999993" customHeight="1" x14ac:dyDescent="0.15">
      <c r="C35" s="39"/>
    </row>
    <row r="36" spans="2:20" ht="9.4499999999999993" customHeight="1" x14ac:dyDescent="0.15">
      <c r="C36" s="39"/>
      <c r="T36" s="11"/>
    </row>
    <row r="37" spans="2:20" ht="9.4499999999999993" customHeight="1" x14ac:dyDescent="0.15">
      <c r="C37" s="39"/>
    </row>
    <row r="38" spans="2:20" ht="9.4499999999999993" customHeight="1" x14ac:dyDescent="0.15">
      <c r="C38" s="38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3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39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3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38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3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4"/>
      <c r="I83" s="34" t="s">
        <v>73</v>
      </c>
      <c r="K83" s="34"/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CC2431" display="Index" xr:uid="{F7B83E86-B6A4-4B9F-BC08-283B91AD1B4F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74CA-1359-45F2-A4C7-5059BB983639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7"/>
      <c r="F1" s="43" t="s">
        <v>77</v>
      </c>
      <c r="G1" s="44"/>
      <c r="H1" s="44"/>
      <c r="I1" s="44"/>
      <c r="J1" s="44"/>
    </row>
    <row r="2" spans="1:15" ht="13.2" x14ac:dyDescent="0.25">
      <c r="E2" s="7"/>
      <c r="F2" s="43" t="s">
        <v>102</v>
      </c>
      <c r="G2" s="44"/>
      <c r="H2" s="44"/>
      <c r="I2" s="44"/>
      <c r="J2" s="44"/>
    </row>
    <row r="3" spans="1:15" ht="13.2" x14ac:dyDescent="0.25">
      <c r="D3" s="45" t="s">
        <v>109</v>
      </c>
      <c r="E3" s="44"/>
      <c r="F3" s="44"/>
      <c r="G3" s="7"/>
      <c r="H3" s="51" t="s">
        <v>110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16</v>
      </c>
      <c r="C5" s="49"/>
      <c r="D5" s="13"/>
      <c r="O5" s="29"/>
    </row>
    <row r="6" spans="1:15" ht="9.4499999999999993" customHeight="1" x14ac:dyDescent="0.25">
      <c r="C6" s="47" t="s">
        <v>104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39" t="s">
        <v>45</v>
      </c>
      <c r="E7" s="39" t="s">
        <v>46</v>
      </c>
      <c r="F7" s="39" t="s">
        <v>47</v>
      </c>
      <c r="G7" s="39" t="s">
        <v>48</v>
      </c>
      <c r="H7" s="39" t="s">
        <v>49</v>
      </c>
      <c r="I7" s="39" t="s">
        <v>50</v>
      </c>
      <c r="J7" s="39" t="s">
        <v>51</v>
      </c>
      <c r="K7" s="39"/>
      <c r="L7" s="39" t="s">
        <v>80</v>
      </c>
      <c r="M7" s="39" t="s">
        <v>81</v>
      </c>
      <c r="O7" s="29"/>
    </row>
    <row r="8" spans="1:15" ht="9.4499999999999993" customHeight="1" x14ac:dyDescent="0.15">
      <c r="C8" s="19">
        <v>0</v>
      </c>
      <c r="D8" s="40">
        <v>0.51060606060606062</v>
      </c>
      <c r="E8" s="40">
        <v>0.70454545454545459</v>
      </c>
      <c r="F8" s="40">
        <v>0.50757575757575757</v>
      </c>
      <c r="G8" s="40">
        <v>0.76969696969696966</v>
      </c>
      <c r="H8" s="40">
        <v>0.92999999999999983</v>
      </c>
      <c r="I8" s="40">
        <v>1.2</v>
      </c>
      <c r="J8" s="40">
        <v>0.8833333333333333</v>
      </c>
      <c r="L8" s="40">
        <f>AVERAGE(D8:H8)</f>
        <v>0.68448484848484847</v>
      </c>
      <c r="M8" s="40">
        <f>AVERAGE(D8:J8)</f>
        <v>0.78653679653679653</v>
      </c>
      <c r="O8" s="29"/>
    </row>
    <row r="9" spans="1:15" ht="9.4499999999999993" customHeight="1" x14ac:dyDescent="0.15">
      <c r="C9" s="19">
        <v>1</v>
      </c>
      <c r="D9" s="40">
        <v>0.26515151515151514</v>
      </c>
      <c r="E9" s="40">
        <v>0.54545454545454541</v>
      </c>
      <c r="F9" s="40">
        <v>0.59090909090909083</v>
      </c>
      <c r="G9" s="40">
        <v>0.60606060606060608</v>
      </c>
      <c r="H9" s="40">
        <v>0.35833333333333328</v>
      </c>
      <c r="I9" s="40">
        <v>0.8816666666666666</v>
      </c>
      <c r="J9" s="40">
        <v>0.31666666666666665</v>
      </c>
      <c r="L9" s="40">
        <f t="shared" ref="L9:L31" si="0">AVERAGE(D9:H9)</f>
        <v>0.47318181818181815</v>
      </c>
      <c r="M9" s="40">
        <f t="shared" ref="M9:M31" si="1">AVERAGE(D9:J9)</f>
        <v>0.50917748917748906</v>
      </c>
      <c r="O9" s="29"/>
    </row>
    <row r="10" spans="1:15" ht="9.4499999999999993" customHeight="1" x14ac:dyDescent="0.15">
      <c r="C10" s="19">
        <v>2</v>
      </c>
      <c r="D10" s="40">
        <v>0.13939393939393938</v>
      </c>
      <c r="E10" s="40">
        <v>0.17424242424242423</v>
      </c>
      <c r="F10" s="40">
        <v>0.33333333333333331</v>
      </c>
      <c r="G10" s="40">
        <v>0.14393939393939392</v>
      </c>
      <c r="H10" s="40">
        <v>0.25166666666666665</v>
      </c>
      <c r="I10" s="40">
        <v>0.1</v>
      </c>
      <c r="J10" s="40">
        <v>0.28333333333333333</v>
      </c>
      <c r="L10" s="40">
        <f t="shared" si="0"/>
        <v>0.20851515151515149</v>
      </c>
      <c r="M10" s="40">
        <f t="shared" si="1"/>
        <v>0.20370129870129869</v>
      </c>
      <c r="O10" s="29"/>
    </row>
    <row r="11" spans="1:15" ht="9.4499999999999993" customHeight="1" x14ac:dyDescent="0.15">
      <c r="C11" s="19">
        <v>3</v>
      </c>
      <c r="D11" s="40">
        <v>0.456060606060606</v>
      </c>
      <c r="E11" s="40">
        <v>0.21969696969696967</v>
      </c>
      <c r="F11" s="40">
        <v>0.22727272727272724</v>
      </c>
      <c r="G11" s="40">
        <v>0.19848484848484849</v>
      </c>
      <c r="H11" s="40">
        <v>0.47833333333333333</v>
      </c>
      <c r="I11" s="40">
        <v>0.43666666666666665</v>
      </c>
      <c r="J11" s="40">
        <v>0.29166666666666669</v>
      </c>
      <c r="L11" s="40">
        <f t="shared" si="0"/>
        <v>0.3159696969696969</v>
      </c>
      <c r="M11" s="40">
        <f t="shared" si="1"/>
        <v>0.32974025974025967</v>
      </c>
      <c r="O11" s="29"/>
    </row>
    <row r="12" spans="1:15" ht="9.4499999999999993" customHeight="1" x14ac:dyDescent="0.15">
      <c r="C12" s="19">
        <v>4</v>
      </c>
      <c r="D12" s="40">
        <v>0.44242424242424244</v>
      </c>
      <c r="E12" s="40">
        <v>0.58333333333333326</v>
      </c>
      <c r="F12" s="40">
        <v>0.37121212121212122</v>
      </c>
      <c r="G12" s="40">
        <v>0.40303030303030302</v>
      </c>
      <c r="H12" s="40">
        <v>0.49</v>
      </c>
      <c r="I12" s="40">
        <v>0.30499999999999999</v>
      </c>
      <c r="J12" s="40">
        <v>0.15</v>
      </c>
      <c r="L12" s="40">
        <f t="shared" si="0"/>
        <v>0.45800000000000002</v>
      </c>
      <c r="M12" s="40">
        <f t="shared" si="1"/>
        <v>0.39214285714285718</v>
      </c>
    </row>
    <row r="13" spans="1:15" ht="9.4499999999999993" customHeight="1" x14ac:dyDescent="0.15">
      <c r="C13" s="19">
        <v>5</v>
      </c>
      <c r="D13" s="40">
        <v>2.7515151515151515</v>
      </c>
      <c r="E13" s="40">
        <v>3.5984848484848482</v>
      </c>
      <c r="F13" s="40">
        <v>4.25</v>
      </c>
      <c r="G13" s="40">
        <v>4.6848484848484846</v>
      </c>
      <c r="H13" s="40">
        <v>3.9933333333333341</v>
      </c>
      <c r="I13" s="40">
        <v>1.9683333333333333</v>
      </c>
      <c r="J13" s="40">
        <v>0.67499999999999993</v>
      </c>
      <c r="L13" s="40">
        <f t="shared" si="0"/>
        <v>3.8556363636363642</v>
      </c>
      <c r="M13" s="40">
        <f t="shared" si="1"/>
        <v>3.131645021645022</v>
      </c>
    </row>
    <row r="14" spans="1:15" ht="9.4499999999999993" customHeight="1" x14ac:dyDescent="0.15">
      <c r="C14" s="19">
        <v>6</v>
      </c>
      <c r="D14" s="40">
        <v>4.6621212121212121</v>
      </c>
      <c r="E14" s="40">
        <v>5.1060606060606055</v>
      </c>
      <c r="F14" s="40">
        <v>4.5984848484848486</v>
      </c>
      <c r="G14" s="40">
        <v>4.1333333333333337</v>
      </c>
      <c r="H14" s="40">
        <v>3.13</v>
      </c>
      <c r="I14" s="40">
        <v>1.2466666666666666</v>
      </c>
      <c r="J14" s="40">
        <v>1.2249999999999999</v>
      </c>
      <c r="L14" s="40">
        <f t="shared" si="0"/>
        <v>4.3259999999999996</v>
      </c>
      <c r="M14" s="40">
        <f t="shared" si="1"/>
        <v>3.4430952380952382</v>
      </c>
    </row>
    <row r="15" spans="1:15" ht="9.4499999999999993" customHeight="1" x14ac:dyDescent="0.15">
      <c r="C15" s="19">
        <v>7</v>
      </c>
      <c r="D15" s="40">
        <v>9.2333333333333343</v>
      </c>
      <c r="E15" s="40">
        <v>9.7803030303030312</v>
      </c>
      <c r="F15" s="40">
        <v>9.8030303030303045</v>
      </c>
      <c r="G15" s="40">
        <v>9.8757575757575768</v>
      </c>
      <c r="H15" s="40">
        <v>8.3866666666666667</v>
      </c>
      <c r="I15" s="40">
        <v>1.48</v>
      </c>
      <c r="J15" s="40">
        <v>1.5249999999999999</v>
      </c>
      <c r="L15" s="40">
        <f t="shared" si="0"/>
        <v>9.4158181818181816</v>
      </c>
      <c r="M15" s="40">
        <f t="shared" si="1"/>
        <v>7.1548701298701287</v>
      </c>
    </row>
    <row r="16" spans="1:15" ht="9.4499999999999993" customHeight="1" x14ac:dyDescent="0.15">
      <c r="C16" s="19">
        <v>8</v>
      </c>
      <c r="D16" s="40">
        <v>9.672727272727272</v>
      </c>
      <c r="E16" s="40">
        <v>9.7424242424242422</v>
      </c>
      <c r="F16" s="40">
        <v>10.265151515151516</v>
      </c>
      <c r="G16" s="40">
        <v>9.709090909090909</v>
      </c>
      <c r="H16" s="40">
        <v>8.4966666666666661</v>
      </c>
      <c r="I16" s="40">
        <v>2.2249999999999996</v>
      </c>
      <c r="J16" s="40">
        <v>1.6083333333333334</v>
      </c>
      <c r="L16" s="40">
        <f t="shared" si="0"/>
        <v>9.5772121212121224</v>
      </c>
      <c r="M16" s="40">
        <f t="shared" si="1"/>
        <v>7.3884848484848495</v>
      </c>
    </row>
    <row r="17" spans="3:13" ht="9.4499999999999993" customHeight="1" x14ac:dyDescent="0.15">
      <c r="C17" s="19">
        <v>9</v>
      </c>
      <c r="D17" s="40">
        <v>5.1560606060606053</v>
      </c>
      <c r="E17" s="40">
        <v>4.9318181818181817</v>
      </c>
      <c r="F17" s="40">
        <v>4.2575757575757578</v>
      </c>
      <c r="G17" s="40">
        <v>4.1515151515151514</v>
      </c>
      <c r="H17" s="40">
        <v>3.9066666666666663</v>
      </c>
      <c r="I17" s="40">
        <v>3.6816666666666662</v>
      </c>
      <c r="J17" s="40">
        <v>3.0249999999999995</v>
      </c>
      <c r="L17" s="40">
        <f t="shared" si="0"/>
        <v>4.4807272727272727</v>
      </c>
      <c r="M17" s="40">
        <f t="shared" si="1"/>
        <v>4.158614718614718</v>
      </c>
    </row>
    <row r="18" spans="3:13" ht="9.4499999999999993" customHeight="1" x14ac:dyDescent="0.15">
      <c r="C18" s="19">
        <v>10</v>
      </c>
      <c r="D18" s="40">
        <v>3.0545454545454547</v>
      </c>
      <c r="E18" s="40">
        <v>4.2272727272727266</v>
      </c>
      <c r="F18" s="40">
        <v>4.1287878787878789</v>
      </c>
      <c r="G18" s="40">
        <v>4.3257575757575752</v>
      </c>
      <c r="H18" s="40">
        <v>4.3183333333333334</v>
      </c>
      <c r="I18" s="40">
        <v>5.5416666666666661</v>
      </c>
      <c r="J18" s="40">
        <v>3.3</v>
      </c>
      <c r="L18" s="40">
        <f t="shared" si="0"/>
        <v>4.0109393939393936</v>
      </c>
      <c r="M18" s="40">
        <f t="shared" si="1"/>
        <v>4.1280519480519482</v>
      </c>
    </row>
    <row r="19" spans="3:13" ht="9.4499999999999993" customHeight="1" x14ac:dyDescent="0.15">
      <c r="C19" s="19">
        <v>11</v>
      </c>
      <c r="D19" s="40">
        <v>5.5666666666666664</v>
      </c>
      <c r="E19" s="40">
        <v>5.9621212121212119</v>
      </c>
      <c r="F19" s="40">
        <v>5.7348484848484853</v>
      </c>
      <c r="G19" s="40">
        <v>5.6015151515151516</v>
      </c>
      <c r="H19" s="40">
        <v>6.0449999999999999</v>
      </c>
      <c r="I19" s="40">
        <v>4.6733333333333338</v>
      </c>
      <c r="J19" s="40">
        <v>4.3166666666666664</v>
      </c>
      <c r="L19" s="40">
        <f t="shared" si="0"/>
        <v>5.782030303030302</v>
      </c>
      <c r="M19" s="40">
        <f t="shared" si="1"/>
        <v>5.4143073593073581</v>
      </c>
    </row>
    <row r="20" spans="3:13" ht="9.4499999999999993" customHeight="1" x14ac:dyDescent="0.15">
      <c r="C20" s="19">
        <v>12</v>
      </c>
      <c r="D20" s="40">
        <v>4.377272727272727</v>
      </c>
      <c r="E20" s="40">
        <v>5.6136363636363642</v>
      </c>
      <c r="F20" s="40">
        <v>5.2803030303030303</v>
      </c>
      <c r="G20" s="40">
        <v>6.3439393939393938</v>
      </c>
      <c r="H20" s="40">
        <v>5.3383333333333329</v>
      </c>
      <c r="I20" s="40">
        <v>4.5350000000000001</v>
      </c>
      <c r="J20" s="40">
        <v>4.1833333333333336</v>
      </c>
      <c r="L20" s="40">
        <f t="shared" si="0"/>
        <v>5.39069696969697</v>
      </c>
      <c r="M20" s="40">
        <f t="shared" si="1"/>
        <v>5.0959740259740256</v>
      </c>
    </row>
    <row r="21" spans="3:13" ht="9.4499999999999993" customHeight="1" x14ac:dyDescent="0.15">
      <c r="C21" s="19">
        <v>13</v>
      </c>
      <c r="D21" s="40">
        <v>6.130303030303029</v>
      </c>
      <c r="E21" s="40">
        <v>6.0606060606060606</v>
      </c>
      <c r="F21" s="40">
        <v>5</v>
      </c>
      <c r="G21" s="40">
        <v>4.7803030303030303</v>
      </c>
      <c r="H21" s="40">
        <v>5.544999999999999</v>
      </c>
      <c r="I21" s="40">
        <v>4.99</v>
      </c>
      <c r="J21" s="40">
        <v>3.7083333333333339</v>
      </c>
      <c r="L21" s="40">
        <f t="shared" si="0"/>
        <v>5.5032424242424236</v>
      </c>
      <c r="M21" s="40">
        <f t="shared" si="1"/>
        <v>5.1735064935064932</v>
      </c>
    </row>
    <row r="22" spans="3:13" ht="9.4499999999999993" customHeight="1" x14ac:dyDescent="0.15">
      <c r="C22" s="19">
        <v>14</v>
      </c>
      <c r="D22" s="40">
        <v>7.4242424242424239</v>
      </c>
      <c r="E22" s="40">
        <v>9</v>
      </c>
      <c r="F22" s="40">
        <v>7.5378787878787872</v>
      </c>
      <c r="G22" s="40">
        <v>7.1348484848484848</v>
      </c>
      <c r="H22" s="40">
        <v>8.4649999999999999</v>
      </c>
      <c r="I22" s="40">
        <v>5.331666666666667</v>
      </c>
      <c r="J22" s="40">
        <v>5.4749999999999996</v>
      </c>
      <c r="L22" s="40">
        <f t="shared" si="0"/>
        <v>7.9123939393939393</v>
      </c>
      <c r="M22" s="40">
        <f t="shared" si="1"/>
        <v>7.1955194805194802</v>
      </c>
    </row>
    <row r="23" spans="3:13" ht="9.4499999999999993" customHeight="1" x14ac:dyDescent="0.15">
      <c r="C23" s="19">
        <v>15</v>
      </c>
      <c r="D23" s="40">
        <v>8.0257575757575754</v>
      </c>
      <c r="E23" s="40">
        <v>10.196969696969697</v>
      </c>
      <c r="F23" s="40">
        <v>9.4090909090909101</v>
      </c>
      <c r="G23" s="40">
        <v>8.7560606060606059</v>
      </c>
      <c r="H23" s="40">
        <v>10.156666666666666</v>
      </c>
      <c r="I23" s="40">
        <v>4.6466666666666665</v>
      </c>
      <c r="J23" s="40">
        <v>4.3666666666666663</v>
      </c>
      <c r="L23" s="40">
        <f t="shared" si="0"/>
        <v>9.3089090909090917</v>
      </c>
      <c r="M23" s="40">
        <f t="shared" si="1"/>
        <v>7.9368398268398277</v>
      </c>
    </row>
    <row r="24" spans="3:13" ht="9.4499999999999993" customHeight="1" x14ac:dyDescent="0.15">
      <c r="C24" s="19">
        <v>16</v>
      </c>
      <c r="D24" s="40">
        <v>11.268181818181818</v>
      </c>
      <c r="E24" s="40">
        <v>11.348484848484848</v>
      </c>
      <c r="F24" s="40">
        <v>11.507575757575758</v>
      </c>
      <c r="G24" s="40">
        <v>10.722727272727273</v>
      </c>
      <c r="H24" s="40">
        <v>10.565000000000001</v>
      </c>
      <c r="I24" s="40">
        <v>4.2083333333333339</v>
      </c>
      <c r="J24" s="40">
        <v>3.9250000000000003</v>
      </c>
      <c r="L24" s="40">
        <f t="shared" si="0"/>
        <v>11.082393939393938</v>
      </c>
      <c r="M24" s="40">
        <f t="shared" si="1"/>
        <v>9.0779004329004316</v>
      </c>
    </row>
    <row r="25" spans="3:13" ht="9.4499999999999993" customHeight="1" x14ac:dyDescent="0.15">
      <c r="C25" s="19">
        <v>17</v>
      </c>
      <c r="D25" s="40">
        <v>10.275757575757577</v>
      </c>
      <c r="E25" s="40">
        <v>10.378787878787879</v>
      </c>
      <c r="F25" s="40">
        <v>9.8560606060606055</v>
      </c>
      <c r="G25" s="40">
        <v>9.8969696969696983</v>
      </c>
      <c r="H25" s="40">
        <v>6.4366666666666665</v>
      </c>
      <c r="I25" s="40">
        <v>4.3183333333333334</v>
      </c>
      <c r="J25" s="40">
        <v>4.0916666666666668</v>
      </c>
      <c r="L25" s="40">
        <f t="shared" si="0"/>
        <v>9.3688484848484848</v>
      </c>
      <c r="M25" s="40">
        <f t="shared" si="1"/>
        <v>7.8934632034632042</v>
      </c>
    </row>
    <row r="26" spans="3:13" ht="9.4499999999999993" customHeight="1" x14ac:dyDescent="0.15">
      <c r="C26" s="19">
        <v>18</v>
      </c>
      <c r="D26" s="40">
        <v>5.1363636363636367</v>
      </c>
      <c r="E26" s="40">
        <v>7.2045454545454541</v>
      </c>
      <c r="F26" s="40">
        <v>5.2121212121212119</v>
      </c>
      <c r="G26" s="40">
        <v>5.1439393939393945</v>
      </c>
      <c r="H26" s="40">
        <v>4.6899999999999995</v>
      </c>
      <c r="I26" s="40">
        <v>2.833333333333333</v>
      </c>
      <c r="J26" s="40">
        <v>3.1750000000000003</v>
      </c>
      <c r="L26" s="40">
        <f t="shared" si="0"/>
        <v>5.4773939393939388</v>
      </c>
      <c r="M26" s="40">
        <f t="shared" si="1"/>
        <v>4.7707575757575755</v>
      </c>
    </row>
    <row r="27" spans="3:13" ht="9.4499999999999993" customHeight="1" x14ac:dyDescent="0.15">
      <c r="C27" s="19">
        <v>19</v>
      </c>
      <c r="D27" s="40">
        <v>3.3621212121212123</v>
      </c>
      <c r="E27" s="40">
        <v>4.3560606060606064</v>
      </c>
      <c r="F27" s="40">
        <v>3.8560606060606055</v>
      </c>
      <c r="G27" s="40">
        <v>3.4803030303030305</v>
      </c>
      <c r="H27" s="40">
        <v>3.1216666666666666</v>
      </c>
      <c r="I27" s="40">
        <v>3</v>
      </c>
      <c r="J27" s="40">
        <v>1.8083333333333333</v>
      </c>
      <c r="L27" s="40">
        <f t="shared" si="0"/>
        <v>3.6352424242424242</v>
      </c>
      <c r="M27" s="40">
        <f t="shared" si="1"/>
        <v>3.2835064935064935</v>
      </c>
    </row>
    <row r="28" spans="3:13" ht="9.4499999999999993" customHeight="1" x14ac:dyDescent="0.15">
      <c r="C28" s="19">
        <v>20</v>
      </c>
      <c r="D28" s="40">
        <v>2.8575757575757574</v>
      </c>
      <c r="E28" s="40">
        <v>3.9015151515151514</v>
      </c>
      <c r="F28" s="40">
        <v>3.4090909090909092</v>
      </c>
      <c r="G28" s="40">
        <v>2.9727272727272727</v>
      </c>
      <c r="H28" s="40">
        <v>3.625</v>
      </c>
      <c r="I28" s="40">
        <v>2.5150000000000001</v>
      </c>
      <c r="J28" s="40">
        <v>2.3583333333333334</v>
      </c>
      <c r="L28" s="40">
        <f t="shared" si="0"/>
        <v>3.353181818181818</v>
      </c>
      <c r="M28" s="40">
        <f t="shared" si="1"/>
        <v>3.0913203463203467</v>
      </c>
    </row>
    <row r="29" spans="3:13" ht="9.4499999999999993" customHeight="1" x14ac:dyDescent="0.15">
      <c r="C29" s="19">
        <v>21</v>
      </c>
      <c r="D29" s="40">
        <v>2.3893939393939396</v>
      </c>
      <c r="E29" s="40">
        <v>2.8030303030303032</v>
      </c>
      <c r="F29" s="40">
        <v>2.3333333333333335</v>
      </c>
      <c r="G29" s="40">
        <v>2.4363636363636365</v>
      </c>
      <c r="H29" s="40">
        <v>2.168333333333333</v>
      </c>
      <c r="I29" s="40">
        <v>1.4100000000000001</v>
      </c>
      <c r="J29" s="40">
        <v>1.2333333333333334</v>
      </c>
      <c r="L29" s="40">
        <f t="shared" si="0"/>
        <v>2.4260909090909095</v>
      </c>
      <c r="M29" s="40">
        <f t="shared" si="1"/>
        <v>2.1105411255411259</v>
      </c>
    </row>
    <row r="30" spans="3:13" ht="9.4499999999999993" customHeight="1" x14ac:dyDescent="0.15">
      <c r="C30" s="19">
        <v>22</v>
      </c>
      <c r="D30" s="40">
        <v>2.1454545454545451</v>
      </c>
      <c r="E30" s="40">
        <v>2.2878787878787876</v>
      </c>
      <c r="F30" s="40">
        <v>2.5681818181818183</v>
      </c>
      <c r="G30" s="40">
        <v>2.1909090909090905</v>
      </c>
      <c r="H30" s="40">
        <v>1.9433333333333334</v>
      </c>
      <c r="I30" s="40">
        <v>1.7600000000000002</v>
      </c>
      <c r="J30" s="40">
        <v>1.9000000000000001</v>
      </c>
      <c r="L30" s="40">
        <f t="shared" si="0"/>
        <v>2.2271515151515149</v>
      </c>
      <c r="M30" s="40">
        <f t="shared" si="1"/>
        <v>2.1136796536796534</v>
      </c>
    </row>
    <row r="31" spans="3:13" ht="9.4499999999999993" customHeight="1" x14ac:dyDescent="0.15">
      <c r="C31" s="19">
        <v>23</v>
      </c>
      <c r="D31" s="40">
        <v>1.4242424242424243</v>
      </c>
      <c r="E31" s="40">
        <v>2.0151515151515151</v>
      </c>
      <c r="F31" s="40">
        <v>1.6893939393939394</v>
      </c>
      <c r="G31" s="40">
        <v>1.7272727272727275</v>
      </c>
      <c r="H31" s="40">
        <v>1.9433333333333334</v>
      </c>
      <c r="I31" s="40">
        <v>1.0366666666666666</v>
      </c>
      <c r="J31" s="40">
        <v>1.1916666666666667</v>
      </c>
      <c r="L31" s="40">
        <f t="shared" si="0"/>
        <v>1.759878787878788</v>
      </c>
      <c r="M31" s="40">
        <f t="shared" si="1"/>
        <v>1.5753896103896106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85.321212121212127</v>
      </c>
      <c r="E33" s="40">
        <f t="shared" ref="E33:J33" si="2">SUM(E15:E26)</f>
        <v>94.446969696969688</v>
      </c>
      <c r="F33" s="40">
        <f t="shared" si="2"/>
        <v>87.992424242424264</v>
      </c>
      <c r="G33" s="40">
        <f t="shared" si="2"/>
        <v>86.442424242424252</v>
      </c>
      <c r="H33" s="40">
        <f t="shared" si="2"/>
        <v>82.35</v>
      </c>
      <c r="I33" s="40">
        <f t="shared" si="2"/>
        <v>48.465000000000003</v>
      </c>
      <c r="J33" s="40">
        <f t="shared" si="2"/>
        <v>42.699999999999996</v>
      </c>
      <c r="L33" s="40">
        <f>SUM(L15:L26)</f>
        <v>87.310606060606048</v>
      </c>
      <c r="M33" s="40">
        <f>SUM(M15:M26)</f>
        <v>75.388290043290027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24.062121212121212</v>
      </c>
      <c r="E34" s="40">
        <f t="shared" ref="E34:J34" si="3">SUM(E15:E17)</f>
        <v>24.454545454545453</v>
      </c>
      <c r="F34" s="40">
        <f t="shared" si="3"/>
        <v>24.325757575757578</v>
      </c>
      <c r="G34" s="40">
        <f t="shared" si="3"/>
        <v>23.736363636363638</v>
      </c>
      <c r="H34" s="40">
        <f t="shared" si="3"/>
        <v>20.79</v>
      </c>
      <c r="I34" s="40">
        <f t="shared" si="3"/>
        <v>7.3866666666666658</v>
      </c>
      <c r="J34" s="40">
        <f t="shared" si="3"/>
        <v>6.1583333333333332</v>
      </c>
      <c r="L34" s="40">
        <f>SUM(L15:L17)</f>
        <v>23.473757575757574</v>
      </c>
      <c r="M34" s="40">
        <f>SUM(M15:M17)</f>
        <v>18.701969696969698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34.578787878787871</v>
      </c>
      <c r="E35" s="40">
        <f t="shared" ref="E35:J35" si="4">SUM(E18:E23)</f>
        <v>41.060606060606055</v>
      </c>
      <c r="F35" s="40">
        <f t="shared" si="4"/>
        <v>37.090909090909093</v>
      </c>
      <c r="G35" s="40">
        <f t="shared" si="4"/>
        <v>36.942424242424245</v>
      </c>
      <c r="H35" s="40">
        <f t="shared" si="4"/>
        <v>39.868333333333332</v>
      </c>
      <c r="I35" s="40">
        <f t="shared" si="4"/>
        <v>29.718333333333334</v>
      </c>
      <c r="J35" s="40">
        <f t="shared" si="4"/>
        <v>25.35</v>
      </c>
      <c r="L35" s="40">
        <f>SUM(L18:L23)</f>
        <v>37.908212121212124</v>
      </c>
      <c r="M35" s="40">
        <f>SUM(M18:M23)</f>
        <v>34.944199134199131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26.680303030303033</v>
      </c>
      <c r="E36" s="40">
        <f t="shared" ref="E36:J36" si="5">SUM(E24:E26)</f>
        <v>28.93181818181818</v>
      </c>
      <c r="F36" s="40">
        <f t="shared" si="5"/>
        <v>26.575757575757574</v>
      </c>
      <c r="G36" s="40">
        <f t="shared" si="5"/>
        <v>25.763636363636365</v>
      </c>
      <c r="H36" s="40">
        <f t="shared" si="5"/>
        <v>21.69166666666667</v>
      </c>
      <c r="I36" s="40">
        <f t="shared" si="5"/>
        <v>11.36</v>
      </c>
      <c r="J36" s="40">
        <f t="shared" si="5"/>
        <v>11.191666666666668</v>
      </c>
      <c r="L36" s="40">
        <f>SUM(L24:L26)</f>
        <v>25.928636363636361</v>
      </c>
      <c r="M36" s="40">
        <f>SUM(M24:M26)</f>
        <v>21.742121212121209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106.72727272727272</v>
      </c>
      <c r="E37" s="40">
        <f t="shared" ref="E37:J37" si="6">SUM(E8:E31)</f>
        <v>120.74242424242424</v>
      </c>
      <c r="F37" s="40">
        <f t="shared" si="6"/>
        <v>112.72727272727273</v>
      </c>
      <c r="G37" s="40">
        <f t="shared" si="6"/>
        <v>110.18939393939392</v>
      </c>
      <c r="H37" s="40">
        <f t="shared" si="6"/>
        <v>104.78333333333333</v>
      </c>
      <c r="I37" s="40">
        <f t="shared" si="6"/>
        <v>64.325000000000003</v>
      </c>
      <c r="J37" s="40">
        <f t="shared" si="6"/>
        <v>55.016666666666666</v>
      </c>
      <c r="L37" s="40">
        <f>SUM(L8:L31)</f>
        <v>111.03393939393939</v>
      </c>
      <c r="M37" s="40">
        <f>SUM(M8:M31)</f>
        <v>96.358766233766218</v>
      </c>
      <c r="O37" s="40"/>
      <c r="P37" s="40"/>
    </row>
    <row r="38" spans="2:30" ht="24" customHeight="1" x14ac:dyDescent="0.15">
      <c r="C38" s="38"/>
    </row>
    <row r="39" spans="2:30" ht="9.4499999999999993" customHeight="1" x14ac:dyDescent="0.25">
      <c r="C39" s="47" t="str">
        <f>C6</f>
        <v>Average cycle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38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38" t="s">
        <v>88</v>
      </c>
    </row>
    <row r="43" spans="2:30" ht="9.4499999999999993" customHeight="1" x14ac:dyDescent="0.15">
      <c r="B43" s="39" t="s">
        <v>89</v>
      </c>
      <c r="C43" s="35"/>
      <c r="D43" s="35">
        <v>102.75</v>
      </c>
      <c r="E43" s="35">
        <v>76.709999999999994</v>
      </c>
      <c r="F43" s="35">
        <v>88.199999999999989</v>
      </c>
      <c r="G43" s="35">
        <v>85.083333333333343</v>
      </c>
      <c r="H43" s="35">
        <v>92.133333333333326</v>
      </c>
      <c r="I43" s="35">
        <v>102.26666666666668</v>
      </c>
      <c r="J43" s="35">
        <v>80.62</v>
      </c>
      <c r="K43" s="35">
        <v>97.289999999999992</v>
      </c>
      <c r="L43" s="35">
        <v>87.666666666666686</v>
      </c>
      <c r="M43" s="35">
        <v>77.109999999999985</v>
      </c>
      <c r="N43" s="35">
        <v>74.666666666666657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39" t="s">
        <v>90</v>
      </c>
      <c r="C44" s="35"/>
      <c r="D44" s="35">
        <v>123.75</v>
      </c>
      <c r="E44" s="35">
        <v>98.699999999999989</v>
      </c>
      <c r="F44" s="35">
        <v>108.99999999999999</v>
      </c>
      <c r="G44" s="35">
        <v>109.18333333333331</v>
      </c>
      <c r="H44" s="35">
        <v>116.66666666666666</v>
      </c>
      <c r="I44" s="35">
        <v>133.55000000000001</v>
      </c>
      <c r="J44" s="35">
        <v>112.73666666666666</v>
      </c>
      <c r="K44" s="35">
        <v>122.6</v>
      </c>
      <c r="L44" s="35">
        <v>109.63333333333335</v>
      </c>
      <c r="M44" s="35">
        <v>97.080000000000013</v>
      </c>
      <c r="N44" s="35">
        <v>92.266666666666652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39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38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39" t="s">
        <v>89</v>
      </c>
      <c r="C47" s="35"/>
      <c r="D47" s="35"/>
      <c r="E47" s="35">
        <v>46.400000000000006</v>
      </c>
      <c r="F47" s="35">
        <v>28</v>
      </c>
      <c r="G47" s="35">
        <v>46.666666666666664</v>
      </c>
      <c r="H47" s="35">
        <v>55.333333333333329</v>
      </c>
      <c r="I47" s="35">
        <v>66</v>
      </c>
      <c r="J47" s="35">
        <v>51.400000000000006</v>
      </c>
      <c r="K47" s="35">
        <v>56.25</v>
      </c>
      <c r="L47" s="35">
        <v>54</v>
      </c>
      <c r="M47" s="35">
        <v>41.599999999999994</v>
      </c>
      <c r="N47" s="35">
        <v>39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39" t="s">
        <v>90</v>
      </c>
      <c r="C48" s="35"/>
      <c r="D48" s="35"/>
      <c r="E48" s="35">
        <v>59.6</v>
      </c>
      <c r="F48" s="35">
        <v>36</v>
      </c>
      <c r="G48" s="35">
        <v>64.333333333333329</v>
      </c>
      <c r="H48" s="35">
        <v>74.333333333333314</v>
      </c>
      <c r="I48" s="35">
        <v>87.333333333333343</v>
      </c>
      <c r="J48" s="35">
        <v>74.400000000000006</v>
      </c>
      <c r="K48" s="35">
        <v>71.75</v>
      </c>
      <c r="L48" s="35">
        <v>67.5</v>
      </c>
      <c r="M48" s="35">
        <v>55</v>
      </c>
      <c r="N48" s="35">
        <v>53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38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39" t="s">
        <v>89</v>
      </c>
      <c r="C51" s="35"/>
      <c r="D51" s="35"/>
      <c r="E51" s="35">
        <v>34.25</v>
      </c>
      <c r="F51" s="35">
        <v>35</v>
      </c>
      <c r="G51" s="35">
        <v>49</v>
      </c>
      <c r="H51" s="35">
        <v>50.5</v>
      </c>
      <c r="I51" s="35">
        <v>52.333333333333336</v>
      </c>
      <c r="J51" s="35">
        <v>61.75</v>
      </c>
      <c r="K51" s="35">
        <v>43.25</v>
      </c>
      <c r="L51" s="35">
        <v>36</v>
      </c>
      <c r="M51" s="35">
        <v>33.25</v>
      </c>
      <c r="N51" s="35">
        <v>31.666666666666664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39" t="s">
        <v>90</v>
      </c>
      <c r="C52" s="35"/>
      <c r="D52" s="35"/>
      <c r="E52" s="35">
        <v>49.25</v>
      </c>
      <c r="F52" s="35">
        <v>43</v>
      </c>
      <c r="G52" s="35">
        <v>60.666666666666671</v>
      </c>
      <c r="H52" s="35">
        <v>63.75</v>
      </c>
      <c r="I52" s="35">
        <v>69.666666666666671</v>
      </c>
      <c r="J52" s="35">
        <v>80.5</v>
      </c>
      <c r="K52" s="35">
        <v>54.5</v>
      </c>
      <c r="L52" s="35">
        <v>47.5</v>
      </c>
      <c r="M52" s="35">
        <v>43</v>
      </c>
      <c r="N52" s="35">
        <v>38.333333333333329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6:M6"/>
    <mergeCell ref="F1:J1"/>
    <mergeCell ref="F2:J2"/>
    <mergeCell ref="D3:F3"/>
    <mergeCell ref="H3:N3"/>
    <mergeCell ref="B5:C5"/>
    <mergeCell ref="C39:N39"/>
    <mergeCell ref="B7:C7"/>
    <mergeCell ref="B33:C33"/>
    <mergeCell ref="B34:C34"/>
    <mergeCell ref="B35:C35"/>
    <mergeCell ref="B36:C36"/>
    <mergeCell ref="B37:C37"/>
  </mergeCells>
  <hyperlinks>
    <hyperlink ref="A1" location="bkIndexACC2431" display="Index" xr:uid="{5ECB8D09-4712-49D1-AECF-4D71599CF0D5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CD2A2-5EFE-4147-A2E7-845D87666D6B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7"/>
      <c r="F1" s="43" t="s">
        <v>42</v>
      </c>
      <c r="G1" s="44"/>
      <c r="H1" s="44"/>
      <c r="I1" s="44"/>
      <c r="J1" s="44"/>
      <c r="P1" s="8"/>
    </row>
    <row r="2" spans="1:27" ht="13.2" x14ac:dyDescent="0.25">
      <c r="E2" s="7"/>
      <c r="F2" s="43" t="s">
        <v>102</v>
      </c>
      <c r="G2" s="44"/>
      <c r="H2" s="44"/>
      <c r="I2" s="44"/>
      <c r="J2" s="44"/>
      <c r="P2" s="9"/>
    </row>
    <row r="3" spans="1:27" ht="13.2" x14ac:dyDescent="0.25">
      <c r="D3" s="45" t="s">
        <v>111</v>
      </c>
      <c r="E3" s="44"/>
      <c r="F3" s="44"/>
      <c r="G3" s="7"/>
      <c r="H3" s="46" t="s">
        <v>41</v>
      </c>
      <c r="I3" s="44"/>
      <c r="J3" s="44"/>
      <c r="K3" s="44"/>
      <c r="L3" s="44"/>
      <c r="M3" s="44"/>
      <c r="N3" s="44"/>
      <c r="P3" s="8"/>
      <c r="Q3" s="38"/>
      <c r="R3" s="11" t="s">
        <v>44</v>
      </c>
    </row>
    <row r="4" spans="1:27" ht="24" customHeight="1" x14ac:dyDescent="0.15">
      <c r="Q4" s="38"/>
    </row>
    <row r="5" spans="1:27" ht="9.4499999999999993" customHeight="1" x14ac:dyDescent="0.2">
      <c r="A5" s="37"/>
      <c r="C5" s="37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38"/>
      <c r="D6" s="38"/>
      <c r="E6" s="38"/>
      <c r="F6" s="38"/>
      <c r="G6" s="38"/>
      <c r="H6" s="38"/>
      <c r="O6" s="16" t="s">
        <v>52</v>
      </c>
      <c r="P6" s="17">
        <v>9.4533333333333314</v>
      </c>
      <c r="Q6" s="17">
        <v>9.8250000000000011</v>
      </c>
      <c r="R6" s="17">
        <v>9.6916666666666647</v>
      </c>
      <c r="S6" s="17">
        <v>10.50925925925926</v>
      </c>
      <c r="T6" s="17">
        <v>10.165000000000001</v>
      </c>
      <c r="U6" s="17">
        <v>10.06111111111111</v>
      </c>
      <c r="V6" s="17">
        <v>12.787037037037036</v>
      </c>
      <c r="W6" s="14"/>
      <c r="X6" s="14"/>
      <c r="Y6" s="14"/>
      <c r="Z6" s="14"/>
      <c r="AA6" s="14"/>
    </row>
    <row r="7" spans="1:27" ht="9.4499999999999993" customHeight="1" x14ac:dyDescent="0.15"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O7" s="16" t="s">
        <v>53</v>
      </c>
      <c r="P7" s="17">
        <v>6.4437499999999996</v>
      </c>
      <c r="Q7" s="17">
        <v>5.2583333333333337</v>
      </c>
      <c r="R7" s="17">
        <v>7.8125000000000009</v>
      </c>
      <c r="S7" s="17">
        <v>6.4351851851851851</v>
      </c>
      <c r="T7" s="17">
        <v>5.3981481481481488</v>
      </c>
      <c r="U7" s="17">
        <v>7.723809523809523</v>
      </c>
      <c r="V7" s="17">
        <v>8.5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15.897083333333331</v>
      </c>
      <c r="Q8" s="17">
        <f t="shared" ref="Q8:V8" si="0">SUM(Q6:Q7)</f>
        <v>15.083333333333336</v>
      </c>
      <c r="R8" s="17">
        <f t="shared" si="0"/>
        <v>17.504166666666666</v>
      </c>
      <c r="S8" s="17">
        <f t="shared" si="0"/>
        <v>16.944444444444443</v>
      </c>
      <c r="T8" s="17">
        <f t="shared" si="0"/>
        <v>15.56314814814815</v>
      </c>
      <c r="U8" s="17">
        <f t="shared" si="0"/>
        <v>17.784920634920631</v>
      </c>
      <c r="V8" s="17">
        <f t="shared" si="0"/>
        <v>21.287037037037038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/>
      <c r="Q10" s="17"/>
      <c r="R10" s="17">
        <v>8.7000000000000011</v>
      </c>
      <c r="S10" s="17">
        <v>7.9</v>
      </c>
      <c r="T10" s="17">
        <v>11.749999999999998</v>
      </c>
      <c r="U10" s="17">
        <v>11.666666666666666</v>
      </c>
      <c r="V10" s="17">
        <v>15.583333333333334</v>
      </c>
      <c r="W10" s="17">
        <v>12.596666666666669</v>
      </c>
      <c r="X10" s="17">
        <v>11.889999999999999</v>
      </c>
      <c r="Y10" s="17">
        <v>14.700000000000001</v>
      </c>
      <c r="Z10" s="17">
        <v>1.5</v>
      </c>
      <c r="AA10" s="17">
        <v>1.2</v>
      </c>
    </row>
    <row r="11" spans="1:27" ht="9.4499999999999993" customHeight="1" x14ac:dyDescent="0.15">
      <c r="C11" s="19"/>
      <c r="O11" s="16" t="s">
        <v>68</v>
      </c>
      <c r="P11" s="17"/>
      <c r="Q11" s="17"/>
      <c r="R11" s="17">
        <v>6.4999999999999991</v>
      </c>
      <c r="S11" s="17">
        <v>7.6</v>
      </c>
      <c r="T11" s="17">
        <v>8.8333333333333339</v>
      </c>
      <c r="U11" s="17">
        <v>5.0666666666666664</v>
      </c>
      <c r="V11" s="17">
        <v>7.7166666666666668</v>
      </c>
      <c r="W11" s="17">
        <v>5.4666666666666659</v>
      </c>
      <c r="X11" s="17">
        <v>6.2099999999999991</v>
      </c>
      <c r="Y11" s="17">
        <v>6.5333333333333341</v>
      </c>
      <c r="Z11" s="17">
        <v>0.5</v>
      </c>
      <c r="AA11" s="17">
        <v>1</v>
      </c>
    </row>
    <row r="12" spans="1:27" ht="9.4499999999999993" customHeight="1" x14ac:dyDescent="0.15">
      <c r="C12" s="19"/>
      <c r="O12" s="16" t="s">
        <v>69</v>
      </c>
      <c r="P12" s="17"/>
      <c r="Q12" s="17"/>
      <c r="R12" s="17">
        <f t="shared" ref="R12:AA12" si="1">SUM(R10:R11)</f>
        <v>15.2</v>
      </c>
      <c r="S12" s="17">
        <f t="shared" si="1"/>
        <v>15.5</v>
      </c>
      <c r="T12" s="17">
        <f t="shared" si="1"/>
        <v>20.583333333333332</v>
      </c>
      <c r="U12" s="17">
        <f t="shared" si="1"/>
        <v>16.733333333333334</v>
      </c>
      <c r="V12" s="17">
        <f t="shared" si="1"/>
        <v>23.3</v>
      </c>
      <c r="W12" s="17">
        <f t="shared" si="1"/>
        <v>18.063333333333336</v>
      </c>
      <c r="X12" s="17">
        <f t="shared" si="1"/>
        <v>18.099999999999998</v>
      </c>
      <c r="Y12" s="17">
        <f t="shared" si="1"/>
        <v>21.233333333333334</v>
      </c>
      <c r="Z12" s="17">
        <f t="shared" si="1"/>
        <v>2</v>
      </c>
      <c r="AA12" s="17">
        <f t="shared" si="1"/>
        <v>2.2000000000000002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/>
      <c r="T14" s="23"/>
      <c r="U14" s="23"/>
      <c r="V14" s="23"/>
      <c r="W14" s="23"/>
      <c r="X14" s="23"/>
      <c r="Y14" s="17">
        <v>9.9288518518518512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4"/>
      <c r="R15" s="25"/>
      <c r="S15" s="25"/>
      <c r="T15" s="25"/>
      <c r="U15" s="25"/>
      <c r="V15" s="25"/>
      <c r="W15" s="25"/>
      <c r="X15" s="25"/>
      <c r="Y15" s="17">
        <v>6.2695833333333324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/>
      <c r="T16" s="17"/>
      <c r="U16" s="17"/>
      <c r="V16" s="17"/>
      <c r="W16" s="17"/>
      <c r="X16" s="17"/>
      <c r="Y16" s="17">
        <f>SUM(Y14:Y15)</f>
        <v>16.198435185185183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39"/>
    </row>
    <row r="34" spans="2:20" ht="9.4499999999999993" customHeight="1" x14ac:dyDescent="0.15">
      <c r="C34" s="39"/>
    </row>
    <row r="35" spans="2:20" ht="9.4499999999999993" customHeight="1" x14ac:dyDescent="0.15">
      <c r="C35" s="39"/>
    </row>
    <row r="36" spans="2:20" ht="9.4499999999999993" customHeight="1" x14ac:dyDescent="0.15">
      <c r="C36" s="39"/>
      <c r="T36" s="11"/>
    </row>
    <row r="37" spans="2:20" ht="9.4499999999999993" customHeight="1" x14ac:dyDescent="0.15">
      <c r="C37" s="39"/>
    </row>
    <row r="38" spans="2:20" ht="9.4499999999999993" customHeight="1" x14ac:dyDescent="0.15">
      <c r="C38" s="38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3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39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3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38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3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4"/>
      <c r="I83" s="34" t="s">
        <v>73</v>
      </c>
      <c r="K83" s="34"/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CC2438" display="Index" xr:uid="{30B76886-13F6-463B-A0E3-EFDABE9461BD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6EA7B-9CDA-4864-88CF-B87B83B7E6C4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7"/>
      <c r="F1" s="43" t="s">
        <v>77</v>
      </c>
      <c r="G1" s="44"/>
      <c r="H1" s="44"/>
      <c r="I1" s="44"/>
      <c r="J1" s="44"/>
    </row>
    <row r="2" spans="1:15" ht="13.2" x14ac:dyDescent="0.25">
      <c r="E2" s="7"/>
      <c r="F2" s="43" t="s">
        <v>102</v>
      </c>
      <c r="G2" s="44"/>
      <c r="H2" s="44"/>
      <c r="I2" s="44"/>
      <c r="J2" s="44"/>
    </row>
    <row r="3" spans="1:15" ht="13.2" x14ac:dyDescent="0.25">
      <c r="D3" s="45" t="s">
        <v>111</v>
      </c>
      <c r="E3" s="44"/>
      <c r="F3" s="44"/>
      <c r="G3" s="7"/>
      <c r="H3" s="51" t="s">
        <v>41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16</v>
      </c>
      <c r="C5" s="49"/>
      <c r="D5" s="13"/>
      <c r="O5" s="29"/>
    </row>
    <row r="6" spans="1:15" ht="9.4499999999999993" customHeight="1" x14ac:dyDescent="0.25">
      <c r="C6" s="47" t="s">
        <v>104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39" t="s">
        <v>45</v>
      </c>
      <c r="E7" s="39" t="s">
        <v>46</v>
      </c>
      <c r="F7" s="39" t="s">
        <v>47</v>
      </c>
      <c r="G7" s="39" t="s">
        <v>48</v>
      </c>
      <c r="H7" s="39" t="s">
        <v>49</v>
      </c>
      <c r="I7" s="39" t="s">
        <v>50</v>
      </c>
      <c r="J7" s="39" t="s">
        <v>51</v>
      </c>
      <c r="K7" s="39"/>
      <c r="L7" s="39" t="s">
        <v>80</v>
      </c>
      <c r="M7" s="39" t="s">
        <v>81</v>
      </c>
      <c r="O7" s="29"/>
    </row>
    <row r="8" spans="1:15" ht="9.4499999999999993" customHeight="1" x14ac:dyDescent="0.15">
      <c r="C8" s="19">
        <v>0</v>
      </c>
      <c r="D8" s="40">
        <v>0</v>
      </c>
      <c r="E8" s="40">
        <v>0</v>
      </c>
      <c r="F8" s="40">
        <v>0</v>
      </c>
      <c r="G8" s="40">
        <v>0</v>
      </c>
      <c r="H8" s="40">
        <v>2.5000000000000001E-2</v>
      </c>
      <c r="I8" s="40">
        <v>0.05</v>
      </c>
      <c r="J8" s="40">
        <v>0</v>
      </c>
      <c r="L8" s="40">
        <f>AVERAGE(D8:H8)</f>
        <v>5.0000000000000001E-3</v>
      </c>
      <c r="M8" s="40">
        <f>AVERAGE(D8:J8)</f>
        <v>1.0714285714285716E-2</v>
      </c>
      <c r="O8" s="29"/>
    </row>
    <row r="9" spans="1:15" ht="9.4499999999999993" customHeight="1" x14ac:dyDescent="0.15">
      <c r="C9" s="19">
        <v>1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2.7777777777777776E-2</v>
      </c>
      <c r="J9" s="40">
        <v>0</v>
      </c>
      <c r="L9" s="40">
        <f t="shared" ref="L9:L31" si="0">AVERAGE(D9:H9)</f>
        <v>0</v>
      </c>
      <c r="M9" s="40">
        <f t="shared" ref="M9:M31" si="1">AVERAGE(D9:J9)</f>
        <v>3.968253968253968E-3</v>
      </c>
      <c r="O9" s="29"/>
    </row>
    <row r="10" spans="1:15" ht="9.4499999999999993" customHeight="1" x14ac:dyDescent="0.15">
      <c r="C10" s="19">
        <v>2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L10" s="40">
        <f t="shared" si="0"/>
        <v>0</v>
      </c>
      <c r="M10" s="40">
        <f t="shared" si="1"/>
        <v>0</v>
      </c>
      <c r="O10" s="29"/>
    </row>
    <row r="11" spans="1:15" ht="9.4499999999999993" customHeight="1" x14ac:dyDescent="0.15">
      <c r="C11" s="19">
        <v>3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L11" s="40">
        <f t="shared" si="0"/>
        <v>0</v>
      </c>
      <c r="M11" s="40">
        <f t="shared" si="1"/>
        <v>0</v>
      </c>
      <c r="O11" s="29"/>
    </row>
    <row r="12" spans="1:15" ht="9.4499999999999993" customHeight="1" x14ac:dyDescent="0.15">
      <c r="C12" s="19">
        <v>4</v>
      </c>
      <c r="D12" s="40">
        <v>2.5000000000000001E-2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L12" s="40">
        <f t="shared" si="0"/>
        <v>5.0000000000000001E-3</v>
      </c>
      <c r="M12" s="40">
        <f t="shared" si="1"/>
        <v>3.5714285714285718E-3</v>
      </c>
    </row>
    <row r="13" spans="1:15" ht="9.4499999999999993" customHeight="1" x14ac:dyDescent="0.15">
      <c r="C13" s="19">
        <v>5</v>
      </c>
      <c r="D13" s="40">
        <v>5.333333333333333E-2</v>
      </c>
      <c r="E13" s="40">
        <v>0.05</v>
      </c>
      <c r="F13" s="40">
        <v>0.33333333333333331</v>
      </c>
      <c r="G13" s="40">
        <v>0.26851851851851849</v>
      </c>
      <c r="H13" s="40">
        <v>0.23166666666666669</v>
      </c>
      <c r="I13" s="40">
        <v>0.35132275132275131</v>
      </c>
      <c r="J13" s="40">
        <v>0.14814814814814814</v>
      </c>
      <c r="L13" s="40">
        <f t="shared" si="0"/>
        <v>0.18737037037037035</v>
      </c>
      <c r="M13" s="40">
        <f t="shared" si="1"/>
        <v>0.20518896447467874</v>
      </c>
    </row>
    <row r="14" spans="1:15" ht="9.4499999999999993" customHeight="1" x14ac:dyDescent="0.15">
      <c r="C14" s="19">
        <v>6</v>
      </c>
      <c r="D14" s="40">
        <v>0.82208333333333339</v>
      </c>
      <c r="E14" s="40">
        <v>0.98333333333333339</v>
      </c>
      <c r="F14" s="40">
        <v>1.1437499999999998</v>
      </c>
      <c r="G14" s="40">
        <v>0.97222222222222232</v>
      </c>
      <c r="H14" s="40">
        <v>0.86</v>
      </c>
      <c r="I14" s="40">
        <v>0.10158730158730159</v>
      </c>
      <c r="J14" s="40">
        <v>0</v>
      </c>
      <c r="L14" s="40">
        <f t="shared" si="0"/>
        <v>0.95627777777777789</v>
      </c>
      <c r="M14" s="40">
        <f t="shared" si="1"/>
        <v>0.6975680272108844</v>
      </c>
    </row>
    <row r="15" spans="1:15" ht="9.4499999999999993" customHeight="1" x14ac:dyDescent="0.15">
      <c r="C15" s="19">
        <v>7</v>
      </c>
      <c r="D15" s="40">
        <v>1.1749999999999998</v>
      </c>
      <c r="E15" s="40">
        <v>0.95833333333333326</v>
      </c>
      <c r="F15" s="40">
        <v>1.4979166666666668</v>
      </c>
      <c r="G15" s="40">
        <v>1.6277777777777778</v>
      </c>
      <c r="H15" s="40">
        <v>1.1381481481481481</v>
      </c>
      <c r="I15" s="40">
        <v>0.15555555555555556</v>
      </c>
      <c r="J15" s="40">
        <v>0.18055555555555555</v>
      </c>
      <c r="L15" s="40">
        <f t="shared" si="0"/>
        <v>1.2794351851851853</v>
      </c>
      <c r="M15" s="40">
        <f t="shared" si="1"/>
        <v>0.96189814814814822</v>
      </c>
    </row>
    <row r="16" spans="1:15" ht="9.4499999999999993" customHeight="1" x14ac:dyDescent="0.15">
      <c r="C16" s="19">
        <v>8</v>
      </c>
      <c r="D16" s="40">
        <v>0.48833333333333334</v>
      </c>
      <c r="E16" s="40">
        <v>0.44166666666666665</v>
      </c>
      <c r="F16" s="40">
        <v>0.17291666666666666</v>
      </c>
      <c r="G16" s="40">
        <v>0.53518518518518521</v>
      </c>
      <c r="H16" s="40">
        <v>0.39703703703703702</v>
      </c>
      <c r="I16" s="40">
        <v>0.25925925925925924</v>
      </c>
      <c r="J16" s="40">
        <v>0.19212962962962962</v>
      </c>
      <c r="L16" s="40">
        <f t="shared" si="0"/>
        <v>0.40702777777777771</v>
      </c>
      <c r="M16" s="40">
        <f t="shared" si="1"/>
        <v>0.35521825396825391</v>
      </c>
    </row>
    <row r="17" spans="3:13" ht="9.4499999999999993" customHeight="1" x14ac:dyDescent="0.15">
      <c r="C17" s="19">
        <v>9</v>
      </c>
      <c r="D17" s="40">
        <v>0.83708333333333329</v>
      </c>
      <c r="E17" s="40">
        <v>0.32499999999999996</v>
      </c>
      <c r="F17" s="40">
        <v>0.29374999999999996</v>
      </c>
      <c r="G17" s="40">
        <v>0.42222222222222217</v>
      </c>
      <c r="H17" s="40">
        <v>0.42925925925925923</v>
      </c>
      <c r="I17" s="40">
        <v>0.526984126984127</v>
      </c>
      <c r="J17" s="40">
        <v>0.74074074074074059</v>
      </c>
      <c r="L17" s="40">
        <f t="shared" si="0"/>
        <v>0.46146296296296291</v>
      </c>
      <c r="M17" s="40">
        <f t="shared" si="1"/>
        <v>0.51071995464852604</v>
      </c>
    </row>
    <row r="18" spans="3:13" ht="9.4499999999999993" customHeight="1" x14ac:dyDescent="0.15">
      <c r="C18" s="19">
        <v>10</v>
      </c>
      <c r="D18" s="40">
        <v>0.47124999999999995</v>
      </c>
      <c r="E18" s="40">
        <v>0.27500000000000002</v>
      </c>
      <c r="F18" s="40">
        <v>0.6020833333333333</v>
      </c>
      <c r="G18" s="40">
        <v>0.55740740740740735</v>
      </c>
      <c r="H18" s="40">
        <v>0.7751851851851852</v>
      </c>
      <c r="I18" s="40">
        <v>0.94708994708994698</v>
      </c>
      <c r="J18" s="40">
        <v>2.0023148148148149</v>
      </c>
      <c r="L18" s="40">
        <f t="shared" si="0"/>
        <v>0.5361851851851851</v>
      </c>
      <c r="M18" s="40">
        <f t="shared" si="1"/>
        <v>0.80433295540438388</v>
      </c>
    </row>
    <row r="19" spans="3:13" ht="9.4499999999999993" customHeight="1" x14ac:dyDescent="0.15">
      <c r="C19" s="19">
        <v>11</v>
      </c>
      <c r="D19" s="40">
        <v>1.0904166666666666</v>
      </c>
      <c r="E19" s="40">
        <v>1.0166666666666666</v>
      </c>
      <c r="F19" s="40">
        <v>0.84166666666666656</v>
      </c>
      <c r="G19" s="40">
        <v>1.1685185185185185</v>
      </c>
      <c r="H19" s="40">
        <v>1.0883333333333334</v>
      </c>
      <c r="I19" s="40">
        <v>1.3322751322751323</v>
      </c>
      <c r="J19" s="40">
        <v>1.792824074074074</v>
      </c>
      <c r="L19" s="40">
        <f t="shared" si="0"/>
        <v>1.0411203703703702</v>
      </c>
      <c r="M19" s="40">
        <f t="shared" si="1"/>
        <v>1.1901001511715796</v>
      </c>
    </row>
    <row r="20" spans="3:13" ht="9.4499999999999993" customHeight="1" x14ac:dyDescent="0.15">
      <c r="C20" s="19">
        <v>12</v>
      </c>
      <c r="D20" s="40">
        <v>1.1295833333333334</v>
      </c>
      <c r="E20" s="40">
        <v>0.55833333333333335</v>
      </c>
      <c r="F20" s="40">
        <v>1.09375</v>
      </c>
      <c r="G20" s="40">
        <v>0.56296296296296289</v>
      </c>
      <c r="H20" s="40">
        <v>1.049074074074074</v>
      </c>
      <c r="I20" s="40">
        <v>1.3994708994708995</v>
      </c>
      <c r="J20" s="40">
        <v>1.84375</v>
      </c>
      <c r="L20" s="40">
        <f t="shared" si="0"/>
        <v>0.87874074074074071</v>
      </c>
      <c r="M20" s="40">
        <f t="shared" si="1"/>
        <v>1.0909892290249432</v>
      </c>
    </row>
    <row r="21" spans="3:13" ht="9.4499999999999993" customHeight="1" x14ac:dyDescent="0.15">
      <c r="C21" s="19">
        <v>13</v>
      </c>
      <c r="D21" s="40">
        <v>0.73041666666666671</v>
      </c>
      <c r="E21" s="40">
        <v>0.37499999999999994</v>
      </c>
      <c r="F21" s="40">
        <v>0.97291666666666665</v>
      </c>
      <c r="G21" s="40">
        <v>0.69444444444444442</v>
      </c>
      <c r="H21" s="40">
        <v>0.97777777777777775</v>
      </c>
      <c r="I21" s="40">
        <v>1.4465608465608466</v>
      </c>
      <c r="J21" s="40">
        <v>2.2233796296296298</v>
      </c>
      <c r="L21" s="40">
        <f t="shared" si="0"/>
        <v>0.75011111111111117</v>
      </c>
      <c r="M21" s="40">
        <f t="shared" si="1"/>
        <v>1.0600708616780046</v>
      </c>
    </row>
    <row r="22" spans="3:13" ht="9.4499999999999993" customHeight="1" x14ac:dyDescent="0.15">
      <c r="C22" s="19">
        <v>14</v>
      </c>
      <c r="D22" s="40">
        <v>0.92999999999999994</v>
      </c>
      <c r="E22" s="40">
        <v>0.76666666666666661</v>
      </c>
      <c r="F22" s="40">
        <v>1.5020833333333332</v>
      </c>
      <c r="G22" s="40">
        <v>1.2685185185185186</v>
      </c>
      <c r="H22" s="40">
        <v>0.70148148148148137</v>
      </c>
      <c r="I22" s="40">
        <v>1.8431216931216932</v>
      </c>
      <c r="J22" s="40">
        <v>1.8206018518518521</v>
      </c>
      <c r="L22" s="40">
        <f t="shared" si="0"/>
        <v>1.0337499999999999</v>
      </c>
      <c r="M22" s="40">
        <f t="shared" si="1"/>
        <v>1.2617819349962207</v>
      </c>
    </row>
    <row r="23" spans="3:13" ht="9.4499999999999993" customHeight="1" x14ac:dyDescent="0.15">
      <c r="C23" s="19">
        <v>15</v>
      </c>
      <c r="D23" s="40">
        <v>1.8033333333333332</v>
      </c>
      <c r="E23" s="40">
        <v>1.175</v>
      </c>
      <c r="F23" s="40">
        <v>1.5479166666666666</v>
      </c>
      <c r="G23" s="40">
        <v>1.4555555555555553</v>
      </c>
      <c r="H23" s="40">
        <v>1.2588888888888889</v>
      </c>
      <c r="I23" s="40">
        <v>2.6671957671957669</v>
      </c>
      <c r="J23" s="40">
        <v>2.3402777777777777</v>
      </c>
      <c r="L23" s="40">
        <f t="shared" si="0"/>
        <v>1.4481388888888886</v>
      </c>
      <c r="M23" s="40">
        <f t="shared" si="1"/>
        <v>1.7497382842025699</v>
      </c>
    </row>
    <row r="24" spans="3:13" ht="9.4499999999999993" customHeight="1" x14ac:dyDescent="0.15">
      <c r="C24" s="19">
        <v>16</v>
      </c>
      <c r="D24" s="40">
        <v>2.3304166666666668</v>
      </c>
      <c r="E24" s="40">
        <v>1.4666666666666666</v>
      </c>
      <c r="F24" s="40">
        <v>1.2625</v>
      </c>
      <c r="G24" s="40">
        <v>1.5259259259259261</v>
      </c>
      <c r="H24" s="40">
        <v>1.7785185185185186</v>
      </c>
      <c r="I24" s="40">
        <v>2.0563492063492061</v>
      </c>
      <c r="J24" s="40">
        <v>1.9409722222222221</v>
      </c>
      <c r="L24" s="40">
        <f t="shared" si="0"/>
        <v>1.6728055555555557</v>
      </c>
      <c r="M24" s="40">
        <f t="shared" si="1"/>
        <v>1.765907029478458</v>
      </c>
    </row>
    <row r="25" spans="3:13" ht="9.4499999999999993" customHeight="1" x14ac:dyDescent="0.15">
      <c r="C25" s="19">
        <v>17</v>
      </c>
      <c r="D25" s="40">
        <v>1.1879166666666667</v>
      </c>
      <c r="E25" s="40">
        <v>2.0499999999999998</v>
      </c>
      <c r="F25" s="40">
        <v>1.9250000000000003</v>
      </c>
      <c r="G25" s="40">
        <v>1.4814814814814814</v>
      </c>
      <c r="H25" s="40">
        <v>1.502777777777778</v>
      </c>
      <c r="I25" s="40">
        <v>1.7624338624338627</v>
      </c>
      <c r="J25" s="40">
        <v>2.3310185185185186</v>
      </c>
      <c r="L25" s="40">
        <f t="shared" si="0"/>
        <v>1.6294351851851854</v>
      </c>
      <c r="M25" s="40">
        <f t="shared" si="1"/>
        <v>1.7486611866969013</v>
      </c>
    </row>
    <row r="26" spans="3:13" ht="9.4499999999999993" customHeight="1" x14ac:dyDescent="0.15">
      <c r="C26" s="19">
        <v>18</v>
      </c>
      <c r="D26" s="40">
        <v>1.4616666666666669</v>
      </c>
      <c r="E26" s="40">
        <v>1.9333333333333331</v>
      </c>
      <c r="F26" s="40">
        <v>1.7395833333333333</v>
      </c>
      <c r="G26" s="40">
        <v>2.6185185185185187</v>
      </c>
      <c r="H26" s="40">
        <v>1.3394444444444442</v>
      </c>
      <c r="I26" s="40">
        <v>1.7817460317460316</v>
      </c>
      <c r="J26" s="40">
        <v>2.1203703703703702</v>
      </c>
      <c r="L26" s="40">
        <f t="shared" si="0"/>
        <v>1.8185092592592593</v>
      </c>
      <c r="M26" s="40">
        <f t="shared" si="1"/>
        <v>1.8563803854875283</v>
      </c>
    </row>
    <row r="27" spans="3:13" ht="9.4499999999999993" customHeight="1" x14ac:dyDescent="0.15">
      <c r="C27" s="19">
        <v>19</v>
      </c>
      <c r="D27" s="40">
        <v>0.70166666666666666</v>
      </c>
      <c r="E27" s="40">
        <v>1.0999999999999999</v>
      </c>
      <c r="F27" s="40">
        <v>1.4916666666666667</v>
      </c>
      <c r="G27" s="40">
        <v>0.8851851851851853</v>
      </c>
      <c r="H27" s="40">
        <v>1.1409259259259259</v>
      </c>
      <c r="I27" s="40">
        <v>0.36613756613756615</v>
      </c>
      <c r="J27" s="40">
        <v>0.79513888888888884</v>
      </c>
      <c r="L27" s="40">
        <f t="shared" si="0"/>
        <v>1.0638888888888889</v>
      </c>
      <c r="M27" s="40">
        <f t="shared" si="1"/>
        <v>0.92581727135298564</v>
      </c>
    </row>
    <row r="28" spans="3:13" ht="9.4499999999999993" customHeight="1" x14ac:dyDescent="0.15">
      <c r="C28" s="19">
        <v>20</v>
      </c>
      <c r="D28" s="40">
        <v>0.42624999999999996</v>
      </c>
      <c r="E28" s="40">
        <v>0.85833333333333328</v>
      </c>
      <c r="F28" s="40">
        <v>0.7583333333333333</v>
      </c>
      <c r="G28" s="40">
        <v>0.51851851851851849</v>
      </c>
      <c r="H28" s="40">
        <v>0.44925925925925925</v>
      </c>
      <c r="I28" s="40">
        <v>0.32804232804232802</v>
      </c>
      <c r="J28" s="40">
        <v>0.75925925925925919</v>
      </c>
      <c r="L28" s="40">
        <f t="shared" si="0"/>
        <v>0.602138888888889</v>
      </c>
      <c r="M28" s="40">
        <f t="shared" si="1"/>
        <v>0.58542800453514743</v>
      </c>
    </row>
    <row r="29" spans="3:13" ht="9.4499999999999993" customHeight="1" x14ac:dyDescent="0.15">
      <c r="C29" s="19">
        <v>21</v>
      </c>
      <c r="D29" s="40">
        <v>0.23333333333333334</v>
      </c>
      <c r="E29" s="40">
        <v>0.5</v>
      </c>
      <c r="F29" s="40">
        <v>0.17499999999999999</v>
      </c>
      <c r="G29" s="40">
        <v>0.27962962962962962</v>
      </c>
      <c r="H29" s="40">
        <v>0.11666666666666665</v>
      </c>
      <c r="I29" s="40">
        <v>0.34497354497354493</v>
      </c>
      <c r="J29" s="40">
        <v>0</v>
      </c>
      <c r="L29" s="40">
        <f t="shared" si="0"/>
        <v>0.26092592592592595</v>
      </c>
      <c r="M29" s="40">
        <f t="shared" si="1"/>
        <v>0.23565759637188211</v>
      </c>
    </row>
    <row r="30" spans="3:13" ht="9.4499999999999993" customHeight="1" x14ac:dyDescent="0.15">
      <c r="C30" s="19">
        <v>22</v>
      </c>
      <c r="D30" s="40">
        <v>0</v>
      </c>
      <c r="E30" s="40">
        <v>0.22499999999999998</v>
      </c>
      <c r="F30" s="40">
        <v>0.15</v>
      </c>
      <c r="G30" s="40">
        <v>0.10185185185185185</v>
      </c>
      <c r="H30" s="40">
        <v>0.24537037037037035</v>
      </c>
      <c r="I30" s="40">
        <v>3.7037037037037035E-2</v>
      </c>
      <c r="J30" s="40">
        <v>5.5555555555555552E-2</v>
      </c>
      <c r="L30" s="40">
        <f t="shared" si="0"/>
        <v>0.14444444444444443</v>
      </c>
      <c r="M30" s="40">
        <f t="shared" si="1"/>
        <v>0.11640211640211641</v>
      </c>
    </row>
    <row r="31" spans="3:13" ht="9.4499999999999993" customHeight="1" x14ac:dyDescent="0.15">
      <c r="C31" s="19">
        <v>23</v>
      </c>
      <c r="D31" s="40">
        <v>0</v>
      </c>
      <c r="E31" s="40">
        <v>2.5000000000000001E-2</v>
      </c>
      <c r="F31" s="40">
        <v>0</v>
      </c>
      <c r="G31" s="40">
        <v>0</v>
      </c>
      <c r="H31" s="40">
        <v>5.8333333333333327E-2</v>
      </c>
      <c r="I31" s="40">
        <v>0</v>
      </c>
      <c r="J31" s="40">
        <v>0</v>
      </c>
      <c r="L31" s="40">
        <f t="shared" si="0"/>
        <v>1.6666666666666666E-2</v>
      </c>
      <c r="M31" s="40">
        <f t="shared" si="1"/>
        <v>1.1904761904761904E-2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13.635416666666664</v>
      </c>
      <c r="E33" s="40">
        <f t="shared" ref="E33:J33" si="2">SUM(E15:E26)</f>
        <v>11.341666666666667</v>
      </c>
      <c r="F33" s="40">
        <f t="shared" si="2"/>
        <v>13.452083333333333</v>
      </c>
      <c r="G33" s="40">
        <f t="shared" si="2"/>
        <v>13.918518518518519</v>
      </c>
      <c r="H33" s="40">
        <f t="shared" si="2"/>
        <v>12.435925925925927</v>
      </c>
      <c r="I33" s="40">
        <f t="shared" si="2"/>
        <v>16.178042328042327</v>
      </c>
      <c r="J33" s="40">
        <f t="shared" si="2"/>
        <v>19.528935185185187</v>
      </c>
      <c r="L33" s="40">
        <f>SUM(L15:L26)</f>
        <v>12.956722222222222</v>
      </c>
      <c r="M33" s="40">
        <f>SUM(M15:M26)</f>
        <v>14.355798374905518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2.5004166666666663</v>
      </c>
      <c r="E34" s="40">
        <f t="shared" ref="E34:J34" si="3">SUM(E15:E17)</f>
        <v>1.7249999999999999</v>
      </c>
      <c r="F34" s="40">
        <f t="shared" si="3"/>
        <v>1.9645833333333333</v>
      </c>
      <c r="G34" s="40">
        <f t="shared" si="3"/>
        <v>2.585185185185185</v>
      </c>
      <c r="H34" s="40">
        <f t="shared" si="3"/>
        <v>1.9644444444444444</v>
      </c>
      <c r="I34" s="40">
        <f t="shared" si="3"/>
        <v>0.94179894179894186</v>
      </c>
      <c r="J34" s="40">
        <f t="shared" si="3"/>
        <v>1.1134259259259258</v>
      </c>
      <c r="L34" s="40">
        <f>SUM(L15:L17)</f>
        <v>2.147925925925926</v>
      </c>
      <c r="M34" s="40">
        <f>SUM(M15:M17)</f>
        <v>1.8278363567649283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6.1549999999999994</v>
      </c>
      <c r="E35" s="40">
        <f t="shared" ref="E35:J35" si="4">SUM(E18:E23)</f>
        <v>4.1666666666666661</v>
      </c>
      <c r="F35" s="40">
        <f t="shared" si="4"/>
        <v>6.5604166666666659</v>
      </c>
      <c r="G35" s="40">
        <f t="shared" si="4"/>
        <v>5.7074074074074073</v>
      </c>
      <c r="H35" s="40">
        <f t="shared" si="4"/>
        <v>5.8507407407407417</v>
      </c>
      <c r="I35" s="40">
        <f t="shared" si="4"/>
        <v>9.6357142857142861</v>
      </c>
      <c r="J35" s="40">
        <f t="shared" si="4"/>
        <v>12.023148148148149</v>
      </c>
      <c r="L35" s="40">
        <f>SUM(L18:L23)</f>
        <v>5.6880462962962968</v>
      </c>
      <c r="M35" s="40">
        <f>SUM(M18:M23)</f>
        <v>7.1570134164777022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4.9800000000000004</v>
      </c>
      <c r="E36" s="40">
        <f t="shared" ref="E36:J36" si="5">SUM(E24:E26)</f>
        <v>5.4499999999999993</v>
      </c>
      <c r="F36" s="40">
        <f t="shared" si="5"/>
        <v>4.927083333333333</v>
      </c>
      <c r="G36" s="40">
        <f t="shared" si="5"/>
        <v>5.6259259259259267</v>
      </c>
      <c r="H36" s="40">
        <f t="shared" si="5"/>
        <v>4.6207407407407413</v>
      </c>
      <c r="I36" s="40">
        <f t="shared" si="5"/>
        <v>5.6005291005291005</v>
      </c>
      <c r="J36" s="40">
        <f t="shared" si="5"/>
        <v>6.3923611111111107</v>
      </c>
      <c r="L36" s="40">
        <f>SUM(L24:L26)</f>
        <v>5.1207500000000001</v>
      </c>
      <c r="M36" s="40">
        <f>SUM(M24:M26)</f>
        <v>5.3709486016628869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15.897083333333331</v>
      </c>
      <c r="E37" s="40">
        <f t="shared" ref="E37:J37" si="6">SUM(E8:E31)</f>
        <v>15.083333333333332</v>
      </c>
      <c r="F37" s="40">
        <f t="shared" si="6"/>
        <v>17.504166666666663</v>
      </c>
      <c r="G37" s="40">
        <f t="shared" si="6"/>
        <v>16.944444444444443</v>
      </c>
      <c r="H37" s="40">
        <f t="shared" si="6"/>
        <v>15.563148148148148</v>
      </c>
      <c r="I37" s="40">
        <f t="shared" si="6"/>
        <v>17.784920634920638</v>
      </c>
      <c r="J37" s="40">
        <f t="shared" si="6"/>
        <v>21.287037037037038</v>
      </c>
      <c r="L37" s="40">
        <f>SUM(L8:L31)</f>
        <v>16.198435185185183</v>
      </c>
      <c r="M37" s="40">
        <f>SUM(M8:M31)</f>
        <v>17.152019085411943</v>
      </c>
      <c r="O37" s="40"/>
      <c r="P37" s="40"/>
    </row>
    <row r="38" spans="2:30" ht="24" customHeight="1" x14ac:dyDescent="0.15">
      <c r="C38" s="38"/>
    </row>
    <row r="39" spans="2:30" ht="9.4499999999999993" customHeight="1" x14ac:dyDescent="0.25">
      <c r="C39" s="47" t="str">
        <f>C6</f>
        <v>Average cycle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38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38" t="s">
        <v>88</v>
      </c>
    </row>
    <row r="43" spans="2:30" ht="9.4499999999999993" customHeight="1" x14ac:dyDescent="0.15">
      <c r="B43" s="39" t="s">
        <v>89</v>
      </c>
      <c r="C43" s="35"/>
      <c r="D43" s="35"/>
      <c r="E43" s="35">
        <v>12.8</v>
      </c>
      <c r="F43" s="35">
        <v>12.3</v>
      </c>
      <c r="G43" s="35">
        <v>15.533333333333331</v>
      </c>
      <c r="H43" s="35">
        <v>12.066666666666666</v>
      </c>
      <c r="I43" s="35">
        <v>16.883333333333333</v>
      </c>
      <c r="J43" s="35">
        <v>14.240000000000002</v>
      </c>
      <c r="K43" s="35">
        <v>15.06</v>
      </c>
      <c r="L43" s="35">
        <v>18.833333333333336</v>
      </c>
      <c r="M43" s="35">
        <v>2</v>
      </c>
      <c r="N43" s="35">
        <v>2.2000000000000002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39" t="s">
        <v>90</v>
      </c>
      <c r="C44" s="35"/>
      <c r="D44" s="35"/>
      <c r="E44" s="35">
        <v>15.2</v>
      </c>
      <c r="F44" s="35">
        <v>15.5</v>
      </c>
      <c r="G44" s="35">
        <v>20.583333333333332</v>
      </c>
      <c r="H44" s="35">
        <v>16.733333333333334</v>
      </c>
      <c r="I44" s="35">
        <v>23.3</v>
      </c>
      <c r="J44" s="35">
        <v>18.063333333333336</v>
      </c>
      <c r="K44" s="35">
        <v>18.099999999999998</v>
      </c>
      <c r="L44" s="35">
        <v>21.233333333333334</v>
      </c>
      <c r="M44" s="35">
        <v>2</v>
      </c>
      <c r="N44" s="35">
        <v>2.2000000000000002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39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38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39" t="s">
        <v>89</v>
      </c>
      <c r="C47" s="35"/>
      <c r="D47" s="35"/>
      <c r="E47" s="35">
        <v>10</v>
      </c>
      <c r="F47" s="35">
        <v>1</v>
      </c>
      <c r="G47" s="35">
        <v>12.666666666666668</v>
      </c>
      <c r="H47" s="35">
        <v>20.666666666666664</v>
      </c>
      <c r="I47" s="35">
        <v>26</v>
      </c>
      <c r="J47" s="35">
        <v>21</v>
      </c>
      <c r="K47" s="35">
        <v>20.083333333333336</v>
      </c>
      <c r="L47" s="35">
        <v>18</v>
      </c>
      <c r="M47" s="35">
        <v>1.5</v>
      </c>
      <c r="N47" s="35"/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39" t="s">
        <v>90</v>
      </c>
      <c r="C48" s="35"/>
      <c r="D48" s="35"/>
      <c r="E48" s="35">
        <v>10.333333333333332</v>
      </c>
      <c r="F48" s="35">
        <v>2</v>
      </c>
      <c r="G48" s="35">
        <v>15</v>
      </c>
      <c r="H48" s="35">
        <v>24</v>
      </c>
      <c r="I48" s="35">
        <v>28</v>
      </c>
      <c r="J48" s="35">
        <v>24.200000000000003</v>
      </c>
      <c r="K48" s="35">
        <v>20.583333333333336</v>
      </c>
      <c r="L48" s="35">
        <v>19</v>
      </c>
      <c r="M48" s="35">
        <v>1.5</v>
      </c>
      <c r="N48" s="35"/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38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39" t="s">
        <v>89</v>
      </c>
      <c r="C51" s="35"/>
      <c r="D51" s="35"/>
      <c r="E51" s="35">
        <v>14</v>
      </c>
      <c r="F51" s="35">
        <v>28</v>
      </c>
      <c r="G51" s="35">
        <v>21.333333333333336</v>
      </c>
      <c r="H51" s="35">
        <v>18.5</v>
      </c>
      <c r="I51" s="35">
        <v>41</v>
      </c>
      <c r="J51" s="35">
        <v>20</v>
      </c>
      <c r="K51" s="35">
        <v>10.416666666666666</v>
      </c>
      <c r="L51" s="35">
        <v>14</v>
      </c>
      <c r="M51" s="35"/>
      <c r="N51" s="35">
        <v>0.5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39" t="s">
        <v>90</v>
      </c>
      <c r="C52" s="35"/>
      <c r="D52" s="35"/>
      <c r="E52" s="35">
        <v>14</v>
      </c>
      <c r="F52" s="35">
        <v>32</v>
      </c>
      <c r="G52" s="35">
        <v>23</v>
      </c>
      <c r="H52" s="35">
        <v>20.5</v>
      </c>
      <c r="I52" s="35">
        <v>43</v>
      </c>
      <c r="J52" s="35">
        <v>21.5</v>
      </c>
      <c r="K52" s="35">
        <v>12.583333333333332</v>
      </c>
      <c r="L52" s="35">
        <v>15.5</v>
      </c>
      <c r="M52" s="35"/>
      <c r="N52" s="35">
        <v>1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6:M6"/>
    <mergeCell ref="F1:J1"/>
    <mergeCell ref="F2:J2"/>
    <mergeCell ref="D3:F3"/>
    <mergeCell ref="H3:N3"/>
    <mergeCell ref="B5:C5"/>
    <mergeCell ref="C39:N39"/>
    <mergeCell ref="B7:C7"/>
    <mergeCell ref="B33:C33"/>
    <mergeCell ref="B34:C34"/>
    <mergeCell ref="B35:C35"/>
    <mergeCell ref="B36:C36"/>
    <mergeCell ref="B37:C37"/>
  </mergeCells>
  <hyperlinks>
    <hyperlink ref="A1" location="bkIndexACC2438" display="Index" xr:uid="{E17C2C13-5339-4CAD-90F6-AE73613CC364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5AA6-0342-48C3-B98F-3B36AF3E001A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75</v>
      </c>
      <c r="E3" s="44"/>
      <c r="F3" s="44"/>
      <c r="G3" s="6"/>
      <c r="H3" s="46" t="s">
        <v>5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11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133.02361111111111</v>
      </c>
      <c r="E8" s="40">
        <v>127.5486111111111</v>
      </c>
      <c r="F8" s="40">
        <v>134.86111111111111</v>
      </c>
      <c r="G8" s="40">
        <v>145.8402777777778</v>
      </c>
      <c r="H8" s="40">
        <v>165.32499999999999</v>
      </c>
      <c r="I8" s="40">
        <v>251.21805555555557</v>
      </c>
      <c r="J8" s="40">
        <v>295.51388888888886</v>
      </c>
      <c r="L8" s="40">
        <f>AVERAGE(D8:H8)</f>
        <v>141.3197222222222</v>
      </c>
      <c r="M8" s="40">
        <f>AVERAGE(D8:J8)</f>
        <v>179.04722222222222</v>
      </c>
      <c r="O8" s="29"/>
    </row>
    <row r="9" spans="1:15" ht="9.4499999999999993" customHeight="1" x14ac:dyDescent="0.15">
      <c r="C9" s="19">
        <v>1</v>
      </c>
      <c r="D9" s="40">
        <v>76.283333333333346</v>
      </c>
      <c r="E9" s="40">
        <v>75.027777777777786</v>
      </c>
      <c r="F9" s="40">
        <v>76.861111111111128</v>
      </c>
      <c r="G9" s="40">
        <v>78.3125</v>
      </c>
      <c r="H9" s="40">
        <v>96.3125</v>
      </c>
      <c r="I9" s="40">
        <v>167.94861111111109</v>
      </c>
      <c r="J9" s="40">
        <v>212.24305555555557</v>
      </c>
      <c r="L9" s="40">
        <f t="shared" ref="L9:L31" si="0">AVERAGE(D9:H9)</f>
        <v>80.559444444444452</v>
      </c>
      <c r="M9" s="40">
        <f t="shared" ref="M9:M31" si="1">AVERAGE(D9:J9)</f>
        <v>111.85555555555557</v>
      </c>
      <c r="O9" s="29"/>
    </row>
    <row r="10" spans="1:15" ht="9.4499999999999993" customHeight="1" x14ac:dyDescent="0.15">
      <c r="C10" s="19">
        <v>2</v>
      </c>
      <c r="D10" s="40">
        <v>56.783333333333331</v>
      </c>
      <c r="E10" s="40">
        <v>54.062499999999993</v>
      </c>
      <c r="F10" s="40">
        <v>58.701388888888893</v>
      </c>
      <c r="G10" s="40">
        <v>58.236111111111107</v>
      </c>
      <c r="H10" s="40">
        <v>69.297222222222231</v>
      </c>
      <c r="I10" s="40">
        <v>133.77361111111111</v>
      </c>
      <c r="J10" s="40">
        <v>157.0625</v>
      </c>
      <c r="L10" s="40">
        <f t="shared" si="0"/>
        <v>59.416111111111114</v>
      </c>
      <c r="M10" s="40">
        <f t="shared" si="1"/>
        <v>83.988095238095255</v>
      </c>
      <c r="O10" s="29"/>
    </row>
    <row r="11" spans="1:15" ht="9.4499999999999993" customHeight="1" x14ac:dyDescent="0.15">
      <c r="C11" s="19">
        <v>3</v>
      </c>
      <c r="D11" s="40">
        <v>59.763888888888893</v>
      </c>
      <c r="E11" s="40">
        <v>61.965277777777779</v>
      </c>
      <c r="F11" s="40">
        <v>60.729166666666664</v>
      </c>
      <c r="G11" s="40">
        <v>65.1388888888889</v>
      </c>
      <c r="H11" s="40">
        <v>70.118055555555557</v>
      </c>
      <c r="I11" s="40">
        <v>107.40000000000002</v>
      </c>
      <c r="J11" s="40">
        <v>126.75</v>
      </c>
      <c r="L11" s="40">
        <f t="shared" si="0"/>
        <v>63.543055555555554</v>
      </c>
      <c r="M11" s="40">
        <f t="shared" si="1"/>
        <v>78.837896825396825</v>
      </c>
      <c r="O11" s="29"/>
    </row>
    <row r="12" spans="1:15" ht="9.4499999999999993" customHeight="1" x14ac:dyDescent="0.15">
      <c r="C12" s="19">
        <v>4</v>
      </c>
      <c r="D12" s="40">
        <v>84.562499999999986</v>
      </c>
      <c r="E12" s="40">
        <v>87.777777777777786</v>
      </c>
      <c r="F12" s="40">
        <v>85.5763888888889</v>
      </c>
      <c r="G12" s="40">
        <v>87.8125</v>
      </c>
      <c r="H12" s="40">
        <v>91.119444444444454</v>
      </c>
      <c r="I12" s="40">
        <v>102.78194444444445</v>
      </c>
      <c r="J12" s="40">
        <v>101.2986111111111</v>
      </c>
      <c r="L12" s="40">
        <f t="shared" si="0"/>
        <v>87.369722222222236</v>
      </c>
      <c r="M12" s="40">
        <f t="shared" si="1"/>
        <v>91.561309523809527</v>
      </c>
    </row>
    <row r="13" spans="1:15" ht="9.4499999999999993" customHeight="1" x14ac:dyDescent="0.15">
      <c r="C13" s="19">
        <v>5</v>
      </c>
      <c r="D13" s="40">
        <v>226.43055555555554</v>
      </c>
      <c r="E13" s="40">
        <v>232.56944444444446</v>
      </c>
      <c r="F13" s="40">
        <v>227.25</v>
      </c>
      <c r="G13" s="40">
        <v>232.5</v>
      </c>
      <c r="H13" s="40">
        <v>231.09027777777774</v>
      </c>
      <c r="I13" s="40">
        <v>143.39861111111114</v>
      </c>
      <c r="J13" s="40">
        <v>110.90277777777777</v>
      </c>
      <c r="L13" s="40">
        <f t="shared" si="0"/>
        <v>229.96805555555557</v>
      </c>
      <c r="M13" s="40">
        <f t="shared" si="1"/>
        <v>200.5916666666667</v>
      </c>
    </row>
    <row r="14" spans="1:15" ht="9.4499999999999993" customHeight="1" x14ac:dyDescent="0.15">
      <c r="C14" s="19">
        <v>6</v>
      </c>
      <c r="D14" s="40">
        <v>551.13194444444446</v>
      </c>
      <c r="E14" s="40">
        <v>593.64583333333337</v>
      </c>
      <c r="F14" s="40">
        <v>598.02777777777783</v>
      </c>
      <c r="G14" s="40">
        <v>592.22916666666663</v>
      </c>
      <c r="H14" s="40">
        <v>594.41944444444437</v>
      </c>
      <c r="I14" s="40">
        <v>253.10694444444445</v>
      </c>
      <c r="J14" s="40">
        <v>175.66666666666666</v>
      </c>
      <c r="L14" s="40">
        <f t="shared" si="0"/>
        <v>585.89083333333326</v>
      </c>
      <c r="M14" s="40">
        <f t="shared" si="1"/>
        <v>479.74682539682533</v>
      </c>
    </row>
    <row r="15" spans="1:15" ht="9.4499999999999993" customHeight="1" x14ac:dyDescent="0.15">
      <c r="C15" s="19">
        <v>7</v>
      </c>
      <c r="D15" s="40">
        <v>1240.0625000000002</v>
      </c>
      <c r="E15" s="40">
        <v>1265.6319444444443</v>
      </c>
      <c r="F15" s="40">
        <v>1247.0138888888889</v>
      </c>
      <c r="G15" s="40">
        <v>1261.0555555555554</v>
      </c>
      <c r="H15" s="40">
        <v>1199.7555555555557</v>
      </c>
      <c r="I15" s="40">
        <v>406.20555555555552</v>
      </c>
      <c r="J15" s="40">
        <v>237.45833333333334</v>
      </c>
      <c r="L15" s="40">
        <f t="shared" si="0"/>
        <v>1242.7038888888887</v>
      </c>
      <c r="M15" s="40">
        <f t="shared" si="1"/>
        <v>979.59761904761888</v>
      </c>
    </row>
    <row r="16" spans="1:15" ht="9.4499999999999993" customHeight="1" x14ac:dyDescent="0.15">
      <c r="C16" s="19">
        <v>8</v>
      </c>
      <c r="D16" s="40">
        <v>1323.9041666666667</v>
      </c>
      <c r="E16" s="40">
        <v>1347.8750000000002</v>
      </c>
      <c r="F16" s="40">
        <v>1331.2013888888889</v>
      </c>
      <c r="G16" s="40">
        <v>1392.5347222222219</v>
      </c>
      <c r="H16" s="40">
        <v>1370.7222222222224</v>
      </c>
      <c r="I16" s="40">
        <v>614.58472222222224</v>
      </c>
      <c r="J16" s="40">
        <v>332.92361111111114</v>
      </c>
      <c r="L16" s="40">
        <f t="shared" si="0"/>
        <v>1353.2474999999999</v>
      </c>
      <c r="M16" s="40">
        <f t="shared" si="1"/>
        <v>1101.9636904761905</v>
      </c>
    </row>
    <row r="17" spans="3:13" ht="9.4499999999999993" customHeight="1" x14ac:dyDescent="0.15">
      <c r="C17" s="19">
        <v>9</v>
      </c>
      <c r="D17" s="40">
        <v>1136.6472222222221</v>
      </c>
      <c r="E17" s="40">
        <v>1175.4375000000002</v>
      </c>
      <c r="F17" s="40">
        <v>1165.7916666666667</v>
      </c>
      <c r="G17" s="40">
        <v>1195.2361111111111</v>
      </c>
      <c r="H17" s="40">
        <v>1153.1694444444445</v>
      </c>
      <c r="I17" s="40">
        <v>815.44722222222219</v>
      </c>
      <c r="J17" s="40">
        <v>521.52083333333337</v>
      </c>
      <c r="L17" s="40">
        <f t="shared" si="0"/>
        <v>1165.256388888889</v>
      </c>
      <c r="M17" s="40">
        <f t="shared" si="1"/>
        <v>1023.3214285714286</v>
      </c>
    </row>
    <row r="18" spans="3:13" ht="9.4499999999999993" customHeight="1" x14ac:dyDescent="0.15">
      <c r="C18" s="19">
        <v>10</v>
      </c>
      <c r="D18" s="40">
        <v>1058.6722222222222</v>
      </c>
      <c r="E18" s="40">
        <v>1110.5416666666667</v>
      </c>
      <c r="F18" s="40">
        <v>1105.0208333333333</v>
      </c>
      <c r="G18" s="40">
        <v>1107.2083333333333</v>
      </c>
      <c r="H18" s="40">
        <v>1119.9847222222222</v>
      </c>
      <c r="I18" s="40">
        <v>1055.0472222222222</v>
      </c>
      <c r="J18" s="40">
        <v>823.22222222222217</v>
      </c>
      <c r="L18" s="40">
        <f t="shared" si="0"/>
        <v>1100.2855555555557</v>
      </c>
      <c r="M18" s="40">
        <f t="shared" si="1"/>
        <v>1054.2424603174604</v>
      </c>
    </row>
    <row r="19" spans="3:13" ht="9.4499999999999993" customHeight="1" x14ac:dyDescent="0.15">
      <c r="C19" s="19">
        <v>11</v>
      </c>
      <c r="D19" s="40">
        <v>1115.7861111111113</v>
      </c>
      <c r="E19" s="40">
        <v>1127.1736111111111</v>
      </c>
      <c r="F19" s="40">
        <v>1145.6736111111111</v>
      </c>
      <c r="G19" s="40">
        <v>1158.6666666666667</v>
      </c>
      <c r="H19" s="40">
        <v>1199.7750000000001</v>
      </c>
      <c r="I19" s="40">
        <v>1217.148611111111</v>
      </c>
      <c r="J19" s="40">
        <v>1060.5347222222222</v>
      </c>
      <c r="L19" s="40">
        <f t="shared" si="0"/>
        <v>1149.4150000000002</v>
      </c>
      <c r="M19" s="40">
        <f t="shared" si="1"/>
        <v>1146.3940476190476</v>
      </c>
    </row>
    <row r="20" spans="3:13" ht="9.4499999999999993" customHeight="1" x14ac:dyDescent="0.15">
      <c r="C20" s="19">
        <v>12</v>
      </c>
      <c r="D20" s="40">
        <v>1187.6833333333334</v>
      </c>
      <c r="E20" s="40">
        <v>1210.3055555555557</v>
      </c>
      <c r="F20" s="40">
        <v>1217.0486111111111</v>
      </c>
      <c r="G20" s="40">
        <v>1237.3333333333333</v>
      </c>
      <c r="H20" s="40">
        <v>1324.8041666666666</v>
      </c>
      <c r="I20" s="40">
        <v>1344.413888888889</v>
      </c>
      <c r="J20" s="40">
        <v>1267.8611111111111</v>
      </c>
      <c r="L20" s="40">
        <f t="shared" si="0"/>
        <v>1235.4349999999999</v>
      </c>
      <c r="M20" s="40">
        <f t="shared" si="1"/>
        <v>1255.6357142857144</v>
      </c>
    </row>
    <row r="21" spans="3:13" ht="9.4499999999999993" customHeight="1" x14ac:dyDescent="0.15">
      <c r="C21" s="19">
        <v>13</v>
      </c>
      <c r="D21" s="40">
        <v>1252.8777777777777</v>
      </c>
      <c r="E21" s="40">
        <v>1255.9861111111111</v>
      </c>
      <c r="F21" s="40">
        <v>1277.1944444444446</v>
      </c>
      <c r="G21" s="40">
        <v>1281.2013888888889</v>
      </c>
      <c r="H21" s="40">
        <v>1393.0541666666668</v>
      </c>
      <c r="I21" s="40">
        <v>1350.5541666666666</v>
      </c>
      <c r="J21" s="40">
        <v>1310.3541666666667</v>
      </c>
      <c r="L21" s="40">
        <f t="shared" si="0"/>
        <v>1292.0627777777777</v>
      </c>
      <c r="M21" s="40">
        <f t="shared" si="1"/>
        <v>1303.031746031746</v>
      </c>
    </row>
    <row r="22" spans="3:13" ht="9.4499999999999993" customHeight="1" x14ac:dyDescent="0.15">
      <c r="C22" s="19">
        <v>14</v>
      </c>
      <c r="D22" s="40">
        <v>1331.3597222222222</v>
      </c>
      <c r="E22" s="40">
        <v>1349.2986111111111</v>
      </c>
      <c r="F22" s="40">
        <v>1386.4305555555557</v>
      </c>
      <c r="G22" s="40">
        <v>1395.3819444444446</v>
      </c>
      <c r="H22" s="40">
        <v>1418.1805555555554</v>
      </c>
      <c r="I22" s="40">
        <v>1324.8388888888887</v>
      </c>
      <c r="J22" s="40">
        <v>1278.3472222222224</v>
      </c>
      <c r="L22" s="40">
        <f t="shared" si="0"/>
        <v>1376.1302777777778</v>
      </c>
      <c r="M22" s="40">
        <f t="shared" si="1"/>
        <v>1354.8339285714287</v>
      </c>
    </row>
    <row r="23" spans="3:13" ht="9.4499999999999993" customHeight="1" x14ac:dyDescent="0.15">
      <c r="C23" s="19">
        <v>15</v>
      </c>
      <c r="D23" s="40">
        <v>1485.2194444444442</v>
      </c>
      <c r="E23" s="40">
        <v>1495.6736111111111</v>
      </c>
      <c r="F23" s="40">
        <v>1484.4791666666667</v>
      </c>
      <c r="G23" s="40">
        <v>1453.8680555555554</v>
      </c>
      <c r="H23" s="40">
        <v>1430.9583333333333</v>
      </c>
      <c r="I23" s="40">
        <v>1272.5305555555558</v>
      </c>
      <c r="J23" s="40">
        <v>1233.1944444444446</v>
      </c>
      <c r="L23" s="40">
        <f t="shared" si="0"/>
        <v>1470.0397222222223</v>
      </c>
      <c r="M23" s="40">
        <f t="shared" si="1"/>
        <v>1407.9890873015872</v>
      </c>
    </row>
    <row r="24" spans="3:13" ht="9.4499999999999993" customHeight="1" x14ac:dyDescent="0.15">
      <c r="C24" s="19">
        <v>16</v>
      </c>
      <c r="D24" s="40">
        <v>1625.3041666666668</v>
      </c>
      <c r="E24" s="40">
        <v>1603.333333333333</v>
      </c>
      <c r="F24" s="40">
        <v>1569.3333333333333</v>
      </c>
      <c r="G24" s="40">
        <v>1390.3611111111113</v>
      </c>
      <c r="H24" s="40">
        <v>1389.2694444444444</v>
      </c>
      <c r="I24" s="40">
        <v>1254.5249999999999</v>
      </c>
      <c r="J24" s="40">
        <v>1128.8263888888889</v>
      </c>
      <c r="L24" s="40">
        <f t="shared" si="0"/>
        <v>1515.5202777777777</v>
      </c>
      <c r="M24" s="40">
        <f t="shared" si="1"/>
        <v>1422.9932539682538</v>
      </c>
    </row>
    <row r="25" spans="3:13" ht="9.4499999999999993" customHeight="1" x14ac:dyDescent="0.15">
      <c r="C25" s="19">
        <v>17</v>
      </c>
      <c r="D25" s="40">
        <v>1604.1027777777779</v>
      </c>
      <c r="E25" s="40">
        <v>1507.1250000000002</v>
      </c>
      <c r="F25" s="40">
        <v>1477.2638888888887</v>
      </c>
      <c r="G25" s="40">
        <v>1257.9930555555554</v>
      </c>
      <c r="H25" s="40">
        <v>1453.7444444444445</v>
      </c>
      <c r="I25" s="40">
        <v>1191.2791666666667</v>
      </c>
      <c r="J25" s="40">
        <v>976.38194444444446</v>
      </c>
      <c r="L25" s="40">
        <f t="shared" si="0"/>
        <v>1460.0458333333333</v>
      </c>
      <c r="M25" s="40">
        <f t="shared" si="1"/>
        <v>1352.5557539682541</v>
      </c>
    </row>
    <row r="26" spans="3:13" ht="9.4499999999999993" customHeight="1" x14ac:dyDescent="0.15">
      <c r="C26" s="19">
        <v>18</v>
      </c>
      <c r="D26" s="40">
        <v>1534.7875000000001</v>
      </c>
      <c r="E26" s="40">
        <v>1577.6527777777776</v>
      </c>
      <c r="F26" s="40">
        <v>1533.6944444444443</v>
      </c>
      <c r="G26" s="40">
        <v>1473.8402777777781</v>
      </c>
      <c r="H26" s="40">
        <v>1413.2555555555555</v>
      </c>
      <c r="I26" s="40">
        <v>1076.0277777777778</v>
      </c>
      <c r="J26" s="40">
        <v>872.86805555555566</v>
      </c>
      <c r="L26" s="40">
        <f t="shared" si="0"/>
        <v>1506.6461111111112</v>
      </c>
      <c r="M26" s="40">
        <f t="shared" si="1"/>
        <v>1354.5894841269842</v>
      </c>
    </row>
    <row r="27" spans="3:13" ht="9.4499999999999993" customHeight="1" x14ac:dyDescent="0.15">
      <c r="C27" s="19">
        <v>19</v>
      </c>
      <c r="D27" s="40">
        <v>1042.838888888889</v>
      </c>
      <c r="E27" s="40">
        <v>1089.5138888888889</v>
      </c>
      <c r="F27" s="40">
        <v>1109.6597222222224</v>
      </c>
      <c r="G27" s="40">
        <v>1153.3194444444446</v>
      </c>
      <c r="H27" s="40">
        <v>1070.497222222222</v>
      </c>
      <c r="I27" s="40">
        <v>835.64166666666654</v>
      </c>
      <c r="J27" s="40">
        <v>752.0625</v>
      </c>
      <c r="L27" s="40">
        <f t="shared" si="0"/>
        <v>1093.1658333333335</v>
      </c>
      <c r="M27" s="40">
        <f t="shared" si="1"/>
        <v>1007.6476190476191</v>
      </c>
    </row>
    <row r="28" spans="3:13" ht="9.4499999999999993" customHeight="1" x14ac:dyDescent="0.15">
      <c r="C28" s="19">
        <v>20</v>
      </c>
      <c r="D28" s="40">
        <v>736.53750000000002</v>
      </c>
      <c r="E28" s="40">
        <v>768.33333333333348</v>
      </c>
      <c r="F28" s="40">
        <v>796.28472222222217</v>
      </c>
      <c r="G28" s="40">
        <v>842.02777777777783</v>
      </c>
      <c r="H28" s="40">
        <v>800.04861111111097</v>
      </c>
      <c r="I28" s="40">
        <v>637.70416666666665</v>
      </c>
      <c r="J28" s="40">
        <v>592.09027777777771</v>
      </c>
      <c r="L28" s="40">
        <f t="shared" si="0"/>
        <v>788.64638888888885</v>
      </c>
      <c r="M28" s="40">
        <f t="shared" si="1"/>
        <v>739.00376984126979</v>
      </c>
    </row>
    <row r="29" spans="3:13" ht="9.4499999999999993" customHeight="1" x14ac:dyDescent="0.15">
      <c r="C29" s="19">
        <v>21</v>
      </c>
      <c r="D29" s="40">
        <v>515.35</v>
      </c>
      <c r="E29" s="40">
        <v>539.99305555555554</v>
      </c>
      <c r="F29" s="40">
        <v>563.44444444444446</v>
      </c>
      <c r="G29" s="40">
        <v>583.29166666666674</v>
      </c>
      <c r="H29" s="40">
        <v>565.44305555555559</v>
      </c>
      <c r="I29" s="40">
        <v>483.70416666666665</v>
      </c>
      <c r="J29" s="40">
        <v>414.84027777777777</v>
      </c>
      <c r="L29" s="40">
        <f t="shared" si="0"/>
        <v>553.5044444444444</v>
      </c>
      <c r="M29" s="40">
        <f t="shared" si="1"/>
        <v>523.72380952380945</v>
      </c>
    </row>
    <row r="30" spans="3:13" ht="9.4499999999999993" customHeight="1" x14ac:dyDescent="0.15">
      <c r="C30" s="19">
        <v>22</v>
      </c>
      <c r="D30" s="40">
        <v>394.01666666666665</v>
      </c>
      <c r="E30" s="40">
        <v>457.96527777777777</v>
      </c>
      <c r="F30" s="40">
        <v>493.78472222222217</v>
      </c>
      <c r="G30" s="40">
        <v>483.46527777777783</v>
      </c>
      <c r="H30" s="40">
        <v>491.1513888888889</v>
      </c>
      <c r="I30" s="40">
        <v>447.82916666666665</v>
      </c>
      <c r="J30" s="40">
        <v>308.89583333333331</v>
      </c>
      <c r="L30" s="40">
        <f t="shared" si="0"/>
        <v>464.07666666666665</v>
      </c>
      <c r="M30" s="40">
        <f t="shared" si="1"/>
        <v>439.58690476190475</v>
      </c>
    </row>
    <row r="31" spans="3:13" ht="9.4499999999999993" customHeight="1" x14ac:dyDescent="0.15">
      <c r="C31" s="19">
        <v>23</v>
      </c>
      <c r="D31" s="40">
        <v>212.90833333333333</v>
      </c>
      <c r="E31" s="40">
        <v>247.20833333333337</v>
      </c>
      <c r="F31" s="40">
        <v>274.9930555555556</v>
      </c>
      <c r="G31" s="40">
        <v>277.03472222222223</v>
      </c>
      <c r="H31" s="40">
        <v>372.86111111111114</v>
      </c>
      <c r="I31" s="40">
        <v>389.98750000000001</v>
      </c>
      <c r="J31" s="40">
        <v>215.5972222222222</v>
      </c>
      <c r="L31" s="40">
        <f t="shared" si="0"/>
        <v>277.00111111111107</v>
      </c>
      <c r="M31" s="40">
        <f t="shared" si="1"/>
        <v>284.37003968253964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15896.406944444447</v>
      </c>
      <c r="E33" s="40">
        <f t="shared" ref="E33:J33" si="2">SUM(E15:E26)</f>
        <v>16026.034722222223</v>
      </c>
      <c r="F33" s="40">
        <f t="shared" si="2"/>
        <v>15940.145833333332</v>
      </c>
      <c r="G33" s="40">
        <f t="shared" si="2"/>
        <v>15604.680555555555</v>
      </c>
      <c r="H33" s="40">
        <f t="shared" si="2"/>
        <v>15866.673611111111</v>
      </c>
      <c r="I33" s="40">
        <f t="shared" si="2"/>
        <v>12922.602777777778</v>
      </c>
      <c r="J33" s="40">
        <f t="shared" si="2"/>
        <v>11043.493055555558</v>
      </c>
      <c r="L33" s="40">
        <f>SUM(L15:L26)</f>
        <v>15866.788333333334</v>
      </c>
      <c r="M33" s="40">
        <f>SUM(M15:M26)</f>
        <v>14757.148214285713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3700.6138888888891</v>
      </c>
      <c r="E34" s="40">
        <f t="shared" ref="E34:J34" si="3">SUM(E15:E17)</f>
        <v>3788.9444444444443</v>
      </c>
      <c r="F34" s="40">
        <f t="shared" si="3"/>
        <v>3744.0069444444443</v>
      </c>
      <c r="G34" s="40">
        <f t="shared" si="3"/>
        <v>3848.8263888888887</v>
      </c>
      <c r="H34" s="40">
        <f t="shared" si="3"/>
        <v>3723.6472222222228</v>
      </c>
      <c r="I34" s="40">
        <f t="shared" si="3"/>
        <v>1836.2375</v>
      </c>
      <c r="J34" s="40">
        <f t="shared" si="3"/>
        <v>1091.9027777777778</v>
      </c>
      <c r="L34" s="40">
        <f>SUM(L15:L17)</f>
        <v>3761.2077777777777</v>
      </c>
      <c r="M34" s="40">
        <f>SUM(M15:M17)</f>
        <v>3104.882738095238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7431.5986111111106</v>
      </c>
      <c r="E35" s="40">
        <f t="shared" ref="E35:J35" si="4">SUM(E18:E23)</f>
        <v>7548.979166666667</v>
      </c>
      <c r="F35" s="40">
        <f t="shared" si="4"/>
        <v>7615.8472222222226</v>
      </c>
      <c r="G35" s="40">
        <f t="shared" si="4"/>
        <v>7633.6597222222217</v>
      </c>
      <c r="H35" s="40">
        <f t="shared" si="4"/>
        <v>7886.7569444444443</v>
      </c>
      <c r="I35" s="40">
        <f t="shared" si="4"/>
        <v>7564.5333333333338</v>
      </c>
      <c r="J35" s="40">
        <f t="shared" si="4"/>
        <v>6973.5138888888896</v>
      </c>
      <c r="L35" s="40">
        <f>SUM(L18:L23)</f>
        <v>7623.3683333333338</v>
      </c>
      <c r="M35" s="40">
        <f>SUM(M18:M23)</f>
        <v>7522.1269841269832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4764.1944444444453</v>
      </c>
      <c r="E36" s="40">
        <f t="shared" ref="E36:J36" si="5">SUM(E24:E26)</f>
        <v>4688.1111111111104</v>
      </c>
      <c r="F36" s="40">
        <f t="shared" si="5"/>
        <v>4580.2916666666661</v>
      </c>
      <c r="G36" s="40">
        <f t="shared" si="5"/>
        <v>4122.1944444444453</v>
      </c>
      <c r="H36" s="40">
        <f t="shared" si="5"/>
        <v>4256.2694444444442</v>
      </c>
      <c r="I36" s="40">
        <f t="shared" si="5"/>
        <v>3521.8319444444446</v>
      </c>
      <c r="J36" s="40">
        <f t="shared" si="5"/>
        <v>2978.0763888888891</v>
      </c>
      <c r="L36" s="40">
        <f>SUM(L24:L26)</f>
        <v>4482.2122222222224</v>
      </c>
      <c r="M36" s="40">
        <f>SUM(M24:M26)</f>
        <v>4130.1384920634919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19986.037499999995</v>
      </c>
      <c r="E37" s="40">
        <f t="shared" ref="E37:J37" si="6">SUM(E8:E31)</f>
        <v>20361.645833333332</v>
      </c>
      <c r="F37" s="40">
        <f t="shared" si="6"/>
        <v>20420.319444444445</v>
      </c>
      <c r="G37" s="40">
        <f t="shared" si="6"/>
        <v>20203.888888888891</v>
      </c>
      <c r="H37" s="40">
        <f t="shared" si="6"/>
        <v>20484.35694444444</v>
      </c>
      <c r="I37" s="40">
        <f t="shared" si="6"/>
        <v>16877.097222222219</v>
      </c>
      <c r="J37" s="40">
        <f t="shared" si="6"/>
        <v>14506.41666666667</v>
      </c>
      <c r="L37" s="40">
        <f>SUM(L8:L31)</f>
        <v>20291.249722222226</v>
      </c>
      <c r="M37" s="40">
        <f>SUM(M8:M31)</f>
        <v>18977.10892857143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15890.133333333331</v>
      </c>
      <c r="D43" s="35">
        <v>16120.133333333333</v>
      </c>
      <c r="E43" s="35">
        <v>16074.840000000002</v>
      </c>
      <c r="F43" s="35">
        <v>15729.4</v>
      </c>
      <c r="G43" s="35">
        <v>15725.816666666668</v>
      </c>
      <c r="H43" s="35">
        <v>15822.733333333334</v>
      </c>
      <c r="I43" s="35">
        <v>15946.366666666667</v>
      </c>
      <c r="J43" s="35">
        <v>15521.050000000001</v>
      </c>
      <c r="K43" s="35">
        <v>15756.960000000001</v>
      </c>
      <c r="L43" s="35">
        <v>15883.633333333331</v>
      </c>
      <c r="M43" s="35">
        <v>15803.859999999999</v>
      </c>
      <c r="N43" s="35">
        <v>16126.533333333335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19893.016666666663</v>
      </c>
      <c r="D44" s="35">
        <v>20445.26666666667</v>
      </c>
      <c r="E44" s="35">
        <v>20398.64</v>
      </c>
      <c r="F44" s="35">
        <v>20426</v>
      </c>
      <c r="G44" s="35">
        <v>20134.066666666669</v>
      </c>
      <c r="H44" s="35">
        <v>20229.2</v>
      </c>
      <c r="I44" s="35">
        <v>20472.833333333336</v>
      </c>
      <c r="J44" s="35">
        <v>19956.05</v>
      </c>
      <c r="K44" s="35">
        <v>20298.140000000007</v>
      </c>
      <c r="L44" s="35">
        <v>20331.933333333331</v>
      </c>
      <c r="M44" s="35">
        <v>20215.150000000001</v>
      </c>
      <c r="N44" s="35">
        <v>20694.700000000008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12996</v>
      </c>
      <c r="D47" s="35">
        <v>12929.5</v>
      </c>
      <c r="E47" s="35">
        <v>13314.2</v>
      </c>
      <c r="F47" s="35">
        <v>12781</v>
      </c>
      <c r="G47" s="35">
        <v>12711.333333333332</v>
      </c>
      <c r="H47" s="35">
        <v>12856.000000000002</v>
      </c>
      <c r="I47" s="35">
        <v>12722</v>
      </c>
      <c r="J47" s="35">
        <v>12384.4</v>
      </c>
      <c r="K47" s="35">
        <v>13241.5</v>
      </c>
      <c r="L47" s="35">
        <v>13049.5</v>
      </c>
      <c r="M47" s="35">
        <v>13096.800000000001</v>
      </c>
      <c r="N47" s="35">
        <v>12989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16595.666666666668</v>
      </c>
      <c r="D48" s="35">
        <v>16613</v>
      </c>
      <c r="E48" s="35">
        <v>17325.8</v>
      </c>
      <c r="F48" s="35">
        <v>16626</v>
      </c>
      <c r="G48" s="35">
        <v>16578.333333333328</v>
      </c>
      <c r="H48" s="35">
        <v>16870.666666666668</v>
      </c>
      <c r="I48" s="35">
        <v>16807.000000000004</v>
      </c>
      <c r="J48" s="35">
        <v>16343.2</v>
      </c>
      <c r="K48" s="35">
        <v>17301.5</v>
      </c>
      <c r="L48" s="35">
        <v>17058</v>
      </c>
      <c r="M48" s="35">
        <v>17005.000000000004</v>
      </c>
      <c r="N48" s="35">
        <v>17401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10699.333333333334</v>
      </c>
      <c r="D51" s="35">
        <v>10695.5</v>
      </c>
      <c r="E51" s="35">
        <v>11041.25</v>
      </c>
      <c r="F51" s="35">
        <v>11202</v>
      </c>
      <c r="G51" s="35">
        <v>10900.666666666666</v>
      </c>
      <c r="H51" s="35">
        <v>11099.25</v>
      </c>
      <c r="I51" s="35">
        <v>11377.333333333336</v>
      </c>
      <c r="J51" s="35">
        <v>10337</v>
      </c>
      <c r="K51" s="35">
        <v>11291.5</v>
      </c>
      <c r="L51" s="35">
        <v>11329</v>
      </c>
      <c r="M51" s="35">
        <v>11289.75</v>
      </c>
      <c r="N51" s="35">
        <v>11259.333333333334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13731.666666666668</v>
      </c>
      <c r="D52" s="35">
        <v>13999</v>
      </c>
      <c r="E52" s="35">
        <v>14367.5</v>
      </c>
      <c r="F52" s="35">
        <v>14830</v>
      </c>
      <c r="G52" s="35">
        <v>14374.333333333334</v>
      </c>
      <c r="H52" s="35">
        <v>14671</v>
      </c>
      <c r="I52" s="35">
        <v>15123.333333333336</v>
      </c>
      <c r="J52" s="35">
        <v>13891.5</v>
      </c>
      <c r="K52" s="35">
        <v>14754</v>
      </c>
      <c r="L52" s="35">
        <v>14754.5</v>
      </c>
      <c r="M52" s="35">
        <v>14655.5</v>
      </c>
      <c r="N52" s="35">
        <v>14924.666666666668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011" display="Index" xr:uid="{381FC1C8-81B2-42AB-82CB-20A59CEED5E3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94066-F9BC-4AF2-9DD6-E00E72A1BD28}">
  <sheetPr>
    <pageSetUpPr fitToPage="1"/>
  </sheetPr>
  <dimension ref="A1:AD172"/>
  <sheetViews>
    <sheetView zoomScale="90" zoomScaleNormal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75</v>
      </c>
      <c r="E3" s="44"/>
      <c r="F3" s="44"/>
      <c r="G3" s="6"/>
      <c r="H3" s="46" t="s">
        <v>5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12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115.04305555555555</v>
      </c>
      <c r="E8" s="40">
        <v>110.31249999999999</v>
      </c>
      <c r="F8" s="40">
        <v>113.9513888888889</v>
      </c>
      <c r="G8" s="40">
        <v>129.67361111111111</v>
      </c>
      <c r="H8" s="40">
        <v>141.34583333333333</v>
      </c>
      <c r="I8" s="40">
        <v>232.05972222222226</v>
      </c>
      <c r="J8" s="40">
        <v>274.97916666666669</v>
      </c>
      <c r="L8" s="40">
        <f>AVERAGE(D8:H8)</f>
        <v>122.06527777777778</v>
      </c>
      <c r="M8" s="40">
        <f>AVERAGE(D8:J8)</f>
        <v>159.62361111111113</v>
      </c>
      <c r="O8" s="29"/>
    </row>
    <row r="9" spans="1:15" ht="9.4499999999999993" customHeight="1" x14ac:dyDescent="0.15">
      <c r="C9" s="19">
        <v>1</v>
      </c>
      <c r="D9" s="40">
        <v>72.920833333333334</v>
      </c>
      <c r="E9" s="40">
        <v>76.798611111111114</v>
      </c>
      <c r="F9" s="40">
        <v>74.895833333333343</v>
      </c>
      <c r="G9" s="40">
        <v>78.527777777777771</v>
      </c>
      <c r="H9" s="40">
        <v>97.829166666666652</v>
      </c>
      <c r="I9" s="40">
        <v>170.28749999999999</v>
      </c>
      <c r="J9" s="40">
        <v>204.14583333333337</v>
      </c>
      <c r="L9" s="40">
        <f t="shared" ref="L9:L31" si="0">AVERAGE(D9:H9)</f>
        <v>80.194444444444429</v>
      </c>
      <c r="M9" s="40">
        <f t="shared" ref="M9:M31" si="1">AVERAGE(D9:J9)</f>
        <v>110.77222222222223</v>
      </c>
      <c r="O9" s="29"/>
    </row>
    <row r="10" spans="1:15" ht="9.4499999999999993" customHeight="1" x14ac:dyDescent="0.15">
      <c r="C10" s="19">
        <v>2</v>
      </c>
      <c r="D10" s="40">
        <v>73.869444444444454</v>
      </c>
      <c r="E10" s="40">
        <v>71.659722222222229</v>
      </c>
      <c r="F10" s="40">
        <v>73.701388888888872</v>
      </c>
      <c r="G10" s="40">
        <v>72.083333333333329</v>
      </c>
      <c r="H10" s="40">
        <v>85.379166666666663</v>
      </c>
      <c r="I10" s="40">
        <v>135.33055555555555</v>
      </c>
      <c r="J10" s="40">
        <v>159.25</v>
      </c>
      <c r="L10" s="40">
        <f t="shared" si="0"/>
        <v>75.338611111111106</v>
      </c>
      <c r="M10" s="40">
        <f t="shared" si="1"/>
        <v>95.896230158730162</v>
      </c>
      <c r="O10" s="29"/>
    </row>
    <row r="11" spans="1:15" ht="9.4499999999999993" customHeight="1" x14ac:dyDescent="0.15">
      <c r="C11" s="19">
        <v>3</v>
      </c>
      <c r="D11" s="40">
        <v>119.44861111111112</v>
      </c>
      <c r="E11" s="40">
        <v>110.42361111111113</v>
      </c>
      <c r="F11" s="40">
        <v>104.99305555555556</v>
      </c>
      <c r="G11" s="40">
        <v>103.93055555555556</v>
      </c>
      <c r="H11" s="40">
        <v>112.76527777777777</v>
      </c>
      <c r="I11" s="40">
        <v>137.71944444444443</v>
      </c>
      <c r="J11" s="40">
        <v>154.98611111111111</v>
      </c>
      <c r="L11" s="40">
        <f t="shared" si="0"/>
        <v>110.31222222222223</v>
      </c>
      <c r="M11" s="40">
        <f t="shared" si="1"/>
        <v>120.60952380952381</v>
      </c>
      <c r="O11" s="29"/>
    </row>
    <row r="12" spans="1:15" ht="9.4499999999999993" customHeight="1" x14ac:dyDescent="0.15">
      <c r="C12" s="19">
        <v>4</v>
      </c>
      <c r="D12" s="40">
        <v>213.31527777777777</v>
      </c>
      <c r="E12" s="40">
        <v>193.13194444444446</v>
      </c>
      <c r="F12" s="40">
        <v>189.24305555555557</v>
      </c>
      <c r="G12" s="40">
        <v>191.1875</v>
      </c>
      <c r="H12" s="40">
        <v>192.92222222222222</v>
      </c>
      <c r="I12" s="40">
        <v>159.31527777777777</v>
      </c>
      <c r="J12" s="40">
        <v>143.26388888888889</v>
      </c>
      <c r="L12" s="40">
        <f t="shared" si="0"/>
        <v>195.95999999999998</v>
      </c>
      <c r="M12" s="40">
        <f t="shared" si="1"/>
        <v>183.19702380952381</v>
      </c>
    </row>
    <row r="13" spans="1:15" ht="9.4499999999999993" customHeight="1" x14ac:dyDescent="0.15">
      <c r="C13" s="19">
        <v>5</v>
      </c>
      <c r="D13" s="40">
        <v>627.86388888888882</v>
      </c>
      <c r="E13" s="40">
        <v>613.00694444444446</v>
      </c>
      <c r="F13" s="40">
        <v>606.63194444444446</v>
      </c>
      <c r="G13" s="40">
        <v>618.72916666666663</v>
      </c>
      <c r="H13" s="40">
        <v>584.41388888888889</v>
      </c>
      <c r="I13" s="40">
        <v>273.9736111111111</v>
      </c>
      <c r="J13" s="40">
        <v>191.75</v>
      </c>
      <c r="L13" s="40">
        <f t="shared" si="0"/>
        <v>610.12916666666661</v>
      </c>
      <c r="M13" s="40">
        <f t="shared" si="1"/>
        <v>502.33849206349203</v>
      </c>
    </row>
    <row r="14" spans="1:15" ht="9.4499999999999993" customHeight="1" x14ac:dyDescent="0.15">
      <c r="C14" s="19">
        <v>6</v>
      </c>
      <c r="D14" s="40">
        <v>1759.4486111111109</v>
      </c>
      <c r="E14" s="40">
        <v>1814.5069444444443</v>
      </c>
      <c r="F14" s="40">
        <v>1794.0416666666667</v>
      </c>
      <c r="G14" s="40">
        <v>1708.6527777777776</v>
      </c>
      <c r="H14" s="40">
        <v>1600.6416666666667</v>
      </c>
      <c r="I14" s="40">
        <v>443.92638888888888</v>
      </c>
      <c r="J14" s="40">
        <v>296.72222222222223</v>
      </c>
      <c r="L14" s="40">
        <f t="shared" si="0"/>
        <v>1735.4583333333333</v>
      </c>
      <c r="M14" s="40">
        <f t="shared" si="1"/>
        <v>1345.4200396825397</v>
      </c>
    </row>
    <row r="15" spans="1:15" ht="9.4499999999999993" customHeight="1" x14ac:dyDescent="0.15">
      <c r="C15" s="19">
        <v>7</v>
      </c>
      <c r="D15" s="40">
        <v>2063.6944444444443</v>
      </c>
      <c r="E15" s="40">
        <v>2123.7361111111109</v>
      </c>
      <c r="F15" s="40">
        <v>2128.4513888888891</v>
      </c>
      <c r="G15" s="40">
        <v>2055.2569444444448</v>
      </c>
      <c r="H15" s="40">
        <v>1938.3666666666668</v>
      </c>
      <c r="I15" s="40">
        <v>647.81944444444446</v>
      </c>
      <c r="J15" s="40">
        <v>383.3194444444444</v>
      </c>
      <c r="L15" s="40">
        <f t="shared" si="0"/>
        <v>2061.9011111111113</v>
      </c>
      <c r="M15" s="40">
        <f t="shared" si="1"/>
        <v>1620.0920634920637</v>
      </c>
    </row>
    <row r="16" spans="1:15" ht="9.4499999999999993" customHeight="1" x14ac:dyDescent="0.15">
      <c r="C16" s="19">
        <v>8</v>
      </c>
      <c r="D16" s="40">
        <v>1798.4569444444444</v>
      </c>
      <c r="E16" s="40">
        <v>1848.5833333333333</v>
      </c>
      <c r="F16" s="40">
        <v>1845.4375000000002</v>
      </c>
      <c r="G16" s="40">
        <v>1845.3680555555557</v>
      </c>
      <c r="H16" s="40">
        <v>1754.4180555555558</v>
      </c>
      <c r="I16" s="40">
        <v>971.88611111111095</v>
      </c>
      <c r="J16" s="40">
        <v>520</v>
      </c>
      <c r="L16" s="40">
        <f t="shared" si="0"/>
        <v>1818.452777777778</v>
      </c>
      <c r="M16" s="40">
        <f t="shared" si="1"/>
        <v>1512.0214285714287</v>
      </c>
    </row>
    <row r="17" spans="3:13" ht="9.4499999999999993" customHeight="1" x14ac:dyDescent="0.15">
      <c r="C17" s="19">
        <v>9</v>
      </c>
      <c r="D17" s="40">
        <v>1608.7194444444442</v>
      </c>
      <c r="E17" s="40">
        <v>1642.4097222222219</v>
      </c>
      <c r="F17" s="40">
        <v>1689.4236111111111</v>
      </c>
      <c r="G17" s="40">
        <v>1656.3541666666667</v>
      </c>
      <c r="H17" s="40">
        <v>1605.0083333333332</v>
      </c>
      <c r="I17" s="40">
        <v>1265.7055555555555</v>
      </c>
      <c r="J17" s="40">
        <v>836.55555555555554</v>
      </c>
      <c r="L17" s="40">
        <f t="shared" si="0"/>
        <v>1640.3830555555555</v>
      </c>
      <c r="M17" s="40">
        <f t="shared" si="1"/>
        <v>1472.0251984126985</v>
      </c>
    </row>
    <row r="18" spans="3:13" ht="9.4499999999999993" customHeight="1" x14ac:dyDescent="0.15">
      <c r="C18" s="19">
        <v>10</v>
      </c>
      <c r="D18" s="40">
        <v>1384.2805555555558</v>
      </c>
      <c r="E18" s="40">
        <v>1400.0902777777776</v>
      </c>
      <c r="F18" s="40">
        <v>1415.4097222222219</v>
      </c>
      <c r="G18" s="40">
        <v>1419.9305555555554</v>
      </c>
      <c r="H18" s="40">
        <v>1506.5791666666667</v>
      </c>
      <c r="I18" s="40">
        <v>1430.6694444444445</v>
      </c>
      <c r="J18" s="40">
        <v>1215.0138888888889</v>
      </c>
      <c r="L18" s="40">
        <f t="shared" si="0"/>
        <v>1425.2580555555555</v>
      </c>
      <c r="M18" s="40">
        <f t="shared" si="1"/>
        <v>1395.99623015873</v>
      </c>
    </row>
    <row r="19" spans="3:13" ht="9.4499999999999993" customHeight="1" x14ac:dyDescent="0.15">
      <c r="C19" s="19">
        <v>11</v>
      </c>
      <c r="D19" s="40">
        <v>1397.7319444444445</v>
      </c>
      <c r="E19" s="40">
        <v>1410.1111111111113</v>
      </c>
      <c r="F19" s="40">
        <v>1431.0069444444443</v>
      </c>
      <c r="G19" s="40">
        <v>1439.6805555555554</v>
      </c>
      <c r="H19" s="40">
        <v>1528.9583333333333</v>
      </c>
      <c r="I19" s="40">
        <v>1553.5111111111112</v>
      </c>
      <c r="J19" s="40">
        <v>1397.0138888888887</v>
      </c>
      <c r="L19" s="40">
        <f t="shared" si="0"/>
        <v>1441.4977777777779</v>
      </c>
      <c r="M19" s="40">
        <f t="shared" si="1"/>
        <v>1451.1448412698412</v>
      </c>
    </row>
    <row r="20" spans="3:13" ht="9.4499999999999993" customHeight="1" x14ac:dyDescent="0.15">
      <c r="C20" s="19">
        <v>12</v>
      </c>
      <c r="D20" s="40">
        <v>1420.2569444444446</v>
      </c>
      <c r="E20" s="40">
        <v>1422.9097222222219</v>
      </c>
      <c r="F20" s="40">
        <v>1456.4097222222224</v>
      </c>
      <c r="G20" s="40">
        <v>1480.8263888888887</v>
      </c>
      <c r="H20" s="40">
        <v>1571.9305555555557</v>
      </c>
      <c r="I20" s="40">
        <v>1603.3263888888889</v>
      </c>
      <c r="J20" s="40">
        <v>1491.1736111111111</v>
      </c>
      <c r="L20" s="40">
        <f t="shared" si="0"/>
        <v>1470.4666666666667</v>
      </c>
      <c r="M20" s="40">
        <f t="shared" si="1"/>
        <v>1492.4047619047619</v>
      </c>
    </row>
    <row r="21" spans="3:13" ht="9.4499999999999993" customHeight="1" x14ac:dyDescent="0.15">
      <c r="C21" s="19">
        <v>13</v>
      </c>
      <c r="D21" s="40">
        <v>1383.6888888888889</v>
      </c>
      <c r="E21" s="40">
        <v>1398.0555555555557</v>
      </c>
      <c r="F21" s="40">
        <v>1421.6944444444443</v>
      </c>
      <c r="G21" s="40">
        <v>1425.4722222222224</v>
      </c>
      <c r="H21" s="40">
        <v>1535.6416666666667</v>
      </c>
      <c r="I21" s="40">
        <v>1568.8208333333334</v>
      </c>
      <c r="J21" s="40">
        <v>1455.0486111111111</v>
      </c>
      <c r="L21" s="40">
        <f t="shared" si="0"/>
        <v>1432.9105555555557</v>
      </c>
      <c r="M21" s="40">
        <f t="shared" si="1"/>
        <v>1455.4888888888891</v>
      </c>
    </row>
    <row r="22" spans="3:13" ht="9.4499999999999993" customHeight="1" x14ac:dyDescent="0.15">
      <c r="C22" s="19">
        <v>14</v>
      </c>
      <c r="D22" s="40">
        <v>1434.601388888889</v>
      </c>
      <c r="E22" s="40">
        <v>1442.9027777777776</v>
      </c>
      <c r="F22" s="40">
        <v>1457.3472222222219</v>
      </c>
      <c r="G22" s="40">
        <v>1472.6388888888887</v>
      </c>
      <c r="H22" s="40">
        <v>1588.6055555555556</v>
      </c>
      <c r="I22" s="40">
        <v>1417.6208333333336</v>
      </c>
      <c r="J22" s="40">
        <v>1304.9027777777776</v>
      </c>
      <c r="L22" s="40">
        <f t="shared" si="0"/>
        <v>1479.2191666666665</v>
      </c>
      <c r="M22" s="40">
        <f t="shared" si="1"/>
        <v>1445.5170634920635</v>
      </c>
    </row>
    <row r="23" spans="3:13" ht="9.4499999999999993" customHeight="1" x14ac:dyDescent="0.15">
      <c r="C23" s="19">
        <v>15</v>
      </c>
      <c r="D23" s="40">
        <v>1488.288888888889</v>
      </c>
      <c r="E23" s="40">
        <v>1516.7916666666663</v>
      </c>
      <c r="F23" s="40">
        <v>1525.854166666667</v>
      </c>
      <c r="G23" s="40">
        <v>1537.1944444444443</v>
      </c>
      <c r="H23" s="40">
        <v>1692.0500000000002</v>
      </c>
      <c r="I23" s="40">
        <v>1315.3041666666668</v>
      </c>
      <c r="J23" s="40">
        <v>1162.0763888888889</v>
      </c>
      <c r="L23" s="40">
        <f t="shared" si="0"/>
        <v>1552.0358333333334</v>
      </c>
      <c r="M23" s="40">
        <f t="shared" si="1"/>
        <v>1462.5085317460318</v>
      </c>
    </row>
    <row r="24" spans="3:13" ht="9.4499999999999993" customHeight="1" x14ac:dyDescent="0.15">
      <c r="C24" s="19">
        <v>16</v>
      </c>
      <c r="D24" s="40">
        <v>1705.8166666666666</v>
      </c>
      <c r="E24" s="40">
        <v>1708.0486111111113</v>
      </c>
      <c r="F24" s="40">
        <v>1704.5277777777781</v>
      </c>
      <c r="G24" s="40">
        <v>1703.9097222222219</v>
      </c>
      <c r="H24" s="40">
        <v>1682.4416666666666</v>
      </c>
      <c r="I24" s="40">
        <v>1226.4875</v>
      </c>
      <c r="J24" s="40">
        <v>1045.6319444444443</v>
      </c>
      <c r="L24" s="40">
        <f t="shared" si="0"/>
        <v>1700.9488888888889</v>
      </c>
      <c r="M24" s="40">
        <f t="shared" si="1"/>
        <v>1539.5519841269841</v>
      </c>
    </row>
    <row r="25" spans="3:13" ht="9.4499999999999993" customHeight="1" x14ac:dyDescent="0.15">
      <c r="C25" s="19">
        <v>17</v>
      </c>
      <c r="D25" s="40">
        <v>1520.8111111111109</v>
      </c>
      <c r="E25" s="40">
        <v>1511.0347222222219</v>
      </c>
      <c r="F25" s="40">
        <v>1561.7152777777781</v>
      </c>
      <c r="G25" s="40">
        <v>1525.9652777777781</v>
      </c>
      <c r="H25" s="40">
        <v>1429.7805555555553</v>
      </c>
      <c r="I25" s="40">
        <v>1142.1222222222223</v>
      </c>
      <c r="J25" s="40">
        <v>871.7986111111112</v>
      </c>
      <c r="L25" s="40">
        <f t="shared" si="0"/>
        <v>1509.861388888889</v>
      </c>
      <c r="M25" s="40">
        <f t="shared" si="1"/>
        <v>1366.1753968253968</v>
      </c>
    </row>
    <row r="26" spans="3:13" ht="9.4499999999999993" customHeight="1" x14ac:dyDescent="0.15">
      <c r="C26" s="19">
        <v>18</v>
      </c>
      <c r="D26" s="40">
        <v>1111.6194444444443</v>
      </c>
      <c r="E26" s="40">
        <v>1153.8680555555554</v>
      </c>
      <c r="F26" s="40">
        <v>1205.1666666666667</v>
      </c>
      <c r="G26" s="40">
        <v>1194.5486111111111</v>
      </c>
      <c r="H26" s="40">
        <v>1248.3611111111111</v>
      </c>
      <c r="I26" s="40">
        <v>973.29027777777776</v>
      </c>
      <c r="J26" s="40">
        <v>786.69444444444446</v>
      </c>
      <c r="L26" s="40">
        <f t="shared" si="0"/>
        <v>1182.7127777777778</v>
      </c>
      <c r="M26" s="40">
        <f t="shared" si="1"/>
        <v>1096.2212301587301</v>
      </c>
    </row>
    <row r="27" spans="3:13" ht="9.4499999999999993" customHeight="1" x14ac:dyDescent="0.15">
      <c r="C27" s="19">
        <v>19</v>
      </c>
      <c r="D27" s="40">
        <v>856.42777777777781</v>
      </c>
      <c r="E27" s="40">
        <v>886.47222222222217</v>
      </c>
      <c r="F27" s="40">
        <v>924.03472222222229</v>
      </c>
      <c r="G27" s="40">
        <v>965.9513888888888</v>
      </c>
      <c r="H27" s="40">
        <v>1002.2041666666665</v>
      </c>
      <c r="I27" s="40">
        <v>801.99027777777781</v>
      </c>
      <c r="J27" s="40">
        <v>698.70833333333337</v>
      </c>
      <c r="L27" s="40">
        <f t="shared" si="0"/>
        <v>927.01805555555552</v>
      </c>
      <c r="M27" s="40">
        <f t="shared" si="1"/>
        <v>876.54126984126981</v>
      </c>
    </row>
    <row r="28" spans="3:13" ht="9.4499999999999993" customHeight="1" x14ac:dyDescent="0.15">
      <c r="C28" s="19">
        <v>20</v>
      </c>
      <c r="D28" s="40">
        <v>640.85416666666663</v>
      </c>
      <c r="E28" s="40">
        <v>693.2638888888888</v>
      </c>
      <c r="F28" s="40">
        <v>694.4236111111112</v>
      </c>
      <c r="G28" s="40">
        <v>737.375</v>
      </c>
      <c r="H28" s="40">
        <v>711.17500000000007</v>
      </c>
      <c r="I28" s="40">
        <v>608.76527777777778</v>
      </c>
      <c r="J28" s="40">
        <v>553.7013888888888</v>
      </c>
      <c r="L28" s="40">
        <f t="shared" si="0"/>
        <v>695.41833333333329</v>
      </c>
      <c r="M28" s="40">
        <f t="shared" si="1"/>
        <v>662.79404761904766</v>
      </c>
    </row>
    <row r="29" spans="3:13" ht="9.4499999999999993" customHeight="1" x14ac:dyDescent="0.15">
      <c r="C29" s="19">
        <v>21</v>
      </c>
      <c r="D29" s="40">
        <v>489.86111111111114</v>
      </c>
      <c r="E29" s="40">
        <v>527.92361111111109</v>
      </c>
      <c r="F29" s="40">
        <v>542.84027777777783</v>
      </c>
      <c r="G29" s="40">
        <v>573.29166666666674</v>
      </c>
      <c r="H29" s="40">
        <v>545.80833333333339</v>
      </c>
      <c r="I29" s="40">
        <v>481.05833333333334</v>
      </c>
      <c r="J29" s="40">
        <v>390.7430555555556</v>
      </c>
      <c r="L29" s="40">
        <f t="shared" si="0"/>
        <v>535.94500000000005</v>
      </c>
      <c r="M29" s="40">
        <f t="shared" si="1"/>
        <v>507.36091269841279</v>
      </c>
    </row>
    <row r="30" spans="3:13" ht="9.4499999999999993" customHeight="1" x14ac:dyDescent="0.15">
      <c r="C30" s="19">
        <v>22</v>
      </c>
      <c r="D30" s="40">
        <v>326.65972222222223</v>
      </c>
      <c r="E30" s="40">
        <v>358.0625</v>
      </c>
      <c r="F30" s="40">
        <v>367.3819444444444</v>
      </c>
      <c r="G30" s="40">
        <v>393.08333333333331</v>
      </c>
      <c r="H30" s="40">
        <v>430.09027777777777</v>
      </c>
      <c r="I30" s="40">
        <v>428.07361111111112</v>
      </c>
      <c r="J30" s="40">
        <v>280.11111111111114</v>
      </c>
      <c r="L30" s="40">
        <f t="shared" si="0"/>
        <v>375.05555555555554</v>
      </c>
      <c r="M30" s="40">
        <f t="shared" si="1"/>
        <v>369.06607142857143</v>
      </c>
    </row>
    <row r="31" spans="3:13" ht="9.4499999999999993" customHeight="1" x14ac:dyDescent="0.15">
      <c r="C31" s="19">
        <v>23</v>
      </c>
      <c r="D31" s="40">
        <v>178.81666666666669</v>
      </c>
      <c r="E31" s="40">
        <v>194.1527777777778</v>
      </c>
      <c r="F31" s="40">
        <v>203.02083333333329</v>
      </c>
      <c r="G31" s="40">
        <v>230.00694444444446</v>
      </c>
      <c r="H31" s="40">
        <v>320.50694444444446</v>
      </c>
      <c r="I31" s="40">
        <v>346.60277777777782</v>
      </c>
      <c r="J31" s="40">
        <v>178.16666666666666</v>
      </c>
      <c r="L31" s="40">
        <f t="shared" si="0"/>
        <v>225.30083333333332</v>
      </c>
      <c r="M31" s="40">
        <f t="shared" si="1"/>
        <v>235.89623015873016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18317.966666666664</v>
      </c>
      <c r="E33" s="40">
        <f t="shared" ref="E33:J33" si="2">SUM(E15:E26)</f>
        <v>18578.541666666664</v>
      </c>
      <c r="F33" s="40">
        <f t="shared" si="2"/>
        <v>18842.444444444449</v>
      </c>
      <c r="G33" s="40">
        <f t="shared" si="2"/>
        <v>18757.145833333332</v>
      </c>
      <c r="H33" s="40">
        <f t="shared" si="2"/>
        <v>19082.141666666666</v>
      </c>
      <c r="I33" s="40">
        <f t="shared" si="2"/>
        <v>15116.56388888889</v>
      </c>
      <c r="J33" s="40">
        <f t="shared" si="2"/>
        <v>12469.229166666666</v>
      </c>
      <c r="L33" s="40">
        <f>SUM(L15:L26)</f>
        <v>18715.648055555557</v>
      </c>
      <c r="M33" s="40">
        <f>SUM(M15:M26)</f>
        <v>17309.147619047621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5470.8708333333325</v>
      </c>
      <c r="E34" s="40">
        <f t="shared" ref="E34:J34" si="3">SUM(E15:E17)</f>
        <v>5614.7291666666661</v>
      </c>
      <c r="F34" s="40">
        <f t="shared" si="3"/>
        <v>5663.3125000000009</v>
      </c>
      <c r="G34" s="40">
        <f t="shared" si="3"/>
        <v>5556.979166666667</v>
      </c>
      <c r="H34" s="40">
        <f t="shared" si="3"/>
        <v>5297.7930555555558</v>
      </c>
      <c r="I34" s="40">
        <f t="shared" si="3"/>
        <v>2885.4111111111106</v>
      </c>
      <c r="J34" s="40">
        <f t="shared" si="3"/>
        <v>1739.875</v>
      </c>
      <c r="L34" s="40">
        <f>SUM(L15:L17)</f>
        <v>5520.7369444444448</v>
      </c>
      <c r="M34" s="40">
        <f>SUM(M15:M17)</f>
        <v>4604.1386904761912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8508.8486111111124</v>
      </c>
      <c r="E35" s="40">
        <f t="shared" ref="E35:J35" si="4">SUM(E18:E23)</f>
        <v>8590.8611111111095</v>
      </c>
      <c r="F35" s="40">
        <f t="shared" si="4"/>
        <v>8707.7222222222226</v>
      </c>
      <c r="G35" s="40">
        <f t="shared" si="4"/>
        <v>8775.7430555555547</v>
      </c>
      <c r="H35" s="40">
        <f t="shared" si="4"/>
        <v>9423.7652777777766</v>
      </c>
      <c r="I35" s="40">
        <f t="shared" si="4"/>
        <v>8889.2527777777777</v>
      </c>
      <c r="J35" s="40">
        <f t="shared" si="4"/>
        <v>8025.2291666666661</v>
      </c>
      <c r="L35" s="40">
        <f>SUM(L18:L23)</f>
        <v>8801.3880555555552</v>
      </c>
      <c r="M35" s="40">
        <f>SUM(M18:M23)</f>
        <v>8703.0603174603184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4338.2472222222223</v>
      </c>
      <c r="E36" s="40">
        <f t="shared" ref="E36:J36" si="5">SUM(E24:E26)</f>
        <v>4372.9513888888887</v>
      </c>
      <c r="F36" s="40">
        <f t="shared" si="5"/>
        <v>4471.4097222222226</v>
      </c>
      <c r="G36" s="40">
        <f t="shared" si="5"/>
        <v>4424.4236111111113</v>
      </c>
      <c r="H36" s="40">
        <f t="shared" si="5"/>
        <v>4360.583333333333</v>
      </c>
      <c r="I36" s="40">
        <f t="shared" si="5"/>
        <v>3341.9</v>
      </c>
      <c r="J36" s="40">
        <f t="shared" si="5"/>
        <v>2704.125</v>
      </c>
      <c r="L36" s="40">
        <f>SUM(L24:L26)</f>
        <v>4393.5230555555554</v>
      </c>
      <c r="M36" s="40">
        <f>SUM(M24:M26)</f>
        <v>4001.9486111111109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23792.495833333331</v>
      </c>
      <c r="E37" s="40">
        <f t="shared" ref="E37:J37" si="6">SUM(E8:E31)</f>
        <v>24228.256944444442</v>
      </c>
      <c r="F37" s="40">
        <f t="shared" si="6"/>
        <v>24531.604166666668</v>
      </c>
      <c r="G37" s="40">
        <f t="shared" si="6"/>
        <v>24559.638888888887</v>
      </c>
      <c r="H37" s="40">
        <f t="shared" si="6"/>
        <v>24907.223611111112</v>
      </c>
      <c r="I37" s="40">
        <f t="shared" si="6"/>
        <v>19335.666666666668</v>
      </c>
      <c r="J37" s="40">
        <f t="shared" si="6"/>
        <v>15995.756944444443</v>
      </c>
      <c r="L37" s="40">
        <f>SUM(L8:L31)</f>
        <v>24403.843888888896</v>
      </c>
      <c r="M37" s="40">
        <f>SUM(M8:M31)</f>
        <v>22478.663293650799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18266.100000000002</v>
      </c>
      <c r="D43" s="35">
        <v>18594.26666666667</v>
      </c>
      <c r="E43" s="35">
        <v>18599.53</v>
      </c>
      <c r="F43" s="35">
        <v>19465.100000000002</v>
      </c>
      <c r="G43" s="35">
        <v>19458.849999999999</v>
      </c>
      <c r="H43" s="35">
        <v>18605.399999999998</v>
      </c>
      <c r="I43" s="35">
        <v>18632.783333333333</v>
      </c>
      <c r="J43" s="35">
        <v>18172.016666666666</v>
      </c>
      <c r="K43" s="35">
        <v>18699.370000000003</v>
      </c>
      <c r="L43" s="35">
        <v>18707.833333333336</v>
      </c>
      <c r="M43" s="35">
        <v>18696.86</v>
      </c>
      <c r="N43" s="35">
        <v>18689.666666666668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23632.216666666664</v>
      </c>
      <c r="D44" s="35">
        <v>24153.000000000004</v>
      </c>
      <c r="E44" s="35">
        <v>24208.129999999994</v>
      </c>
      <c r="F44" s="35">
        <v>25251.899999999994</v>
      </c>
      <c r="G44" s="35">
        <v>25226.049999999996</v>
      </c>
      <c r="H44" s="35">
        <v>24362.933333333334</v>
      </c>
      <c r="I44" s="35">
        <v>24401.566666666662</v>
      </c>
      <c r="J44" s="35">
        <v>23710.250000000004</v>
      </c>
      <c r="K44" s="35">
        <v>24577.190000000002</v>
      </c>
      <c r="L44" s="35">
        <v>24535.4</v>
      </c>
      <c r="M44" s="35">
        <v>24350.590000000004</v>
      </c>
      <c r="N44" s="35">
        <v>24436.899999999998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15065.333333333332</v>
      </c>
      <c r="D47" s="35">
        <v>14901</v>
      </c>
      <c r="E47" s="35">
        <v>15363.6</v>
      </c>
      <c r="F47" s="35">
        <v>14918</v>
      </c>
      <c r="G47" s="35">
        <v>15076.333333333332</v>
      </c>
      <c r="H47" s="35">
        <v>15135</v>
      </c>
      <c r="I47" s="35">
        <v>15058.999999999998</v>
      </c>
      <c r="J47" s="35">
        <v>14549.000000000002</v>
      </c>
      <c r="K47" s="35">
        <v>15490.5</v>
      </c>
      <c r="L47" s="35">
        <v>15585.5</v>
      </c>
      <c r="M47" s="35">
        <v>15327.000000000002</v>
      </c>
      <c r="N47" s="35">
        <v>14928.5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18861.666666666668</v>
      </c>
      <c r="D48" s="35">
        <v>18840.5</v>
      </c>
      <c r="E48" s="35">
        <v>19519.599999999999</v>
      </c>
      <c r="F48" s="35">
        <v>19120</v>
      </c>
      <c r="G48" s="35">
        <v>19328</v>
      </c>
      <c r="H48" s="35">
        <v>19511</v>
      </c>
      <c r="I48" s="35">
        <v>19479.333333333332</v>
      </c>
      <c r="J48" s="35">
        <v>18844.400000000005</v>
      </c>
      <c r="K48" s="35">
        <v>19768</v>
      </c>
      <c r="L48" s="35">
        <v>19880.5</v>
      </c>
      <c r="M48" s="35">
        <v>19467.000000000004</v>
      </c>
      <c r="N48" s="35">
        <v>19408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11979.000000000002</v>
      </c>
      <c r="D51" s="35">
        <v>12293</v>
      </c>
      <c r="E51" s="35">
        <v>12372.5</v>
      </c>
      <c r="F51" s="35">
        <v>12916</v>
      </c>
      <c r="G51" s="35">
        <v>12310.333333333332</v>
      </c>
      <c r="H51" s="35">
        <v>12420.75</v>
      </c>
      <c r="I51" s="35">
        <v>12525.666666666666</v>
      </c>
      <c r="J51" s="35">
        <v>11935</v>
      </c>
      <c r="K51" s="35">
        <v>12662.25</v>
      </c>
      <c r="L51" s="35">
        <v>12614.5</v>
      </c>
      <c r="M51" s="35">
        <v>12813.75</v>
      </c>
      <c r="N51" s="35">
        <v>12788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15117.66666666667</v>
      </c>
      <c r="D52" s="35">
        <v>15513.5</v>
      </c>
      <c r="E52" s="35">
        <v>15751</v>
      </c>
      <c r="F52" s="35">
        <v>16452</v>
      </c>
      <c r="G52" s="35">
        <v>15974.333333333332</v>
      </c>
      <c r="H52" s="35">
        <v>16097</v>
      </c>
      <c r="I52" s="35">
        <v>16452</v>
      </c>
      <c r="J52" s="35">
        <v>15519.75</v>
      </c>
      <c r="K52" s="35">
        <v>16230.5</v>
      </c>
      <c r="L52" s="35">
        <v>16156.5</v>
      </c>
      <c r="M52" s="35">
        <v>16229.5</v>
      </c>
      <c r="N52" s="35">
        <v>16455.333333333336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011" display="Index" xr:uid="{3778EC65-FD55-4B1F-8B07-0085D17C4A86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EDDB-A79D-4515-B0AB-360221BE8E1A}">
  <sheetPr>
    <pageSetUpPr fitToPage="1"/>
  </sheetPr>
  <dimension ref="A1:AA88"/>
  <sheetViews>
    <sheetView zoomScale="9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93</v>
      </c>
      <c r="E3" s="44"/>
      <c r="F3" s="44"/>
      <c r="G3" s="6"/>
      <c r="H3" s="46" t="s">
        <v>15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19280.691666666662</v>
      </c>
      <c r="Q6" s="17">
        <v>19577.03472222223</v>
      </c>
      <c r="R6" s="17">
        <v>19900.013888888891</v>
      </c>
      <c r="S6" s="17">
        <v>19929.838888888888</v>
      </c>
      <c r="T6" s="17">
        <v>20552.165277777778</v>
      </c>
      <c r="U6" s="17">
        <v>18567.974999999995</v>
      </c>
      <c r="V6" s="17">
        <v>15810.833333333336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18687.872222222224</v>
      </c>
      <c r="Q7" s="17">
        <v>19038.298611111113</v>
      </c>
      <c r="R7" s="17">
        <v>19386.270833333336</v>
      </c>
      <c r="S7" s="17">
        <v>19528.086111111112</v>
      </c>
      <c r="T7" s="17">
        <v>19717.479166666672</v>
      </c>
      <c r="U7" s="17">
        <v>18023.154166666664</v>
      </c>
      <c r="V7" s="17">
        <v>15818.159722222224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37968.563888888886</v>
      </c>
      <c r="Q8" s="17">
        <f t="shared" ref="Q8:V8" si="0">SUM(Q6:Q7)</f>
        <v>38615.333333333343</v>
      </c>
      <c r="R8" s="17">
        <f t="shared" si="0"/>
        <v>39286.284722222226</v>
      </c>
      <c r="S8" s="17">
        <f t="shared" si="0"/>
        <v>39457.925000000003</v>
      </c>
      <c r="T8" s="17">
        <f t="shared" si="0"/>
        <v>40269.64444444445</v>
      </c>
      <c r="U8" s="17">
        <f t="shared" si="0"/>
        <v>36591.129166666658</v>
      </c>
      <c r="V8" s="17">
        <f t="shared" si="0"/>
        <v>31628.993055555562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19189.133333333335</v>
      </c>
      <c r="Q10" s="17">
        <v>19689.866666666669</v>
      </c>
      <c r="R10" s="17">
        <v>19729.409999999996</v>
      </c>
      <c r="S10" s="17">
        <v>20058.899999999994</v>
      </c>
      <c r="T10" s="17">
        <v>19937.633333333331</v>
      </c>
      <c r="U10" s="17">
        <v>20477.466666666664</v>
      </c>
      <c r="V10" s="17">
        <v>20103.700000000004</v>
      </c>
      <c r="W10" s="17">
        <v>19637.746666666666</v>
      </c>
      <c r="X10" s="17">
        <v>19502.159999999996</v>
      </c>
      <c r="Y10" s="17">
        <v>19864.966666666671</v>
      </c>
      <c r="Z10" s="17">
        <v>19732.869999999995</v>
      </c>
      <c r="AA10" s="17">
        <v>20251.533333333336</v>
      </c>
    </row>
    <row r="11" spans="1:27" ht="9.4499999999999993" customHeight="1" x14ac:dyDescent="0.15">
      <c r="C11" s="19"/>
      <c r="O11" s="16" t="s">
        <v>68</v>
      </c>
      <c r="P11" s="17">
        <v>18687.750000000007</v>
      </c>
      <c r="Q11" s="17">
        <v>19031.333333333336</v>
      </c>
      <c r="R11" s="17">
        <v>19119.180000000004</v>
      </c>
      <c r="S11" s="17">
        <v>19461.900000000001</v>
      </c>
      <c r="T11" s="17">
        <v>19257.250000000004</v>
      </c>
      <c r="U11" s="17">
        <v>19540.666666666668</v>
      </c>
      <c r="V11" s="17">
        <v>19688.516666666666</v>
      </c>
      <c r="W11" s="17">
        <v>19089.336666666662</v>
      </c>
      <c r="X11" s="17">
        <v>19126.310000000001</v>
      </c>
      <c r="Y11" s="17">
        <v>19452.233333333337</v>
      </c>
      <c r="Z11" s="17">
        <v>19144.740000000002</v>
      </c>
      <c r="AA11" s="17">
        <v>19660</v>
      </c>
    </row>
    <row r="12" spans="1:27" ht="9.4499999999999993" customHeight="1" x14ac:dyDescent="0.15">
      <c r="C12" s="19"/>
      <c r="O12" s="16" t="s">
        <v>69</v>
      </c>
      <c r="P12" s="17">
        <f>SUM(P10:P11)</f>
        <v>37876.883333333346</v>
      </c>
      <c r="Q12" s="17">
        <f t="shared" ref="Q12:AA12" si="1">SUM(Q10:Q11)</f>
        <v>38721.200000000004</v>
      </c>
      <c r="R12" s="17">
        <f t="shared" si="1"/>
        <v>38848.589999999997</v>
      </c>
      <c r="S12" s="17">
        <f t="shared" si="1"/>
        <v>39520.799999999996</v>
      </c>
      <c r="T12" s="17">
        <f t="shared" si="1"/>
        <v>39194.883333333331</v>
      </c>
      <c r="U12" s="17">
        <f t="shared" si="1"/>
        <v>40018.133333333331</v>
      </c>
      <c r="V12" s="17">
        <f t="shared" si="1"/>
        <v>39792.216666666674</v>
      </c>
      <c r="W12" s="17">
        <f t="shared" si="1"/>
        <v>38727.083333333328</v>
      </c>
      <c r="X12" s="17">
        <f t="shared" si="1"/>
        <v>38628.47</v>
      </c>
      <c r="Y12" s="17">
        <f t="shared" si="1"/>
        <v>39317.200000000012</v>
      </c>
      <c r="Z12" s="17">
        <f t="shared" si="1"/>
        <v>38877.61</v>
      </c>
      <c r="AA12" s="17">
        <f t="shared" si="1"/>
        <v>39911.53333333334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>
        <v>19135</v>
      </c>
      <c r="Q14" s="22"/>
      <c r="R14" s="22">
        <v>18140.200358800001</v>
      </c>
      <c r="S14" s="22">
        <v>17642.590461400003</v>
      </c>
      <c r="T14" s="23">
        <v>17309.567770000001</v>
      </c>
      <c r="U14" s="23">
        <v>18207.199986</v>
      </c>
      <c r="V14" s="23">
        <v>18464.956097000002</v>
      </c>
      <c r="W14" s="23">
        <v>18620.649985600001</v>
      </c>
      <c r="X14" s="23">
        <v>19932.56111111111</v>
      </c>
      <c r="Y14" s="17">
        <v>19847.948888888892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>
        <v>19359</v>
      </c>
      <c r="Q15" s="22"/>
      <c r="R15" s="23">
        <v>18124.889618000001</v>
      </c>
      <c r="S15" s="23">
        <v>17751.203954599998</v>
      </c>
      <c r="T15" s="23">
        <v>17829.173603399995</v>
      </c>
      <c r="U15" s="23">
        <v>18587.4139244</v>
      </c>
      <c r="V15" s="23">
        <v>18630.0094312</v>
      </c>
      <c r="W15" s="25">
        <v>19398.711652000002</v>
      </c>
      <c r="X15" s="25">
        <v>18888.112499999999</v>
      </c>
      <c r="Y15" s="17">
        <v>19271.601388888888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>
        <f t="shared" ref="P16:X16" si="3">SUM(P14:P15)</f>
        <v>38494</v>
      </c>
      <c r="Q16" s="14"/>
      <c r="R16" s="17">
        <f t="shared" si="3"/>
        <v>36265.089976800002</v>
      </c>
      <c r="S16" s="17">
        <f t="shared" si="3"/>
        <v>35393.794416000004</v>
      </c>
      <c r="T16" s="17">
        <f t="shared" si="3"/>
        <v>35138.7413734</v>
      </c>
      <c r="U16" s="17">
        <f t="shared" si="3"/>
        <v>36794.613910400003</v>
      </c>
      <c r="V16" s="17">
        <f t="shared" si="3"/>
        <v>37094.965528200002</v>
      </c>
      <c r="W16" s="17">
        <f t="shared" si="3"/>
        <v>38019.361637599999</v>
      </c>
      <c r="X16" s="17">
        <f t="shared" si="3"/>
        <v>38820.673611111109</v>
      </c>
      <c r="Y16" s="17">
        <f>SUM(Y14:Y15)</f>
        <v>39119.55027777778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12</v>
      </c>
      <c r="I83" s="35" t="s">
        <v>11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74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095" display="Index" xr:uid="{106BC141-CC11-4F30-80C9-2F8F6C1F52ED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A3F8-A7AE-44BB-9A4F-327DCCDED766}">
  <sheetPr>
    <pageSetUpPr fitToPage="1"/>
  </sheetPr>
  <dimension ref="A1:AD172"/>
  <sheetViews>
    <sheetView zoomScale="90" zoomScaleNormal="90" workbookViewId="0"/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93</v>
      </c>
      <c r="E3" s="44"/>
      <c r="F3" s="44"/>
      <c r="G3" s="6"/>
      <c r="H3" s="46" t="s">
        <v>15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12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175.375</v>
      </c>
      <c r="E8" s="40">
        <v>149.50000000000003</v>
      </c>
      <c r="F8" s="40">
        <v>154.17361111111111</v>
      </c>
      <c r="G8" s="40">
        <v>161.79999999999998</v>
      </c>
      <c r="H8" s="40">
        <v>188.97777777777779</v>
      </c>
      <c r="I8" s="40">
        <v>307.31527777777779</v>
      </c>
      <c r="J8" s="40">
        <v>367.82638888888886</v>
      </c>
      <c r="L8" s="40">
        <f>AVERAGE(D8:H8)</f>
        <v>165.96527777777777</v>
      </c>
      <c r="M8" s="40">
        <f>AVERAGE(D8:J8)</f>
        <v>214.99543650793652</v>
      </c>
      <c r="O8" s="29"/>
    </row>
    <row r="9" spans="1:15" ht="9.4499999999999993" customHeight="1" x14ac:dyDescent="0.15">
      <c r="C9" s="19">
        <v>1</v>
      </c>
      <c r="D9" s="40">
        <v>113.79722222222222</v>
      </c>
      <c r="E9" s="40">
        <v>102.45833333333336</v>
      </c>
      <c r="F9" s="40">
        <v>106.9513888888889</v>
      </c>
      <c r="G9" s="40">
        <v>109.00694444444446</v>
      </c>
      <c r="H9" s="40">
        <v>130.89861111111111</v>
      </c>
      <c r="I9" s="40">
        <v>244.40694444444443</v>
      </c>
      <c r="J9" s="40">
        <v>289.66666666666669</v>
      </c>
      <c r="L9" s="40">
        <f t="shared" ref="L9:L31" si="0">AVERAGE(D9:H9)</f>
        <v>112.62250000000002</v>
      </c>
      <c r="M9" s="40">
        <f t="shared" ref="M9:M31" si="1">AVERAGE(D9:J9)</f>
        <v>156.74087301587301</v>
      </c>
      <c r="O9" s="29"/>
    </row>
    <row r="10" spans="1:15" ht="9.4499999999999993" customHeight="1" x14ac:dyDescent="0.15">
      <c r="C10" s="19">
        <v>2</v>
      </c>
      <c r="D10" s="40">
        <v>85.927777777777763</v>
      </c>
      <c r="E10" s="40">
        <v>90.215277777777771</v>
      </c>
      <c r="F10" s="40">
        <v>83.118055555555557</v>
      </c>
      <c r="G10" s="40">
        <v>91.951388888888872</v>
      </c>
      <c r="H10" s="40">
        <v>99.625</v>
      </c>
      <c r="I10" s="40">
        <v>175.76111111111109</v>
      </c>
      <c r="J10" s="40">
        <v>213.54861111111111</v>
      </c>
      <c r="L10" s="40">
        <f t="shared" si="0"/>
        <v>90.16749999999999</v>
      </c>
      <c r="M10" s="40">
        <f t="shared" si="1"/>
        <v>120.02103174603174</v>
      </c>
      <c r="O10" s="29"/>
    </row>
    <row r="11" spans="1:15" ht="9.4499999999999993" customHeight="1" x14ac:dyDescent="0.15">
      <c r="C11" s="19">
        <v>3</v>
      </c>
      <c r="D11" s="40">
        <v>82.484722222222231</v>
      </c>
      <c r="E11" s="40">
        <v>79.291666666666671</v>
      </c>
      <c r="F11" s="40">
        <v>79.493055555555557</v>
      </c>
      <c r="G11" s="40">
        <v>85.87222222222222</v>
      </c>
      <c r="H11" s="40">
        <v>94.751388888888883</v>
      </c>
      <c r="I11" s="40">
        <v>153.66805555555558</v>
      </c>
      <c r="J11" s="40">
        <v>172.7847222222222</v>
      </c>
      <c r="L11" s="40">
        <f t="shared" si="0"/>
        <v>84.378611111111098</v>
      </c>
      <c r="M11" s="40">
        <f t="shared" si="1"/>
        <v>106.90654761904761</v>
      </c>
      <c r="O11" s="29"/>
    </row>
    <row r="12" spans="1:15" ht="9.4499999999999993" customHeight="1" x14ac:dyDescent="0.15">
      <c r="C12" s="19">
        <v>4</v>
      </c>
      <c r="D12" s="40">
        <v>131.04999999999998</v>
      </c>
      <c r="E12" s="40">
        <v>136.61111111111111</v>
      </c>
      <c r="F12" s="40">
        <v>136.97222222222223</v>
      </c>
      <c r="G12" s="40">
        <v>145.01805555555558</v>
      </c>
      <c r="H12" s="40">
        <v>144.93472222222223</v>
      </c>
      <c r="I12" s="40">
        <v>153.11388888888891</v>
      </c>
      <c r="J12" s="40">
        <v>143.83333333333334</v>
      </c>
      <c r="L12" s="40">
        <f t="shared" si="0"/>
        <v>138.91722222222225</v>
      </c>
      <c r="M12" s="40">
        <f t="shared" si="1"/>
        <v>141.64761904761909</v>
      </c>
    </row>
    <row r="13" spans="1:15" ht="9.4499999999999993" customHeight="1" x14ac:dyDescent="0.15">
      <c r="C13" s="19">
        <v>5</v>
      </c>
      <c r="D13" s="40">
        <v>444.79444444444448</v>
      </c>
      <c r="E13" s="40">
        <v>464.0069444444444</v>
      </c>
      <c r="F13" s="40">
        <v>455.09722222222223</v>
      </c>
      <c r="G13" s="40">
        <v>448.49444444444435</v>
      </c>
      <c r="H13" s="40">
        <v>431.86388888888888</v>
      </c>
      <c r="I13" s="40">
        <v>238.91388888888889</v>
      </c>
      <c r="J13" s="40">
        <v>160.71527777777777</v>
      </c>
      <c r="L13" s="40">
        <f t="shared" si="0"/>
        <v>448.85138888888889</v>
      </c>
      <c r="M13" s="40">
        <f t="shared" si="1"/>
        <v>377.69801587301583</v>
      </c>
    </row>
    <row r="14" spans="1:15" ht="9.4499999999999993" customHeight="1" x14ac:dyDescent="0.15">
      <c r="C14" s="19">
        <v>6</v>
      </c>
      <c r="D14" s="40">
        <v>1410.5597222222223</v>
      </c>
      <c r="E14" s="40">
        <v>1468.6527777777781</v>
      </c>
      <c r="F14" s="40">
        <v>1469.5486111111111</v>
      </c>
      <c r="G14" s="40">
        <v>1431.7027777777778</v>
      </c>
      <c r="H14" s="40">
        <v>1381.5180555555555</v>
      </c>
      <c r="I14" s="40">
        <v>390.57361111111112</v>
      </c>
      <c r="J14" s="40">
        <v>264.35416666666669</v>
      </c>
      <c r="L14" s="40">
        <f t="shared" si="0"/>
        <v>1432.3963888888889</v>
      </c>
      <c r="M14" s="40">
        <f t="shared" si="1"/>
        <v>1116.7013888888889</v>
      </c>
    </row>
    <row r="15" spans="1:15" ht="9.4499999999999993" customHeight="1" x14ac:dyDescent="0.15">
      <c r="C15" s="19">
        <v>7</v>
      </c>
      <c r="D15" s="40">
        <v>1639.4805555555556</v>
      </c>
      <c r="E15" s="40">
        <v>1597.6805555555557</v>
      </c>
      <c r="F15" s="40">
        <v>1628.4097222222224</v>
      </c>
      <c r="G15" s="40">
        <v>1659.1152777777779</v>
      </c>
      <c r="H15" s="40">
        <v>1678.9777777777779</v>
      </c>
      <c r="I15" s="40">
        <v>572.87916666666672</v>
      </c>
      <c r="J15" s="40">
        <v>353.34722222222223</v>
      </c>
      <c r="L15" s="40">
        <f t="shared" si="0"/>
        <v>1640.732777777778</v>
      </c>
      <c r="M15" s="40">
        <f t="shared" si="1"/>
        <v>1304.2700396825401</v>
      </c>
    </row>
    <row r="16" spans="1:15" ht="9.4499999999999993" customHeight="1" x14ac:dyDescent="0.15">
      <c r="C16" s="19">
        <v>8</v>
      </c>
      <c r="D16" s="40">
        <v>1315.0902777777778</v>
      </c>
      <c r="E16" s="40">
        <v>1285.4097222222224</v>
      </c>
      <c r="F16" s="40">
        <v>1294.7986111111111</v>
      </c>
      <c r="G16" s="40">
        <v>1286.1083333333333</v>
      </c>
      <c r="H16" s="40">
        <v>1340.7263888888888</v>
      </c>
      <c r="I16" s="40">
        <v>943.32361111111106</v>
      </c>
      <c r="J16" s="40">
        <v>585.4236111111112</v>
      </c>
      <c r="L16" s="40">
        <f t="shared" si="0"/>
        <v>1304.4266666666667</v>
      </c>
      <c r="M16" s="40">
        <f t="shared" si="1"/>
        <v>1150.1257936507936</v>
      </c>
    </row>
    <row r="17" spans="3:13" ht="9.4499999999999993" customHeight="1" x14ac:dyDescent="0.15">
      <c r="C17" s="19">
        <v>9</v>
      </c>
      <c r="D17" s="40">
        <v>1387.5625</v>
      </c>
      <c r="E17" s="40">
        <v>1439.7361111111111</v>
      </c>
      <c r="F17" s="40">
        <v>1449.2291666666667</v>
      </c>
      <c r="G17" s="40">
        <v>1442.4736111111108</v>
      </c>
      <c r="H17" s="40">
        <v>1368.2819444444447</v>
      </c>
      <c r="I17" s="40">
        <v>1097.059722222222</v>
      </c>
      <c r="J17" s="40">
        <v>835.09722222222217</v>
      </c>
      <c r="L17" s="40">
        <f t="shared" si="0"/>
        <v>1417.4566666666667</v>
      </c>
      <c r="M17" s="40">
        <f t="shared" si="1"/>
        <v>1288.4914682539682</v>
      </c>
    </row>
    <row r="18" spans="3:13" ht="9.4499999999999993" customHeight="1" x14ac:dyDescent="0.15">
      <c r="C18" s="19">
        <v>10</v>
      </c>
      <c r="D18" s="40">
        <v>1144.7</v>
      </c>
      <c r="E18" s="40">
        <v>1160.8194444444446</v>
      </c>
      <c r="F18" s="40">
        <v>1174.0972222222222</v>
      </c>
      <c r="G18" s="40">
        <v>1175.1777777777777</v>
      </c>
      <c r="H18" s="40">
        <v>1163.7319444444445</v>
      </c>
      <c r="I18" s="40">
        <v>1155.2680555555555</v>
      </c>
      <c r="J18" s="40">
        <v>1030.8402777777776</v>
      </c>
      <c r="L18" s="40">
        <f t="shared" si="0"/>
        <v>1163.7052777777778</v>
      </c>
      <c r="M18" s="40">
        <f t="shared" si="1"/>
        <v>1143.519246031746</v>
      </c>
    </row>
    <row r="19" spans="3:13" ht="9.4499999999999993" customHeight="1" x14ac:dyDescent="0.15">
      <c r="C19" s="19">
        <v>11</v>
      </c>
      <c r="D19" s="40">
        <v>1089.6208333333336</v>
      </c>
      <c r="E19" s="40">
        <v>1077.3472222222222</v>
      </c>
      <c r="F19" s="40">
        <v>1104.7291666666667</v>
      </c>
      <c r="G19" s="40">
        <v>1091.6624999999999</v>
      </c>
      <c r="H19" s="40">
        <v>1122.7847222222219</v>
      </c>
      <c r="I19" s="40">
        <v>1260.0027777777777</v>
      </c>
      <c r="J19" s="40">
        <v>1126.3472222222222</v>
      </c>
      <c r="L19" s="40">
        <f t="shared" si="0"/>
        <v>1097.2288888888891</v>
      </c>
      <c r="M19" s="40">
        <f t="shared" si="1"/>
        <v>1124.6420634920635</v>
      </c>
    </row>
    <row r="20" spans="3:13" ht="9.4499999999999993" customHeight="1" x14ac:dyDescent="0.15">
      <c r="C20" s="19">
        <v>12</v>
      </c>
      <c r="D20" s="40">
        <v>1098.6291666666666</v>
      </c>
      <c r="E20" s="40">
        <v>1090.2361111111111</v>
      </c>
      <c r="F20" s="40">
        <v>1133.8402777777776</v>
      </c>
      <c r="G20" s="40">
        <v>1103.1486111111112</v>
      </c>
      <c r="H20" s="40">
        <v>1147.5333333333333</v>
      </c>
      <c r="I20" s="40">
        <v>1356.5736111111112</v>
      </c>
      <c r="J20" s="40">
        <v>1225.8680555555554</v>
      </c>
      <c r="L20" s="40">
        <f t="shared" si="0"/>
        <v>1114.6774999999998</v>
      </c>
      <c r="M20" s="40">
        <f t="shared" si="1"/>
        <v>1165.1184523809522</v>
      </c>
    </row>
    <row r="21" spans="3:13" ht="9.4499999999999993" customHeight="1" x14ac:dyDescent="0.15">
      <c r="C21" s="19">
        <v>13</v>
      </c>
      <c r="D21" s="40">
        <v>1063.3666666666666</v>
      </c>
      <c r="E21" s="40">
        <v>1080.2847222222222</v>
      </c>
      <c r="F21" s="40">
        <v>1102.9236111111111</v>
      </c>
      <c r="G21" s="40">
        <v>1077.4555555555555</v>
      </c>
      <c r="H21" s="40">
        <v>1127.2930555555554</v>
      </c>
      <c r="I21" s="40">
        <v>1335.8374999999999</v>
      </c>
      <c r="J21" s="40">
        <v>1225.875</v>
      </c>
      <c r="L21" s="40">
        <f t="shared" si="0"/>
        <v>1090.2647222222222</v>
      </c>
      <c r="M21" s="40">
        <f t="shared" si="1"/>
        <v>1144.7194444444444</v>
      </c>
    </row>
    <row r="22" spans="3:13" ht="9.4499999999999993" customHeight="1" x14ac:dyDescent="0.15">
      <c r="C22" s="19">
        <v>14</v>
      </c>
      <c r="D22" s="40">
        <v>1055.0583333333332</v>
      </c>
      <c r="E22" s="40">
        <v>1060.4444444444446</v>
      </c>
      <c r="F22" s="40">
        <v>1102.6944444444443</v>
      </c>
      <c r="G22" s="40">
        <v>1060.2069444444444</v>
      </c>
      <c r="H22" s="40">
        <v>1116.2180555555556</v>
      </c>
      <c r="I22" s="40">
        <v>1241.4027777777776</v>
      </c>
      <c r="J22" s="40">
        <v>1158.3263888888889</v>
      </c>
      <c r="L22" s="40">
        <f t="shared" si="0"/>
        <v>1078.9244444444444</v>
      </c>
      <c r="M22" s="40">
        <f t="shared" si="1"/>
        <v>1113.4787698412697</v>
      </c>
    </row>
    <row r="23" spans="3:13" ht="9.4499999999999993" customHeight="1" x14ac:dyDescent="0.15">
      <c r="C23" s="19">
        <v>15</v>
      </c>
      <c r="D23" s="40">
        <v>1031.4944444444443</v>
      </c>
      <c r="E23" s="40">
        <v>1043.0833333333335</v>
      </c>
      <c r="F23" s="40">
        <v>1062.4513888888889</v>
      </c>
      <c r="G23" s="40">
        <v>1050.0527777777777</v>
      </c>
      <c r="H23" s="40">
        <v>1095.5874999999999</v>
      </c>
      <c r="I23" s="40">
        <v>1181.0472222222222</v>
      </c>
      <c r="J23" s="40">
        <v>1053.5416666666667</v>
      </c>
      <c r="L23" s="40">
        <f t="shared" si="0"/>
        <v>1056.5338888888887</v>
      </c>
      <c r="M23" s="40">
        <f t="shared" si="1"/>
        <v>1073.8940476190476</v>
      </c>
    </row>
    <row r="24" spans="3:13" ht="9.4499999999999993" customHeight="1" x14ac:dyDescent="0.15">
      <c r="C24" s="19">
        <v>16</v>
      </c>
      <c r="D24" s="40">
        <v>1073.5236111111112</v>
      </c>
      <c r="E24" s="40">
        <v>1082.6111111111111</v>
      </c>
      <c r="F24" s="40">
        <v>1102.8819444444446</v>
      </c>
      <c r="G24" s="40">
        <v>1089.5708333333334</v>
      </c>
      <c r="H24" s="40">
        <v>1164.8402777777781</v>
      </c>
      <c r="I24" s="40">
        <v>1164.7513888888889</v>
      </c>
      <c r="J24" s="40">
        <v>1018.4722222222222</v>
      </c>
      <c r="L24" s="40">
        <f t="shared" si="0"/>
        <v>1102.6855555555555</v>
      </c>
      <c r="M24" s="40">
        <f t="shared" si="1"/>
        <v>1099.5216269841271</v>
      </c>
    </row>
    <row r="25" spans="3:13" ht="9.4499999999999993" customHeight="1" x14ac:dyDescent="0.15">
      <c r="C25" s="19">
        <v>17</v>
      </c>
      <c r="D25" s="40">
        <v>1147.5472222222222</v>
      </c>
      <c r="E25" s="40">
        <v>1194.8680555555557</v>
      </c>
      <c r="F25" s="40">
        <v>1197.1944444444446</v>
      </c>
      <c r="G25" s="40">
        <v>1183.6736111111111</v>
      </c>
      <c r="H25" s="40">
        <v>1194.6652777777779</v>
      </c>
      <c r="I25" s="40">
        <v>1124.6722222222222</v>
      </c>
      <c r="J25" s="40">
        <v>958.4236111111112</v>
      </c>
      <c r="L25" s="40">
        <f t="shared" si="0"/>
        <v>1183.5897222222225</v>
      </c>
      <c r="M25" s="40">
        <f t="shared" si="1"/>
        <v>1143.0063492063493</v>
      </c>
    </row>
    <row r="26" spans="3:13" ht="9.4499999999999993" customHeight="1" x14ac:dyDescent="0.15">
      <c r="C26" s="19">
        <v>18</v>
      </c>
      <c r="D26" s="40">
        <v>1121.5527777777777</v>
      </c>
      <c r="E26" s="40">
        <v>1172.9097222222222</v>
      </c>
      <c r="F26" s="40">
        <v>1172.1527777777778</v>
      </c>
      <c r="G26" s="40">
        <v>1218.8291666666669</v>
      </c>
      <c r="H26" s="40">
        <v>1190.1583333333333</v>
      </c>
      <c r="I26" s="40">
        <v>1182.1361111111112</v>
      </c>
      <c r="J26" s="40">
        <v>973.31944444444446</v>
      </c>
      <c r="L26" s="40">
        <f t="shared" si="0"/>
        <v>1175.1205555555557</v>
      </c>
      <c r="M26" s="40">
        <f t="shared" si="1"/>
        <v>1147.2940476190477</v>
      </c>
    </row>
    <row r="27" spans="3:13" ht="9.4499999999999993" customHeight="1" x14ac:dyDescent="0.15">
      <c r="C27" s="19">
        <v>19</v>
      </c>
      <c r="D27" s="40">
        <v>884.98333333333346</v>
      </c>
      <c r="E27" s="40">
        <v>935.56944444444446</v>
      </c>
      <c r="F27" s="40">
        <v>959.5138888888888</v>
      </c>
      <c r="G27" s="40">
        <v>993.37916666666672</v>
      </c>
      <c r="H27" s="40">
        <v>1052.6583333333335</v>
      </c>
      <c r="I27" s="40">
        <v>955.87361111111113</v>
      </c>
      <c r="J27" s="40">
        <v>823.5138888888888</v>
      </c>
      <c r="L27" s="40">
        <f t="shared" si="0"/>
        <v>965.22083333333342</v>
      </c>
      <c r="M27" s="40">
        <f t="shared" si="1"/>
        <v>943.64166666666665</v>
      </c>
    </row>
    <row r="28" spans="3:13" ht="9.4499999999999993" customHeight="1" x14ac:dyDescent="0.15">
      <c r="C28" s="19">
        <v>20</v>
      </c>
      <c r="D28" s="40">
        <v>681.16805555555561</v>
      </c>
      <c r="E28" s="40">
        <v>699.60416666666663</v>
      </c>
      <c r="F28" s="40">
        <v>711.16666666666663</v>
      </c>
      <c r="G28" s="40">
        <v>757.93611111111113</v>
      </c>
      <c r="H28" s="40">
        <v>792.8416666666667</v>
      </c>
      <c r="I28" s="40">
        <v>734.98888888888905</v>
      </c>
      <c r="J28" s="40">
        <v>673.27777777777783</v>
      </c>
      <c r="L28" s="40">
        <f t="shared" si="0"/>
        <v>728.54333333333329</v>
      </c>
      <c r="M28" s="40">
        <f t="shared" si="1"/>
        <v>721.56904761904764</v>
      </c>
    </row>
    <row r="29" spans="3:13" ht="9.4499999999999993" customHeight="1" x14ac:dyDescent="0.15">
      <c r="C29" s="19">
        <v>21</v>
      </c>
      <c r="D29" s="40">
        <v>484.71944444444449</v>
      </c>
      <c r="E29" s="40">
        <v>513.63194444444446</v>
      </c>
      <c r="F29" s="40">
        <v>521.21527777777771</v>
      </c>
      <c r="G29" s="40">
        <v>545.7833333333333</v>
      </c>
      <c r="H29" s="40">
        <v>597.56944444444446</v>
      </c>
      <c r="I29" s="40">
        <v>586.62916666666661</v>
      </c>
      <c r="J29" s="40">
        <v>494.65972222222217</v>
      </c>
      <c r="L29" s="40">
        <f t="shared" si="0"/>
        <v>532.58388888888885</v>
      </c>
      <c r="M29" s="40">
        <f t="shared" si="1"/>
        <v>534.8869047619047</v>
      </c>
    </row>
    <row r="30" spans="3:13" ht="9.4499999999999993" customHeight="1" x14ac:dyDescent="0.15">
      <c r="C30" s="19">
        <v>22</v>
      </c>
      <c r="D30" s="40">
        <v>381.6180555555556</v>
      </c>
      <c r="E30" s="40">
        <v>403.53472222222223</v>
      </c>
      <c r="F30" s="40">
        <v>433.27083333333331</v>
      </c>
      <c r="G30" s="40">
        <v>438.03888888888883</v>
      </c>
      <c r="H30" s="40">
        <v>515.35</v>
      </c>
      <c r="I30" s="40">
        <v>545.99166666666667</v>
      </c>
      <c r="J30" s="40">
        <v>390.25694444444451</v>
      </c>
      <c r="L30" s="40">
        <f t="shared" si="0"/>
        <v>434.36250000000001</v>
      </c>
      <c r="M30" s="40">
        <f t="shared" si="1"/>
        <v>444.00873015873015</v>
      </c>
    </row>
    <row r="31" spans="3:13" ht="9.4499999999999993" customHeight="1" x14ac:dyDescent="0.15">
      <c r="C31" s="19">
        <v>23</v>
      </c>
      <c r="D31" s="40">
        <v>236.58750000000001</v>
      </c>
      <c r="E31" s="40">
        <v>248.52777777777774</v>
      </c>
      <c r="F31" s="40">
        <v>264.09027777777777</v>
      </c>
      <c r="G31" s="40">
        <v>283.38055555555553</v>
      </c>
      <c r="H31" s="40">
        <v>410.37777777777774</v>
      </c>
      <c r="I31" s="40">
        <v>465.78472222222217</v>
      </c>
      <c r="J31" s="40">
        <v>271.51388888888886</v>
      </c>
      <c r="L31" s="40">
        <f t="shared" si="0"/>
        <v>288.59277777777777</v>
      </c>
      <c r="M31" s="40">
        <f t="shared" si="1"/>
        <v>311.46607142857141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14167.626388888886</v>
      </c>
      <c r="E33" s="40">
        <f t="shared" ref="E33:J33" si="2">SUM(E15:E26)</f>
        <v>14285.430555555558</v>
      </c>
      <c r="F33" s="40">
        <f t="shared" si="2"/>
        <v>14525.402777777779</v>
      </c>
      <c r="G33" s="40">
        <f t="shared" si="2"/>
        <v>14437.475</v>
      </c>
      <c r="H33" s="40">
        <f t="shared" si="2"/>
        <v>14710.798611111109</v>
      </c>
      <c r="I33" s="40">
        <f t="shared" si="2"/>
        <v>13614.954166666665</v>
      </c>
      <c r="J33" s="40">
        <f t="shared" si="2"/>
        <v>11544.881944444445</v>
      </c>
      <c r="L33" s="40">
        <f>SUM(L15:L26)</f>
        <v>14425.346666666668</v>
      </c>
      <c r="M33" s="40">
        <f>SUM(M15:M26)</f>
        <v>13898.081349206348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4342.1333333333332</v>
      </c>
      <c r="E34" s="40">
        <f t="shared" ref="E34:J34" si="3">SUM(E15:E17)</f>
        <v>4322.8263888888896</v>
      </c>
      <c r="F34" s="40">
        <f t="shared" si="3"/>
        <v>4372.4375</v>
      </c>
      <c r="G34" s="40">
        <f t="shared" si="3"/>
        <v>4387.6972222222221</v>
      </c>
      <c r="H34" s="40">
        <f t="shared" si="3"/>
        <v>4387.9861111111113</v>
      </c>
      <c r="I34" s="40">
        <f t="shared" si="3"/>
        <v>2613.2624999999998</v>
      </c>
      <c r="J34" s="40">
        <f t="shared" si="3"/>
        <v>1773.8680555555557</v>
      </c>
      <c r="L34" s="40">
        <f>SUM(L15:L17)</f>
        <v>4362.6161111111114</v>
      </c>
      <c r="M34" s="40">
        <f>SUM(M15:M17)</f>
        <v>3742.8873015873023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6482.8694444444445</v>
      </c>
      <c r="E35" s="40">
        <f t="shared" ref="E35:J35" si="4">SUM(E18:E23)</f>
        <v>6512.2152777777774</v>
      </c>
      <c r="F35" s="40">
        <f t="shared" si="4"/>
        <v>6680.7361111111104</v>
      </c>
      <c r="G35" s="40">
        <f t="shared" si="4"/>
        <v>6557.7041666666664</v>
      </c>
      <c r="H35" s="40">
        <f t="shared" si="4"/>
        <v>6773.1486111111099</v>
      </c>
      <c r="I35" s="40">
        <f t="shared" si="4"/>
        <v>7530.1319444444434</v>
      </c>
      <c r="J35" s="40">
        <f t="shared" si="4"/>
        <v>6820.7986111111113</v>
      </c>
      <c r="L35" s="40">
        <f>SUM(L18:L23)</f>
        <v>6601.3347222222219</v>
      </c>
      <c r="M35" s="40">
        <f>SUM(M18:M23)</f>
        <v>6765.3720238095229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3342.6236111111111</v>
      </c>
      <c r="E36" s="40">
        <f t="shared" ref="E36:J36" si="5">SUM(E24:E26)</f>
        <v>3450.3888888888891</v>
      </c>
      <c r="F36" s="40">
        <f t="shared" si="5"/>
        <v>3472.229166666667</v>
      </c>
      <c r="G36" s="40">
        <f t="shared" si="5"/>
        <v>3492.0736111111114</v>
      </c>
      <c r="H36" s="40">
        <f t="shared" si="5"/>
        <v>3549.6638888888892</v>
      </c>
      <c r="I36" s="40">
        <f t="shared" si="5"/>
        <v>3471.5597222222223</v>
      </c>
      <c r="J36" s="40">
        <f t="shared" si="5"/>
        <v>2950.2152777777778</v>
      </c>
      <c r="L36" s="40">
        <f>SUM(L24:L26)</f>
        <v>3461.3958333333335</v>
      </c>
      <c r="M36" s="40">
        <f>SUM(M24:M26)</f>
        <v>3389.8220238095246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19280.691666666662</v>
      </c>
      <c r="E37" s="40">
        <f t="shared" ref="E37:J37" si="6">SUM(E8:E31)</f>
        <v>19577.03472222223</v>
      </c>
      <c r="F37" s="40">
        <f t="shared" si="6"/>
        <v>19900.013888888891</v>
      </c>
      <c r="G37" s="40">
        <f t="shared" si="6"/>
        <v>19929.838888888888</v>
      </c>
      <c r="H37" s="40">
        <f t="shared" si="6"/>
        <v>20552.165277777778</v>
      </c>
      <c r="I37" s="40">
        <f t="shared" si="6"/>
        <v>18567.974999999995</v>
      </c>
      <c r="J37" s="40">
        <f t="shared" si="6"/>
        <v>15810.833333333336</v>
      </c>
      <c r="L37" s="40">
        <f>SUM(L8:L31)</f>
        <v>19847.948888888892</v>
      </c>
      <c r="M37" s="40">
        <f>SUM(M8:M31)</f>
        <v>19088.364682539679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14199.016666666666</v>
      </c>
      <c r="D43" s="35">
        <v>14417.266666666666</v>
      </c>
      <c r="E43" s="35">
        <v>14441.040000000003</v>
      </c>
      <c r="F43" s="35">
        <v>14549.9</v>
      </c>
      <c r="G43" s="35">
        <v>14447.550000000001</v>
      </c>
      <c r="H43" s="35">
        <v>14777.6</v>
      </c>
      <c r="I43" s="35">
        <v>14488.883333333335</v>
      </c>
      <c r="J43" s="35">
        <v>14156.013333333331</v>
      </c>
      <c r="K43" s="35">
        <v>14152.77</v>
      </c>
      <c r="L43" s="35">
        <v>14457.416666666666</v>
      </c>
      <c r="M43" s="35">
        <v>14347.169999999998</v>
      </c>
      <c r="N43" s="35">
        <v>14669.533333333333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19189.133333333335</v>
      </c>
      <c r="D44" s="35">
        <v>19689.866666666669</v>
      </c>
      <c r="E44" s="35">
        <v>19729.409999999996</v>
      </c>
      <c r="F44" s="35">
        <v>20058.899999999994</v>
      </c>
      <c r="G44" s="35">
        <v>19937.633333333331</v>
      </c>
      <c r="H44" s="35">
        <v>20477.466666666664</v>
      </c>
      <c r="I44" s="35">
        <v>20103.700000000004</v>
      </c>
      <c r="J44" s="35">
        <v>19637.746666666666</v>
      </c>
      <c r="K44" s="35">
        <v>19502.159999999996</v>
      </c>
      <c r="L44" s="35">
        <v>19864.966666666671</v>
      </c>
      <c r="M44" s="35">
        <v>19732.869999999995</v>
      </c>
      <c r="N44" s="35">
        <v>20251.533333333336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13496.666666666666</v>
      </c>
      <c r="D47" s="35">
        <v>13212.5</v>
      </c>
      <c r="E47" s="35">
        <v>14145.2</v>
      </c>
      <c r="F47" s="35">
        <v>13906</v>
      </c>
      <c r="G47" s="35">
        <v>13191.33333333333</v>
      </c>
      <c r="H47" s="35">
        <v>13315</v>
      </c>
      <c r="I47" s="35">
        <v>13059</v>
      </c>
      <c r="J47" s="35">
        <v>12502</v>
      </c>
      <c r="K47" s="35">
        <v>13326.25</v>
      </c>
      <c r="L47" s="35">
        <v>14376.5</v>
      </c>
      <c r="M47" s="35">
        <v>14194</v>
      </c>
      <c r="N47" s="35">
        <v>14655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18024.333333333336</v>
      </c>
      <c r="D48" s="35">
        <v>18029</v>
      </c>
      <c r="E48" s="35">
        <v>19035.600000000002</v>
      </c>
      <c r="F48" s="35">
        <v>18754</v>
      </c>
      <c r="G48" s="35">
        <v>18044.333333333332</v>
      </c>
      <c r="H48" s="35">
        <v>18478.000000000004</v>
      </c>
      <c r="I48" s="35">
        <v>18036.333333333332</v>
      </c>
      <c r="J48" s="35">
        <v>17440.400000000001</v>
      </c>
      <c r="K48" s="35">
        <v>18341.5</v>
      </c>
      <c r="L48" s="35">
        <v>19371</v>
      </c>
      <c r="M48" s="35">
        <v>19089.2</v>
      </c>
      <c r="N48" s="35">
        <v>20172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10717</v>
      </c>
      <c r="D51" s="35">
        <v>11958.5</v>
      </c>
      <c r="E51" s="35">
        <v>11344.5</v>
      </c>
      <c r="F51" s="35">
        <v>12109</v>
      </c>
      <c r="G51" s="35">
        <v>11098.999999999998</v>
      </c>
      <c r="H51" s="35">
        <v>11453.5</v>
      </c>
      <c r="I51" s="35">
        <v>11025.666666666666</v>
      </c>
      <c r="J51" s="35">
        <v>10361.5</v>
      </c>
      <c r="K51" s="35">
        <v>11170</v>
      </c>
      <c r="L51" s="35">
        <v>12234</v>
      </c>
      <c r="M51" s="35">
        <v>12252.25</v>
      </c>
      <c r="N51" s="35">
        <v>12813.666666666666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14384.666666666666</v>
      </c>
      <c r="D52" s="35">
        <v>15930.5</v>
      </c>
      <c r="E52" s="35">
        <v>15358</v>
      </c>
      <c r="F52" s="35">
        <v>16536</v>
      </c>
      <c r="G52" s="35">
        <v>15488.33333333333</v>
      </c>
      <c r="H52" s="35">
        <v>16021.25</v>
      </c>
      <c r="I52" s="35">
        <v>15578.666666666664</v>
      </c>
      <c r="J52" s="35">
        <v>14829</v>
      </c>
      <c r="K52" s="35">
        <v>15378</v>
      </c>
      <c r="L52" s="35">
        <v>16549.5</v>
      </c>
      <c r="M52" s="35">
        <v>16340.75</v>
      </c>
      <c r="N52" s="35">
        <v>17335.333333333332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095" display="Index" xr:uid="{5282619B-5BBD-4E43-92B5-5C39A99EAF8A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3FBD-DBC9-4332-9381-2F93BC98CA2D}">
  <sheetPr>
    <pageSetUpPr fitToPage="1"/>
  </sheetPr>
  <dimension ref="A1:AD172"/>
  <sheetViews>
    <sheetView zoomScale="90" zoomScaleNormal="90" workbookViewId="0"/>
  </sheetViews>
  <sheetFormatPr defaultColWidth="9.109375" defaultRowHeight="8.4" x14ac:dyDescent="0.15"/>
  <cols>
    <col min="1" max="1" width="5.88671875" style="5" customWidth="1"/>
    <col min="2" max="2" width="10.6640625" style="5" customWidth="1"/>
    <col min="3" max="13" width="7.33203125" style="5" customWidth="1"/>
    <col min="14" max="15" width="6.6640625" style="5" customWidth="1"/>
    <col min="16" max="16384" width="9.109375" style="5"/>
  </cols>
  <sheetData>
    <row r="1" spans="1:15" ht="14.4" x14ac:dyDescent="0.3">
      <c r="A1" s="36" t="s">
        <v>76</v>
      </c>
      <c r="E1" s="6"/>
      <c r="F1" s="43" t="s">
        <v>77</v>
      </c>
      <c r="G1" s="44"/>
      <c r="H1" s="44"/>
      <c r="I1" s="44"/>
      <c r="J1" s="44"/>
    </row>
    <row r="2" spans="1:15" ht="13.2" x14ac:dyDescent="0.25">
      <c r="E2" s="6"/>
      <c r="F2" s="43" t="s">
        <v>43</v>
      </c>
      <c r="G2" s="44"/>
      <c r="H2" s="44"/>
      <c r="I2" s="44"/>
      <c r="J2" s="44"/>
    </row>
    <row r="3" spans="1:15" ht="13.2" x14ac:dyDescent="0.25">
      <c r="D3" s="45" t="s">
        <v>93</v>
      </c>
      <c r="E3" s="44"/>
      <c r="F3" s="44"/>
      <c r="G3" s="6"/>
      <c r="H3" s="46" t="s">
        <v>15</v>
      </c>
      <c r="I3" s="44"/>
      <c r="J3" s="44"/>
      <c r="K3" s="44"/>
      <c r="L3" s="44"/>
      <c r="M3" s="44"/>
      <c r="N3" s="44"/>
    </row>
    <row r="4" spans="1:15" ht="24" customHeight="1" x14ac:dyDescent="0.15"/>
    <row r="5" spans="1:15" ht="9.4499999999999993" customHeight="1" x14ac:dyDescent="0.2">
      <c r="B5" s="48" t="s">
        <v>11</v>
      </c>
      <c r="C5" s="49"/>
      <c r="D5" s="13"/>
      <c r="O5" s="29"/>
    </row>
    <row r="6" spans="1:15" ht="9.4499999999999993" customHeight="1" x14ac:dyDescent="0.25">
      <c r="C6" s="47" t="s">
        <v>78</v>
      </c>
      <c r="D6" s="44"/>
      <c r="E6" s="44"/>
      <c r="F6" s="44"/>
      <c r="G6" s="44"/>
      <c r="H6" s="44"/>
      <c r="I6" s="44"/>
      <c r="J6" s="44"/>
      <c r="K6" s="44"/>
      <c r="L6" s="44"/>
      <c r="M6" s="44"/>
      <c r="O6" s="29"/>
    </row>
    <row r="7" spans="1:15" ht="9.4499999999999993" customHeight="1" x14ac:dyDescent="0.25">
      <c r="B7" s="50" t="s">
        <v>79</v>
      </c>
      <c r="C7" s="44"/>
      <c r="D7" s="18" t="s">
        <v>45</v>
      </c>
      <c r="E7" s="18" t="s">
        <v>46</v>
      </c>
      <c r="F7" s="18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/>
      <c r="L7" s="18" t="s">
        <v>80</v>
      </c>
      <c r="M7" s="18" t="s">
        <v>81</v>
      </c>
      <c r="O7" s="29"/>
    </row>
    <row r="8" spans="1:15" ht="9.4499999999999993" customHeight="1" x14ac:dyDescent="0.15">
      <c r="C8" s="19">
        <v>0</v>
      </c>
      <c r="D8" s="40">
        <v>193.78333333333333</v>
      </c>
      <c r="E8" s="40">
        <v>182.9375</v>
      </c>
      <c r="F8" s="40">
        <v>194.29861111111109</v>
      </c>
      <c r="G8" s="40">
        <v>200.44027777777782</v>
      </c>
      <c r="H8" s="40">
        <v>224.71805555555554</v>
      </c>
      <c r="I8" s="40">
        <v>368.63472222222225</v>
      </c>
      <c r="J8" s="40">
        <v>465.14583333333331</v>
      </c>
      <c r="L8" s="40">
        <f>AVERAGE(D8:H8)</f>
        <v>199.23555555555555</v>
      </c>
      <c r="M8" s="40">
        <f>AVERAGE(D8:J8)</f>
        <v>261.42261904761904</v>
      </c>
      <c r="O8" s="29"/>
    </row>
    <row r="9" spans="1:15" ht="9.4499999999999993" customHeight="1" x14ac:dyDescent="0.15">
      <c r="C9" s="19">
        <v>1</v>
      </c>
      <c r="D9" s="40">
        <v>117.19305555555555</v>
      </c>
      <c r="E9" s="40">
        <v>108.0138888888889</v>
      </c>
      <c r="F9" s="40">
        <v>111.34027777777777</v>
      </c>
      <c r="G9" s="40">
        <v>119.26527777777778</v>
      </c>
      <c r="H9" s="40">
        <v>139.73749999999998</v>
      </c>
      <c r="I9" s="40">
        <v>266.78194444444443</v>
      </c>
      <c r="J9" s="40">
        <v>334.53472222222223</v>
      </c>
      <c r="L9" s="40">
        <f t="shared" ref="L9:L31" si="0">AVERAGE(D9:H9)</f>
        <v>119.10999999999999</v>
      </c>
      <c r="M9" s="40">
        <f t="shared" ref="M9:M31" si="1">AVERAGE(D9:J9)</f>
        <v>170.98095238095237</v>
      </c>
      <c r="O9" s="29"/>
    </row>
    <row r="10" spans="1:15" ht="9.4499999999999993" customHeight="1" x14ac:dyDescent="0.15">
      <c r="C10" s="19">
        <v>2</v>
      </c>
      <c r="D10" s="40">
        <v>101.29583333333333</v>
      </c>
      <c r="E10" s="40">
        <v>92.402777777777786</v>
      </c>
      <c r="F10" s="40">
        <v>94.027777777777771</v>
      </c>
      <c r="G10" s="40">
        <v>100.89027777777778</v>
      </c>
      <c r="H10" s="40">
        <v>114.19722222222221</v>
      </c>
      <c r="I10" s="40">
        <v>215.50416666666669</v>
      </c>
      <c r="J10" s="40">
        <v>270.52777777777777</v>
      </c>
      <c r="L10" s="40">
        <f t="shared" si="0"/>
        <v>100.56277777777777</v>
      </c>
      <c r="M10" s="40">
        <f t="shared" si="1"/>
        <v>141.26369047619048</v>
      </c>
      <c r="O10" s="29"/>
    </row>
    <row r="11" spans="1:15" ht="9.4499999999999993" customHeight="1" x14ac:dyDescent="0.15">
      <c r="C11" s="19">
        <v>3</v>
      </c>
      <c r="D11" s="40">
        <v>100.94583333333333</v>
      </c>
      <c r="E11" s="40">
        <v>96.284722222222229</v>
      </c>
      <c r="F11" s="40">
        <v>101.7013888888889</v>
      </c>
      <c r="G11" s="40">
        <v>107.93333333333334</v>
      </c>
      <c r="H11" s="40">
        <v>112.71666666666665</v>
      </c>
      <c r="I11" s="40">
        <v>190.74027777777778</v>
      </c>
      <c r="J11" s="40">
        <v>240.10416666666666</v>
      </c>
      <c r="L11" s="40">
        <f t="shared" si="0"/>
        <v>103.9163888888889</v>
      </c>
      <c r="M11" s="40">
        <f t="shared" si="1"/>
        <v>135.77519841269842</v>
      </c>
      <c r="O11" s="29"/>
    </row>
    <row r="12" spans="1:15" ht="9.4499999999999993" customHeight="1" x14ac:dyDescent="0.15">
      <c r="C12" s="19">
        <v>4</v>
      </c>
      <c r="D12" s="40">
        <v>119.71944444444443</v>
      </c>
      <c r="E12" s="40">
        <v>125.10416666666669</v>
      </c>
      <c r="F12" s="40">
        <v>121.13194444444446</v>
      </c>
      <c r="G12" s="40">
        <v>124.25972222222224</v>
      </c>
      <c r="H12" s="40">
        <v>127.57222222222221</v>
      </c>
      <c r="I12" s="40">
        <v>169.00972222222222</v>
      </c>
      <c r="J12" s="40">
        <v>189.52083333333337</v>
      </c>
      <c r="L12" s="40">
        <f t="shared" si="0"/>
        <v>123.5575</v>
      </c>
      <c r="M12" s="40">
        <f t="shared" si="1"/>
        <v>139.47400793650795</v>
      </c>
    </row>
    <row r="13" spans="1:15" ht="9.4499999999999993" customHeight="1" x14ac:dyDescent="0.15">
      <c r="C13" s="19">
        <v>5</v>
      </c>
      <c r="D13" s="40">
        <v>291.69444444444451</v>
      </c>
      <c r="E13" s="40">
        <v>286.79166666666669</v>
      </c>
      <c r="F13" s="40">
        <v>286.20833333333337</v>
      </c>
      <c r="G13" s="40">
        <v>292.27083333333331</v>
      </c>
      <c r="H13" s="40">
        <v>279.95694444444445</v>
      </c>
      <c r="I13" s="40">
        <v>187.02500000000001</v>
      </c>
      <c r="J13" s="40">
        <v>158.72916666666666</v>
      </c>
      <c r="L13" s="40">
        <f t="shared" si="0"/>
        <v>287.38444444444445</v>
      </c>
      <c r="M13" s="40">
        <f t="shared" si="1"/>
        <v>254.66805555555558</v>
      </c>
    </row>
    <row r="14" spans="1:15" ht="9.4499999999999993" customHeight="1" x14ac:dyDescent="0.15">
      <c r="C14" s="19">
        <v>6</v>
      </c>
      <c r="D14" s="40">
        <v>560.32361111111118</v>
      </c>
      <c r="E14" s="40">
        <v>579.99305555555554</v>
      </c>
      <c r="F14" s="40">
        <v>581.83333333333337</v>
      </c>
      <c r="G14" s="40">
        <v>584.51666666666665</v>
      </c>
      <c r="H14" s="40">
        <v>558.58888888888885</v>
      </c>
      <c r="I14" s="40">
        <v>297.33472222222224</v>
      </c>
      <c r="J14" s="40">
        <v>207.13888888888889</v>
      </c>
      <c r="L14" s="40">
        <f t="shared" si="0"/>
        <v>573.05111111111114</v>
      </c>
      <c r="M14" s="40">
        <f t="shared" si="1"/>
        <v>481.38988095238102</v>
      </c>
    </row>
    <row r="15" spans="1:15" ht="9.4499999999999993" customHeight="1" x14ac:dyDescent="0.15">
      <c r="C15" s="19">
        <v>7</v>
      </c>
      <c r="D15" s="40">
        <v>797.00277777777785</v>
      </c>
      <c r="E15" s="40">
        <v>806.09027777777783</v>
      </c>
      <c r="F15" s="40">
        <v>805.8263888888888</v>
      </c>
      <c r="G15" s="40">
        <v>830.76805555555563</v>
      </c>
      <c r="H15" s="40">
        <v>812.0152777777779</v>
      </c>
      <c r="I15" s="40">
        <v>419.25</v>
      </c>
      <c r="J15" s="40">
        <v>273.60416666666663</v>
      </c>
      <c r="L15" s="40">
        <f t="shared" si="0"/>
        <v>810.34055555555562</v>
      </c>
      <c r="M15" s="40">
        <f t="shared" si="1"/>
        <v>677.79384920634936</v>
      </c>
    </row>
    <row r="16" spans="1:15" ht="9.4499999999999993" customHeight="1" x14ac:dyDescent="0.15">
      <c r="C16" s="19">
        <v>8</v>
      </c>
      <c r="D16" s="40">
        <v>847.85138888888889</v>
      </c>
      <c r="E16" s="40">
        <v>857.55555555555554</v>
      </c>
      <c r="F16" s="40">
        <v>863.11805555555566</v>
      </c>
      <c r="G16" s="40">
        <v>877.46388888888885</v>
      </c>
      <c r="H16" s="40">
        <v>894.01250000000016</v>
      </c>
      <c r="I16" s="40">
        <v>616.6388888888888</v>
      </c>
      <c r="J16" s="40">
        <v>364</v>
      </c>
      <c r="L16" s="40">
        <f t="shared" si="0"/>
        <v>868.0002777777778</v>
      </c>
      <c r="M16" s="40">
        <f t="shared" si="1"/>
        <v>760.09146825396817</v>
      </c>
    </row>
    <row r="17" spans="3:13" ht="9.4499999999999993" customHeight="1" x14ac:dyDescent="0.15">
      <c r="C17" s="19">
        <v>9</v>
      </c>
      <c r="D17" s="40">
        <v>814.85138888888889</v>
      </c>
      <c r="E17" s="40">
        <v>820.54166666666663</v>
      </c>
      <c r="F17" s="40">
        <v>839.65972222222217</v>
      </c>
      <c r="G17" s="40">
        <v>850.30833333333339</v>
      </c>
      <c r="H17" s="40">
        <v>882.43472222222215</v>
      </c>
      <c r="I17" s="40">
        <v>804.2930555555555</v>
      </c>
      <c r="J17" s="40">
        <v>576.53472222222229</v>
      </c>
      <c r="L17" s="40">
        <f t="shared" si="0"/>
        <v>841.55916666666667</v>
      </c>
      <c r="M17" s="40">
        <f t="shared" si="1"/>
        <v>798.3748015873017</v>
      </c>
    </row>
    <row r="18" spans="3:13" ht="9.4499999999999993" customHeight="1" x14ac:dyDescent="0.15">
      <c r="C18" s="19">
        <v>10</v>
      </c>
      <c r="D18" s="40">
        <v>881.98472222222233</v>
      </c>
      <c r="E18" s="40">
        <v>890.01388888888903</v>
      </c>
      <c r="F18" s="40">
        <v>919.24305555555554</v>
      </c>
      <c r="G18" s="40">
        <v>910.65833333333342</v>
      </c>
      <c r="H18" s="40">
        <v>973.91527777777776</v>
      </c>
      <c r="I18" s="40">
        <v>1013.9569444444445</v>
      </c>
      <c r="J18" s="40">
        <v>814.66666666666663</v>
      </c>
      <c r="L18" s="40">
        <f t="shared" si="0"/>
        <v>915.1630555555555</v>
      </c>
      <c r="M18" s="40">
        <f t="shared" si="1"/>
        <v>914.9198412698413</v>
      </c>
    </row>
    <row r="19" spans="3:13" ht="9.4499999999999993" customHeight="1" x14ac:dyDescent="0.15">
      <c r="C19" s="19">
        <v>11</v>
      </c>
      <c r="D19" s="40">
        <v>987.71805555555568</v>
      </c>
      <c r="E19" s="40">
        <v>986.68055555555554</v>
      </c>
      <c r="F19" s="40">
        <v>1017.361111111111</v>
      </c>
      <c r="G19" s="40">
        <v>1011.6152777777778</v>
      </c>
      <c r="H19" s="40">
        <v>1088.2180555555556</v>
      </c>
      <c r="I19" s="40">
        <v>1155.7124999999999</v>
      </c>
      <c r="J19" s="40">
        <v>1008.3124999999999</v>
      </c>
      <c r="L19" s="40">
        <f t="shared" si="0"/>
        <v>1018.3186111111111</v>
      </c>
      <c r="M19" s="40">
        <f t="shared" si="1"/>
        <v>1036.5168650793651</v>
      </c>
    </row>
    <row r="20" spans="3:13" ht="9.4499999999999993" customHeight="1" x14ac:dyDescent="0.15">
      <c r="C20" s="19">
        <v>12</v>
      </c>
      <c r="D20" s="40">
        <v>1073.1986111111112</v>
      </c>
      <c r="E20" s="40">
        <v>1078.2847222222222</v>
      </c>
      <c r="F20" s="40">
        <v>1111.0902777777776</v>
      </c>
      <c r="G20" s="40">
        <v>1098.3416666666667</v>
      </c>
      <c r="H20" s="40">
        <v>1203.4125000000001</v>
      </c>
      <c r="I20" s="40">
        <v>1269.9458333333334</v>
      </c>
      <c r="J20" s="40">
        <v>1162.0972222222222</v>
      </c>
      <c r="L20" s="40">
        <f t="shared" si="0"/>
        <v>1112.8655555555556</v>
      </c>
      <c r="M20" s="40">
        <f t="shared" si="1"/>
        <v>1142.3386904761905</v>
      </c>
    </row>
    <row r="21" spans="3:13" ht="9.4499999999999993" customHeight="1" x14ac:dyDescent="0.15">
      <c r="C21" s="19">
        <v>13</v>
      </c>
      <c r="D21" s="40">
        <v>1127.7152777777778</v>
      </c>
      <c r="E21" s="40">
        <v>1142.8541666666667</v>
      </c>
      <c r="F21" s="40">
        <v>1179.4652777777778</v>
      </c>
      <c r="G21" s="40">
        <v>1154.223611111111</v>
      </c>
      <c r="H21" s="40">
        <v>1254.5250000000001</v>
      </c>
      <c r="I21" s="40">
        <v>1240.8083333333334</v>
      </c>
      <c r="J21" s="40">
        <v>1190.2013888888889</v>
      </c>
      <c r="L21" s="40">
        <f t="shared" si="0"/>
        <v>1171.7566666666667</v>
      </c>
      <c r="M21" s="40">
        <f t="shared" si="1"/>
        <v>1184.2561507936509</v>
      </c>
    </row>
    <row r="22" spans="3:13" ht="9.4499999999999993" customHeight="1" x14ac:dyDescent="0.15">
      <c r="C22" s="19">
        <v>14</v>
      </c>
      <c r="D22" s="40">
        <v>1259.6333333333334</v>
      </c>
      <c r="E22" s="40">
        <v>1283.4166666666667</v>
      </c>
      <c r="F22" s="40">
        <v>1312.1319444444443</v>
      </c>
      <c r="G22" s="40">
        <v>1299.8166666666666</v>
      </c>
      <c r="H22" s="40">
        <v>1363.1902777777777</v>
      </c>
      <c r="I22" s="40">
        <v>1208.6861111111111</v>
      </c>
      <c r="J22" s="40">
        <v>1175.7083333333333</v>
      </c>
      <c r="L22" s="40">
        <f t="shared" si="0"/>
        <v>1303.6377777777777</v>
      </c>
      <c r="M22" s="40">
        <f t="shared" si="1"/>
        <v>1271.797619047619</v>
      </c>
    </row>
    <row r="23" spans="3:13" ht="9.4499999999999993" customHeight="1" x14ac:dyDescent="0.15">
      <c r="C23" s="19">
        <v>15</v>
      </c>
      <c r="D23" s="40">
        <v>1506.4555555555553</v>
      </c>
      <c r="E23" s="40">
        <v>1527.1319444444446</v>
      </c>
      <c r="F23" s="40">
        <v>1546.1875</v>
      </c>
      <c r="G23" s="40">
        <v>1553.3263888888889</v>
      </c>
      <c r="H23" s="40">
        <v>1537.7972222222218</v>
      </c>
      <c r="I23" s="40">
        <v>1197.6708333333333</v>
      </c>
      <c r="J23" s="40">
        <v>1146.4027777777776</v>
      </c>
      <c r="L23" s="40">
        <f t="shared" si="0"/>
        <v>1534.1797222222219</v>
      </c>
      <c r="M23" s="40">
        <f t="shared" si="1"/>
        <v>1430.7103174603174</v>
      </c>
    </row>
    <row r="24" spans="3:13" ht="9.4499999999999993" customHeight="1" x14ac:dyDescent="0.15">
      <c r="C24" s="19">
        <v>16</v>
      </c>
      <c r="D24" s="40">
        <v>1615.5694444444443</v>
      </c>
      <c r="E24" s="40">
        <v>1611.9861111111113</v>
      </c>
      <c r="F24" s="40">
        <v>1614.9375000000002</v>
      </c>
      <c r="G24" s="40">
        <v>1608.0583333333334</v>
      </c>
      <c r="H24" s="40">
        <v>1547.3388888888887</v>
      </c>
      <c r="I24" s="40">
        <v>1201.9861111111111</v>
      </c>
      <c r="J24" s="40">
        <v>1167.8333333333335</v>
      </c>
      <c r="L24" s="40">
        <f t="shared" si="0"/>
        <v>1599.5780555555555</v>
      </c>
      <c r="M24" s="40">
        <f t="shared" si="1"/>
        <v>1481.1013888888888</v>
      </c>
    </row>
    <row r="25" spans="3:13" ht="9.4499999999999993" customHeight="1" x14ac:dyDescent="0.15">
      <c r="C25" s="19">
        <v>17</v>
      </c>
      <c r="D25" s="40">
        <v>1548.8291666666667</v>
      </c>
      <c r="E25" s="40">
        <v>1538.6041666666663</v>
      </c>
      <c r="F25" s="40">
        <v>1542.9444444444443</v>
      </c>
      <c r="G25" s="40">
        <v>1548.7166666666669</v>
      </c>
      <c r="H25" s="40">
        <v>1508.5749999999998</v>
      </c>
      <c r="I25" s="40">
        <v>1245.1208333333334</v>
      </c>
      <c r="J25" s="40">
        <v>1033.6319444444446</v>
      </c>
      <c r="L25" s="40">
        <f t="shared" si="0"/>
        <v>1537.5338888888889</v>
      </c>
      <c r="M25" s="40">
        <f t="shared" si="1"/>
        <v>1423.7746031746033</v>
      </c>
    </row>
    <row r="26" spans="3:13" ht="9.4499999999999993" customHeight="1" x14ac:dyDescent="0.15">
      <c r="C26" s="19">
        <v>18</v>
      </c>
      <c r="D26" s="40">
        <v>1408.5972222222224</v>
      </c>
      <c r="E26" s="40">
        <v>1447.3958333333333</v>
      </c>
      <c r="F26" s="40">
        <v>1468.6388888888889</v>
      </c>
      <c r="G26" s="40">
        <v>1479.6263888888891</v>
      </c>
      <c r="H26" s="40">
        <v>1307.1555555555553</v>
      </c>
      <c r="I26" s="40">
        <v>1077.6374999999998</v>
      </c>
      <c r="J26" s="40">
        <v>1000.8958333333334</v>
      </c>
      <c r="L26" s="40">
        <f t="shared" si="0"/>
        <v>1422.2827777777777</v>
      </c>
      <c r="M26" s="40">
        <f t="shared" si="1"/>
        <v>1312.8496031746031</v>
      </c>
    </row>
    <row r="27" spans="3:13" ht="9.4499999999999993" customHeight="1" x14ac:dyDescent="0.15">
      <c r="C27" s="19">
        <v>19</v>
      </c>
      <c r="D27" s="40">
        <v>1005.7416666666667</v>
      </c>
      <c r="E27" s="40">
        <v>1030.5555555555557</v>
      </c>
      <c r="F27" s="40">
        <v>1042.3958333333333</v>
      </c>
      <c r="G27" s="40">
        <v>1089.5972222222222</v>
      </c>
      <c r="H27" s="40">
        <v>1061.1472222222221</v>
      </c>
      <c r="I27" s="40">
        <v>951.12361111111102</v>
      </c>
      <c r="J27" s="40">
        <v>913.64583333333314</v>
      </c>
      <c r="L27" s="40">
        <f t="shared" si="0"/>
        <v>1045.8875</v>
      </c>
      <c r="M27" s="40">
        <f t="shared" si="1"/>
        <v>1013.4581349206348</v>
      </c>
    </row>
    <row r="28" spans="3:13" ht="9.4499999999999993" customHeight="1" x14ac:dyDescent="0.15">
      <c r="C28" s="19">
        <v>20</v>
      </c>
      <c r="D28" s="40">
        <v>795.93750000000011</v>
      </c>
      <c r="E28" s="40">
        <v>815.60416666666652</v>
      </c>
      <c r="F28" s="40">
        <v>849.2361111111112</v>
      </c>
      <c r="G28" s="40">
        <v>883.53749999999991</v>
      </c>
      <c r="H28" s="40">
        <v>847.17222222222199</v>
      </c>
      <c r="I28" s="40">
        <v>819.35277777777776</v>
      </c>
      <c r="J28" s="40">
        <v>704.5</v>
      </c>
      <c r="L28" s="40">
        <f t="shared" si="0"/>
        <v>838.2974999999999</v>
      </c>
      <c r="M28" s="40">
        <f t="shared" si="1"/>
        <v>816.47718253968253</v>
      </c>
    </row>
    <row r="29" spans="3:13" ht="9.4499999999999993" customHeight="1" x14ac:dyDescent="0.15">
      <c r="C29" s="19">
        <v>21</v>
      </c>
      <c r="D29" s="40">
        <v>691.02499999999998</v>
      </c>
      <c r="E29" s="40">
        <v>717.61111111111097</v>
      </c>
      <c r="F29" s="40">
        <v>702.35416666666663</v>
      </c>
      <c r="G29" s="40">
        <v>777.82638888888903</v>
      </c>
      <c r="H29" s="40">
        <v>697.04722222222233</v>
      </c>
      <c r="I29" s="40">
        <v>696.3416666666667</v>
      </c>
      <c r="J29" s="40">
        <v>583.4513888888888</v>
      </c>
      <c r="L29" s="40">
        <f t="shared" si="0"/>
        <v>717.17277777777781</v>
      </c>
      <c r="M29" s="40">
        <f t="shared" si="1"/>
        <v>695.09384920634932</v>
      </c>
    </row>
    <row r="30" spans="3:13" ht="9.4499999999999993" customHeight="1" x14ac:dyDescent="0.15">
      <c r="C30" s="19">
        <v>22</v>
      </c>
      <c r="D30" s="40">
        <v>525.63194444444446</v>
      </c>
      <c r="E30" s="40">
        <v>626.65277777777771</v>
      </c>
      <c r="F30" s="40">
        <v>699.82638888888903</v>
      </c>
      <c r="G30" s="40">
        <v>616.32916666666665</v>
      </c>
      <c r="H30" s="40">
        <v>646.67777777777769</v>
      </c>
      <c r="I30" s="40">
        <v>767.33333333333337</v>
      </c>
      <c r="J30" s="40">
        <v>489.6875</v>
      </c>
      <c r="L30" s="40">
        <f t="shared" si="0"/>
        <v>623.02361111111111</v>
      </c>
      <c r="M30" s="40">
        <f t="shared" si="1"/>
        <v>624.59126984126976</v>
      </c>
    </row>
    <row r="31" spans="3:13" ht="9.4499999999999993" customHeight="1" x14ac:dyDescent="0.15">
      <c r="C31" s="19">
        <v>23</v>
      </c>
      <c r="D31" s="40">
        <v>315.17361111111103</v>
      </c>
      <c r="E31" s="40">
        <v>385.79166666666669</v>
      </c>
      <c r="F31" s="40">
        <v>381.3125</v>
      </c>
      <c r="G31" s="40">
        <v>408.29583333333335</v>
      </c>
      <c r="H31" s="40">
        <v>535.35694444444437</v>
      </c>
      <c r="I31" s="40">
        <v>642.2652777777779</v>
      </c>
      <c r="J31" s="40">
        <v>347.28472222222223</v>
      </c>
      <c r="L31" s="40">
        <f t="shared" si="0"/>
        <v>405.18611111111113</v>
      </c>
      <c r="M31" s="40">
        <f t="shared" si="1"/>
        <v>430.78293650793654</v>
      </c>
    </row>
    <row r="32" spans="3:13" ht="9.4499999999999993" customHeight="1" x14ac:dyDescent="0.15">
      <c r="C32" s="33" t="s">
        <v>82</v>
      </c>
    </row>
    <row r="33" spans="2:30" ht="9.4499999999999993" customHeight="1" x14ac:dyDescent="0.25">
      <c r="B33" s="50" t="s">
        <v>83</v>
      </c>
      <c r="C33" s="44"/>
      <c r="D33" s="40">
        <f>SUM(D15:D26)</f>
        <v>13869.406944444447</v>
      </c>
      <c r="E33" s="40">
        <f t="shared" ref="E33:J33" si="2">SUM(E15:E26)</f>
        <v>13990.555555555557</v>
      </c>
      <c r="F33" s="40">
        <f t="shared" si="2"/>
        <v>14220.604166666666</v>
      </c>
      <c r="G33" s="40">
        <f t="shared" si="2"/>
        <v>14222.923611111113</v>
      </c>
      <c r="H33" s="40">
        <f t="shared" si="2"/>
        <v>14372.590277777776</v>
      </c>
      <c r="I33" s="40">
        <f t="shared" si="2"/>
        <v>12451.706944444446</v>
      </c>
      <c r="J33" s="40">
        <f t="shared" si="2"/>
        <v>10913.888888888889</v>
      </c>
      <c r="L33" s="40">
        <f>SUM(L15:L26)</f>
        <v>14135.216111111111</v>
      </c>
      <c r="M33" s="40">
        <f>SUM(M15:M26)</f>
        <v>13434.525198412699</v>
      </c>
      <c r="O33" s="40"/>
      <c r="P33" s="40"/>
    </row>
    <row r="34" spans="2:30" ht="9.4499999999999993" customHeight="1" x14ac:dyDescent="0.25">
      <c r="B34" s="50" t="s">
        <v>84</v>
      </c>
      <c r="C34" s="44"/>
      <c r="D34" s="40">
        <f>SUM(D15:D17)</f>
        <v>2459.7055555555557</v>
      </c>
      <c r="E34" s="40">
        <f t="shared" ref="E34:J34" si="3">SUM(E15:E17)</f>
        <v>2484.1875</v>
      </c>
      <c r="F34" s="40">
        <f t="shared" si="3"/>
        <v>2508.6041666666665</v>
      </c>
      <c r="G34" s="40">
        <f t="shared" si="3"/>
        <v>2558.5402777777781</v>
      </c>
      <c r="H34" s="40">
        <f t="shared" si="3"/>
        <v>2588.4625000000001</v>
      </c>
      <c r="I34" s="40">
        <f t="shared" si="3"/>
        <v>1840.1819444444441</v>
      </c>
      <c r="J34" s="40">
        <f t="shared" si="3"/>
        <v>1214.1388888888889</v>
      </c>
      <c r="L34" s="40">
        <f>SUM(L15:L17)</f>
        <v>2519.9</v>
      </c>
      <c r="M34" s="40">
        <f>SUM(M15:M17)</f>
        <v>2236.2601190476194</v>
      </c>
      <c r="O34" s="40"/>
      <c r="P34" s="40"/>
    </row>
    <row r="35" spans="2:30" ht="9.4499999999999993" customHeight="1" x14ac:dyDescent="0.25">
      <c r="B35" s="50" t="s">
        <v>85</v>
      </c>
      <c r="C35" s="44"/>
      <c r="D35" s="40">
        <f>SUM(D18:D23)</f>
        <v>6836.7055555555562</v>
      </c>
      <c r="E35" s="40">
        <f t="shared" ref="E35:J35" si="4">SUM(E18:E23)</f>
        <v>6908.3819444444453</v>
      </c>
      <c r="F35" s="40">
        <f t="shared" si="4"/>
        <v>7085.479166666667</v>
      </c>
      <c r="G35" s="40">
        <f t="shared" si="4"/>
        <v>7027.9819444444447</v>
      </c>
      <c r="H35" s="40">
        <f t="shared" si="4"/>
        <v>7421.0583333333325</v>
      </c>
      <c r="I35" s="40">
        <f t="shared" si="4"/>
        <v>7086.780555555556</v>
      </c>
      <c r="J35" s="40">
        <f t="shared" si="4"/>
        <v>6497.3888888888878</v>
      </c>
      <c r="L35" s="40">
        <f>SUM(L18:L23)</f>
        <v>7055.9213888888889</v>
      </c>
      <c r="M35" s="40">
        <f>SUM(M18:M23)</f>
        <v>6980.5394841269845</v>
      </c>
      <c r="O35" s="40"/>
      <c r="P35" s="40"/>
    </row>
    <row r="36" spans="2:30" ht="9.4499999999999993" customHeight="1" x14ac:dyDescent="0.25">
      <c r="B36" s="50" t="s">
        <v>86</v>
      </c>
      <c r="C36" s="44"/>
      <c r="D36" s="40">
        <f>SUM(D24:D26)</f>
        <v>4572.9958333333334</v>
      </c>
      <c r="E36" s="40">
        <f t="shared" ref="E36:J36" si="5">SUM(E24:E26)</f>
        <v>4597.9861111111104</v>
      </c>
      <c r="F36" s="40">
        <f t="shared" si="5"/>
        <v>4626.520833333333</v>
      </c>
      <c r="G36" s="40">
        <f t="shared" si="5"/>
        <v>4636.4013888888894</v>
      </c>
      <c r="H36" s="40">
        <f t="shared" si="5"/>
        <v>4363.0694444444434</v>
      </c>
      <c r="I36" s="40">
        <f t="shared" si="5"/>
        <v>3524.7444444444445</v>
      </c>
      <c r="J36" s="40">
        <f t="shared" si="5"/>
        <v>3202.3611111111118</v>
      </c>
      <c r="L36" s="40">
        <f>SUM(L24:L26)</f>
        <v>4559.3947222222223</v>
      </c>
      <c r="M36" s="40">
        <f>SUM(M24:M26)</f>
        <v>4217.7255952380947</v>
      </c>
      <c r="O36" s="40"/>
      <c r="P36" s="40"/>
    </row>
    <row r="37" spans="2:30" ht="9.4499999999999993" customHeight="1" x14ac:dyDescent="0.25">
      <c r="B37" s="50" t="s">
        <v>87</v>
      </c>
      <c r="C37" s="44"/>
      <c r="D37" s="40">
        <f>SUM(D8:D31)</f>
        <v>18687.872222222224</v>
      </c>
      <c r="E37" s="40">
        <f t="shared" ref="E37:J37" si="6">SUM(E8:E31)</f>
        <v>19038.298611111113</v>
      </c>
      <c r="F37" s="40">
        <f t="shared" si="6"/>
        <v>19386.270833333336</v>
      </c>
      <c r="G37" s="40">
        <f t="shared" si="6"/>
        <v>19528.086111111112</v>
      </c>
      <c r="H37" s="40">
        <f t="shared" si="6"/>
        <v>19717.479166666672</v>
      </c>
      <c r="I37" s="40">
        <f t="shared" si="6"/>
        <v>18023.154166666664</v>
      </c>
      <c r="J37" s="40">
        <f t="shared" si="6"/>
        <v>15818.159722222224</v>
      </c>
      <c r="L37" s="40">
        <f>SUM(L8:L31)</f>
        <v>19271.601388888888</v>
      </c>
      <c r="M37" s="40">
        <f>SUM(M8:M31)</f>
        <v>18599.902976190479</v>
      </c>
      <c r="O37" s="40"/>
      <c r="P37" s="40"/>
    </row>
    <row r="38" spans="2:30" ht="24" customHeight="1" x14ac:dyDescent="0.15">
      <c r="C38" s="10"/>
    </row>
    <row r="39" spans="2:30" ht="9.4499999999999993" customHeight="1" x14ac:dyDescent="0.25">
      <c r="C39" s="47" t="str">
        <f>C6</f>
        <v>Average traffic flows (excluding Bank Holidays etc)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30" ht="9.4499999999999993" customHeight="1" x14ac:dyDescent="0.15">
      <c r="C40" s="10"/>
    </row>
    <row r="41" spans="2:30" ht="9.4499999999999993" customHeight="1" x14ac:dyDescent="0.15"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3" t="s">
        <v>60</v>
      </c>
      <c r="I41" s="33" t="s">
        <v>61</v>
      </c>
      <c r="J41" s="33" t="s">
        <v>62</v>
      </c>
      <c r="K41" s="33" t="s">
        <v>63</v>
      </c>
      <c r="L41" s="33" t="s">
        <v>64</v>
      </c>
      <c r="M41" s="33" t="s">
        <v>65</v>
      </c>
      <c r="N41" s="33" t="s">
        <v>66</v>
      </c>
    </row>
    <row r="42" spans="2:30" ht="9.4499999999999993" customHeight="1" x14ac:dyDescent="0.15">
      <c r="B42" s="10" t="s">
        <v>88</v>
      </c>
    </row>
    <row r="43" spans="2:30" ht="9.4499999999999993" customHeight="1" x14ac:dyDescent="0.15">
      <c r="B43" s="18" t="s">
        <v>89</v>
      </c>
      <c r="C43" s="35">
        <v>13944.51666666667</v>
      </c>
      <c r="D43" s="35">
        <v>13991</v>
      </c>
      <c r="E43" s="35">
        <v>14115.180000000002</v>
      </c>
      <c r="F43" s="35">
        <v>14146.599999999999</v>
      </c>
      <c r="G43" s="35">
        <v>14135.566666666668</v>
      </c>
      <c r="H43" s="35">
        <v>14270.6</v>
      </c>
      <c r="I43" s="35">
        <v>14457.699999999997</v>
      </c>
      <c r="J43" s="35">
        <v>13976.143333333332</v>
      </c>
      <c r="K43" s="35">
        <v>14050.259999999998</v>
      </c>
      <c r="L43" s="35">
        <v>14257.516666666668</v>
      </c>
      <c r="M43" s="35">
        <v>13972.31</v>
      </c>
      <c r="N43" s="35">
        <v>14305.199999999999</v>
      </c>
      <c r="O43" s="4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 ht="9.4499999999999993" customHeight="1" x14ac:dyDescent="0.15">
      <c r="B44" s="18" t="s">
        <v>90</v>
      </c>
      <c r="C44" s="35">
        <v>18687.750000000007</v>
      </c>
      <c r="D44" s="35">
        <v>19031.333333333336</v>
      </c>
      <c r="E44" s="35">
        <v>19119.180000000004</v>
      </c>
      <c r="F44" s="35">
        <v>19461.900000000001</v>
      </c>
      <c r="G44" s="35">
        <v>19257.250000000004</v>
      </c>
      <c r="H44" s="35">
        <v>19540.666666666668</v>
      </c>
      <c r="I44" s="35">
        <v>19688.516666666666</v>
      </c>
      <c r="J44" s="35">
        <v>19089.336666666662</v>
      </c>
      <c r="K44" s="35">
        <v>19126.310000000001</v>
      </c>
      <c r="L44" s="35">
        <v>19452.233333333337</v>
      </c>
      <c r="M44" s="35">
        <v>19144.740000000002</v>
      </c>
      <c r="N44" s="35">
        <v>19660</v>
      </c>
      <c r="P44" s="4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2:30" ht="9.4499999999999993" customHeight="1" x14ac:dyDescent="0.15">
      <c r="B45" s="18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2:30" ht="9.4499999999999993" customHeight="1" x14ac:dyDescent="0.15">
      <c r="B46" s="10" t="s">
        <v>91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9.4499999999999993" customHeight="1" x14ac:dyDescent="0.15">
      <c r="B47" s="18" t="s">
        <v>89</v>
      </c>
      <c r="C47" s="35">
        <v>12662</v>
      </c>
      <c r="D47" s="35">
        <v>12347.5</v>
      </c>
      <c r="E47" s="35">
        <v>12816.399999999998</v>
      </c>
      <c r="F47" s="35">
        <v>12580</v>
      </c>
      <c r="G47" s="35">
        <v>12200.666666666668</v>
      </c>
      <c r="H47" s="35">
        <v>12455.666666666668</v>
      </c>
      <c r="I47" s="35">
        <v>12382</v>
      </c>
      <c r="J47" s="35">
        <v>11572.6</v>
      </c>
      <c r="K47" s="35">
        <v>12655.75</v>
      </c>
      <c r="L47" s="35">
        <v>12572</v>
      </c>
      <c r="M47" s="35">
        <v>12434.399999999998</v>
      </c>
      <c r="N47" s="35">
        <v>12741.5</v>
      </c>
      <c r="O47" s="4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2:30" ht="9.4499999999999993" customHeight="1" x14ac:dyDescent="0.15">
      <c r="B48" s="18" t="s">
        <v>90</v>
      </c>
      <c r="C48" s="35">
        <v>17861.666666666668</v>
      </c>
      <c r="D48" s="35">
        <v>17642</v>
      </c>
      <c r="E48" s="35">
        <v>18537.8</v>
      </c>
      <c r="F48" s="35">
        <v>18197</v>
      </c>
      <c r="G48" s="35">
        <v>17589.666666666668</v>
      </c>
      <c r="H48" s="35">
        <v>17939</v>
      </c>
      <c r="I48" s="35">
        <v>17817.666666666668</v>
      </c>
      <c r="J48" s="35">
        <v>16965.599999999999</v>
      </c>
      <c r="K48" s="35">
        <v>17996.75</v>
      </c>
      <c r="L48" s="35">
        <v>18177.5</v>
      </c>
      <c r="M48" s="35">
        <v>18113.199999999997</v>
      </c>
      <c r="N48" s="35">
        <v>19440</v>
      </c>
      <c r="P48" s="4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2:30" ht="9.4499999999999993" customHeight="1" x14ac:dyDescent="0.15">
      <c r="B49" s="18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P49" s="4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2:30" ht="9.4499999999999993" customHeight="1" x14ac:dyDescent="0.15">
      <c r="B50" s="10" t="s">
        <v>92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2:30" ht="9.4499999999999993" customHeight="1" x14ac:dyDescent="0.15">
      <c r="B51" s="18" t="s">
        <v>89</v>
      </c>
      <c r="C51" s="35">
        <v>10345.666666666668</v>
      </c>
      <c r="D51" s="35">
        <v>10874</v>
      </c>
      <c r="E51" s="35">
        <v>10863.5</v>
      </c>
      <c r="F51" s="35">
        <v>11168</v>
      </c>
      <c r="G51" s="35">
        <v>10827.666666666666</v>
      </c>
      <c r="H51" s="35">
        <v>10895.75</v>
      </c>
      <c r="I51" s="35">
        <v>10431.333333333332</v>
      </c>
      <c r="J51" s="35">
        <v>9963.25</v>
      </c>
      <c r="K51" s="35">
        <v>10705.75</v>
      </c>
      <c r="L51" s="35">
        <v>11613.5</v>
      </c>
      <c r="M51" s="35">
        <v>11310.25</v>
      </c>
      <c r="N51" s="35">
        <v>11968</v>
      </c>
      <c r="O51" s="4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2:30" ht="9.4499999999999993" customHeight="1" x14ac:dyDescent="0.15">
      <c r="B52" s="18" t="s">
        <v>90</v>
      </c>
      <c r="C52" s="35">
        <v>14577.66666666667</v>
      </c>
      <c r="D52" s="35">
        <v>15800</v>
      </c>
      <c r="E52" s="35">
        <v>15466.25</v>
      </c>
      <c r="F52" s="35">
        <v>16720</v>
      </c>
      <c r="G52" s="35">
        <v>15592</v>
      </c>
      <c r="H52" s="35">
        <v>16001.25</v>
      </c>
      <c r="I52" s="35">
        <v>15314</v>
      </c>
      <c r="J52" s="35">
        <v>14850</v>
      </c>
      <c r="K52" s="35">
        <v>15331.75</v>
      </c>
      <c r="L52" s="35">
        <v>16478.5</v>
      </c>
      <c r="M52" s="35">
        <v>16364.5</v>
      </c>
      <c r="N52" s="35">
        <v>17322</v>
      </c>
      <c r="P52" s="4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9.4499999999999993" customHeight="1" x14ac:dyDescent="0.15">
      <c r="B53" s="1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R53" s="35"/>
      <c r="S53" s="35"/>
      <c r="T53" s="35"/>
      <c r="U53" s="35"/>
      <c r="V53" s="35"/>
      <c r="X53" s="35"/>
      <c r="Y53" s="35"/>
      <c r="Z53" s="35"/>
      <c r="AA53" s="35"/>
      <c r="AB53" s="35"/>
    </row>
    <row r="54" spans="2:30" ht="24" customHeight="1" x14ac:dyDescent="0.15">
      <c r="R54" s="35"/>
      <c r="S54" s="35"/>
      <c r="T54" s="35"/>
      <c r="U54" s="35"/>
      <c r="V54" s="35"/>
      <c r="X54" s="35"/>
      <c r="Y54" s="35"/>
      <c r="Z54" s="35"/>
      <c r="AA54" s="35"/>
      <c r="AB54" s="35"/>
    </row>
    <row r="55" spans="2:30" ht="8.85" customHeight="1" x14ac:dyDescent="0.15">
      <c r="R55" s="35"/>
      <c r="S55" s="35"/>
      <c r="T55" s="35"/>
      <c r="U55" s="35"/>
      <c r="V55" s="35"/>
      <c r="X55" s="35"/>
      <c r="Y55" s="35"/>
      <c r="Z55" s="35"/>
      <c r="AA55" s="35"/>
      <c r="AB55" s="35"/>
    </row>
    <row r="56" spans="2:30" ht="8.85" customHeight="1" x14ac:dyDescent="0.15">
      <c r="R56" s="34"/>
      <c r="S56" s="34"/>
      <c r="T56" s="34"/>
      <c r="U56" s="34"/>
      <c r="V56" s="34"/>
      <c r="X56" s="34"/>
      <c r="Y56" s="34"/>
      <c r="Z56" s="34"/>
      <c r="AA56" s="34"/>
      <c r="AB56" s="34"/>
    </row>
    <row r="57" spans="2:30" ht="8.85" customHeight="1" x14ac:dyDescent="0.15">
      <c r="R57" s="35"/>
      <c r="S57" s="35"/>
      <c r="T57" s="35"/>
      <c r="U57" s="35"/>
      <c r="V57" s="35"/>
      <c r="X57" s="35"/>
      <c r="Y57" s="35"/>
      <c r="Z57" s="35"/>
      <c r="AA57" s="35"/>
      <c r="AB57" s="35"/>
    </row>
    <row r="58" spans="2:30" ht="8.85" customHeight="1" x14ac:dyDescent="0.15">
      <c r="R58" s="35"/>
      <c r="S58" s="35"/>
      <c r="T58" s="35"/>
      <c r="U58" s="35"/>
      <c r="V58" s="35"/>
      <c r="X58" s="35"/>
      <c r="Y58" s="35"/>
      <c r="Z58" s="35"/>
      <c r="AA58" s="35"/>
      <c r="AB58" s="35"/>
    </row>
    <row r="59" spans="2:30" ht="8.85" customHeight="1" x14ac:dyDescent="0.15">
      <c r="R59" s="35"/>
      <c r="S59" s="35"/>
      <c r="T59" s="35"/>
      <c r="U59" s="35"/>
      <c r="V59" s="35"/>
      <c r="X59" s="35"/>
      <c r="Y59" s="35"/>
      <c r="Z59" s="35"/>
      <c r="AA59" s="35"/>
      <c r="AB59" s="35"/>
    </row>
    <row r="60" spans="2:30" ht="8.85" customHeight="1" x14ac:dyDescent="0.15">
      <c r="R60" s="34"/>
      <c r="S60" s="34"/>
      <c r="T60" s="34"/>
      <c r="U60" s="34"/>
      <c r="V60" s="34"/>
      <c r="X60" s="34"/>
      <c r="Y60" s="34"/>
      <c r="Z60" s="34"/>
      <c r="AA60" s="34"/>
      <c r="AB60" s="34"/>
    </row>
    <row r="61" spans="2:30" ht="8.85" customHeight="1" x14ac:dyDescent="0.15">
      <c r="R61" s="35"/>
      <c r="S61" s="35"/>
      <c r="T61" s="35"/>
      <c r="U61" s="35"/>
      <c r="V61" s="35"/>
      <c r="X61" s="35"/>
      <c r="Y61" s="35"/>
      <c r="Z61" s="35"/>
      <c r="AA61" s="35"/>
      <c r="AB61" s="35"/>
    </row>
    <row r="62" spans="2:30" ht="8.85" customHeight="1" x14ac:dyDescent="0.15">
      <c r="R62" s="35"/>
      <c r="S62" s="35"/>
      <c r="T62" s="35"/>
      <c r="U62" s="35"/>
      <c r="V62" s="35"/>
      <c r="X62" s="35"/>
      <c r="Y62" s="35"/>
      <c r="Z62" s="35"/>
      <c r="AA62" s="35"/>
      <c r="AB62" s="35"/>
    </row>
    <row r="63" spans="2:30" ht="8.85" customHeight="1" x14ac:dyDescent="0.15">
      <c r="R63" s="35"/>
      <c r="S63" s="35"/>
      <c r="T63" s="35"/>
      <c r="U63" s="35"/>
      <c r="V63" s="35"/>
      <c r="X63" s="35"/>
      <c r="Y63" s="35"/>
      <c r="Z63" s="35"/>
      <c r="AA63" s="35"/>
    </row>
    <row r="64" spans="2:30" ht="8.85" customHeight="1" x14ac:dyDescent="0.15">
      <c r="R64" s="35"/>
      <c r="S64" s="35"/>
      <c r="T64" s="35"/>
      <c r="U64" s="35"/>
      <c r="V64" s="35"/>
      <c r="X64" s="35"/>
      <c r="Y64" s="35"/>
      <c r="Z64" s="35"/>
      <c r="AA64" s="35"/>
    </row>
    <row r="65" spans="18:27" ht="8.85" customHeight="1" x14ac:dyDescent="0.15">
      <c r="R65" s="35"/>
      <c r="S65" s="35"/>
      <c r="T65" s="35"/>
      <c r="U65" s="35"/>
      <c r="V65" s="35"/>
      <c r="X65" s="35"/>
      <c r="Y65" s="35"/>
      <c r="Z65" s="35"/>
      <c r="AA65" s="35"/>
    </row>
    <row r="66" spans="18:27" ht="8.85" customHeight="1" x14ac:dyDescent="0.15">
      <c r="R66" s="34"/>
      <c r="S66" s="34"/>
      <c r="T66" s="34"/>
      <c r="U66" s="34"/>
      <c r="V66" s="34"/>
      <c r="X66" s="34"/>
      <c r="Y66" s="34"/>
      <c r="Z66" s="34"/>
      <c r="AA66" s="34"/>
    </row>
    <row r="67" spans="18:27" ht="8.85" customHeight="1" x14ac:dyDescent="0.15">
      <c r="R67" s="35"/>
      <c r="S67" s="35"/>
      <c r="T67" s="35"/>
      <c r="U67" s="35"/>
      <c r="V67" s="35"/>
      <c r="X67" s="35"/>
      <c r="Y67" s="35"/>
      <c r="Z67" s="35"/>
      <c r="AA67" s="35"/>
    </row>
    <row r="68" spans="18:27" ht="8.85" customHeight="1" x14ac:dyDescent="0.15">
      <c r="R68" s="35"/>
      <c r="S68" s="35"/>
      <c r="T68" s="35"/>
      <c r="U68" s="35"/>
      <c r="V68" s="35"/>
      <c r="X68" s="35"/>
      <c r="Y68" s="35"/>
      <c r="Z68" s="35"/>
      <c r="AA68" s="35"/>
    </row>
    <row r="69" spans="18:27" ht="8.85" customHeight="1" x14ac:dyDescent="0.15">
      <c r="R69" s="35"/>
      <c r="S69" s="35"/>
      <c r="T69" s="35"/>
      <c r="U69" s="35"/>
      <c r="V69" s="35"/>
      <c r="X69" s="35"/>
      <c r="Y69" s="35"/>
      <c r="Z69" s="35"/>
      <c r="AA69" s="35"/>
    </row>
    <row r="70" spans="18:27" ht="8.85" customHeight="1" x14ac:dyDescent="0.15">
      <c r="R70" s="34"/>
      <c r="S70" s="34"/>
      <c r="T70" s="34"/>
      <c r="U70" s="34"/>
      <c r="V70" s="34"/>
      <c r="X70" s="34"/>
      <c r="Y70" s="34"/>
      <c r="Z70" s="34"/>
      <c r="AA70" s="34"/>
    </row>
    <row r="71" spans="18:27" ht="8.85" customHeight="1" x14ac:dyDescent="0.15">
      <c r="R71" s="35"/>
      <c r="S71" s="35"/>
      <c r="T71" s="35"/>
      <c r="U71" s="35"/>
      <c r="V71" s="35"/>
      <c r="X71" s="35"/>
      <c r="Y71" s="35"/>
      <c r="Z71" s="35"/>
      <c r="AA71" s="35"/>
    </row>
    <row r="72" spans="18:27" ht="8.85" customHeight="1" x14ac:dyDescent="0.15">
      <c r="R72" s="35"/>
      <c r="S72" s="35"/>
      <c r="T72" s="35"/>
      <c r="U72" s="35"/>
      <c r="V72" s="35"/>
      <c r="X72" s="35"/>
      <c r="Y72" s="35"/>
      <c r="Z72" s="35"/>
      <c r="AA72" s="35"/>
    </row>
    <row r="73" spans="18:27" ht="8.85" customHeight="1" x14ac:dyDescent="0.15">
      <c r="R73" s="35"/>
      <c r="S73" s="35"/>
      <c r="T73" s="35"/>
      <c r="U73" s="35"/>
      <c r="V73" s="35"/>
      <c r="X73" s="35"/>
      <c r="Y73" s="35"/>
      <c r="Z73" s="35"/>
    </row>
    <row r="74" spans="18:27" ht="8.85" customHeight="1" x14ac:dyDescent="0.15">
      <c r="R74" s="35"/>
      <c r="S74" s="35"/>
      <c r="T74" s="35"/>
      <c r="U74" s="35"/>
      <c r="V74" s="35"/>
      <c r="X74" s="35"/>
      <c r="Y74" s="35"/>
      <c r="Z74" s="35"/>
    </row>
    <row r="75" spans="18:27" ht="8.85" customHeight="1" x14ac:dyDescent="0.15">
      <c r="R75" s="35"/>
      <c r="S75" s="35"/>
      <c r="T75" s="35"/>
      <c r="U75" s="35"/>
      <c r="V75" s="35"/>
      <c r="X75" s="35"/>
      <c r="Y75" s="35"/>
      <c r="Z75" s="35"/>
    </row>
    <row r="76" spans="18:27" ht="8.85" customHeight="1" x14ac:dyDescent="0.15">
      <c r="R76" s="34"/>
      <c r="S76" s="34"/>
      <c r="T76" s="34"/>
      <c r="U76" s="34"/>
      <c r="V76" s="34"/>
      <c r="X76" s="34"/>
      <c r="Y76" s="34"/>
      <c r="Z76" s="34"/>
    </row>
    <row r="77" spans="18:27" ht="8.85" customHeight="1" x14ac:dyDescent="0.15">
      <c r="R77" s="35"/>
      <c r="S77" s="35"/>
      <c r="T77" s="35"/>
      <c r="U77" s="35"/>
      <c r="V77" s="35"/>
      <c r="X77" s="35"/>
      <c r="Y77" s="35"/>
      <c r="Z77" s="35"/>
    </row>
    <row r="78" spans="18:27" ht="8.85" customHeight="1" x14ac:dyDescent="0.15">
      <c r="R78" s="35"/>
      <c r="S78" s="35"/>
      <c r="T78" s="35"/>
      <c r="U78" s="35"/>
      <c r="V78" s="35"/>
      <c r="X78" s="35"/>
      <c r="Y78" s="35"/>
      <c r="Z78" s="35"/>
    </row>
    <row r="79" spans="18:27" ht="8.85" customHeight="1" x14ac:dyDescent="0.15">
      <c r="R79" s="35"/>
      <c r="S79" s="35"/>
      <c r="T79" s="35"/>
      <c r="U79" s="35"/>
      <c r="V79" s="35"/>
      <c r="X79" s="35"/>
      <c r="Y79" s="35"/>
      <c r="Z79" s="35"/>
    </row>
    <row r="80" spans="18:27" ht="8.85" customHeight="1" x14ac:dyDescent="0.15">
      <c r="R80" s="34"/>
      <c r="S80" s="34"/>
      <c r="T80" s="34"/>
      <c r="U80" s="34"/>
      <c r="V80" s="34"/>
      <c r="X80" s="34"/>
      <c r="Y80" s="34"/>
      <c r="Z80" s="34"/>
    </row>
    <row r="81" spans="3:26" ht="8.85" customHeight="1" x14ac:dyDescent="0.15">
      <c r="R81" s="35"/>
      <c r="S81" s="35"/>
      <c r="T81" s="35"/>
      <c r="U81" s="35"/>
      <c r="V81" s="35"/>
      <c r="X81" s="35"/>
      <c r="Y81" s="35"/>
      <c r="Z81" s="35"/>
    </row>
    <row r="82" spans="3:26" ht="8.85" customHeight="1" x14ac:dyDescent="0.15">
      <c r="R82" s="35"/>
      <c r="S82" s="35"/>
      <c r="T82" s="35"/>
      <c r="U82" s="35"/>
      <c r="V82" s="35"/>
      <c r="X82" s="35"/>
      <c r="Y82" s="35"/>
      <c r="Z82" s="35"/>
    </row>
    <row r="83" spans="3:26" ht="8.85" customHeight="1" x14ac:dyDescent="0.15">
      <c r="R83" s="35"/>
      <c r="S83" s="35"/>
      <c r="T83" s="35"/>
      <c r="U83" s="35"/>
      <c r="V83" s="35"/>
      <c r="X83" s="35"/>
      <c r="Y83" s="35"/>
    </row>
    <row r="84" spans="3:26" ht="8.85" customHeight="1" x14ac:dyDescent="0.15">
      <c r="R84" s="35"/>
      <c r="S84" s="35"/>
      <c r="T84" s="35"/>
      <c r="U84" s="35"/>
      <c r="V84" s="35"/>
      <c r="X84" s="35"/>
      <c r="Y84" s="35"/>
    </row>
    <row r="85" spans="3:26" ht="8.85" customHeight="1" x14ac:dyDescent="0.15">
      <c r="M85" s="5" t="s">
        <v>74</v>
      </c>
      <c r="R85" s="35"/>
      <c r="S85" s="35"/>
      <c r="T85" s="35"/>
      <c r="U85" s="35"/>
      <c r="V85" s="35"/>
      <c r="X85" s="35"/>
      <c r="Y85" s="35"/>
    </row>
    <row r="86" spans="3:26" ht="5.4" customHeight="1" x14ac:dyDescent="0.15">
      <c r="R86" s="34"/>
      <c r="S86" s="34"/>
      <c r="T86" s="34"/>
      <c r="U86" s="34"/>
      <c r="V86" s="34"/>
      <c r="X86" s="34"/>
      <c r="Y86" s="34"/>
    </row>
    <row r="87" spans="3:26" ht="9.4499999999999993" customHeight="1" x14ac:dyDescent="0.15">
      <c r="R87" s="35"/>
      <c r="S87" s="35"/>
      <c r="T87" s="35"/>
      <c r="U87" s="35"/>
      <c r="V87" s="35"/>
      <c r="X87" s="35"/>
      <c r="Y87" s="35"/>
    </row>
    <row r="88" spans="3:26" ht="9.4499999999999993" customHeight="1" x14ac:dyDescent="0.15">
      <c r="R88" s="35"/>
      <c r="S88" s="35"/>
      <c r="T88" s="35"/>
      <c r="U88" s="35"/>
      <c r="V88" s="35"/>
      <c r="X88" s="35"/>
      <c r="Y88" s="35"/>
    </row>
    <row r="89" spans="3:26" x14ac:dyDescent="0.1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5"/>
      <c r="S89" s="35"/>
      <c r="T89" s="35"/>
      <c r="U89" s="35"/>
      <c r="V89" s="35"/>
      <c r="X89" s="35"/>
      <c r="Y89" s="35"/>
    </row>
    <row r="90" spans="3:26" x14ac:dyDescent="0.15">
      <c r="R90" s="34"/>
      <c r="S90" s="34"/>
      <c r="T90" s="34"/>
      <c r="U90" s="34"/>
      <c r="V90" s="34"/>
      <c r="X90" s="34"/>
      <c r="Y90" s="34"/>
    </row>
    <row r="91" spans="3:26" x14ac:dyDescent="0.15">
      <c r="R91" s="35"/>
      <c r="S91" s="35"/>
      <c r="T91" s="35"/>
      <c r="U91" s="35"/>
      <c r="V91" s="35"/>
      <c r="X91" s="35"/>
      <c r="Y91" s="35"/>
    </row>
    <row r="92" spans="3:26" x14ac:dyDescent="0.15">
      <c r="R92" s="35"/>
      <c r="S92" s="35"/>
      <c r="T92" s="35"/>
      <c r="U92" s="35"/>
      <c r="V92" s="35"/>
      <c r="X92" s="35"/>
      <c r="Y92" s="35"/>
    </row>
    <row r="93" spans="3:26" x14ac:dyDescent="0.15">
      <c r="R93" s="35"/>
      <c r="S93" s="35"/>
      <c r="T93" s="35"/>
      <c r="U93" s="35"/>
      <c r="V93" s="35"/>
      <c r="X93" s="35"/>
    </row>
    <row r="94" spans="3:26" x14ac:dyDescent="0.15">
      <c r="R94" s="35"/>
      <c r="S94" s="35"/>
      <c r="T94" s="35"/>
      <c r="U94" s="35"/>
      <c r="V94" s="35"/>
      <c r="X94" s="35"/>
    </row>
    <row r="95" spans="3:26" x14ac:dyDescent="0.15">
      <c r="R95" s="35"/>
      <c r="S95" s="35"/>
      <c r="T95" s="35"/>
      <c r="U95" s="35"/>
      <c r="V95" s="35"/>
      <c r="X95" s="35"/>
    </row>
    <row r="96" spans="3:26" x14ac:dyDescent="0.15">
      <c r="R96" s="34"/>
      <c r="S96" s="34"/>
      <c r="T96" s="34"/>
      <c r="U96" s="34"/>
      <c r="V96" s="34"/>
      <c r="X96" s="34"/>
    </row>
    <row r="97" spans="18:24" x14ac:dyDescent="0.15">
      <c r="R97" s="35"/>
      <c r="S97" s="35"/>
      <c r="T97" s="35"/>
      <c r="U97" s="35"/>
      <c r="V97" s="35"/>
      <c r="X97" s="35"/>
    </row>
    <row r="98" spans="18:24" x14ac:dyDescent="0.15">
      <c r="R98" s="35"/>
      <c r="S98" s="35"/>
      <c r="T98" s="35"/>
      <c r="U98" s="35"/>
      <c r="V98" s="35"/>
      <c r="X98" s="35"/>
    </row>
    <row r="99" spans="18:24" x14ac:dyDescent="0.15">
      <c r="R99" s="35"/>
      <c r="S99" s="35"/>
      <c r="T99" s="35"/>
      <c r="U99" s="35"/>
      <c r="V99" s="35"/>
      <c r="X99" s="35"/>
    </row>
    <row r="100" spans="18:24" x14ac:dyDescent="0.15">
      <c r="R100" s="34"/>
      <c r="S100" s="34"/>
      <c r="T100" s="34"/>
      <c r="U100" s="34"/>
      <c r="V100" s="34"/>
      <c r="X100" s="34"/>
    </row>
    <row r="101" spans="18:24" x14ac:dyDescent="0.15">
      <c r="R101" s="35"/>
      <c r="S101" s="35"/>
      <c r="T101" s="35"/>
      <c r="U101" s="35"/>
      <c r="V101" s="35"/>
      <c r="X101" s="35"/>
    </row>
    <row r="102" spans="18:24" x14ac:dyDescent="0.15">
      <c r="R102" s="35"/>
      <c r="S102" s="35"/>
      <c r="T102" s="35"/>
      <c r="U102" s="35"/>
      <c r="V102" s="35"/>
      <c r="X102" s="35"/>
    </row>
    <row r="103" spans="18:24" x14ac:dyDescent="0.15">
      <c r="R103" s="35"/>
      <c r="S103" s="35"/>
      <c r="T103" s="35"/>
      <c r="U103" s="35"/>
      <c r="V103" s="35"/>
    </row>
    <row r="104" spans="18:24" x14ac:dyDescent="0.15">
      <c r="R104" s="35"/>
      <c r="S104" s="35"/>
      <c r="T104" s="35"/>
      <c r="U104" s="35"/>
      <c r="V104" s="35"/>
    </row>
    <row r="105" spans="18:24" x14ac:dyDescent="0.15">
      <c r="R105" s="35"/>
      <c r="S105" s="35"/>
      <c r="T105" s="35"/>
      <c r="U105" s="35"/>
      <c r="V105" s="35"/>
    </row>
    <row r="106" spans="18:24" x14ac:dyDescent="0.15">
      <c r="R106" s="34"/>
      <c r="S106" s="34"/>
      <c r="T106" s="34"/>
      <c r="U106" s="34"/>
      <c r="V106" s="34"/>
    </row>
    <row r="107" spans="18:24" x14ac:dyDescent="0.15">
      <c r="R107" s="35"/>
      <c r="S107" s="35"/>
      <c r="T107" s="35"/>
      <c r="U107" s="35"/>
      <c r="V107" s="35"/>
    </row>
    <row r="108" spans="18:24" x14ac:dyDescent="0.15">
      <c r="R108" s="35"/>
      <c r="S108" s="35"/>
      <c r="T108" s="35"/>
      <c r="U108" s="35"/>
      <c r="V108" s="35"/>
    </row>
    <row r="109" spans="18:24" x14ac:dyDescent="0.15">
      <c r="R109" s="35"/>
      <c r="S109" s="35"/>
      <c r="T109" s="35"/>
      <c r="U109" s="35"/>
      <c r="V109" s="35"/>
    </row>
    <row r="110" spans="18:24" x14ac:dyDescent="0.15">
      <c r="R110" s="34"/>
      <c r="S110" s="34"/>
      <c r="T110" s="34"/>
      <c r="U110" s="34"/>
      <c r="V110" s="34"/>
    </row>
    <row r="111" spans="18:24" x14ac:dyDescent="0.15">
      <c r="R111" s="35"/>
      <c r="S111" s="35"/>
      <c r="T111" s="35"/>
      <c r="U111" s="35"/>
      <c r="V111" s="35"/>
    </row>
    <row r="112" spans="18:24" x14ac:dyDescent="0.15">
      <c r="R112" s="35"/>
      <c r="S112" s="35"/>
      <c r="T112" s="35"/>
      <c r="U112" s="35"/>
      <c r="V112" s="35"/>
    </row>
    <row r="113" spans="18:22" x14ac:dyDescent="0.15">
      <c r="R113" s="35"/>
      <c r="S113" s="35"/>
      <c r="T113" s="35"/>
      <c r="U113" s="35"/>
      <c r="V113" s="35"/>
    </row>
    <row r="114" spans="18:22" x14ac:dyDescent="0.15">
      <c r="R114" s="35"/>
      <c r="S114" s="35"/>
      <c r="T114" s="35"/>
      <c r="U114" s="35"/>
      <c r="V114" s="35"/>
    </row>
    <row r="115" spans="18:22" x14ac:dyDescent="0.15">
      <c r="R115" s="35"/>
      <c r="S115" s="35"/>
      <c r="T115" s="35"/>
      <c r="U115" s="35"/>
      <c r="V115" s="35"/>
    </row>
    <row r="116" spans="18:22" x14ac:dyDescent="0.15">
      <c r="R116" s="34"/>
      <c r="S116" s="34"/>
      <c r="T116" s="34"/>
      <c r="U116" s="34"/>
      <c r="V116" s="34"/>
    </row>
    <row r="117" spans="18:22" x14ac:dyDescent="0.15">
      <c r="R117" s="35"/>
      <c r="S117" s="35"/>
      <c r="T117" s="35"/>
      <c r="U117" s="35"/>
      <c r="V117" s="35"/>
    </row>
    <row r="118" spans="18:22" x14ac:dyDescent="0.15">
      <c r="R118" s="35"/>
      <c r="S118" s="35"/>
      <c r="T118" s="35"/>
      <c r="U118" s="35"/>
      <c r="V118" s="35"/>
    </row>
    <row r="119" spans="18:22" x14ac:dyDescent="0.15">
      <c r="R119" s="35"/>
      <c r="S119" s="35"/>
      <c r="T119" s="35"/>
      <c r="U119" s="35"/>
      <c r="V119" s="35"/>
    </row>
    <row r="120" spans="18:22" x14ac:dyDescent="0.15">
      <c r="R120" s="34"/>
      <c r="S120" s="34"/>
      <c r="T120" s="34"/>
      <c r="U120" s="34"/>
      <c r="V120" s="34"/>
    </row>
    <row r="121" spans="18:22" x14ac:dyDescent="0.15">
      <c r="R121" s="35"/>
      <c r="S121" s="35"/>
      <c r="T121" s="35"/>
      <c r="U121" s="35"/>
      <c r="V121" s="35"/>
    </row>
    <row r="122" spans="18:22" x14ac:dyDescent="0.15">
      <c r="R122" s="35"/>
      <c r="S122" s="35"/>
      <c r="T122" s="35"/>
      <c r="U122" s="35"/>
      <c r="V122" s="35"/>
    </row>
    <row r="123" spans="18:22" x14ac:dyDescent="0.15">
      <c r="R123" s="35"/>
      <c r="S123" s="35"/>
      <c r="T123" s="35"/>
      <c r="U123" s="35"/>
    </row>
    <row r="124" spans="18:22" x14ac:dyDescent="0.15">
      <c r="R124" s="35"/>
      <c r="S124" s="35"/>
      <c r="T124" s="35"/>
      <c r="U124" s="35"/>
    </row>
    <row r="125" spans="18:22" x14ac:dyDescent="0.15">
      <c r="R125" s="35"/>
      <c r="S125" s="35"/>
      <c r="T125" s="35"/>
      <c r="U125" s="35"/>
    </row>
    <row r="126" spans="18:22" x14ac:dyDescent="0.15">
      <c r="R126" s="34"/>
      <c r="S126" s="34"/>
      <c r="T126" s="34"/>
      <c r="U126" s="34"/>
    </row>
    <row r="127" spans="18:22" x14ac:dyDescent="0.15">
      <c r="R127" s="35"/>
      <c r="S127" s="35"/>
      <c r="T127" s="35"/>
      <c r="U127" s="35"/>
    </row>
    <row r="128" spans="18:22" x14ac:dyDescent="0.15">
      <c r="R128" s="35"/>
      <c r="S128" s="35"/>
      <c r="T128" s="35"/>
      <c r="U128" s="35"/>
    </row>
    <row r="129" spans="18:29" x14ac:dyDescent="0.15">
      <c r="R129" s="35"/>
      <c r="S129" s="35"/>
      <c r="T129" s="35"/>
      <c r="U129" s="35"/>
    </row>
    <row r="130" spans="18:29" x14ac:dyDescent="0.15">
      <c r="R130" s="34"/>
      <c r="S130" s="34"/>
      <c r="T130" s="34"/>
      <c r="U130" s="34"/>
    </row>
    <row r="131" spans="18:29" x14ac:dyDescent="0.15">
      <c r="R131" s="35"/>
      <c r="S131" s="35"/>
      <c r="T131" s="35"/>
      <c r="U131" s="35"/>
    </row>
    <row r="132" spans="18:29" x14ac:dyDescent="0.15">
      <c r="R132" s="35"/>
      <c r="S132" s="35"/>
      <c r="T132" s="35"/>
      <c r="U132" s="35"/>
    </row>
    <row r="133" spans="18:29" x14ac:dyDescent="0.15">
      <c r="R133" s="35"/>
      <c r="S133" s="35"/>
      <c r="T133" s="35"/>
    </row>
    <row r="134" spans="18:29" x14ac:dyDescent="0.15">
      <c r="R134" s="35"/>
      <c r="S134" s="35"/>
      <c r="T134" s="35"/>
    </row>
    <row r="135" spans="18:29" x14ac:dyDescent="0.15">
      <c r="R135" s="35"/>
      <c r="S135" s="35"/>
      <c r="T135" s="35"/>
    </row>
    <row r="136" spans="18:29" x14ac:dyDescent="0.15">
      <c r="R136" s="34"/>
      <c r="S136" s="34"/>
      <c r="T136" s="34"/>
    </row>
    <row r="137" spans="18:29" x14ac:dyDescent="0.15">
      <c r="R137" s="35"/>
      <c r="S137" s="35"/>
      <c r="T137" s="35"/>
    </row>
    <row r="138" spans="18:29" x14ac:dyDescent="0.15">
      <c r="R138" s="35"/>
      <c r="S138" s="35"/>
      <c r="T138" s="35"/>
    </row>
    <row r="139" spans="18:29" x14ac:dyDescent="0.15">
      <c r="R139" s="35"/>
      <c r="S139" s="35"/>
      <c r="T139" s="35"/>
    </row>
    <row r="140" spans="18:29" x14ac:dyDescent="0.15">
      <c r="R140" s="34"/>
      <c r="S140" s="34"/>
      <c r="T140" s="34"/>
    </row>
    <row r="141" spans="18:29" x14ac:dyDescent="0.15">
      <c r="R141" s="35"/>
      <c r="S141" s="35"/>
      <c r="T141" s="35"/>
    </row>
    <row r="142" spans="18:29" x14ac:dyDescent="0.15">
      <c r="R142" s="35"/>
      <c r="S142" s="35"/>
      <c r="T142" s="35"/>
    </row>
    <row r="143" spans="18:29" x14ac:dyDescent="0.15">
      <c r="R143" s="35"/>
      <c r="S143" s="35"/>
      <c r="W143" s="35"/>
      <c r="X143" s="35"/>
      <c r="Y143" s="35"/>
      <c r="Z143" s="35"/>
      <c r="AA143" s="35"/>
      <c r="AB143" s="35"/>
      <c r="AC143" s="35"/>
    </row>
    <row r="144" spans="18:29" x14ac:dyDescent="0.15">
      <c r="R144" s="35"/>
      <c r="S144" s="35"/>
      <c r="W144" s="35"/>
      <c r="X144" s="35"/>
      <c r="Y144" s="35"/>
      <c r="Z144" s="35"/>
      <c r="AA144" s="35"/>
      <c r="AB144" s="35"/>
      <c r="AC144" s="35"/>
    </row>
    <row r="145" spans="18:28" x14ac:dyDescent="0.15">
      <c r="R145" s="35"/>
      <c r="S145" s="35"/>
    </row>
    <row r="146" spans="18:28" x14ac:dyDescent="0.15">
      <c r="R146" s="34"/>
      <c r="S146" s="34"/>
    </row>
    <row r="147" spans="18:28" x14ac:dyDescent="0.15">
      <c r="R147" s="35"/>
      <c r="S147" s="35"/>
    </row>
    <row r="148" spans="18:28" x14ac:dyDescent="0.15">
      <c r="R148" s="35"/>
      <c r="S148" s="35"/>
    </row>
    <row r="149" spans="18:28" x14ac:dyDescent="0.15">
      <c r="R149" s="35"/>
      <c r="S149" s="35"/>
    </row>
    <row r="150" spans="18:28" x14ac:dyDescent="0.15">
      <c r="R150" s="34"/>
      <c r="S150" s="34"/>
    </row>
    <row r="151" spans="18:28" x14ac:dyDescent="0.15">
      <c r="R151" s="35"/>
      <c r="S151" s="35"/>
    </row>
    <row r="152" spans="18:28" x14ac:dyDescent="0.15">
      <c r="R152" s="35"/>
      <c r="S152" s="35"/>
    </row>
    <row r="153" spans="18:28" x14ac:dyDescent="0.15">
      <c r="R153" s="35"/>
      <c r="V153" s="35"/>
    </row>
    <row r="154" spans="18:28" x14ac:dyDescent="0.15">
      <c r="R154" s="35"/>
      <c r="V154" s="35"/>
    </row>
    <row r="155" spans="18:28" x14ac:dyDescent="0.15">
      <c r="R155" s="35"/>
      <c r="V155" s="35"/>
      <c r="W155" s="35"/>
      <c r="X155" s="35"/>
      <c r="Y155" s="35"/>
      <c r="Z155" s="35"/>
      <c r="AA155" s="35"/>
      <c r="AB155" s="35"/>
    </row>
    <row r="156" spans="18:28" x14ac:dyDescent="0.15">
      <c r="R156" s="34"/>
      <c r="V156" s="34"/>
      <c r="W156" s="34"/>
      <c r="X156" s="34"/>
      <c r="Y156" s="34"/>
      <c r="Z156" s="34"/>
      <c r="AA156" s="34"/>
      <c r="AB156" s="34"/>
    </row>
    <row r="157" spans="18:28" x14ac:dyDescent="0.15">
      <c r="R157" s="35"/>
      <c r="V157" s="35"/>
      <c r="W157" s="35"/>
      <c r="X157" s="35"/>
      <c r="Y157" s="35"/>
      <c r="Z157" s="35"/>
      <c r="AA157" s="35"/>
      <c r="AB157" s="35"/>
    </row>
    <row r="158" spans="18:28" x14ac:dyDescent="0.15">
      <c r="R158" s="35"/>
      <c r="V158" s="35"/>
      <c r="W158" s="35"/>
      <c r="X158" s="35"/>
      <c r="Y158" s="35"/>
      <c r="Z158" s="35"/>
      <c r="AA158" s="35"/>
      <c r="AB158" s="35"/>
    </row>
    <row r="159" spans="18:28" x14ac:dyDescent="0.15">
      <c r="R159" s="35"/>
      <c r="V159" s="35"/>
      <c r="W159" s="35"/>
      <c r="X159" s="35"/>
      <c r="Y159" s="35"/>
      <c r="Z159" s="35"/>
      <c r="AA159" s="35"/>
      <c r="AB159" s="35"/>
    </row>
    <row r="160" spans="18:28" x14ac:dyDescent="0.15">
      <c r="R160" s="34"/>
      <c r="V160" s="34"/>
      <c r="W160" s="34"/>
      <c r="X160" s="34"/>
      <c r="Y160" s="34"/>
      <c r="Z160" s="34"/>
      <c r="AA160" s="34"/>
      <c r="AB160" s="34"/>
    </row>
    <row r="161" spans="18:28" x14ac:dyDescent="0.15">
      <c r="R161" s="35"/>
      <c r="V161" s="35"/>
      <c r="W161" s="35"/>
      <c r="X161" s="35"/>
      <c r="Y161" s="35"/>
      <c r="Z161" s="35"/>
      <c r="AA161" s="35"/>
      <c r="AB161" s="35"/>
    </row>
    <row r="162" spans="18:28" x14ac:dyDescent="0.15">
      <c r="R162" s="35"/>
      <c r="V162" s="35"/>
      <c r="W162" s="35"/>
      <c r="X162" s="35"/>
      <c r="Y162" s="35"/>
      <c r="Z162" s="35"/>
      <c r="AA162" s="35"/>
      <c r="AB162" s="35"/>
    </row>
    <row r="163" spans="18:28" x14ac:dyDescent="0.15">
      <c r="R163" s="35"/>
      <c r="S163" s="35"/>
      <c r="T163" s="35"/>
      <c r="U163" s="35"/>
    </row>
    <row r="164" spans="18:28" x14ac:dyDescent="0.15">
      <c r="R164" s="35"/>
      <c r="S164" s="35"/>
      <c r="T164" s="35"/>
      <c r="U164" s="35"/>
    </row>
    <row r="165" spans="18:28" x14ac:dyDescent="0.15">
      <c r="R165" s="35"/>
      <c r="S165" s="35"/>
      <c r="T165" s="35"/>
      <c r="U165" s="35"/>
    </row>
    <row r="166" spans="18:28" x14ac:dyDescent="0.15">
      <c r="R166" s="34"/>
      <c r="S166" s="34"/>
      <c r="T166" s="34"/>
      <c r="U166" s="34"/>
    </row>
    <row r="167" spans="18:28" x14ac:dyDescent="0.15">
      <c r="R167" s="35"/>
      <c r="S167" s="35"/>
      <c r="T167" s="35"/>
      <c r="U167" s="35"/>
    </row>
    <row r="168" spans="18:28" x14ac:dyDescent="0.15">
      <c r="R168" s="35"/>
      <c r="S168" s="35"/>
      <c r="T168" s="35"/>
      <c r="U168" s="35"/>
    </row>
    <row r="169" spans="18:28" x14ac:dyDescent="0.15">
      <c r="R169" s="35"/>
      <c r="S169" s="35"/>
      <c r="T169" s="35"/>
      <c r="U169" s="35"/>
    </row>
    <row r="170" spans="18:28" x14ac:dyDescent="0.15">
      <c r="R170" s="34"/>
      <c r="S170" s="34"/>
      <c r="T170" s="34"/>
      <c r="U170" s="34"/>
    </row>
    <row r="171" spans="18:28" x14ac:dyDescent="0.15">
      <c r="R171" s="35"/>
      <c r="S171" s="35"/>
      <c r="T171" s="35"/>
      <c r="U171" s="35"/>
    </row>
    <row r="172" spans="18:28" x14ac:dyDescent="0.15">
      <c r="R172" s="35"/>
      <c r="S172" s="35"/>
      <c r="T172" s="35"/>
      <c r="U172" s="35"/>
    </row>
  </sheetData>
  <mergeCells count="13">
    <mergeCell ref="C39:N39"/>
    <mergeCell ref="B7:C7"/>
    <mergeCell ref="B33:C33"/>
    <mergeCell ref="B34:C34"/>
    <mergeCell ref="B35:C35"/>
    <mergeCell ref="B36:C36"/>
    <mergeCell ref="B37:C37"/>
    <mergeCell ref="C6:M6"/>
    <mergeCell ref="F1:J1"/>
    <mergeCell ref="F2:J2"/>
    <mergeCell ref="D3:F3"/>
    <mergeCell ref="H3:N3"/>
    <mergeCell ref="B5:C5"/>
  </mergeCells>
  <hyperlinks>
    <hyperlink ref="A1" location="bkIndexATC1095" display="Index" xr:uid="{C313DCFB-6C6B-469C-8A73-F6086ED6AA43}"/>
  </hyperlinks>
  <pageMargins left="0.41" right="0.24" top="0.25" bottom="0.33" header="0.2" footer="0.21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5CFD-4959-44F3-93B0-9507CCB108D7}">
  <sheetPr>
    <pageSetUpPr fitToPage="1"/>
  </sheetPr>
  <dimension ref="A1:AA88"/>
  <sheetViews>
    <sheetView zoomScaleNormal="100" workbookViewId="0">
      <selection activeCell="A2" sqref="A2"/>
    </sheetView>
  </sheetViews>
  <sheetFormatPr defaultColWidth="9.109375" defaultRowHeight="8.4" x14ac:dyDescent="0.15"/>
  <cols>
    <col min="1" max="1" width="5.88671875" style="5" customWidth="1"/>
    <col min="2" max="2" width="10.109375" style="5" customWidth="1"/>
    <col min="3" max="12" width="7.33203125" style="5" customWidth="1"/>
    <col min="13" max="13" width="9.88671875" style="5" customWidth="1"/>
    <col min="14" max="14" width="7.33203125" style="5" customWidth="1"/>
    <col min="15" max="15" width="9.109375" style="5"/>
    <col min="16" max="27" width="5.6640625" style="5" customWidth="1"/>
    <col min="28" max="16384" width="9.109375" style="5"/>
  </cols>
  <sheetData>
    <row r="1" spans="1:27" ht="14.4" x14ac:dyDescent="0.3">
      <c r="A1" s="36" t="s">
        <v>76</v>
      </c>
      <c r="E1" s="6"/>
      <c r="F1" s="43" t="s">
        <v>42</v>
      </c>
      <c r="G1" s="44"/>
      <c r="H1" s="44"/>
      <c r="I1" s="44"/>
      <c r="J1" s="44"/>
      <c r="P1" s="8"/>
    </row>
    <row r="2" spans="1:27" ht="13.2" x14ac:dyDescent="0.25">
      <c r="E2" s="6"/>
      <c r="F2" s="43" t="s">
        <v>43</v>
      </c>
      <c r="G2" s="44"/>
      <c r="H2" s="44"/>
      <c r="I2" s="44"/>
      <c r="J2" s="44"/>
      <c r="P2" s="9"/>
    </row>
    <row r="3" spans="1:27" ht="13.2" x14ac:dyDescent="0.25">
      <c r="D3" s="45" t="s">
        <v>95</v>
      </c>
      <c r="E3" s="44"/>
      <c r="F3" s="44"/>
      <c r="G3" s="6"/>
      <c r="H3" s="46" t="s">
        <v>19</v>
      </c>
      <c r="I3" s="44"/>
      <c r="J3" s="44"/>
      <c r="K3" s="44"/>
      <c r="L3" s="44"/>
      <c r="M3" s="44"/>
      <c r="N3" s="44"/>
      <c r="P3" s="8"/>
      <c r="Q3" s="10"/>
      <c r="R3" s="11" t="s">
        <v>44</v>
      </c>
    </row>
    <row r="4" spans="1:27" ht="24" customHeight="1" x14ac:dyDescent="0.15">
      <c r="Q4" s="10"/>
    </row>
    <row r="5" spans="1:27" ht="9.4499999999999993" customHeight="1" x14ac:dyDescent="0.2">
      <c r="A5" s="12"/>
      <c r="C5" s="12"/>
      <c r="D5" s="13"/>
      <c r="O5" s="14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15" t="s">
        <v>51</v>
      </c>
      <c r="W5" s="14"/>
      <c r="X5" s="14"/>
      <c r="Y5" s="14"/>
      <c r="Z5" s="14"/>
      <c r="AA5" s="14"/>
    </row>
    <row r="6" spans="1:27" ht="9.4499999999999993" customHeight="1" x14ac:dyDescent="0.15">
      <c r="C6" s="10"/>
      <c r="D6" s="10"/>
      <c r="E6" s="10"/>
      <c r="F6" s="10"/>
      <c r="G6" s="10"/>
      <c r="H6" s="10"/>
      <c r="O6" s="16" t="s">
        <v>52</v>
      </c>
      <c r="P6" s="17">
        <v>11440.490740740743</v>
      </c>
      <c r="Q6" s="17">
        <v>11432.946969696972</v>
      </c>
      <c r="R6" s="17">
        <v>11868.874999999998</v>
      </c>
      <c r="S6" s="17">
        <v>11977.242424242424</v>
      </c>
      <c r="T6" s="17">
        <v>12795.026666666667</v>
      </c>
      <c r="U6" s="17">
        <v>12591.269696969695</v>
      </c>
      <c r="V6" s="17">
        <v>10953.674242424242</v>
      </c>
      <c r="W6" s="14"/>
      <c r="X6" s="14"/>
      <c r="Y6" s="14"/>
      <c r="Z6" s="14"/>
      <c r="AA6" s="14"/>
    </row>
    <row r="7" spans="1:27" ht="9.4499999999999993" customHeight="1" x14ac:dyDescent="0.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O7" s="16" t="s">
        <v>53</v>
      </c>
      <c r="P7" s="17">
        <v>12159.462962962965</v>
      </c>
      <c r="Q7" s="17">
        <v>12400.931818181818</v>
      </c>
      <c r="R7" s="17">
        <v>12528.841666666665</v>
      </c>
      <c r="S7" s="17">
        <v>12767.80303030303</v>
      </c>
      <c r="T7" s="17">
        <v>13275.426666666666</v>
      </c>
      <c r="U7" s="17">
        <v>12961.903030303029</v>
      </c>
      <c r="V7" s="17">
        <v>11365.500000000002</v>
      </c>
      <c r="W7" s="14"/>
      <c r="X7" s="14"/>
      <c r="Y7" s="14"/>
      <c r="Z7" s="14"/>
      <c r="AA7" s="14"/>
    </row>
    <row r="8" spans="1:27" ht="9.4499999999999993" customHeight="1" x14ac:dyDescent="0.15">
      <c r="C8" s="19"/>
      <c r="O8" s="16" t="s">
        <v>54</v>
      </c>
      <c r="P8" s="17">
        <f>SUM(P6:P7)</f>
        <v>23599.953703703708</v>
      </c>
      <c r="Q8" s="17">
        <f t="shared" ref="Q8:V8" si="0">SUM(Q6:Q7)</f>
        <v>23833.878787878792</v>
      </c>
      <c r="R8" s="17">
        <f t="shared" si="0"/>
        <v>24397.716666666664</v>
      </c>
      <c r="S8" s="17">
        <f t="shared" si="0"/>
        <v>24745.045454545456</v>
      </c>
      <c r="T8" s="17">
        <f t="shared" si="0"/>
        <v>26070.453333333331</v>
      </c>
      <c r="U8" s="17">
        <f t="shared" si="0"/>
        <v>25553.172727272722</v>
      </c>
      <c r="V8" s="17">
        <f t="shared" si="0"/>
        <v>22319.174242424244</v>
      </c>
      <c r="W8" s="14"/>
      <c r="X8" s="14"/>
      <c r="Y8" s="14"/>
      <c r="Z8" s="14"/>
      <c r="AA8" s="14"/>
    </row>
    <row r="9" spans="1:27" ht="9.4499999999999993" customHeight="1" x14ac:dyDescent="0.15">
      <c r="C9" s="19"/>
      <c r="O9" s="20"/>
      <c r="P9" s="15" t="s">
        <v>55</v>
      </c>
      <c r="Q9" s="15" t="s">
        <v>56</v>
      </c>
      <c r="R9" s="15" t="s">
        <v>57</v>
      </c>
      <c r="S9" s="15" t="s">
        <v>58</v>
      </c>
      <c r="T9" s="15" t="s">
        <v>59</v>
      </c>
      <c r="U9" s="15" t="s">
        <v>60</v>
      </c>
      <c r="V9" s="15" t="s">
        <v>61</v>
      </c>
      <c r="W9" s="15" t="s">
        <v>62</v>
      </c>
      <c r="X9" s="15" t="s">
        <v>63</v>
      </c>
      <c r="Y9" s="15" t="s">
        <v>64</v>
      </c>
      <c r="Z9" s="15" t="s">
        <v>65</v>
      </c>
      <c r="AA9" s="15" t="s">
        <v>66</v>
      </c>
    </row>
    <row r="10" spans="1:27" ht="9.4499999999999993" customHeight="1" x14ac:dyDescent="0.15">
      <c r="C10" s="19"/>
      <c r="O10" s="16" t="s">
        <v>67</v>
      </c>
      <c r="P10" s="17">
        <v>11161.966666666669</v>
      </c>
      <c r="Q10" s="17">
        <v>11620.666666666666</v>
      </c>
      <c r="R10" s="17">
        <v>11723.470000000001</v>
      </c>
      <c r="S10" s="17">
        <v>13140.5</v>
      </c>
      <c r="T10" s="17">
        <v>12001.699999999999</v>
      </c>
      <c r="U10" s="17">
        <v>11825</v>
      </c>
      <c r="V10" s="17">
        <v>11759</v>
      </c>
      <c r="W10" s="17">
        <v>11841.416666666666</v>
      </c>
      <c r="X10" s="17">
        <v>10694</v>
      </c>
      <c r="Y10" s="17">
        <v>11825.6</v>
      </c>
      <c r="Z10" s="17">
        <v>12132.533333333336</v>
      </c>
      <c r="AA10" s="17">
        <v>12593.733333333335</v>
      </c>
    </row>
    <row r="11" spans="1:27" ht="9.4499999999999993" customHeight="1" x14ac:dyDescent="0.15">
      <c r="C11" s="19"/>
      <c r="O11" s="16" t="s">
        <v>68</v>
      </c>
      <c r="P11" s="17">
        <v>11988.716666666669</v>
      </c>
      <c r="Q11" s="17">
        <v>12371.200000000003</v>
      </c>
      <c r="R11" s="17">
        <v>12521.77</v>
      </c>
      <c r="S11" s="17">
        <v>13283.33333333333</v>
      </c>
      <c r="T11" s="17">
        <v>12665.566666666668</v>
      </c>
      <c r="U11" s="17">
        <v>12508.5</v>
      </c>
      <c r="V11" s="17">
        <v>12435.5</v>
      </c>
      <c r="W11" s="17">
        <v>12902.458333333332</v>
      </c>
      <c r="X11" s="17">
        <v>12649</v>
      </c>
      <c r="Y11" s="17">
        <v>12671.000000000002</v>
      </c>
      <c r="Z11" s="17">
        <v>12702.166666666662</v>
      </c>
      <c r="AA11" s="17">
        <v>13169.4</v>
      </c>
    </row>
    <row r="12" spans="1:27" ht="9.4499999999999993" customHeight="1" x14ac:dyDescent="0.15">
      <c r="C12" s="19"/>
      <c r="O12" s="16" t="s">
        <v>69</v>
      </c>
      <c r="P12" s="17">
        <f>SUM(P10:P11)</f>
        <v>23150.683333333338</v>
      </c>
      <c r="Q12" s="17">
        <f t="shared" ref="Q12:AA12" si="1">SUM(Q10:Q11)</f>
        <v>23991.866666666669</v>
      </c>
      <c r="R12" s="17">
        <f t="shared" si="1"/>
        <v>24245.24</v>
      </c>
      <c r="S12" s="17">
        <f t="shared" si="1"/>
        <v>26423.833333333328</v>
      </c>
      <c r="T12" s="17">
        <f t="shared" si="1"/>
        <v>24667.266666666666</v>
      </c>
      <c r="U12" s="17">
        <f t="shared" si="1"/>
        <v>24333.5</v>
      </c>
      <c r="V12" s="17">
        <f t="shared" si="1"/>
        <v>24194.5</v>
      </c>
      <c r="W12" s="17">
        <f t="shared" si="1"/>
        <v>24743.875</v>
      </c>
      <c r="X12" s="17">
        <f t="shared" si="1"/>
        <v>23343</v>
      </c>
      <c r="Y12" s="17">
        <f t="shared" si="1"/>
        <v>24496.600000000002</v>
      </c>
      <c r="Z12" s="17">
        <f t="shared" si="1"/>
        <v>24834.699999999997</v>
      </c>
      <c r="AA12" s="17">
        <f t="shared" si="1"/>
        <v>25763.133333333335</v>
      </c>
    </row>
    <row r="13" spans="1:27" ht="9.4499999999999993" customHeight="1" x14ac:dyDescent="0.15">
      <c r="C13" s="19"/>
      <c r="O13" s="20"/>
      <c r="P13" s="20">
        <f t="shared" ref="P13:W13" si="2">Q13-1</f>
        <v>2010</v>
      </c>
      <c r="Q13" s="20">
        <f t="shared" si="2"/>
        <v>2011</v>
      </c>
      <c r="R13" s="20">
        <f t="shared" si="2"/>
        <v>2012</v>
      </c>
      <c r="S13" s="20">
        <f t="shared" si="2"/>
        <v>2013</v>
      </c>
      <c r="T13" s="20">
        <f t="shared" si="2"/>
        <v>2014</v>
      </c>
      <c r="U13" s="20">
        <f t="shared" si="2"/>
        <v>2015</v>
      </c>
      <c r="V13" s="20">
        <f t="shared" si="2"/>
        <v>2016</v>
      </c>
      <c r="W13" s="20">
        <f t="shared" si="2"/>
        <v>2017</v>
      </c>
      <c r="X13" s="20">
        <f>Y13-1</f>
        <v>2018</v>
      </c>
      <c r="Y13" s="21">
        <v>2019</v>
      </c>
      <c r="Z13" s="20"/>
      <c r="AA13" s="14"/>
    </row>
    <row r="14" spans="1:27" ht="9.4499999999999993" customHeight="1" x14ac:dyDescent="0.2">
      <c r="C14" s="19"/>
      <c r="O14" s="16" t="s">
        <v>70</v>
      </c>
      <c r="P14" s="22"/>
      <c r="Q14" s="22"/>
      <c r="R14" s="22"/>
      <c r="S14" s="22">
        <v>9878.3324589999993</v>
      </c>
      <c r="T14" s="23">
        <v>10717.035820400002</v>
      </c>
      <c r="U14" s="23">
        <v>12137.416450599998</v>
      </c>
      <c r="V14" s="23">
        <v>12391.556552399999</v>
      </c>
      <c r="W14" s="23">
        <v>12645.659152400001</v>
      </c>
      <c r="X14" s="23">
        <v>12789.177777777781</v>
      </c>
      <c r="Y14" s="17">
        <v>11902.916360269359</v>
      </c>
      <c r="Z14" s="14"/>
      <c r="AA14" s="14"/>
    </row>
    <row r="15" spans="1:27" ht="9.4499999999999993" customHeight="1" x14ac:dyDescent="0.2">
      <c r="C15" s="19"/>
      <c r="O15" s="16" t="s">
        <v>71</v>
      </c>
      <c r="P15" s="24"/>
      <c r="Q15" s="22"/>
      <c r="R15" s="23"/>
      <c r="S15" s="23">
        <v>10134.356704400003</v>
      </c>
      <c r="T15" s="23">
        <v>11055.217487600001</v>
      </c>
      <c r="U15" s="23">
        <v>12400.722561800003</v>
      </c>
      <c r="V15" s="23">
        <v>12143.250365599999</v>
      </c>
      <c r="W15" s="23">
        <v>12279.169430400003</v>
      </c>
      <c r="X15" s="23">
        <v>12191.203888888886</v>
      </c>
      <c r="Y15" s="17">
        <v>12626.493228956228</v>
      </c>
      <c r="Z15" s="14"/>
      <c r="AA15" s="14"/>
    </row>
    <row r="16" spans="1:27" ht="9.4499999999999993" customHeight="1" x14ac:dyDescent="0.15">
      <c r="C16" s="19"/>
      <c r="O16" s="16" t="s">
        <v>72</v>
      </c>
      <c r="P16" s="14"/>
      <c r="Q16" s="14"/>
      <c r="R16" s="17"/>
      <c r="S16" s="17">
        <v>20012.689163400002</v>
      </c>
      <c r="T16" s="17">
        <v>21772.253308000003</v>
      </c>
      <c r="U16" s="17">
        <v>24538.139012400003</v>
      </c>
      <c r="V16" s="17">
        <v>24534.806917999998</v>
      </c>
      <c r="W16" s="17">
        <v>24924.828582800004</v>
      </c>
      <c r="X16" s="17">
        <v>24980.381666666668</v>
      </c>
      <c r="Y16" s="17">
        <f>SUM(Y14:Y15)</f>
        <v>24529.409589225586</v>
      </c>
      <c r="Z16" s="14"/>
      <c r="AA16" s="14"/>
    </row>
    <row r="17" spans="3:21" ht="9.4499999999999993" customHeight="1" x14ac:dyDescent="0.15">
      <c r="C17" s="19"/>
    </row>
    <row r="18" spans="3:21" ht="9.4499999999999993" customHeight="1" x14ac:dyDescent="0.2">
      <c r="C18" s="19"/>
      <c r="P18" s="26"/>
      <c r="Q18" s="27"/>
    </row>
    <row r="19" spans="3:21" ht="9.4499999999999993" customHeight="1" x14ac:dyDescent="0.2">
      <c r="C19" s="19"/>
      <c r="P19" s="26"/>
      <c r="Q19" s="27"/>
    </row>
    <row r="20" spans="3:21" ht="9.4499999999999993" customHeight="1" x14ac:dyDescent="0.2">
      <c r="C20" s="19"/>
      <c r="P20" s="26"/>
      <c r="Q20" s="27"/>
    </row>
    <row r="21" spans="3:21" ht="9.4499999999999993" customHeight="1" x14ac:dyDescent="0.2">
      <c r="C21" s="19"/>
      <c r="P21" s="26"/>
      <c r="Q21" s="27"/>
      <c r="T21" s="26"/>
      <c r="U21" s="28"/>
    </row>
    <row r="22" spans="3:21" ht="9.4499999999999993" customHeight="1" x14ac:dyDescent="0.2">
      <c r="C22" s="19"/>
      <c r="P22" s="26"/>
      <c r="Q22" s="27"/>
      <c r="T22" s="26"/>
      <c r="U22" s="28"/>
    </row>
    <row r="23" spans="3:21" ht="9.4499999999999993" customHeight="1" x14ac:dyDescent="0.2">
      <c r="C23" s="19"/>
      <c r="P23" s="29"/>
      <c r="Q23" s="27"/>
      <c r="T23" s="29"/>
      <c r="U23" s="30"/>
    </row>
    <row r="24" spans="3:21" ht="9.4499999999999993" customHeight="1" x14ac:dyDescent="0.2">
      <c r="C24" s="19"/>
      <c r="P24" s="26"/>
      <c r="Q24" s="27"/>
      <c r="T24" s="26"/>
      <c r="U24" s="28"/>
    </row>
    <row r="25" spans="3:21" ht="9.4499999999999993" customHeight="1" x14ac:dyDescent="0.2">
      <c r="C25" s="19"/>
      <c r="P25" s="26"/>
      <c r="Q25" s="27"/>
      <c r="T25" s="26"/>
      <c r="U25" s="28"/>
    </row>
    <row r="26" spans="3:21" ht="9.4499999999999993" customHeight="1" x14ac:dyDescent="0.15">
      <c r="C26" s="19"/>
      <c r="P26" s="29"/>
    </row>
    <row r="27" spans="3:21" ht="9.4499999999999993" customHeight="1" x14ac:dyDescent="0.2">
      <c r="C27" s="19"/>
      <c r="P27" s="26"/>
      <c r="Q27" s="31"/>
    </row>
    <row r="28" spans="3:21" ht="9.4499999999999993" customHeight="1" x14ac:dyDescent="0.2">
      <c r="C28" s="19"/>
      <c r="P28" s="26"/>
      <c r="Q28" s="31"/>
    </row>
    <row r="29" spans="3:21" ht="19.2" customHeight="1" x14ac:dyDescent="0.15">
      <c r="C29" s="19"/>
    </row>
    <row r="30" spans="3:21" ht="9.4499999999999993" customHeight="1" x14ac:dyDescent="0.2">
      <c r="C30" s="19"/>
      <c r="P30" s="32"/>
      <c r="S30" s="31"/>
    </row>
    <row r="31" spans="3:21" ht="9.4499999999999993" customHeight="1" x14ac:dyDescent="0.2">
      <c r="C31" s="19"/>
      <c r="P31" s="32"/>
      <c r="S31" s="31"/>
    </row>
    <row r="32" spans="3:21" ht="9.4499999999999993" customHeight="1" x14ac:dyDescent="0.15">
      <c r="C32" s="33"/>
    </row>
    <row r="33" spans="2:20" ht="9.4499999999999993" customHeight="1" x14ac:dyDescent="0.15">
      <c r="C33" s="18"/>
    </row>
    <row r="34" spans="2:20" ht="9.4499999999999993" customHeight="1" x14ac:dyDescent="0.15">
      <c r="C34" s="18"/>
    </row>
    <row r="35" spans="2:20" ht="9.4499999999999993" customHeight="1" x14ac:dyDescent="0.15">
      <c r="C35" s="18"/>
    </row>
    <row r="36" spans="2:20" ht="9.4499999999999993" customHeight="1" x14ac:dyDescent="0.15">
      <c r="C36" s="18"/>
      <c r="T36" s="11"/>
    </row>
    <row r="37" spans="2:20" ht="9.4499999999999993" customHeight="1" x14ac:dyDescent="0.15">
      <c r="C37" s="18"/>
    </row>
    <row r="38" spans="2:20" ht="9.4499999999999993" customHeight="1" x14ac:dyDescent="0.15">
      <c r="C38" s="10"/>
    </row>
    <row r="39" spans="2:20" ht="9.4499999999999993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2:20" ht="9.4499999999999993" customHeight="1" x14ac:dyDescent="0.15">
      <c r="B40" s="1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2:20" ht="9.4499999999999993" customHeight="1" x14ac:dyDescent="0.15"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20" ht="9.4499999999999993" customHeight="1" x14ac:dyDescent="0.15">
      <c r="B42" s="1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20" ht="9.4499999999999993" customHeight="1" x14ac:dyDescent="0.15">
      <c r="B43" s="1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20" ht="9.4499999999999993" customHeight="1" x14ac:dyDescent="0.15">
      <c r="B44" s="29"/>
    </row>
    <row r="45" spans="2:20" ht="9.4499999999999993" customHeight="1" x14ac:dyDescent="0.15">
      <c r="B45" s="29"/>
      <c r="C45" s="10"/>
    </row>
    <row r="46" spans="2:20" ht="9.4499999999999993" customHeight="1" x14ac:dyDescent="0.15">
      <c r="B46" s="2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2:20" ht="9.4499999999999993" customHeight="1" x14ac:dyDescent="0.15">
      <c r="B47" s="1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2:20" ht="9.4499999999999993" customHeight="1" x14ac:dyDescent="0.15"/>
    <row r="49" ht="9.4499999999999993" customHeight="1" x14ac:dyDescent="0.15"/>
    <row r="50" ht="9.4499999999999993" customHeight="1" x14ac:dyDescent="0.15"/>
    <row r="51" ht="9.4499999999999993" customHeight="1" x14ac:dyDescent="0.15"/>
    <row r="52" ht="9.4499999999999993" customHeight="1" x14ac:dyDescent="0.15"/>
    <row r="53" ht="9.4499999999999993" customHeight="1" x14ac:dyDescent="0.15"/>
    <row r="54" ht="19.2" customHeight="1" x14ac:dyDescent="0.15"/>
    <row r="55" ht="9.4499999999999993" customHeight="1" x14ac:dyDescent="0.15"/>
    <row r="56" ht="9.4499999999999993" customHeight="1" x14ac:dyDescent="0.15"/>
    <row r="57" ht="9.4499999999999993" customHeight="1" x14ac:dyDescent="0.15"/>
    <row r="58" ht="9.4499999999999993" customHeight="1" x14ac:dyDescent="0.15"/>
    <row r="59" ht="9.4499999999999993" customHeight="1" x14ac:dyDescent="0.15"/>
    <row r="60" ht="9.4499999999999993" customHeight="1" x14ac:dyDescent="0.15"/>
    <row r="61" ht="9.4499999999999993" customHeight="1" x14ac:dyDescent="0.15"/>
    <row r="62" ht="9.4499999999999993" customHeight="1" x14ac:dyDescent="0.15"/>
    <row r="63" ht="9.4499999999999993" customHeight="1" x14ac:dyDescent="0.15"/>
    <row r="64" ht="9.4499999999999993" customHeight="1" x14ac:dyDescent="0.15"/>
    <row r="65" ht="9.4499999999999993" customHeight="1" x14ac:dyDescent="0.15"/>
    <row r="66" ht="9.4499999999999993" customHeight="1" x14ac:dyDescent="0.15"/>
    <row r="67" ht="9.4499999999999993" customHeight="1" x14ac:dyDescent="0.15"/>
    <row r="68" ht="9.4499999999999993" customHeight="1" x14ac:dyDescent="0.15"/>
    <row r="69" ht="9.4499999999999993" customHeight="1" x14ac:dyDescent="0.15"/>
    <row r="70" ht="9.4499999999999993" customHeight="1" x14ac:dyDescent="0.15"/>
    <row r="71" ht="9.4499999999999993" customHeight="1" x14ac:dyDescent="0.15"/>
    <row r="72" ht="9.4499999999999993" customHeight="1" x14ac:dyDescent="0.15"/>
    <row r="73" ht="9.4499999999999993" customHeight="1" x14ac:dyDescent="0.15"/>
    <row r="74" ht="9.4499999999999993" customHeight="1" x14ac:dyDescent="0.15"/>
    <row r="75" ht="9.4499999999999993" customHeight="1" x14ac:dyDescent="0.15"/>
    <row r="76" ht="9.4499999999999993" customHeight="1" x14ac:dyDescent="0.15"/>
    <row r="77" ht="9.4499999999999993" customHeight="1" x14ac:dyDescent="0.15"/>
    <row r="78" ht="9.4499999999999993" customHeight="1" x14ac:dyDescent="0.15"/>
    <row r="79" ht="9.4499999999999993" customHeight="1" x14ac:dyDescent="0.15"/>
    <row r="80" ht="9.4499999999999993" customHeight="1" x14ac:dyDescent="0.15"/>
    <row r="81" spans="4:13" ht="9.4499999999999993" customHeight="1" x14ac:dyDescent="0.15"/>
    <row r="82" spans="4:13" ht="9.4499999999999993" customHeight="1" x14ac:dyDescent="0.15"/>
    <row r="83" spans="4:13" ht="9.4499999999999993" customHeight="1" x14ac:dyDescent="0.15">
      <c r="D83" s="29"/>
      <c r="F83" s="34"/>
      <c r="G83" s="35" t="s">
        <v>7</v>
      </c>
      <c r="I83" s="35" t="s">
        <v>8</v>
      </c>
      <c r="K83" s="34" t="s">
        <v>73</v>
      </c>
    </row>
    <row r="84" spans="4:13" ht="9.4499999999999993" customHeight="1" x14ac:dyDescent="0.15"/>
    <row r="85" spans="4:13" ht="9.4499999999999993" customHeight="1" x14ac:dyDescent="0.15">
      <c r="M85" s="5" t="s">
        <v>94</v>
      </c>
    </row>
    <row r="86" spans="4:13" ht="9.4499999999999993" customHeight="1" x14ac:dyDescent="0.15"/>
    <row r="87" spans="4:13" ht="9.4499999999999993" customHeight="1" x14ac:dyDescent="0.15"/>
    <row r="88" spans="4:13" ht="9.4499999999999993" customHeight="1" x14ac:dyDescent="0.15"/>
  </sheetData>
  <mergeCells count="4">
    <mergeCell ref="F1:J1"/>
    <mergeCell ref="F2:J2"/>
    <mergeCell ref="D3:F3"/>
    <mergeCell ref="H3:N3"/>
  </mergeCells>
  <hyperlinks>
    <hyperlink ref="A1" location="bkIndexATC1238" display="Index" xr:uid="{E4EF09FF-C8B1-4B62-B580-3FB7E3F6DCD7}"/>
  </hyperlinks>
  <pageMargins left="0.24" right="0.19685039370078741" top="0.24" bottom="0.28999999999999998" header="0.18" footer="0.2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90</vt:i4>
      </vt:variant>
    </vt:vector>
  </HeadingPairs>
  <TitlesOfParts>
    <vt:vector size="128" baseType="lpstr">
      <vt:lpstr>Index</vt:lpstr>
      <vt:lpstr>Map</vt:lpstr>
      <vt:lpstr>ATC1011_graphs</vt:lpstr>
      <vt:lpstr>ATC1011_Eastbound</vt:lpstr>
      <vt:lpstr>ATC1011_Westbound</vt:lpstr>
      <vt:lpstr>ATC1095_graphs</vt:lpstr>
      <vt:lpstr>ATC1095_Westbound</vt:lpstr>
      <vt:lpstr>ATC1095_Eastbound</vt:lpstr>
      <vt:lpstr>ATC1238_graphs</vt:lpstr>
      <vt:lpstr>ATC1238_NorthEastbound</vt:lpstr>
      <vt:lpstr>ATC1238_SouthWestbound</vt:lpstr>
      <vt:lpstr>ATC1276_graphs</vt:lpstr>
      <vt:lpstr>ATC1276_Eastbound</vt:lpstr>
      <vt:lpstr>ATC1276_Westbound</vt:lpstr>
      <vt:lpstr>ATC1309_graphs</vt:lpstr>
      <vt:lpstr>ATC1309_NorthWestbound</vt:lpstr>
      <vt:lpstr>ATC1309_SouthEastbound</vt:lpstr>
      <vt:lpstr>ATC1310_graphs</vt:lpstr>
      <vt:lpstr>ATC1310_Eastbound</vt:lpstr>
      <vt:lpstr>ATC1310_Westbound</vt:lpstr>
      <vt:lpstr>ATC1311_graphs</vt:lpstr>
      <vt:lpstr>ATC1311_Eastbound</vt:lpstr>
      <vt:lpstr>ATC1311_Westbound</vt:lpstr>
      <vt:lpstr>ATC1323_graphs</vt:lpstr>
      <vt:lpstr>ATC1323_NorthEastbound</vt:lpstr>
      <vt:lpstr>ATC1323_SouthWestbound</vt:lpstr>
      <vt:lpstr>ACC2187_graphs</vt:lpstr>
      <vt:lpstr>ACC2187_Bothdirections</vt:lpstr>
      <vt:lpstr>ACC2417_graphs</vt:lpstr>
      <vt:lpstr>ACC2417_NorthEastbound</vt:lpstr>
      <vt:lpstr>ACC2419_graphs</vt:lpstr>
      <vt:lpstr>ACC2419_Bothdirections</vt:lpstr>
      <vt:lpstr>ACC2423_graphs</vt:lpstr>
      <vt:lpstr>ACC2423_Bothdirections</vt:lpstr>
      <vt:lpstr>ACC2431_graphs</vt:lpstr>
      <vt:lpstr>ACC2431_Bothdirections</vt:lpstr>
      <vt:lpstr>ACC2438_graphs</vt:lpstr>
      <vt:lpstr>ACC2438_Bothdirections</vt:lpstr>
      <vt:lpstr>bkACC2187_Bothdirections</vt:lpstr>
      <vt:lpstr>bkACC2187_graphs</vt:lpstr>
      <vt:lpstr>bkACC2417_graphs</vt:lpstr>
      <vt:lpstr>bkACC2417_NorthEastbound</vt:lpstr>
      <vt:lpstr>bkACC2419_Bothdirections</vt:lpstr>
      <vt:lpstr>bkACC2419_graphs</vt:lpstr>
      <vt:lpstr>bkACC2423_Bothdirections</vt:lpstr>
      <vt:lpstr>bkACC2423_graphs</vt:lpstr>
      <vt:lpstr>bkACC2431_Bothdirections</vt:lpstr>
      <vt:lpstr>bkACC2431_graphs</vt:lpstr>
      <vt:lpstr>bkACC2438_Bothdirections</vt:lpstr>
      <vt:lpstr>bkACC2438_graphs</vt:lpstr>
      <vt:lpstr>bkATC1011_Eastbound</vt:lpstr>
      <vt:lpstr>bkATC1011_graphs</vt:lpstr>
      <vt:lpstr>bkATC1011_Westbound</vt:lpstr>
      <vt:lpstr>bkATC1095_Eastbound</vt:lpstr>
      <vt:lpstr>bkATC1095_graphs</vt:lpstr>
      <vt:lpstr>bkATC1095_Westbound</vt:lpstr>
      <vt:lpstr>bkATC1238_graphs</vt:lpstr>
      <vt:lpstr>bkATC1238_NorthEastbound</vt:lpstr>
      <vt:lpstr>bkATC1238_SouthWestbound</vt:lpstr>
      <vt:lpstr>bkATC1276_Eastbound</vt:lpstr>
      <vt:lpstr>bkATC1276_graphs</vt:lpstr>
      <vt:lpstr>bkATC1276_Westbound</vt:lpstr>
      <vt:lpstr>bkATC1309_graphs</vt:lpstr>
      <vt:lpstr>bkATC1309_NorthWestbound</vt:lpstr>
      <vt:lpstr>bkATC1309_SouthEastbound</vt:lpstr>
      <vt:lpstr>bkATC1310_Eastbound</vt:lpstr>
      <vt:lpstr>bkATC1310_graphs</vt:lpstr>
      <vt:lpstr>bkATC1310_Westbound</vt:lpstr>
      <vt:lpstr>bkATC1311_Eastbound</vt:lpstr>
      <vt:lpstr>bkATC1311_graphs</vt:lpstr>
      <vt:lpstr>bkATC1311_Westbound</vt:lpstr>
      <vt:lpstr>bkATC1323_graphs</vt:lpstr>
      <vt:lpstr>bkATC1323_NorthEastbound</vt:lpstr>
      <vt:lpstr>bkATC1323_SouthWestbound</vt:lpstr>
      <vt:lpstr>bkIndex</vt:lpstr>
      <vt:lpstr>bkIndexACC2187</vt:lpstr>
      <vt:lpstr>bkIndexACC2417</vt:lpstr>
      <vt:lpstr>bkIndexACC2419</vt:lpstr>
      <vt:lpstr>bkIndexACC2423</vt:lpstr>
      <vt:lpstr>bkIndexACC2431</vt:lpstr>
      <vt:lpstr>bkIndexACC2438</vt:lpstr>
      <vt:lpstr>bkIndexAPC2419</vt:lpstr>
      <vt:lpstr>bkIndexAPC2438</vt:lpstr>
      <vt:lpstr>bkIndexATC1011</vt:lpstr>
      <vt:lpstr>bkIndexATC1095</vt:lpstr>
      <vt:lpstr>bkIndexATC1238</vt:lpstr>
      <vt:lpstr>bkIndexATC1276</vt:lpstr>
      <vt:lpstr>bkIndexATC1309</vt:lpstr>
      <vt:lpstr>bkIndexATC1310</vt:lpstr>
      <vt:lpstr>bkIndexATC1311</vt:lpstr>
      <vt:lpstr>bkIndexATC1323</vt:lpstr>
      <vt:lpstr>ACC2187_Bothdirections!Print_Area</vt:lpstr>
      <vt:lpstr>ACC2187_graphs!Print_Area</vt:lpstr>
      <vt:lpstr>ACC2417_graphs!Print_Area</vt:lpstr>
      <vt:lpstr>ACC2417_NorthEastbound!Print_Area</vt:lpstr>
      <vt:lpstr>ACC2419_Bothdirections!Print_Area</vt:lpstr>
      <vt:lpstr>ACC2419_graphs!Print_Area</vt:lpstr>
      <vt:lpstr>ACC2423_Bothdirections!Print_Area</vt:lpstr>
      <vt:lpstr>ACC2423_graphs!Print_Area</vt:lpstr>
      <vt:lpstr>ACC2431_Bothdirections!Print_Area</vt:lpstr>
      <vt:lpstr>ACC2431_graphs!Print_Area</vt:lpstr>
      <vt:lpstr>ACC2438_Bothdirections!Print_Area</vt:lpstr>
      <vt:lpstr>ACC2438_graphs!Print_Area</vt:lpstr>
      <vt:lpstr>ATC1011_Eastbound!Print_Area</vt:lpstr>
      <vt:lpstr>ATC1011_graphs!Print_Area</vt:lpstr>
      <vt:lpstr>ATC1011_Westbound!Print_Area</vt:lpstr>
      <vt:lpstr>ATC1095_Eastbound!Print_Area</vt:lpstr>
      <vt:lpstr>ATC1095_graphs!Print_Area</vt:lpstr>
      <vt:lpstr>ATC1095_Westbound!Print_Area</vt:lpstr>
      <vt:lpstr>ATC1238_graphs!Print_Area</vt:lpstr>
      <vt:lpstr>ATC1238_NorthEastbound!Print_Area</vt:lpstr>
      <vt:lpstr>ATC1238_SouthWestbound!Print_Area</vt:lpstr>
      <vt:lpstr>ATC1276_Eastbound!Print_Area</vt:lpstr>
      <vt:lpstr>ATC1276_graphs!Print_Area</vt:lpstr>
      <vt:lpstr>ATC1276_Westbound!Print_Area</vt:lpstr>
      <vt:lpstr>ATC1309_graphs!Print_Area</vt:lpstr>
      <vt:lpstr>ATC1309_NorthWestbound!Print_Area</vt:lpstr>
      <vt:lpstr>ATC1309_SouthEastbound!Print_Area</vt:lpstr>
      <vt:lpstr>ATC1310_Eastbound!Print_Area</vt:lpstr>
      <vt:lpstr>ATC1310_graphs!Print_Area</vt:lpstr>
      <vt:lpstr>ATC1310_Westbound!Print_Area</vt:lpstr>
      <vt:lpstr>ATC1311_Eastbound!Print_Area</vt:lpstr>
      <vt:lpstr>ATC1311_graphs!Print_Area</vt:lpstr>
      <vt:lpstr>ATC1311_Westbound!Print_Area</vt:lpstr>
      <vt:lpstr>ATC1323_graphs!Print_Area</vt:lpstr>
      <vt:lpstr>ATC1323_NorthEastbound!Print_Area</vt:lpstr>
      <vt:lpstr>ATC1323_SouthWestbound!Print_Area</vt:lpstr>
      <vt:lpstr>Map!Print_Area</vt:lpstr>
    </vt:vector>
  </TitlesOfParts>
  <Company>TfGM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Hawkins</dc:creator>
  <cp:lastModifiedBy>David Hawkins</cp:lastModifiedBy>
  <cp:lastPrinted>2021-06-09T11:57:41Z</cp:lastPrinted>
  <dcterms:created xsi:type="dcterms:W3CDTF">2012-12-14T09:54:29Z</dcterms:created>
  <dcterms:modified xsi:type="dcterms:W3CDTF">2021-07-16T10:30:53Z</dcterms:modified>
</cp:coreProperties>
</file>