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G:\Shared drives\Marketing\B2C\New launch strategy\"/>
    </mc:Choice>
  </mc:AlternateContent>
  <xr:revisionPtr revIDLastSave="0" documentId="13_ncr:1_{AB794362-6FBB-4DAC-B1F3-C2DA77550C1E}" xr6:coauthVersionLast="43" xr6:coauthVersionMax="43" xr10:uidLastSave="{00000000-0000-0000-0000-000000000000}"/>
  <bookViews>
    <workbookView xWindow="-120" yWindow="-120" windowWidth="29040" windowHeight="15840" xr2:uid="{00000000-000D-0000-FFFF-FFFF00000000}"/>
  </bookViews>
  <sheets>
    <sheet name="Spending Plan - for Individuals" sheetId="3" r:id="rId1"/>
    <sheet name="Spending Plan - for Families" sheetId="4" r:id="rId2"/>
    <sheet name="Spending Plan - for Couples" sheetId="1" r:id="rId3"/>
    <sheet name="List" sheetId="2" state="hidden"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4" l="1"/>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53" i="4"/>
  <c r="I21" i="3"/>
  <c r="H46" i="1"/>
  <c r="G50" i="1"/>
  <c r="G48" i="1"/>
  <c r="G47" i="1"/>
  <c r="G46" i="1"/>
  <c r="D8" i="4"/>
  <c r="D9" i="4"/>
  <c r="D10" i="4"/>
  <c r="D11" i="4"/>
  <c r="D12" i="4"/>
  <c r="D13" i="4"/>
  <c r="D14" i="4"/>
  <c r="D15" i="4"/>
  <c r="D16" i="4"/>
  <c r="D17" i="4"/>
  <c r="D18" i="4"/>
  <c r="D19" i="4"/>
  <c r="C20" i="4"/>
  <c r="G40" i="4"/>
  <c r="D28" i="4"/>
  <c r="D29" i="4"/>
  <c r="D30" i="4"/>
  <c r="D31" i="4"/>
  <c r="D32" i="4"/>
  <c r="D33" i="4"/>
  <c r="D34" i="4"/>
  <c r="D35" i="4"/>
  <c r="D36" i="4"/>
  <c r="D37" i="4"/>
  <c r="D38" i="4"/>
  <c r="D39" i="4"/>
  <c r="D40" i="4"/>
  <c r="D41" i="4"/>
  <c r="D42" i="4"/>
  <c r="D43" i="4"/>
  <c r="D44" i="4"/>
  <c r="D45" i="4"/>
  <c r="D46" i="4"/>
  <c r="D47" i="4"/>
  <c r="D48" i="4"/>
  <c r="D49" i="4"/>
  <c r="D50" i="4"/>
  <c r="D51" i="4"/>
  <c r="D52" i="4"/>
  <c r="I8" i="4"/>
  <c r="I9" i="4"/>
  <c r="I10" i="4"/>
  <c r="I11" i="4"/>
  <c r="I12" i="4"/>
  <c r="I13" i="4"/>
  <c r="I14" i="4"/>
  <c r="I15" i="4"/>
  <c r="I16" i="4"/>
  <c r="I17" i="4"/>
  <c r="I18" i="4"/>
  <c r="I19" i="4"/>
  <c r="I20" i="4"/>
  <c r="I21" i="4"/>
  <c r="H22" i="4"/>
  <c r="G43" i="4"/>
  <c r="I27" i="4"/>
  <c r="I28" i="4"/>
  <c r="I29" i="4"/>
  <c r="I30" i="4"/>
  <c r="I31" i="4"/>
  <c r="I32" i="4"/>
  <c r="I33" i="4"/>
  <c r="I34" i="4"/>
  <c r="H37" i="4"/>
  <c r="G42" i="4"/>
  <c r="I34" i="1"/>
  <c r="I35" i="1"/>
  <c r="I36" i="1"/>
  <c r="I33" i="1"/>
  <c r="I32" i="1"/>
  <c r="I31" i="1"/>
  <c r="I30" i="1"/>
  <c r="I29" i="1"/>
  <c r="I28" i="1"/>
  <c r="I27" i="1"/>
  <c r="D71"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2" i="1"/>
  <c r="D73" i="1"/>
  <c r="D74" i="1"/>
  <c r="D75" i="1"/>
  <c r="D76" i="1"/>
  <c r="D77" i="1"/>
  <c r="D78" i="1"/>
  <c r="D79" i="1"/>
  <c r="D40" i="1"/>
  <c r="D39" i="1"/>
  <c r="D38" i="1"/>
  <c r="D37" i="1"/>
  <c r="D36" i="1"/>
  <c r="D35" i="1"/>
  <c r="D34" i="1"/>
  <c r="D33" i="1"/>
  <c r="D32" i="1"/>
  <c r="D31" i="1"/>
  <c r="D30" i="1"/>
  <c r="D29" i="1"/>
  <c r="D28" i="1"/>
  <c r="D27" i="1"/>
  <c r="I15" i="1"/>
  <c r="I16" i="1"/>
  <c r="I17" i="1"/>
  <c r="I18" i="1"/>
  <c r="I19" i="1"/>
  <c r="I20" i="1"/>
  <c r="I21" i="1"/>
  <c r="I14" i="1"/>
  <c r="I13" i="1"/>
  <c r="I12" i="1"/>
  <c r="I11" i="1"/>
  <c r="I10" i="1"/>
  <c r="I9" i="1"/>
  <c r="I8" i="1"/>
  <c r="D15" i="1"/>
  <c r="D16" i="1"/>
  <c r="D17" i="1"/>
  <c r="D18" i="1"/>
  <c r="D14" i="1"/>
  <c r="D13" i="1"/>
  <c r="D12" i="1"/>
  <c r="D11" i="1"/>
  <c r="D10" i="1"/>
  <c r="D9" i="1"/>
  <c r="D8" i="1"/>
  <c r="I35" i="4"/>
  <c r="D27" i="4"/>
  <c r="I39" i="3"/>
  <c r="I38" i="3"/>
  <c r="I37" i="3"/>
  <c r="I36" i="3"/>
  <c r="I35" i="3"/>
  <c r="I34" i="3"/>
  <c r="I33" i="3"/>
  <c r="I32" i="3"/>
  <c r="I31" i="3"/>
  <c r="I30" i="3"/>
  <c r="I14" i="3"/>
  <c r="I15" i="3"/>
  <c r="I16" i="3"/>
  <c r="I17" i="3"/>
  <c r="I18" i="3"/>
  <c r="I19" i="3"/>
  <c r="I20" i="3"/>
  <c r="I13" i="3"/>
  <c r="I12" i="3"/>
  <c r="I11" i="3"/>
  <c r="I10" i="3"/>
  <c r="I9" i="3"/>
  <c r="I8" i="3"/>
  <c r="D8" i="3"/>
  <c r="D17" i="3"/>
  <c r="D16" i="3"/>
  <c r="D15" i="3"/>
  <c r="D14" i="3"/>
  <c r="D13" i="3"/>
  <c r="D12" i="3"/>
  <c r="D11" i="3"/>
  <c r="D10" i="3"/>
  <c r="D9" i="3"/>
  <c r="D74" i="3"/>
  <c r="D55" i="3"/>
  <c r="D56" i="3"/>
  <c r="D57" i="3"/>
  <c r="D58" i="3"/>
  <c r="D59" i="3"/>
  <c r="D60" i="3"/>
  <c r="D61" i="3"/>
  <c r="D62" i="3"/>
  <c r="D63" i="3"/>
  <c r="D64" i="3"/>
  <c r="D65" i="3"/>
  <c r="D66" i="3"/>
  <c r="D67" i="3"/>
  <c r="D68" i="3"/>
  <c r="D69" i="3"/>
  <c r="D70" i="3"/>
  <c r="D71" i="3"/>
  <c r="D72" i="3"/>
  <c r="D73"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24" i="3"/>
  <c r="H22" i="3"/>
  <c r="G53" i="3"/>
  <c r="C75" i="3"/>
  <c r="G45" i="3"/>
  <c r="G47" i="3"/>
  <c r="H40" i="3"/>
  <c r="G46" i="3"/>
  <c r="C18" i="3"/>
  <c r="G44" i="3"/>
  <c r="G49" i="3"/>
  <c r="H43" i="3"/>
  <c r="G51" i="3"/>
  <c r="G50" i="3"/>
  <c r="C19" i="1"/>
  <c r="G41" i="1"/>
  <c r="C80" i="1"/>
  <c r="G42" i="1"/>
  <c r="H38" i="1"/>
  <c r="G43" i="1"/>
  <c r="H22" i="1"/>
  <c r="G44" i="1"/>
  <c r="G49" i="4"/>
  <c r="G47" i="4"/>
  <c r="C83" i="4"/>
  <c r="G41" i="4"/>
  <c r="G45" i="4"/>
  <c r="G46" i="4"/>
  <c r="H46" i="4"/>
</calcChain>
</file>

<file path=xl/sharedStrings.xml><?xml version="1.0" encoding="utf-8"?>
<sst xmlns="http://schemas.openxmlformats.org/spreadsheetml/2006/main" count="370" uniqueCount="126">
  <si>
    <t>Income Type (After Tax)</t>
  </si>
  <si>
    <t>How Much?</t>
  </si>
  <si>
    <t>How Often?</t>
  </si>
  <si>
    <t>Wages or salary</t>
  </si>
  <si>
    <t>Wages or salary (partner)</t>
  </si>
  <si>
    <t>Jobseeker's Allowance</t>
  </si>
  <si>
    <t>Income Support or Pension Credit</t>
  </si>
  <si>
    <t>Tax Credit</t>
  </si>
  <si>
    <t>Retirement or works pension</t>
  </si>
  <si>
    <t>Child Benefit</t>
  </si>
  <si>
    <t>Incapacity Benefit</t>
  </si>
  <si>
    <t>Maintenance</t>
  </si>
  <si>
    <t>Non-dependants contributions</t>
  </si>
  <si>
    <t>Council Tax</t>
  </si>
  <si>
    <t>Water rates</t>
  </si>
  <si>
    <t>Gas</t>
  </si>
  <si>
    <t>Electricity</t>
  </si>
  <si>
    <t>Housekeeping</t>
  </si>
  <si>
    <t>Maintenance payments</t>
  </si>
  <si>
    <t>Clothing</t>
  </si>
  <si>
    <t>Magistrates' court fine arrears</t>
  </si>
  <si>
    <t>Maintenance arrears</t>
  </si>
  <si>
    <t>Your Income</t>
  </si>
  <si>
    <t xml:space="preserve">- </t>
  </si>
  <si>
    <t>-</t>
  </si>
  <si>
    <t>Summary</t>
  </si>
  <si>
    <t>Total monthly income</t>
  </si>
  <si>
    <t>Housing</t>
  </si>
  <si>
    <t>Bills</t>
  </si>
  <si>
    <t>Transport</t>
  </si>
  <si>
    <t>Car Maintenance</t>
  </si>
  <si>
    <t>Petrol</t>
  </si>
  <si>
    <t>Car Insurance</t>
  </si>
  <si>
    <t>Public Transport Costs</t>
  </si>
  <si>
    <t>Spending Category</t>
  </si>
  <si>
    <t>Groceries</t>
  </si>
  <si>
    <t>Restaurants &amp; Takeaway</t>
  </si>
  <si>
    <t>Family</t>
  </si>
  <si>
    <t>Childcare</t>
  </si>
  <si>
    <t>Children's Activities</t>
  </si>
  <si>
    <t>Internet</t>
  </si>
  <si>
    <t>Phone plan(s)</t>
  </si>
  <si>
    <t>Building and/or contents insurance</t>
  </si>
  <si>
    <t>Personal</t>
  </si>
  <si>
    <t>Prescriptions and medical costs</t>
  </si>
  <si>
    <t>Dentist</t>
  </si>
  <si>
    <t>Other</t>
  </si>
  <si>
    <t>Fines and fees</t>
  </si>
  <si>
    <t>Charity and tithing</t>
  </si>
  <si>
    <t>Birthdays and gifts</t>
  </si>
  <si>
    <t>Gym / fitness</t>
  </si>
  <si>
    <t>Subscriptions e.g. Netflix, Spotify, anti-virus</t>
  </si>
  <si>
    <t>Christmas</t>
  </si>
  <si>
    <t>Holiday</t>
  </si>
  <si>
    <t>New car</t>
  </si>
  <si>
    <t>New computer</t>
  </si>
  <si>
    <t>Your Monthly Spending</t>
  </si>
  <si>
    <t>Your Savings</t>
  </si>
  <si>
    <t>Goals</t>
  </si>
  <si>
    <t>How often?</t>
  </si>
  <si>
    <t>Retirement</t>
  </si>
  <si>
    <t>Books, stationery</t>
  </si>
  <si>
    <t xml:space="preserve">Food &amp; Drink </t>
  </si>
  <si>
    <t>Bars</t>
  </si>
  <si>
    <t>Haircuts &amp; Personal care</t>
  </si>
  <si>
    <t>Event tickets and activities</t>
  </si>
  <si>
    <t>Spending splurge money</t>
  </si>
  <si>
    <t>Emergency fund</t>
  </si>
  <si>
    <t>Home renovations</t>
  </si>
  <si>
    <t>Cigarettes</t>
  </si>
  <si>
    <t>TV license</t>
  </si>
  <si>
    <t>Personal loan(s)</t>
  </si>
  <si>
    <t>Credit card(s)</t>
  </si>
  <si>
    <t>Loan(s) from family and friends</t>
  </si>
  <si>
    <t>Store card(s)</t>
  </si>
  <si>
    <t>Payday lender(s)</t>
  </si>
  <si>
    <t>How much do you spend in each category and how often? 
Although it might take a while to list everything out, it gives you a realistic view of where your money goes, rather than just guessing. If there's any categories we've missed, just add them to the bottom.</t>
  </si>
  <si>
    <t>Your debt and borrowing</t>
  </si>
  <si>
    <t>Weekly</t>
  </si>
  <si>
    <t>Monthly</t>
  </si>
  <si>
    <t>Yearly</t>
  </si>
  <si>
    <t>Total Monthly Income</t>
  </si>
  <si>
    <t>4-Weekly</t>
  </si>
  <si>
    <t>Monthly Cost</t>
  </si>
  <si>
    <t>Total Monthly Savings</t>
  </si>
  <si>
    <t>Total Monthly Borrowing Repayment</t>
  </si>
  <si>
    <t>Debt Repayment</t>
  </si>
  <si>
    <t>Write down all income that comes into your household, after tax, and how often for each of the income types below.  
If you have any other types of income, just add them in the blank rows</t>
  </si>
  <si>
    <t>How much do you pay towards your priority debts and credit arrangements (e.g. loans, store cards, credit cards) each month. 
Any other loans not listed can be added to the table in the blank rows.</t>
  </si>
  <si>
    <t>What are the goals that you're working towards? How much are you putting towards them each week, month or year?
These are entirely personal to you - we've put in some possible options below, but feel free to add more in the blank rows or change these to suit your life.</t>
  </si>
  <si>
    <t>Total Monthly Spending</t>
  </si>
  <si>
    <t>Total monthly spending</t>
  </si>
  <si>
    <t>Total monthly savings</t>
  </si>
  <si>
    <t>Total monthly debt repayments</t>
  </si>
  <si>
    <t>After one year of reaching your savings goals, you'll have:</t>
  </si>
  <si>
    <t>After you pay off your debt, you could have this much more money to play with each year:</t>
  </si>
  <si>
    <t>Quarterly</t>
  </si>
  <si>
    <t>Pet insurance</t>
  </si>
  <si>
    <t>Pet care</t>
  </si>
  <si>
    <t>Life insurance</t>
  </si>
  <si>
    <t>Overdraft</t>
  </si>
  <si>
    <t>Other insurance e.g. flood</t>
  </si>
  <si>
    <t>Arrears with bills e.g. gas, electricity</t>
  </si>
  <si>
    <t>Car Loan(s)</t>
  </si>
  <si>
    <t>How much do you spend in each category and how often? Although it might take a while to list everything out, it gives you a realistic view of where your money goes, rather than just guessing. If there's any categories we've missed, just add them to the bottom.</t>
  </si>
  <si>
    <t>Mortgage / Rent</t>
  </si>
  <si>
    <t>Mortgage / Rent arrears</t>
  </si>
  <si>
    <t>Tax Arrears</t>
  </si>
  <si>
    <t>Tax arrears</t>
  </si>
  <si>
    <t>Monthly Spending Plan (Budget) - for Families</t>
  </si>
  <si>
    <t>Monthly Spending Plan (Budget) - for Individuals</t>
  </si>
  <si>
    <t>Monthly Spending Plan (Budget) - for Couples</t>
  </si>
  <si>
    <t>Overspending or underspending (incl. savings)?</t>
  </si>
  <si>
    <t>Overspending or underspending (excl. savings)?</t>
  </si>
  <si>
    <t>Household goods and furniture</t>
  </si>
  <si>
    <t>How much do you pay towards your loans each month?
Any other borrowing not listed can be added to the table in the blank rows.</t>
  </si>
  <si>
    <t>Your Spending</t>
  </si>
  <si>
    <t>Your Debt Repayment</t>
  </si>
  <si>
    <t>Understanding the calculations:</t>
  </si>
  <si>
    <t>Weekly costs - As some months have 4 weeks, and some have 5, we have multiplied your weekly cost by 52 (weeks in the year) and divided by 12, to get your average monthly cost.
4-Weekly costs - This is not quite the same as monthly, as there are 13 4-week blocks in a year, but only 12 months. So we've multiplied by 13 and divided by 12 to get your average monthly cost.
Quarterly - To get your average monthly costs we have divided by 3 (multiply by 4 and divide by 12).</t>
  </si>
  <si>
    <t>What are the goals that you're working towards? How much do you spend on them or put towards them each week, month or year?
These are entirely personal to you - we've put in some possible options below, but feel free to add more in the blank rows or change these to suit your life.</t>
  </si>
  <si>
    <t>Write down all income that comes into your household, after tax, and how often for each of the income types below.
If you have any other types of income, just add them in the blank rows</t>
  </si>
  <si>
    <t>Children's Clothing</t>
  </si>
  <si>
    <t>Children's Medical</t>
  </si>
  <si>
    <t>School fees</t>
  </si>
  <si>
    <t>Children's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</si>
</sst>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0"/>
      <color theme="0" tint="-0.499984740745262"/>
      <name val="Bryant Pro Regular"/>
      <family val="2"/>
    </font>
    <font>
      <b/>
      <sz val="10"/>
      <color theme="0" tint="-0.499984740745262"/>
      <name val="Bryant Pro Regular"/>
      <family val="2"/>
    </font>
    <font>
      <sz val="10"/>
      <color theme="0" tint="-0.499984740745262"/>
      <name val="Nunito"/>
    </font>
    <font>
      <b/>
      <sz val="20"/>
      <color theme="0" tint="-0.499984740745262"/>
      <name val="Nunito"/>
    </font>
    <font>
      <b/>
      <sz val="10"/>
      <color theme="0" tint="-0.499984740745262"/>
      <name val="Nunito"/>
    </font>
    <font>
      <b/>
      <sz val="10"/>
      <color rgb="FF15B9ED"/>
      <name val="Nunito"/>
    </font>
    <font>
      <b/>
      <sz val="14"/>
      <color rgb="FF15B9ED"/>
      <name val="Nunito"/>
    </font>
    <font>
      <b/>
      <sz val="10"/>
      <color rgb="FF15B9ED"/>
      <name val="Bryant Pro Regular"/>
      <family val="2"/>
    </font>
    <font>
      <sz val="10"/>
      <color rgb="FF15B9ED"/>
      <name val="Bryant Pro Regular"/>
      <family val="2"/>
    </font>
    <font>
      <sz val="10"/>
      <color rgb="FF15B9ED"/>
      <name val="Nunito"/>
    </font>
    <font>
      <b/>
      <sz val="26"/>
      <color rgb="FF15B9ED"/>
      <name val="Nunito"/>
    </font>
    <font>
      <b/>
      <i/>
      <sz val="10"/>
      <color theme="0" tint="-0.499984740745262"/>
      <name val="Bryant Pro Regular"/>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2">
    <xf numFmtId="0" fontId="0" fillId="0" borderId="0" xfId="0"/>
    <xf numFmtId="0" fontId="1" fillId="0" borderId="0" xfId="0" applyFont="1" applyFill="1" applyBorder="1"/>
    <xf numFmtId="0" fontId="1" fillId="0" borderId="0" xfId="0" applyFont="1" applyFill="1" applyBorder="1" applyProtection="1"/>
    <xf numFmtId="0" fontId="2" fillId="0" borderId="0" xfId="0" applyFont="1" applyFill="1" applyBorder="1"/>
    <xf numFmtId="0" fontId="1" fillId="0" borderId="0" xfId="0" applyFont="1" applyFill="1" applyBorder="1" applyAlignment="1" applyProtection="1">
      <alignment wrapText="1"/>
    </xf>
    <xf numFmtId="0" fontId="4" fillId="0" borderId="0" xfId="0" applyFont="1" applyFill="1" applyBorder="1" applyAlignment="1">
      <alignment vertical="center"/>
    </xf>
    <xf numFmtId="164" fontId="3" fillId="0" borderId="1"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3" fillId="0" borderId="0" xfId="0" applyFont="1" applyFill="1" applyBorder="1"/>
    <xf numFmtId="0" fontId="1" fillId="0" borderId="0" xfId="0" applyFont="1" applyFill="1" applyBorder="1" applyAlignment="1">
      <alignment wrapText="1"/>
    </xf>
    <xf numFmtId="0" fontId="3" fillId="0" borderId="0" xfId="0" applyFont="1" applyFill="1" applyBorder="1" applyAlignment="1"/>
    <xf numFmtId="164" fontId="4" fillId="0" borderId="0" xfId="0" applyNumberFormat="1" applyFont="1" applyFill="1" applyBorder="1" applyAlignment="1">
      <alignment vertical="center"/>
    </xf>
    <xf numFmtId="164" fontId="3" fillId="0" borderId="0" xfId="0" applyNumberFormat="1" applyFont="1" applyFill="1" applyBorder="1"/>
    <xf numFmtId="164" fontId="3" fillId="0" borderId="0" xfId="0" applyNumberFormat="1" applyFont="1" applyFill="1" applyBorder="1" applyProtection="1"/>
    <xf numFmtId="164" fontId="3" fillId="0" borderId="0" xfId="0" applyNumberFormat="1" applyFont="1" applyFill="1" applyBorder="1" applyAlignment="1" applyProtection="1">
      <alignment horizontal="left" vertical="top" wrapText="1"/>
    </xf>
    <xf numFmtId="164" fontId="3" fillId="0" borderId="0" xfId="0" applyNumberFormat="1" applyFont="1" applyFill="1" applyBorder="1" applyAlignment="1">
      <alignment horizontal="center"/>
    </xf>
    <xf numFmtId="0" fontId="9" fillId="0" borderId="0" xfId="0" applyFont="1" applyFill="1" applyBorder="1"/>
    <xf numFmtId="164" fontId="10" fillId="0" borderId="0" xfId="0" applyNumberFormat="1" applyFont="1" applyFill="1" applyBorder="1" applyAlignment="1" applyProtection="1">
      <alignment horizontal="center" vertical="center"/>
    </xf>
    <xf numFmtId="164" fontId="6" fillId="0" borderId="2" xfId="0" applyNumberFormat="1" applyFont="1" applyFill="1" applyBorder="1" applyAlignment="1" applyProtection="1">
      <alignment horizontal="center" vertical="center" wrapText="1"/>
    </xf>
    <xf numFmtId="0" fontId="6" fillId="0" borderId="3" xfId="0" applyFont="1" applyFill="1" applyBorder="1" applyAlignment="1" applyProtection="1">
      <alignment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horizontal="center" vertical="center"/>
      <protection locked="0"/>
    </xf>
    <xf numFmtId="0" fontId="3" fillId="0" borderId="6" xfId="0" applyFont="1" applyFill="1" applyBorder="1" applyAlignment="1" applyProtection="1">
      <alignment vertical="center"/>
      <protection locked="0"/>
    </xf>
    <xf numFmtId="0" fontId="6" fillId="0" borderId="8" xfId="0" applyFont="1" applyFill="1" applyBorder="1" applyAlignment="1" applyProtection="1"/>
    <xf numFmtId="0" fontId="10" fillId="0" borderId="9" xfId="0" applyFont="1" applyFill="1" applyBorder="1" applyProtection="1"/>
    <xf numFmtId="164" fontId="10" fillId="0" borderId="10" xfId="0" applyNumberFormat="1" applyFont="1" applyFill="1" applyBorder="1" applyProtection="1"/>
    <xf numFmtId="0" fontId="7" fillId="0" borderId="11" xfId="0" applyFont="1" applyFill="1" applyBorder="1" applyAlignment="1" applyProtection="1">
      <alignment vertical="center"/>
    </xf>
    <xf numFmtId="0" fontId="3" fillId="0" borderId="12" xfId="0" applyFont="1" applyFill="1" applyBorder="1" applyProtection="1"/>
    <xf numFmtId="0" fontId="3" fillId="0" borderId="13" xfId="0" applyFont="1" applyFill="1" applyBorder="1" applyProtection="1"/>
    <xf numFmtId="0" fontId="6" fillId="0" borderId="6" xfId="0" applyFont="1" applyFill="1" applyBorder="1" applyAlignment="1" applyProtection="1">
      <alignment vertical="center"/>
    </xf>
    <xf numFmtId="0" fontId="3" fillId="0" borderId="6" xfId="0" quotePrefix="1" applyFont="1" applyFill="1" applyBorder="1" applyAlignment="1" applyProtection="1">
      <alignment vertical="center"/>
      <protection locked="0"/>
    </xf>
    <xf numFmtId="0" fontId="3" fillId="0" borderId="7" xfId="0" applyFont="1" applyFill="1" applyBorder="1" applyAlignment="1" applyProtection="1">
      <alignment horizontal="center" vertical="center"/>
    </xf>
    <xf numFmtId="0" fontId="6" fillId="0" borderId="16" xfId="0" quotePrefix="1" applyFont="1" applyFill="1" applyBorder="1" applyAlignment="1" applyProtection="1">
      <alignment vertical="center"/>
      <protection locked="0"/>
    </xf>
    <xf numFmtId="164" fontId="10" fillId="0" borderId="17" xfId="0" applyNumberFormat="1" applyFont="1" applyFill="1" applyBorder="1" applyAlignment="1" applyProtection="1">
      <alignment horizontal="center" vertical="center"/>
    </xf>
    <xf numFmtId="164" fontId="10" fillId="0" borderId="18" xfId="0" applyNumberFormat="1"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3" fillId="0" borderId="14" xfId="0" applyFont="1" applyFill="1" applyBorder="1" applyAlignment="1"/>
    <xf numFmtId="0" fontId="3" fillId="0" borderId="6" xfId="0" applyFont="1" applyFill="1" applyBorder="1" applyAlignment="1" applyProtection="1">
      <alignment vertical="center" wrapText="1"/>
    </xf>
    <xf numFmtId="0" fontId="8" fillId="0" borderId="16" xfId="0" applyFont="1" applyFill="1" applyBorder="1"/>
    <xf numFmtId="0" fontId="8" fillId="0" borderId="17" xfId="0" applyFont="1" applyFill="1" applyBorder="1"/>
    <xf numFmtId="164" fontId="8" fillId="0" borderId="18" xfId="0" applyNumberFormat="1" applyFont="1" applyFill="1" applyBorder="1"/>
    <xf numFmtId="0" fontId="7" fillId="0" borderId="11" xfId="0" applyFont="1" applyFill="1" applyBorder="1" applyAlignment="1"/>
    <xf numFmtId="0" fontId="3" fillId="0" borderId="13" xfId="0" applyFont="1" applyFill="1" applyBorder="1"/>
    <xf numFmtId="0" fontId="3" fillId="0" borderId="6" xfId="0" applyFont="1" applyFill="1" applyBorder="1" applyAlignment="1"/>
    <xf numFmtId="164" fontId="3" fillId="0" borderId="7" xfId="0" applyNumberFormat="1" applyFont="1" applyFill="1" applyBorder="1" applyAlignment="1">
      <alignment horizontal="center"/>
    </xf>
    <xf numFmtId="164" fontId="3" fillId="0" borderId="15" xfId="0" applyNumberFormat="1" applyFont="1" applyFill="1" applyBorder="1" applyAlignment="1">
      <alignment horizontal="center"/>
    </xf>
    <xf numFmtId="0" fontId="1" fillId="0" borderId="6" xfId="0" applyFont="1" applyFill="1" applyBorder="1"/>
    <xf numFmtId="164" fontId="1" fillId="0" borderId="7" xfId="0" applyNumberFormat="1" applyFont="1" applyFill="1" applyBorder="1"/>
    <xf numFmtId="0" fontId="2" fillId="0" borderId="12" xfId="0" applyFont="1" applyFill="1" applyBorder="1"/>
    <xf numFmtId="0" fontId="5" fillId="0" borderId="13" xfId="0" applyFont="1" applyFill="1" applyBorder="1" applyAlignment="1" applyProtection="1">
      <alignment horizontal="center" vertical="center"/>
    </xf>
    <xf numFmtId="0" fontId="9" fillId="0" borderId="17" xfId="0" applyFont="1" applyFill="1" applyBorder="1"/>
    <xf numFmtId="164" fontId="9" fillId="0" borderId="18" xfId="0" applyNumberFormat="1" applyFont="1" applyFill="1" applyBorder="1"/>
    <xf numFmtId="0" fontId="6" fillId="0" borderId="5" xfId="0" applyFont="1" applyFill="1" applyBorder="1" applyAlignment="1" applyProtection="1">
      <alignment horizontal="center" vertical="center"/>
    </xf>
    <xf numFmtId="164" fontId="3" fillId="0" borderId="2" xfId="0" applyNumberFormat="1" applyFont="1" applyFill="1" applyBorder="1" applyAlignment="1" applyProtection="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xf numFmtId="0" fontId="3" fillId="0" borderId="14" xfId="0" applyFont="1" applyFill="1" applyBorder="1" applyAlignment="1" applyProtection="1">
      <alignment vertical="center"/>
    </xf>
    <xf numFmtId="164" fontId="3" fillId="0" borderId="0"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xf>
    <xf numFmtId="0" fontId="11" fillId="0" borderId="0" xfId="0" applyFont="1" applyFill="1" applyBorder="1" applyAlignment="1">
      <alignment horizontal="left" vertical="top"/>
    </xf>
    <xf numFmtId="0" fontId="6" fillId="0" borderId="6" xfId="0" quotePrefix="1" applyFont="1" applyFill="1" applyBorder="1" applyAlignment="1" applyProtection="1">
      <alignment vertical="center"/>
      <protection locked="0"/>
    </xf>
    <xf numFmtId="0" fontId="1" fillId="0" borderId="0" xfId="0" applyFont="1" applyFill="1" applyBorder="1" applyAlignment="1">
      <alignment vertical="center" wrapText="1"/>
    </xf>
    <xf numFmtId="0" fontId="12" fillId="0" borderId="0" xfId="0" applyFont="1" applyFill="1" applyBorder="1"/>
    <xf numFmtId="164" fontId="1" fillId="0" borderId="7" xfId="0" applyNumberFormat="1" applyFont="1" applyFill="1" applyBorder="1" applyAlignment="1"/>
    <xf numFmtId="164" fontId="3" fillId="0" borderId="7" xfId="0" applyNumberFormat="1" applyFont="1" applyFill="1" applyBorder="1" applyAlignment="1"/>
    <xf numFmtId="0" fontId="3" fillId="0" borderId="1" xfId="0" applyFont="1" applyFill="1" applyBorder="1"/>
    <xf numFmtId="0" fontId="3" fillId="0" borderId="1" xfId="0" applyFont="1" applyFill="1" applyBorder="1" applyAlignment="1"/>
    <xf numFmtId="0" fontId="7" fillId="0" borderId="3" xfId="0" applyFont="1" applyFill="1" applyBorder="1" applyAlignment="1"/>
    <xf numFmtId="0" fontId="3" fillId="0" borderId="5" xfId="0" applyFont="1" applyFill="1" applyBorder="1"/>
    <xf numFmtId="0" fontId="3" fillId="0" borderId="1" xfId="0" applyFont="1" applyFill="1" applyBorder="1" applyAlignment="1" applyProtection="1">
      <alignment vertical="center"/>
    </xf>
    <xf numFmtId="0" fontId="6" fillId="0" borderId="1" xfId="0" applyFont="1" applyFill="1" applyBorder="1" applyAlignment="1" applyProtection="1">
      <alignment vertical="center"/>
    </xf>
    <xf numFmtId="0" fontId="1" fillId="0" borderId="0" xfId="0" applyFont="1" applyFill="1" applyBorder="1" applyAlignment="1">
      <alignment horizontal="left" wrapText="1"/>
    </xf>
    <xf numFmtId="0" fontId="3" fillId="0" borderId="0" xfId="0" applyFont="1" applyFill="1" applyBorder="1" applyAlignment="1"/>
    <xf numFmtId="0" fontId="3" fillId="0" borderId="14"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left" wrapText="1"/>
    </xf>
    <xf numFmtId="164" fontId="1" fillId="0" borderId="7" xfId="0" applyNumberFormat="1" applyFont="1" applyFill="1" applyBorder="1" applyAlignment="1">
      <alignment horizontal="right"/>
    </xf>
    <xf numFmtId="0" fontId="1" fillId="0" borderId="7" xfId="0" applyFont="1" applyFill="1" applyBorder="1" applyAlignment="1">
      <alignment horizontal="right"/>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xf numFmtId="164" fontId="1" fillId="0" borderId="10" xfId="0" applyNumberFormat="1" applyFont="1" applyFill="1" applyBorder="1" applyAlignment="1">
      <alignment horizontal="right"/>
    </xf>
    <xf numFmtId="164" fontId="1" fillId="0" borderId="7" xfId="0" applyNumberFormat="1" applyFont="1" applyFill="1" applyBorder="1" applyAlignment="1"/>
    <xf numFmtId="164" fontId="1" fillId="0" borderId="10" xfId="0" applyNumberFormat="1" applyFont="1" applyFill="1" applyBorder="1" applyAlignment="1"/>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15B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0</xdr:col>
      <xdr:colOff>2422447</xdr:colOff>
      <xdr:row>1</xdr:row>
      <xdr:rowOff>325953</xdr:rowOff>
    </xdr:to>
    <xdr:pic>
      <xdr:nvPicPr>
        <xdr:cNvPr id="2" name="Picture 1">
          <a:extLst>
            <a:ext uri="{FF2B5EF4-FFF2-40B4-BE49-F238E27FC236}">
              <a16:creationId xmlns:a16="http://schemas.microsoft.com/office/drawing/2014/main" id="{5AF43EE3-B409-4D26-840B-7EE2EF22ABDC}"/>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52400" y="85725"/>
          <a:ext cx="2270047" cy="668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0</xdr:col>
      <xdr:colOff>2422447</xdr:colOff>
      <xdr:row>1</xdr:row>
      <xdr:rowOff>325953</xdr:rowOff>
    </xdr:to>
    <xdr:pic>
      <xdr:nvPicPr>
        <xdr:cNvPr id="2" name="Picture 1">
          <a:extLst>
            <a:ext uri="{FF2B5EF4-FFF2-40B4-BE49-F238E27FC236}">
              <a16:creationId xmlns:a16="http://schemas.microsoft.com/office/drawing/2014/main" id="{FA5955CB-11DE-40D5-9CD6-BBC90E0E045F}"/>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52400" y="85725"/>
          <a:ext cx="2270047" cy="668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0</xdr:col>
      <xdr:colOff>2422447</xdr:colOff>
      <xdr:row>1</xdr:row>
      <xdr:rowOff>325953</xdr:rowOff>
    </xdr:to>
    <xdr:pic>
      <xdr:nvPicPr>
        <xdr:cNvPr id="3" name="Picture 2">
          <a:extLst>
            <a:ext uri="{FF2B5EF4-FFF2-40B4-BE49-F238E27FC236}">
              <a16:creationId xmlns:a16="http://schemas.microsoft.com/office/drawing/2014/main" id="{A547E262-C35A-F74B-96F7-66547754ABBA}"/>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52400" y="85725"/>
          <a:ext cx="2270047" cy="6688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7D544-9646-4EAE-8237-71699532E2D8}">
  <dimension ref="A1:L83"/>
  <sheetViews>
    <sheetView tabSelected="1" zoomScale="80" zoomScaleNormal="80" zoomScaleSheetLayoutView="80" workbookViewId="0">
      <selection activeCell="P6" sqref="P6"/>
    </sheetView>
  </sheetViews>
  <sheetFormatPr defaultColWidth="8.7109375" defaultRowHeight="15" x14ac:dyDescent="0.3"/>
  <cols>
    <col min="1" max="1" width="40.7109375" style="58" customWidth="1"/>
    <col min="2" max="3" width="18.7109375" style="9" customWidth="1"/>
    <col min="4" max="4" width="18.7109375" style="13" hidden="1" customWidth="1"/>
    <col min="5" max="5" width="18.7109375" style="1" customWidth="1"/>
    <col min="6" max="6" width="40.7109375" style="1" customWidth="1"/>
    <col min="7" max="8" width="18.7109375" style="1" customWidth="1"/>
    <col min="9" max="9" width="28.5703125" style="1" hidden="1" customWidth="1"/>
    <col min="10" max="16384" width="8.7109375" style="1"/>
  </cols>
  <sheetData>
    <row r="1" spans="1:12" ht="33.75" customHeight="1" x14ac:dyDescent="0.3">
      <c r="A1" s="76"/>
      <c r="B1" s="58"/>
      <c r="C1" s="5"/>
      <c r="D1" s="12"/>
    </row>
    <row r="2" spans="1:12" ht="29.25" x14ac:dyDescent="0.3">
      <c r="A2" s="76"/>
      <c r="B2" s="58"/>
      <c r="C2" s="5"/>
      <c r="D2" s="12"/>
    </row>
    <row r="3" spans="1:12" ht="39" x14ac:dyDescent="0.3">
      <c r="A3" s="63" t="s">
        <v>110</v>
      </c>
      <c r="B3" s="58"/>
      <c r="C3" s="5"/>
      <c r="D3" s="12"/>
    </row>
    <row r="4" spans="1:12" ht="15.75" thickBot="1" x14ac:dyDescent="0.35">
      <c r="L4" s="10"/>
    </row>
    <row r="5" spans="1:12" ht="21.75" x14ac:dyDescent="0.3">
      <c r="A5" s="29" t="s">
        <v>22</v>
      </c>
      <c r="B5" s="30"/>
      <c r="C5" s="31"/>
      <c r="D5" s="14"/>
      <c r="E5" s="2"/>
      <c r="F5" s="29" t="s">
        <v>117</v>
      </c>
      <c r="G5" s="30"/>
      <c r="H5" s="31"/>
    </row>
    <row r="6" spans="1:12" s="10" customFormat="1" ht="50.25" customHeight="1" thickBot="1" x14ac:dyDescent="0.3">
      <c r="A6" s="77" t="s">
        <v>87</v>
      </c>
      <c r="B6" s="78"/>
      <c r="C6" s="79"/>
      <c r="D6" s="15"/>
      <c r="E6" s="4"/>
      <c r="F6" s="77" t="s">
        <v>115</v>
      </c>
      <c r="G6" s="78"/>
      <c r="H6" s="79"/>
      <c r="I6" s="1"/>
    </row>
    <row r="7" spans="1:12" x14ac:dyDescent="0.25">
      <c r="A7" s="20" t="s">
        <v>0</v>
      </c>
      <c r="B7" s="21" t="s">
        <v>1</v>
      </c>
      <c r="C7" s="22" t="s">
        <v>2</v>
      </c>
      <c r="D7" s="19" t="s">
        <v>83</v>
      </c>
      <c r="F7" s="20" t="s">
        <v>86</v>
      </c>
      <c r="G7" s="21" t="s">
        <v>1</v>
      </c>
      <c r="H7" s="22" t="s">
        <v>2</v>
      </c>
      <c r="I7" s="19" t="s">
        <v>83</v>
      </c>
    </row>
    <row r="8" spans="1:12" x14ac:dyDescent="0.25">
      <c r="A8" s="23" t="s">
        <v>3</v>
      </c>
      <c r="B8" s="6"/>
      <c r="C8" s="24"/>
      <c r="D8" s="56" t="str">
        <f>IF(C8=List!$A$1,(B8*52)/12,IF(C8=List!$A$2,(B8*13)/12,IF(C8=List!$A$3,B8,IF(C8=List!$A$4,B8/12,IF(C8=List!$A$5,B8/3,"")))))</f>
        <v/>
      </c>
      <c r="F8" s="23" t="s">
        <v>106</v>
      </c>
      <c r="G8" s="6"/>
      <c r="H8" s="24"/>
      <c r="I8" s="56" t="str">
        <f>IF(H8=List!$A$1,(G8*52)/12,IF(H8=List!$A$2,(G8*13)/12,IF(H8=List!$A$3,G8,IF(H8=List!$A$4,G8/12,IF(H8=List!$A$5,G8/3,"")))))</f>
        <v/>
      </c>
    </row>
    <row r="9" spans="1:12" x14ac:dyDescent="0.25">
      <c r="A9" s="23" t="s">
        <v>5</v>
      </c>
      <c r="B9" s="6"/>
      <c r="C9" s="24"/>
      <c r="D9" s="56" t="str">
        <f>IF(C9=List!$A$1,(B9*52)/12,IF(C9=List!$A$2,(B9*13)/12,IF(C9=List!$A$3,B9,IF(C9=List!$A$4,B9/12,IF(C9=List!$A$5,B9/3,"")))))</f>
        <v/>
      </c>
      <c r="F9" s="23" t="s">
        <v>108</v>
      </c>
      <c r="G9" s="6"/>
      <c r="H9" s="24"/>
      <c r="I9" s="56" t="str">
        <f>IF(H9=List!$A$1,(G9*52)/12,IF(H9=List!$A$2,(G9*13)/12,IF(H9=List!$A$3,G9,IF(H9=List!$A$4,G9/12,IF(H9=List!$A$5,G9/3,"")))))</f>
        <v/>
      </c>
    </row>
    <row r="10" spans="1:12" x14ac:dyDescent="0.25">
      <c r="A10" s="23" t="s">
        <v>6</v>
      </c>
      <c r="B10" s="6"/>
      <c r="C10" s="24"/>
      <c r="D10" s="56" t="str">
        <f>IF(C10=List!$A$1,(B10*52)/12,IF(C10=List!$A$2,(B10*13)/12,IF(C10=List!$A$3,B10,IF(C10=List!$A$4,B10/12,IF(C10=List!$A$5,B10/3,"")))))</f>
        <v/>
      </c>
      <c r="F10" s="23" t="s">
        <v>102</v>
      </c>
      <c r="G10" s="6"/>
      <c r="H10" s="24"/>
      <c r="I10" s="56" t="str">
        <f>IF(H10=List!$A$1,(G10*52)/12,IF(H10=List!$A$2,(G10*13)/12,IF(H10=List!$A$3,G10,IF(H10=List!$A$4,G10/12,IF(H10=List!$A$5,G10/3,"")))))</f>
        <v/>
      </c>
    </row>
    <row r="11" spans="1:12" x14ac:dyDescent="0.25">
      <c r="A11" s="23" t="s">
        <v>7</v>
      </c>
      <c r="B11" s="6"/>
      <c r="C11" s="24"/>
      <c r="D11" s="56" t="str">
        <f>IF(C11=List!$A$1,(B11*52)/12,IF(C11=List!$A$2,(B11*13)/12,IF(C11=List!$A$3,B11,IF(C11=List!$A$4,B11/12,IF(C11=List!$A$5,B11/3,"")))))</f>
        <v/>
      </c>
      <c r="F11" s="23" t="s">
        <v>71</v>
      </c>
      <c r="G11" s="6"/>
      <c r="H11" s="24"/>
      <c r="I11" s="56" t="str">
        <f>IF(H11=List!$A$1,(G11*52)/12,IF(H11=List!$A$2,(G11*13)/12,IF(H11=List!$A$3,G11,IF(H11=List!$A$4,G11/12,IF(H11=List!$A$5,G11/3,"")))))</f>
        <v/>
      </c>
    </row>
    <row r="12" spans="1:12" x14ac:dyDescent="0.25">
      <c r="A12" s="23" t="s">
        <v>8</v>
      </c>
      <c r="B12" s="6"/>
      <c r="C12" s="24"/>
      <c r="D12" s="56" t="str">
        <f>IF(C12=List!$A$1,(B12*52)/12,IF(C12=List!$A$2,(B12*13)/12,IF(C12=List!$A$3,B12,IF(C12=List!$A$4,B12/12,IF(C12=List!$A$5,B12/3,"")))))</f>
        <v/>
      </c>
      <c r="F12" s="23" t="s">
        <v>103</v>
      </c>
      <c r="G12" s="6"/>
      <c r="H12" s="24"/>
      <c r="I12" s="56" t="str">
        <f>IF(H12=List!$A$1,(G12*52)/12,IF(H12=List!$A$2,(G12*13)/12,IF(H12=List!$A$3,G12,IF(H12=List!$A$4,G12/12,IF(H12=List!$A$5,G12/3,"")))))</f>
        <v/>
      </c>
    </row>
    <row r="13" spans="1:12" x14ac:dyDescent="0.25">
      <c r="A13" s="23" t="s">
        <v>10</v>
      </c>
      <c r="B13" s="6"/>
      <c r="C13" s="24"/>
      <c r="D13" s="56" t="str">
        <f>IF(C13=List!$A$1,(B13*52)/12,IF(C13=List!$A$2,(B13*13)/12,IF(C13=List!$A$3,B13,IF(C13=List!$A$4,B13/12,IF(C13=List!$A$5,B13/3,"")))))</f>
        <v/>
      </c>
      <c r="F13" s="25" t="s">
        <v>72</v>
      </c>
      <c r="G13" s="6"/>
      <c r="H13" s="24"/>
      <c r="I13" s="56" t="str">
        <f>IF(H13=List!$A$1,(G13*52)/12,IF(H13=List!$A$2,(G13*13)/12,IF(H13=List!$A$3,G13,IF(H13=List!$A$4,G13/12,IF(H13=List!$A$5,G13/3,"")))))</f>
        <v/>
      </c>
    </row>
    <row r="14" spans="1:12" x14ac:dyDescent="0.25">
      <c r="A14" s="23" t="s">
        <v>12</v>
      </c>
      <c r="B14" s="6"/>
      <c r="C14" s="24"/>
      <c r="D14" s="56" t="str">
        <f>IF(C14=List!$A$1,(B14*52)/12,IF(C14=List!$A$2,(B14*13)/12,IF(C14=List!$A$3,B14,IF(C14=List!$A$4,B14/12,IF(C14=List!$A$5,B14/3,"")))))</f>
        <v/>
      </c>
      <c r="F14" s="25" t="s">
        <v>73</v>
      </c>
      <c r="G14" s="6"/>
      <c r="H14" s="24"/>
      <c r="I14" s="56" t="str">
        <f>IF(H14=List!$A$1,(G14*52)/12,IF(H14=List!$A$2,(G14*13)/12,IF(H14=List!$A$3,G14,IF(H14=List!$A$4,G14/12,IF(H14=List!$A$5,G14/3,"")))))</f>
        <v/>
      </c>
    </row>
    <row r="15" spans="1:12" x14ac:dyDescent="0.25">
      <c r="A15" s="23" t="s">
        <v>12</v>
      </c>
      <c r="B15" s="6"/>
      <c r="C15" s="24"/>
      <c r="D15" s="56" t="str">
        <f>IF(C15=List!$A$1,(B15*52)/12,IF(C15=List!$A$2,(B15*13)/12,IF(C15=List!$A$3,B15,IF(C15=List!$A$4,B15/12,IF(C15=List!$A$5,B15/3,"")))))</f>
        <v/>
      </c>
      <c r="F15" s="25" t="s">
        <v>74</v>
      </c>
      <c r="G15" s="6"/>
      <c r="H15" s="24"/>
      <c r="I15" s="56" t="str">
        <f>IF(H15=List!$A$1,(G15*52)/12,IF(H15=List!$A$2,(G15*13)/12,IF(H15=List!$A$3,G15,IF(H15=List!$A$4,G15/12,IF(H15=List!$A$5,G15/3,"")))))</f>
        <v/>
      </c>
    </row>
    <row r="16" spans="1:12" x14ac:dyDescent="0.25">
      <c r="A16" s="33" t="s">
        <v>24</v>
      </c>
      <c r="B16" s="6"/>
      <c r="C16" s="24"/>
      <c r="D16" s="56" t="str">
        <f>IF(C16=List!$A$1,(B16*52)/12,IF(C16=List!$A$2,(B16*13)/12,IF(C16=List!$A$3,B16,IF(C16=List!$A$4,B16/12,IF(C16=List!$A$5,B16/3,"")))))</f>
        <v/>
      </c>
      <c r="F16" s="25" t="s">
        <v>75</v>
      </c>
      <c r="G16" s="6"/>
      <c r="H16" s="24"/>
      <c r="I16" s="56" t="str">
        <f>IF(H16=List!$A$1,(G16*52)/12,IF(H16=List!$A$2,(G16*13)/12,IF(H16=List!$A$3,G16,IF(H16=List!$A$4,G16/12,IF(H16=List!$A$5,G16/3,"")))))</f>
        <v/>
      </c>
    </row>
    <row r="17" spans="1:9" x14ac:dyDescent="0.25">
      <c r="A17" s="33" t="s">
        <v>24</v>
      </c>
      <c r="B17" s="7"/>
      <c r="C17" s="34"/>
      <c r="D17" s="56" t="str">
        <f>IF(C17=List!$A$1,(B17*52)/12,IF(C17=List!$A$2,(B17*13)/12,IF(C17=List!$A$3,B17,IF(C17=List!$A$4,B17/12,IF(C17=List!$A$5,B17/3,"")))))</f>
        <v/>
      </c>
      <c r="F17" s="25" t="s">
        <v>100</v>
      </c>
      <c r="G17" s="6"/>
      <c r="H17" s="24"/>
      <c r="I17" s="56" t="str">
        <f>IF(H17=List!$A$1,(G17*52)/12,IF(H17=List!$A$2,(G17*13)/12,IF(H17=List!$A$3,G17,IF(H17=List!$A$4,G17/12,IF(H17=List!$A$5,G17/3,"")))))</f>
        <v/>
      </c>
    </row>
    <row r="18" spans="1:9" s="17" customFormat="1" ht="15.75" thickBot="1" x14ac:dyDescent="0.3">
      <c r="A18" s="35" t="s">
        <v>81</v>
      </c>
      <c r="B18" s="36"/>
      <c r="C18" s="37">
        <f>SUM(D8:D17)</f>
        <v>0</v>
      </c>
      <c r="D18" s="18"/>
      <c r="F18" s="23" t="s">
        <v>20</v>
      </c>
      <c r="G18" s="6"/>
      <c r="H18" s="24"/>
      <c r="I18" s="56" t="str">
        <f>IF(H18=List!$A$1,(G18*52)/12,IF(H18=List!$A$2,(G18*13)/12,IF(H18=List!$A$3,G18,IF(H18=List!$A$4,G18/12,IF(H18=List!$A$5,G18/3,"")))))</f>
        <v/>
      </c>
    </row>
    <row r="19" spans="1:9" ht="15.75" thickBot="1" x14ac:dyDescent="0.35">
      <c r="F19" s="23" t="s">
        <v>21</v>
      </c>
      <c r="G19" s="6"/>
      <c r="H19" s="24"/>
      <c r="I19" s="56" t="str">
        <f>IF(H19=List!$A$1,(G19*52)/12,IF(H19=List!$A$2,(G19*13)/12,IF(H19=List!$A$3,G19,IF(H19=List!$A$4,G19/12,IF(H19=List!$A$5,G19/3,"")))))</f>
        <v/>
      </c>
    </row>
    <row r="20" spans="1:9" ht="21.75" x14ac:dyDescent="0.3">
      <c r="A20" s="29" t="s">
        <v>116</v>
      </c>
      <c r="B20" s="30"/>
      <c r="C20" s="31"/>
      <c r="D20" s="14"/>
      <c r="F20" s="25" t="s">
        <v>24</v>
      </c>
      <c r="G20" s="6"/>
      <c r="H20" s="24"/>
      <c r="I20" s="56" t="str">
        <f>IF(H20=List!$A$1,(G20*52)/12,IF(H20=List!$A$2,(G20*13)/12,IF(H20=List!$A$3,G20,IF(H20=List!$A$4,G20/12,IF(H20=List!$A$5,G20/3,"")))))</f>
        <v/>
      </c>
    </row>
    <row r="21" spans="1:9" ht="15" customHeight="1" x14ac:dyDescent="0.25">
      <c r="A21" s="77" t="s">
        <v>104</v>
      </c>
      <c r="B21" s="78"/>
      <c r="C21" s="79"/>
      <c r="D21" s="15"/>
      <c r="F21" s="25" t="s">
        <v>24</v>
      </c>
      <c r="G21" s="6"/>
      <c r="H21" s="24"/>
      <c r="I21" s="56" t="str">
        <f>IF(H21=List!$A$1,(G21*52)/12,IF(H21=List!$A$2,(G21*13)/12,IF(H21=List!$A$3,G21,IF(H21=List!$A$4,G21/12,IF(H21=List!$A$5,G21/3,"")))))</f>
        <v/>
      </c>
    </row>
    <row r="22" spans="1:9" ht="31.5" customHeight="1" thickBot="1" x14ac:dyDescent="0.35">
      <c r="A22" s="77"/>
      <c r="B22" s="78"/>
      <c r="C22" s="79"/>
      <c r="D22" s="15"/>
      <c r="F22" s="26" t="s">
        <v>85</v>
      </c>
      <c r="G22" s="27"/>
      <c r="H22" s="28">
        <f>SUM(I8:I21)</f>
        <v>0</v>
      </c>
    </row>
    <row r="23" spans="1:9" s="3" customFormat="1" ht="15.75" thickBot="1" x14ac:dyDescent="0.3">
      <c r="A23" s="20" t="s">
        <v>34</v>
      </c>
      <c r="B23" s="21" t="s">
        <v>1</v>
      </c>
      <c r="C23" s="22" t="s">
        <v>2</v>
      </c>
      <c r="D23" s="19" t="s">
        <v>83</v>
      </c>
    </row>
    <row r="24" spans="1:9" s="3" customFormat="1" ht="21.75" x14ac:dyDescent="0.25">
      <c r="A24" s="32" t="s">
        <v>27</v>
      </c>
      <c r="B24" s="8"/>
      <c r="C24" s="38"/>
      <c r="D24" s="56" t="str">
        <f>IF(C24=List!$A$1,(B24*52)/12,IF(C24=List!$A$2,(B24*13)/12,IF(C24=List!$A$3,B24,IF(C24=List!$A$4,B24/12,IF(C24=List!$A$5,B24/3,"")))))</f>
        <v/>
      </c>
      <c r="F24" s="29" t="s">
        <v>57</v>
      </c>
      <c r="G24" s="51"/>
      <c r="H24" s="52"/>
    </row>
    <row r="25" spans="1:9" ht="15" customHeight="1" x14ac:dyDescent="0.25">
      <c r="A25" s="23" t="s">
        <v>105</v>
      </c>
      <c r="B25" s="6"/>
      <c r="C25" s="24"/>
      <c r="D25" s="56" t="str">
        <f>IF(C25=List!$A$1,(B25*52)/12,IF(C25=List!$A$2,(B25*13)/12,IF(C25=List!$A$3,B25,IF(C25=List!$A$4,B25/12,IF(C25=List!$A$5,B25/3,"")))))</f>
        <v/>
      </c>
      <c r="F25" s="77" t="s">
        <v>120</v>
      </c>
      <c r="G25" s="78"/>
      <c r="H25" s="79"/>
    </row>
    <row r="26" spans="1:9" ht="15" customHeight="1" x14ac:dyDescent="0.25">
      <c r="A26" s="23" t="s">
        <v>13</v>
      </c>
      <c r="B26" s="6"/>
      <c r="C26" s="24"/>
      <c r="D26" s="56" t="str">
        <f>IF(C26=List!$A$1,(B26*52)/12,IF(C26=List!$A$2,(B26*13)/12,IF(C26=List!$A$3,B26,IF(C26=List!$A$4,B26/12,IF(C26=List!$A$5,B26/3,"")))))</f>
        <v/>
      </c>
      <c r="F26" s="77"/>
      <c r="G26" s="78"/>
      <c r="H26" s="79"/>
    </row>
    <row r="27" spans="1:9" ht="15" customHeight="1" x14ac:dyDescent="0.25">
      <c r="A27" s="23" t="s">
        <v>14</v>
      </c>
      <c r="B27" s="6"/>
      <c r="C27" s="24"/>
      <c r="D27" s="56" t="str">
        <f>IF(C27=List!$A$1,(B27*52)/12,IF(C27=List!$A$2,(B27*13)/12,IF(C27=List!$A$3,B27,IF(C27=List!$A$4,B27/12,IF(C27=List!$A$5,B27/3,"")))))</f>
        <v/>
      </c>
      <c r="F27" s="77"/>
      <c r="G27" s="78"/>
      <c r="H27" s="79"/>
    </row>
    <row r="28" spans="1:9" ht="15" customHeight="1" thickBot="1" x14ac:dyDescent="0.3">
      <c r="A28" s="23" t="s">
        <v>42</v>
      </c>
      <c r="B28" s="6"/>
      <c r="C28" s="24"/>
      <c r="D28" s="56" t="str">
        <f>IF(C28=List!$A$1,(B28*52)/12,IF(C28=List!$A$2,(B28*13)/12,IF(C28=List!$A$3,B28,IF(C28=List!$A$4,B28/12,IF(C28=List!$A$5,B28/3,"")))))</f>
        <v/>
      </c>
      <c r="F28" s="89"/>
      <c r="G28" s="90"/>
      <c r="H28" s="91"/>
    </row>
    <row r="29" spans="1:9" x14ac:dyDescent="0.25">
      <c r="A29" s="23" t="s">
        <v>114</v>
      </c>
      <c r="B29" s="6"/>
      <c r="C29" s="24"/>
      <c r="D29" s="56" t="str">
        <f>IF(C29=List!$A$1,(B29*52)/12,IF(C29=List!$A$2,(B29*13)/12,IF(C29=List!$A$3,B29,IF(C29=List!$A$4,B29/12,IF(C29=List!$A$5,B29/3,"")))))</f>
        <v/>
      </c>
      <c r="F29" s="20" t="s">
        <v>58</v>
      </c>
      <c r="G29" s="21" t="s">
        <v>1</v>
      </c>
      <c r="H29" s="55" t="s">
        <v>59</v>
      </c>
      <c r="I29" s="19" t="s">
        <v>83</v>
      </c>
    </row>
    <row r="30" spans="1:9" x14ac:dyDescent="0.25">
      <c r="A30" s="23" t="s">
        <v>101</v>
      </c>
      <c r="B30" s="6"/>
      <c r="C30" s="24"/>
      <c r="D30" s="56" t="str">
        <f>IF(C30=List!$A$1,(B30*52)/12,IF(C30=List!$A$2,(B30*13)/12,IF(C30=List!$A$3,B30,IF(C30=List!$A$4,B30/12,IF(C30=List!$A$5,B30/3,"")))))</f>
        <v/>
      </c>
      <c r="F30" s="23" t="s">
        <v>52</v>
      </c>
      <c r="G30" s="6"/>
      <c r="H30" s="24"/>
      <c r="I30" s="56" t="str">
        <f>IF(H30=List!$A$1,(G30*52)/12,IF(H30=List!$A$2,(G30*13)/12,IF(H30=List!$A$3,G30,IF(H30=List!$A$4,G30/12,IF(H30=List!$A$5,G30/3,"")))))</f>
        <v/>
      </c>
    </row>
    <row r="31" spans="1:9" x14ac:dyDescent="0.25">
      <c r="A31" s="1"/>
      <c r="B31" s="6"/>
      <c r="C31" s="24"/>
      <c r="D31" s="56" t="str">
        <f>IF(C31=List!$A$1,(B31*52)/12,IF(C31=List!$A$2,(B31*13)/12,IF(C31=List!$A$3,B31,IF(C31=List!$A$4,B31/12,IF(C31=List!$A$5,B31/3,"")))))</f>
        <v/>
      </c>
      <c r="F31" s="23" t="s">
        <v>53</v>
      </c>
      <c r="G31" s="6"/>
      <c r="H31" s="24"/>
      <c r="I31" s="56" t="str">
        <f>IF(H31=List!$A$1,(G31*52)/12,IF(H31=List!$A$2,(G31*13)/12,IF(H31=List!$A$3,G31,IF(H31=List!$A$4,G31/12,IF(H31=List!$A$5,G31/3,"")))))</f>
        <v/>
      </c>
    </row>
    <row r="32" spans="1:9" x14ac:dyDescent="0.25">
      <c r="A32" s="32" t="s">
        <v>28</v>
      </c>
      <c r="B32" s="6"/>
      <c r="C32" s="24"/>
      <c r="D32" s="56" t="str">
        <f>IF(C32=List!$A$1,(B32*52)/12,IF(C32=List!$A$2,(B32*13)/12,IF(C32=List!$A$3,B32,IF(C32=List!$A$4,B32/12,IF(C32=List!$A$5,B32/3,"")))))</f>
        <v/>
      </c>
      <c r="F32" s="23" t="s">
        <v>54</v>
      </c>
      <c r="G32" s="6"/>
      <c r="H32" s="24"/>
      <c r="I32" s="56" t="str">
        <f>IF(H32=List!$A$1,(G32*52)/12,IF(H32=List!$A$2,(G32*13)/12,IF(H32=List!$A$3,G32,IF(H32=List!$A$4,G32/12,IF(H32=List!$A$5,G32/3,"")))))</f>
        <v/>
      </c>
    </row>
    <row r="33" spans="1:9" x14ac:dyDescent="0.3">
      <c r="A33" s="39" t="s">
        <v>40</v>
      </c>
      <c r="B33" s="6"/>
      <c r="C33" s="24"/>
      <c r="D33" s="56" t="str">
        <f>IF(C33=List!$A$1,(B33*52)/12,IF(C33=List!$A$2,(B33*13)/12,IF(C33=List!$A$3,B33,IF(C33=List!$A$4,B33/12,IF(C33=List!$A$5,B33/3,"")))))</f>
        <v/>
      </c>
      <c r="F33" s="23" t="s">
        <v>55</v>
      </c>
      <c r="G33" s="6"/>
      <c r="H33" s="24"/>
      <c r="I33" s="56" t="str">
        <f>IF(H33=List!$A$1,(G33*52)/12,IF(H33=List!$A$2,(G33*13)/12,IF(H33=List!$A$3,G33,IF(H33=List!$A$4,G33/12,IF(H33=List!$A$5,G33/3,"")))))</f>
        <v/>
      </c>
    </row>
    <row r="34" spans="1:9" ht="15.75" customHeight="1" x14ac:dyDescent="0.25">
      <c r="A34" s="23" t="s">
        <v>15</v>
      </c>
      <c r="B34" s="6"/>
      <c r="C34" s="24"/>
      <c r="D34" s="56" t="str">
        <f>IF(C34=List!$A$1,(B34*52)/12,IF(C34=List!$A$2,(B34*13)/12,IF(C34=List!$A$3,B34,IF(C34=List!$A$4,B34/12,IF(C34=List!$A$5,B34/3,"")))))</f>
        <v/>
      </c>
      <c r="F34" s="23" t="s">
        <v>60</v>
      </c>
      <c r="G34" s="6"/>
      <c r="H34" s="24"/>
      <c r="I34" s="56" t="str">
        <f>IF(H34=List!$A$1,(G34*52)/12,IF(H34=List!$A$2,(G34*13)/12,IF(H34=List!$A$3,G34,IF(H34=List!$A$4,G34/12,IF(H34=List!$A$5,G34/3,"")))))</f>
        <v/>
      </c>
    </row>
    <row r="35" spans="1:9" x14ac:dyDescent="0.25">
      <c r="A35" s="23" t="s">
        <v>16</v>
      </c>
      <c r="B35" s="6"/>
      <c r="C35" s="24"/>
      <c r="D35" s="56" t="str">
        <f>IF(C35=List!$A$1,(B35*52)/12,IF(C35=List!$A$2,(B35*13)/12,IF(C35=List!$A$3,B35,IF(C35=List!$A$4,B35/12,IF(C35=List!$A$5,B35/3,"")))))</f>
        <v/>
      </c>
      <c r="F35" s="23" t="s">
        <v>67</v>
      </c>
      <c r="G35" s="6"/>
      <c r="H35" s="24"/>
      <c r="I35" s="56" t="str">
        <f>IF(H35=List!$A$1,(G35*52)/12,IF(H35=List!$A$2,(G35*13)/12,IF(H35=List!$A$3,G35,IF(H35=List!$A$4,G35/12,IF(H35=List!$A$5,G35/3,"")))))</f>
        <v/>
      </c>
    </row>
    <row r="36" spans="1:9" x14ac:dyDescent="0.25">
      <c r="A36" s="23" t="s">
        <v>17</v>
      </c>
      <c r="B36" s="6"/>
      <c r="C36" s="24"/>
      <c r="D36" s="56" t="str">
        <f>IF(C36=List!$A$1,(B36*52)/12,IF(C36=List!$A$2,(B36*13)/12,IF(C36=List!$A$3,B36,IF(C36=List!$A$4,B36/12,IF(C36=List!$A$5,B36/3,"")))))</f>
        <v/>
      </c>
      <c r="F36" s="23" t="s">
        <v>68</v>
      </c>
      <c r="G36" s="6"/>
      <c r="H36" s="24"/>
      <c r="I36" s="56" t="str">
        <f>IF(H36=List!$A$1,(G36*52)/12,IF(H36=List!$A$2,(G36*13)/12,IF(H36=List!$A$3,G36,IF(H36=List!$A$4,G36/12,IF(H36=List!$A$5,G36/3,"")))))</f>
        <v/>
      </c>
    </row>
    <row r="37" spans="1:9" x14ac:dyDescent="0.25">
      <c r="A37" s="23" t="s">
        <v>70</v>
      </c>
      <c r="B37" s="6"/>
      <c r="C37" s="24"/>
      <c r="D37" s="56" t="str">
        <f>IF(C37=List!$A$1,(B37*52)/12,IF(C37=List!$A$2,(B37*13)/12,IF(C37=List!$A$3,B37,IF(C37=List!$A$4,B37/12,IF(C37=List!$A$5,B37/3,"")))))</f>
        <v/>
      </c>
      <c r="F37" s="23" t="s">
        <v>24</v>
      </c>
      <c r="G37" s="6"/>
      <c r="H37" s="24"/>
      <c r="I37" s="56" t="str">
        <f>IF(H37=List!$A$1,(G37*52)/12,IF(H37=List!$A$2,(G37*13)/12,IF(H37=List!$A$3,G37,IF(H37=List!$A$4,G37/12,IF(H37=List!$A$5,G37/3,"")))))</f>
        <v/>
      </c>
    </row>
    <row r="38" spans="1:9" x14ac:dyDescent="0.25">
      <c r="A38" s="40" t="s">
        <v>51</v>
      </c>
      <c r="B38" s="6"/>
      <c r="C38" s="24"/>
      <c r="D38" s="56" t="str">
        <f>IF(C38=List!$A$1,(B38*52)/12,IF(C38=List!$A$2,(B38*13)/12,IF(C38=List!$A$3,B38,IF(C38=List!$A$4,B38/12,IF(C38=List!$A$5,B38/3,"")))))</f>
        <v/>
      </c>
      <c r="F38" s="23" t="s">
        <v>24</v>
      </c>
      <c r="G38" s="6"/>
      <c r="H38" s="24"/>
      <c r="I38" s="56" t="str">
        <f>IF(H38=List!$A$1,(G38*52)/12,IF(H38=List!$A$2,(G38*13)/12,IF(H38=List!$A$3,G38,IF(H38=List!$A$4,G38/12,IF(H38=List!$A$5,G38/3,"")))))</f>
        <v/>
      </c>
    </row>
    <row r="39" spans="1:9" x14ac:dyDescent="0.25">
      <c r="A39" s="23" t="s">
        <v>41</v>
      </c>
      <c r="B39" s="6"/>
      <c r="C39" s="24"/>
      <c r="D39" s="56" t="str">
        <f>IF(C39=List!$A$1,(B39*52)/12,IF(C39=List!$A$2,(B39*13)/12,IF(C39=List!$A$3,B39,IF(C39=List!$A$4,B39/12,IF(C39=List!$A$5,B39/3,"")))))</f>
        <v/>
      </c>
      <c r="F39" s="59"/>
      <c r="G39" s="60"/>
      <c r="H39" s="61"/>
      <c r="I39" s="56" t="str">
        <f>IF(H39=List!$A$1,(G39*52)/12,IF(H39=List!$A$2,(G39*13)/12,IF(H39=List!$A$3,G39,IF(H39=List!$A$4,G39/12,IF(H39=List!$A$5,G39/3,"")))))</f>
        <v/>
      </c>
    </row>
    <row r="40" spans="1:9" ht="15.75" thickBot="1" x14ac:dyDescent="0.35">
      <c r="B40" s="6"/>
      <c r="C40" s="24"/>
      <c r="D40" s="56" t="str">
        <f>IF(C40=List!$A$1,(B40*52)/12,IF(C40=List!$A$2,(B40*13)/12,IF(C40=List!$A$3,B40,IF(C40=List!$A$4,B40/12,IF(C40=List!$A$5,B40/3,"")))))</f>
        <v/>
      </c>
      <c r="F40" s="41" t="s">
        <v>84</v>
      </c>
      <c r="G40" s="53"/>
      <c r="H40" s="54">
        <f>SUM(I29:I40)</f>
        <v>0</v>
      </c>
    </row>
    <row r="41" spans="1:9" x14ac:dyDescent="0.25">
      <c r="A41" s="32" t="s">
        <v>29</v>
      </c>
      <c r="B41" s="6"/>
      <c r="C41" s="24"/>
      <c r="D41" s="56" t="str">
        <f>IF(C41=List!$A$1,(B41*52)/12,IF(C41=List!$A$2,(B41*13)/12,IF(C41=List!$A$3,B41,IF(C41=List!$A$4,B41/12,IF(C41=List!$A$5,B41/3,"")))))</f>
        <v/>
      </c>
    </row>
    <row r="42" spans="1:9" ht="15.75" thickBot="1" x14ac:dyDescent="0.3">
      <c r="A42" s="23" t="s">
        <v>30</v>
      </c>
      <c r="B42" s="6"/>
      <c r="C42" s="24"/>
      <c r="D42" s="56" t="str">
        <f>IF(C42=List!$A$1,(B42*52)/12,IF(C42=List!$A$2,(B42*13)/12,IF(C42=List!$A$3,B42,IF(C42=List!$A$4,B42/12,IF(C42=List!$A$5,B42/3,"")))))</f>
        <v/>
      </c>
    </row>
    <row r="43" spans="1:9" ht="21.75" customHeight="1" x14ac:dyDescent="0.4">
      <c r="A43" s="23" t="s">
        <v>31</v>
      </c>
      <c r="B43" s="6"/>
      <c r="C43" s="24"/>
      <c r="D43" s="56" t="str">
        <f>IF(C43=List!$A$1,(B43*52)/12,IF(C43=List!$A$2,(B43*13)/12,IF(C43=List!$A$3,B43,IF(C43=List!$A$4,B43/12,IF(C43=List!$A$5,B43/3,"")))))</f>
        <v/>
      </c>
      <c r="F43" s="71" t="s">
        <v>25</v>
      </c>
      <c r="G43" s="72"/>
      <c r="H43" s="80" t="str">
        <f>IF(G49&gt;0,"Congratulations, you have money left at the end of each month. See if there are any other goals you might want to put some more money towards.",IF(G49&lt;0,"Uh-oh, you seem to have more month than money! See if there are any areas where you can adjust your spending, or if you could save on debts with a Neyber fair-rate loan.",""))</f>
        <v/>
      </c>
    </row>
    <row r="44" spans="1:9" x14ac:dyDescent="0.3">
      <c r="A44" s="23" t="s">
        <v>32</v>
      </c>
      <c r="B44" s="6"/>
      <c r="C44" s="24"/>
      <c r="D44" s="56" t="str">
        <f>IF(C44=List!$A$1,(B44*52)/12,IF(C44=List!$A$2,(B44*13)/12,IF(C44=List!$A$3,B44,IF(C44=List!$A$4,B44/12,IF(C44=List!$A$5,B44/3,"")))))</f>
        <v/>
      </c>
      <c r="F44" s="46" t="s">
        <v>26</v>
      </c>
      <c r="G44" s="68">
        <f>C18</f>
        <v>0</v>
      </c>
      <c r="H44" s="80"/>
    </row>
    <row r="45" spans="1:9" x14ac:dyDescent="0.3">
      <c r="A45" s="23" t="s">
        <v>33</v>
      </c>
      <c r="B45" s="6"/>
      <c r="C45" s="24"/>
      <c r="D45" s="56" t="str">
        <f>IF(C45=List!$A$1,(B45*52)/12,IF(C45=List!$A$2,(B45*13)/12,IF(C45=List!$A$3,B45,IF(C45=List!$A$4,B45/12,IF(C45=List!$A$5,B45/3,"")))))</f>
        <v/>
      </c>
      <c r="F45" s="46" t="s">
        <v>91</v>
      </c>
      <c r="G45" s="68">
        <f>C75</f>
        <v>0</v>
      </c>
      <c r="H45" s="80"/>
    </row>
    <row r="46" spans="1:9" ht="15" customHeight="1" x14ac:dyDescent="0.3">
      <c r="B46" s="6"/>
      <c r="C46" s="24"/>
      <c r="D46" s="56" t="str">
        <f>IF(C46=List!$A$1,(B46*52)/12,IF(C46=List!$A$2,(B46*13)/12,IF(C46=List!$A$3,B46,IF(C46=List!$A$4,B46/12,IF(C46=List!$A$5,B46/3,"")))))</f>
        <v/>
      </c>
      <c r="F46" s="46" t="s">
        <v>92</v>
      </c>
      <c r="G46" s="68">
        <f>H40</f>
        <v>0</v>
      </c>
      <c r="H46" s="80"/>
    </row>
    <row r="47" spans="1:9" x14ac:dyDescent="0.3">
      <c r="A47" s="32" t="s">
        <v>62</v>
      </c>
      <c r="B47" s="6"/>
      <c r="C47" s="24"/>
      <c r="D47" s="56" t="str">
        <f>IF(C47=List!$A$1,(B47*52)/12,IF(C47=List!$A$2,(B47*13)/12,IF(C47=List!$A$3,B47,IF(C47=List!$A$4,B47/12,IF(C47=List!$A$5,B47/3,"")))))</f>
        <v/>
      </c>
      <c r="F47" s="46" t="s">
        <v>93</v>
      </c>
      <c r="G47" s="68">
        <f>H22</f>
        <v>0</v>
      </c>
      <c r="H47" s="80"/>
    </row>
    <row r="48" spans="1:9" ht="15" customHeight="1" x14ac:dyDescent="0.3">
      <c r="A48" s="23" t="s">
        <v>35</v>
      </c>
      <c r="B48" s="6"/>
      <c r="C48" s="24"/>
      <c r="D48" s="56" t="str">
        <f>IF(C48=List!$A$1,(B48*52)/12,IF(C48=List!$A$2,(B48*13)/12,IF(C48=List!$A$3,B48,IF(C48=List!$A$4,B48/12,IF(C48=List!$A$5,B48/3,"")))))</f>
        <v/>
      </c>
      <c r="F48" s="46"/>
      <c r="G48" s="68"/>
      <c r="H48" s="80"/>
    </row>
    <row r="49" spans="1:8" ht="15" customHeight="1" x14ac:dyDescent="0.25">
      <c r="A49" s="23" t="s">
        <v>36</v>
      </c>
      <c r="B49" s="6"/>
      <c r="C49" s="24"/>
      <c r="D49" s="56" t="str">
        <f>IF(C49=List!$A$1,(B49*52)/12,IF(C49=List!$A$2,(B49*13)/12,IF(C49=List!$A$3,B49,IF(C49=List!$A$4,B49/12,IF(C49=List!$A$5,B49/3,"")))))</f>
        <v/>
      </c>
      <c r="F49" s="49" t="s">
        <v>112</v>
      </c>
      <c r="G49" s="67">
        <f>G44-(SUM(G45:G47))</f>
        <v>0</v>
      </c>
      <c r="H49" s="80"/>
    </row>
    <row r="50" spans="1:8" x14ac:dyDescent="0.25">
      <c r="A50" s="23" t="s">
        <v>63</v>
      </c>
      <c r="B50" s="6"/>
      <c r="C50" s="24"/>
      <c r="D50" s="56" t="str">
        <f>IF(C50=List!$A$1,(B50*52)/12,IF(C50=List!$A$2,(B50*13)/12,IF(C50=List!$A$3,B50,IF(C50=List!$A$4,B50/12,IF(C50=List!$A$5,B50/3,"")))))</f>
        <v/>
      </c>
      <c r="F50" s="49" t="s">
        <v>113</v>
      </c>
      <c r="G50" s="67">
        <f>G44-(SUM(G45,G47))</f>
        <v>0</v>
      </c>
      <c r="H50" s="80"/>
    </row>
    <row r="51" spans="1:8" ht="15" customHeight="1" x14ac:dyDescent="0.25">
      <c r="A51" s="23"/>
      <c r="B51" s="6"/>
      <c r="C51" s="24"/>
      <c r="D51" s="56" t="str">
        <f>IF(C51=List!$A$1,(B51*52)/12,IF(C51=List!$A$2,(B51*13)/12,IF(C51=List!$A$3,B51,IF(C51=List!$A$4,B51/12,IF(C51=List!$A$5,B51/3,"")))))</f>
        <v/>
      </c>
      <c r="F51" s="81" t="s">
        <v>94</v>
      </c>
      <c r="G51" s="87">
        <f>H40*12</f>
        <v>0</v>
      </c>
      <c r="H51" s="80"/>
    </row>
    <row r="52" spans="1:8" ht="15" customHeight="1" x14ac:dyDescent="0.25">
      <c r="A52" s="32" t="s">
        <v>37</v>
      </c>
      <c r="B52" s="6"/>
      <c r="C52" s="24"/>
      <c r="D52" s="56" t="str">
        <f>IF(C52=List!$A$1,(B52*52)/12,IF(C52=List!$A$2,(B52*13)/12,IF(C52=List!$A$3,B52,IF(C52=List!$A$4,B52/12,IF(C52=List!$A$5,B52/3,"")))))</f>
        <v/>
      </c>
      <c r="F52" s="81"/>
      <c r="G52" s="87"/>
      <c r="H52" s="80"/>
    </row>
    <row r="53" spans="1:8" ht="15" customHeight="1" x14ac:dyDescent="0.25">
      <c r="A53" s="23" t="s">
        <v>99</v>
      </c>
      <c r="B53" s="6"/>
      <c r="C53" s="24"/>
      <c r="D53" s="56" t="str">
        <f>IF(C53=List!$A$1,(B53*52)/12,IF(C53=List!$A$2,(B53*13)/12,IF(C53=List!$A$3,B53,IF(C53=List!$A$4,B53/12,IF(C53=List!$A$5,B53/3,"")))))</f>
        <v/>
      </c>
      <c r="F53" s="84" t="s">
        <v>95</v>
      </c>
      <c r="G53" s="87">
        <f>H22*12</f>
        <v>0</v>
      </c>
      <c r="H53" s="65"/>
    </row>
    <row r="54" spans="1:8" ht="15" customHeight="1" thickBot="1" x14ac:dyDescent="0.3">
      <c r="A54" s="23" t="s">
        <v>18</v>
      </c>
      <c r="B54" s="6"/>
      <c r="C54" s="24"/>
      <c r="D54" s="56" t="str">
        <f>IF(C54=List!$A$1,(B54*52)/12,IF(C54=List!$A$2,(B54*13)/12,IF(C54=List!$A$3,B54,IF(C54=List!$A$4,B54/12,IF(C54=List!$A$5,B54/3,"")))))</f>
        <v/>
      </c>
      <c r="F54" s="85"/>
      <c r="G54" s="88"/>
      <c r="H54" s="65"/>
    </row>
    <row r="55" spans="1:8" ht="15" customHeight="1" x14ac:dyDescent="0.25">
      <c r="A55" s="23" t="s">
        <v>49</v>
      </c>
      <c r="B55" s="6"/>
      <c r="C55" s="24"/>
      <c r="D55" s="56" t="str">
        <f>IF(C55=List!$A$1,(B55*52)/12,IF(C55=List!$A$2,(B55*13)/12,IF(C55=List!$A$3,B55,IF(C55=List!$A$4,B55/12,IF(C55=List!$A$5,B55/3,"")))))</f>
        <v/>
      </c>
      <c r="H55" s="65"/>
    </row>
    <row r="56" spans="1:8" x14ac:dyDescent="0.25">
      <c r="A56" s="23" t="s">
        <v>98</v>
      </c>
      <c r="B56" s="6"/>
      <c r="C56" s="24"/>
      <c r="D56" s="56" t="str">
        <f>IF(C56=List!$A$1,(B56*52)/12,IF(C56=List!$A$2,(B56*13)/12,IF(C56=List!$A$3,B56,IF(C56=List!$A$4,B56/12,IF(C56=List!$A$5,B56/3,"")))))</f>
        <v/>
      </c>
      <c r="F56" s="66" t="s">
        <v>118</v>
      </c>
      <c r="H56" s="57"/>
    </row>
    <row r="57" spans="1:8" x14ac:dyDescent="0.25">
      <c r="A57" s="23" t="s">
        <v>97</v>
      </c>
      <c r="B57" s="6"/>
      <c r="C57" s="24"/>
      <c r="D57" s="56" t="str">
        <f>IF(C57=List!$A$1,(B57*52)/12,IF(C57=List!$A$2,(B57*13)/12,IF(C57=List!$A$3,B57,IF(C57=List!$A$4,B57/12,IF(C57=List!$A$5,B57/3,"")))))</f>
        <v/>
      </c>
      <c r="F57" s="75" t="s">
        <v>119</v>
      </c>
      <c r="G57" s="75"/>
      <c r="H57" s="57"/>
    </row>
    <row r="58" spans="1:8" x14ac:dyDescent="0.25">
      <c r="A58" s="23"/>
      <c r="B58" s="6"/>
      <c r="C58" s="24"/>
      <c r="D58" s="56" t="str">
        <f>IF(C58=List!$A$1,(B58*52)/12,IF(C58=List!$A$2,(B58*13)/12,IF(C58=List!$A$3,B58,IF(C58=List!$A$4,B58/12,IF(C58=List!$A$5,B58/3,"")))))</f>
        <v/>
      </c>
      <c r="F58" s="75"/>
      <c r="G58" s="75"/>
      <c r="H58" s="57"/>
    </row>
    <row r="59" spans="1:8" x14ac:dyDescent="0.25">
      <c r="A59" s="32" t="s">
        <v>43</v>
      </c>
      <c r="B59" s="6"/>
      <c r="C59" s="24"/>
      <c r="D59" s="56" t="str">
        <f>IF(C59=List!$A$1,(B59*52)/12,IF(C59=List!$A$2,(B59*13)/12,IF(C59=List!$A$3,B59,IF(C59=List!$A$4,B59/12,IF(C59=List!$A$5,B59/3,"")))))</f>
        <v/>
      </c>
      <c r="F59" s="75"/>
      <c r="G59" s="75"/>
      <c r="H59" s="57"/>
    </row>
    <row r="60" spans="1:8" ht="18.75" customHeight="1" x14ac:dyDescent="0.25">
      <c r="A60" s="23" t="s">
        <v>19</v>
      </c>
      <c r="B60" s="6"/>
      <c r="C60" s="24"/>
      <c r="D60" s="56" t="str">
        <f>IF(C60=List!$A$1,(B60*52)/12,IF(C60=List!$A$2,(B60*13)/12,IF(C60=List!$A$3,B60,IF(C60=List!$A$4,B60/12,IF(C60=List!$A$5,B60/3,"")))))</f>
        <v/>
      </c>
      <c r="F60" s="75"/>
      <c r="G60" s="75"/>
      <c r="H60" s="57"/>
    </row>
    <row r="61" spans="1:8" x14ac:dyDescent="0.25">
      <c r="A61" s="23" t="s">
        <v>64</v>
      </c>
      <c r="B61" s="6"/>
      <c r="C61" s="24"/>
      <c r="D61" s="56" t="str">
        <f>IF(C61=List!$A$1,(B61*52)/12,IF(C61=List!$A$2,(B61*13)/12,IF(C61=List!$A$3,B61,IF(C61=List!$A$4,B61/12,IF(C61=List!$A$5,B61/3,"")))))</f>
        <v/>
      </c>
      <c r="F61" s="75"/>
      <c r="G61" s="75"/>
      <c r="H61" s="57"/>
    </row>
    <row r="62" spans="1:8" x14ac:dyDescent="0.25">
      <c r="A62" s="23" t="s">
        <v>44</v>
      </c>
      <c r="B62" s="6"/>
      <c r="C62" s="24"/>
      <c r="D62" s="56" t="str">
        <f>IF(C62=List!$A$1,(B62*52)/12,IF(C62=List!$A$2,(B62*13)/12,IF(C62=List!$A$3,B62,IF(C62=List!$A$4,B62/12,IF(C62=List!$A$5,B62/3,"")))))</f>
        <v/>
      </c>
      <c r="F62" s="75"/>
      <c r="G62" s="75"/>
    </row>
    <row r="63" spans="1:8" x14ac:dyDescent="0.25">
      <c r="A63" s="23" t="s">
        <v>45</v>
      </c>
      <c r="B63" s="6"/>
      <c r="C63" s="24"/>
      <c r="D63" s="56" t="str">
        <f>IF(C63=List!$A$1,(B63*52)/12,IF(C63=List!$A$2,(B63*13)/12,IF(C63=List!$A$3,B63,IF(C63=List!$A$4,B63/12,IF(C63=List!$A$5,B63/3,"")))))</f>
        <v/>
      </c>
      <c r="F63" s="75"/>
      <c r="G63" s="75"/>
    </row>
    <row r="64" spans="1:8" x14ac:dyDescent="0.25">
      <c r="A64" s="23" t="s">
        <v>50</v>
      </c>
      <c r="B64" s="6"/>
      <c r="C64" s="24"/>
      <c r="D64" s="56" t="str">
        <f>IF(C64=List!$A$1,(B64*52)/12,IF(C64=List!$A$2,(B64*13)/12,IF(C64=List!$A$3,B64,IF(C64=List!$A$4,B64/12,IF(C64=List!$A$5,B64/3,"")))))</f>
        <v/>
      </c>
      <c r="F64" s="75"/>
      <c r="G64" s="75"/>
    </row>
    <row r="65" spans="1:7" ht="15" customHeight="1" x14ac:dyDescent="0.25">
      <c r="A65" s="23" t="s">
        <v>61</v>
      </c>
      <c r="B65" s="6"/>
      <c r="C65" s="24"/>
      <c r="D65" s="56" t="str">
        <f>IF(C65=List!$A$1,(B65*52)/12,IF(C65=List!$A$2,(B65*13)/12,IF(C65=List!$A$3,B65,IF(C65=List!$A$4,B65/12,IF(C65=List!$A$5,B65/3,"")))))</f>
        <v/>
      </c>
      <c r="F65" s="75"/>
      <c r="G65" s="75"/>
    </row>
    <row r="66" spans="1:7" x14ac:dyDescent="0.25">
      <c r="A66" s="23" t="s">
        <v>65</v>
      </c>
      <c r="B66" s="6"/>
      <c r="C66" s="24"/>
      <c r="D66" s="56" t="str">
        <f>IF(C66=List!$A$1,(B66*52)/12,IF(C66=List!$A$2,(B66*13)/12,IF(C66=List!$A$3,B66,IF(C66=List!$A$4,B66/12,IF(C66=List!$A$5,B66/3,"")))))</f>
        <v/>
      </c>
    </row>
    <row r="67" spans="1:7" x14ac:dyDescent="0.25">
      <c r="A67" s="23" t="s">
        <v>66</v>
      </c>
      <c r="B67" s="6"/>
      <c r="C67" s="24"/>
      <c r="D67" s="56" t="str">
        <f>IF(C67=List!$A$1,(B67*52)/12,IF(C67=List!$A$2,(B67*13)/12,IF(C67=List!$A$3,B67,IF(C67=List!$A$4,B67/12,IF(C67=List!$A$5,B67/3,"")))))</f>
        <v/>
      </c>
    </row>
    <row r="68" spans="1:7" x14ac:dyDescent="0.25">
      <c r="A68" s="23" t="s">
        <v>69</v>
      </c>
      <c r="B68" s="6"/>
      <c r="C68" s="24"/>
      <c r="D68" s="56" t="str">
        <f>IF(C68=List!$A$1,(B68*52)/12,IF(C68=List!$A$2,(B68*13)/12,IF(C68=List!$A$3,B68,IF(C68=List!$A$4,B68/12,IF(C68=List!$A$5,B68/3,"")))))</f>
        <v/>
      </c>
    </row>
    <row r="69" spans="1:7" x14ac:dyDescent="0.25">
      <c r="A69" s="23"/>
      <c r="B69" s="6"/>
      <c r="C69" s="24"/>
      <c r="D69" s="56" t="str">
        <f>IF(C69=List!$A$1,(B69*52)/12,IF(C69=List!$A$2,(B69*13)/12,IF(C69=List!$A$3,B69,IF(C69=List!$A$4,B69/12,IF(C69=List!$A$5,B69/3,"")))))</f>
        <v/>
      </c>
    </row>
    <row r="70" spans="1:7" x14ac:dyDescent="0.25">
      <c r="A70" s="64" t="s">
        <v>46</v>
      </c>
      <c r="B70" s="6"/>
      <c r="C70" s="24"/>
      <c r="D70" s="56" t="str">
        <f>IF(C70=List!$A$1,(B70*52)/12,IF(C70=List!$A$2,(B70*13)/12,IF(C70=List!$A$3,B70,IF(C70=List!$A$4,B70/12,IF(C70=List!$A$5,B70/3,"")))))</f>
        <v/>
      </c>
    </row>
    <row r="71" spans="1:7" x14ac:dyDescent="0.25">
      <c r="A71" s="23" t="s">
        <v>47</v>
      </c>
      <c r="B71" s="6"/>
      <c r="C71" s="24"/>
      <c r="D71" s="56" t="str">
        <f>IF(C71=List!$A$1,(B71*52)/12,IF(C71=List!$A$2,(B71*13)/12,IF(C71=List!$A$3,B71,IF(C71=List!$A$4,B71/12,IF(C71=List!$A$5,B71/3,"")))))</f>
        <v/>
      </c>
    </row>
    <row r="72" spans="1:7" x14ac:dyDescent="0.25">
      <c r="A72" s="33" t="s">
        <v>48</v>
      </c>
      <c r="B72" s="6"/>
      <c r="C72" s="24"/>
      <c r="D72" s="56" t="str">
        <f>IF(C72=List!$A$1,(B72*52)/12,IF(C72=List!$A$2,(B72*13)/12,IF(C72=List!$A$3,B72,IF(C72=List!$A$4,B72/12,IF(C72=List!$A$5,B72/3,"")))))</f>
        <v/>
      </c>
    </row>
    <row r="73" spans="1:7" x14ac:dyDescent="0.25">
      <c r="A73" s="33" t="s">
        <v>23</v>
      </c>
      <c r="B73" s="6"/>
      <c r="C73" s="24"/>
      <c r="D73" s="56" t="str">
        <f>IF(C73=List!$A$1,(B73*52)/12,IF(C73=List!$A$2,(B73*13)/12,IF(C73=List!$A$3,B73,IF(C73=List!$A$4,B73/12,IF(C73=List!$A$5,B73/3,"")))))</f>
        <v/>
      </c>
    </row>
    <row r="74" spans="1:7" x14ac:dyDescent="0.25">
      <c r="A74" s="33" t="s">
        <v>23</v>
      </c>
      <c r="B74" s="6"/>
      <c r="C74" s="24"/>
      <c r="D74" s="56" t="str">
        <f>IF(C74=List!$A$1,(B74*52)/12,IF(C74=List!$A$2,(B74*13)/12,IF(C74=List!$A$3,B74,IF(C74=List!$A$4,B74/12,IF(C74=List!$A$5,B74/3,"")))))</f>
        <v/>
      </c>
    </row>
    <row r="75" spans="1:7" ht="15.75" thickBot="1" x14ac:dyDescent="0.35">
      <c r="A75" s="41" t="s">
        <v>90</v>
      </c>
      <c r="B75" s="42"/>
      <c r="C75" s="43">
        <f>SUM(D25:D74)</f>
        <v>0</v>
      </c>
    </row>
    <row r="77" spans="1:7" x14ac:dyDescent="0.3">
      <c r="D77" s="16"/>
    </row>
    <row r="78" spans="1:7" x14ac:dyDescent="0.3">
      <c r="D78" s="16"/>
    </row>
    <row r="79" spans="1:7" x14ac:dyDescent="0.3">
      <c r="D79" s="16"/>
    </row>
    <row r="80" spans="1:7" x14ac:dyDescent="0.3">
      <c r="D80" s="16"/>
    </row>
    <row r="81" spans="4:4" x14ac:dyDescent="0.3">
      <c r="D81" s="16"/>
    </row>
    <row r="82" spans="4:4" x14ac:dyDescent="0.3">
      <c r="D82" s="16"/>
    </row>
    <row r="83" spans="4:4" x14ac:dyDescent="0.3">
      <c r="D83" s="16"/>
    </row>
  </sheetData>
  <dataConsolidate/>
  <mergeCells count="11">
    <mergeCell ref="A21:C22"/>
    <mergeCell ref="F25:H28"/>
    <mergeCell ref="H43:H52"/>
    <mergeCell ref="A1:A2"/>
    <mergeCell ref="A6:C6"/>
    <mergeCell ref="F6:H6"/>
    <mergeCell ref="F57:G65"/>
    <mergeCell ref="F51:F52"/>
    <mergeCell ref="F53:F54"/>
    <mergeCell ref="G51:G52"/>
    <mergeCell ref="G53:G54"/>
  </mergeCells>
  <conditionalFormatting sqref="G49">
    <cfRule type="cellIs" dxfId="5" priority="3" operator="lessThan">
      <formula>0</formula>
    </cfRule>
    <cfRule type="cellIs" dxfId="4" priority="4" operator="greaterThan">
      <formula>0</formula>
    </cfRule>
  </conditionalFormatting>
  <conditionalFormatting sqref="G50">
    <cfRule type="cellIs" dxfId="3" priority="1" operator="lessThan">
      <formula>0</formula>
    </cfRule>
    <cfRule type="cellIs" dxfId="2" priority="2" operator="greaterThan">
      <formula>0</formula>
    </cfRule>
  </conditionalFormatting>
  <dataValidations xWindow="1050" yWindow="503" count="2">
    <dataValidation allowBlank="1" showInputMessage="1" showErrorMessage="1" errorTitle="How Often?" error="Please select from the drop down list." promptTitle="How Often?" prompt="Please select from the drop down list." sqref="H22" xr:uid="{C227C2AE-6DCC-448D-808B-5894D9435B7B}"/>
    <dataValidation allowBlank="1" showErrorMessage="1" sqref="B1:B1048576 G1:G51 G53 G56:G65 G74:G1048576" xr:uid="{C5C8273D-8438-4690-944B-BCBDD7F9BA22}"/>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1050" yWindow="503" count="2">
        <x14:dataValidation type="list" allowBlank="1" showInputMessage="1" showErrorMessage="1" errorTitle="How Often?" error="Please select from the drop down list." promptTitle="How Often?" prompt="Please select from the drop down list." xr:uid="{02B95DF7-54B5-4957-88FB-F07D1F214D7D}">
          <x14:formula1>
            <xm:f>List!$A$1:$A$5</xm:f>
          </x14:formula1>
          <xm:sqref>H8:H21 H30:H39</xm:sqref>
        </x14:dataValidation>
        <x14:dataValidation type="list" allowBlank="1" showInputMessage="1" showErrorMessage="1" xr:uid="{98E28FFC-5344-4A8C-B90A-F5E88B62C906}">
          <x14:formula1>
            <xm:f>List!$A$1:$A$5</xm:f>
          </x14:formula1>
          <xm:sqref>C8:C17 C24:C74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88119-C034-4216-B064-B1856A74EE44}">
  <dimension ref="A1:L89"/>
  <sheetViews>
    <sheetView zoomScaleNormal="100" zoomScaleSheetLayoutView="80" workbookViewId="0">
      <selection activeCell="D19" sqref="D1:D1048576"/>
    </sheetView>
  </sheetViews>
  <sheetFormatPr defaultColWidth="8.7109375" defaultRowHeight="15" x14ac:dyDescent="0.3"/>
  <cols>
    <col min="1" max="1" width="40.7109375" style="58" customWidth="1"/>
    <col min="2" max="3" width="18.7109375" style="9" customWidth="1"/>
    <col min="4" max="4" width="18.7109375" style="13" hidden="1" customWidth="1"/>
    <col min="5" max="5" width="18.7109375" style="1" customWidth="1"/>
    <col min="6" max="6" width="40.7109375" style="1" customWidth="1"/>
    <col min="7" max="8" width="18.7109375" style="1" customWidth="1"/>
    <col min="9" max="9" width="28.5703125" style="1" hidden="1" customWidth="1"/>
    <col min="10" max="16384" width="8.7109375" style="1"/>
  </cols>
  <sheetData>
    <row r="1" spans="1:12" ht="33.75" customHeight="1" x14ac:dyDescent="0.3">
      <c r="A1" s="76"/>
      <c r="C1" s="5"/>
      <c r="D1" s="12"/>
    </row>
    <row r="2" spans="1:12" ht="29.25" x14ac:dyDescent="0.3">
      <c r="A2" s="76"/>
      <c r="B2" s="58"/>
      <c r="C2" s="5"/>
      <c r="D2" s="12"/>
    </row>
    <row r="3" spans="1:12" ht="39" x14ac:dyDescent="0.3">
      <c r="A3" s="63" t="s">
        <v>109</v>
      </c>
      <c r="B3" s="58"/>
      <c r="C3" s="5"/>
      <c r="D3" s="12"/>
    </row>
    <row r="4" spans="1:12" ht="15.75" thickBot="1" x14ac:dyDescent="0.35">
      <c r="L4" s="10"/>
    </row>
    <row r="5" spans="1:12" ht="21.75" x14ac:dyDescent="0.3">
      <c r="A5" s="29" t="s">
        <v>22</v>
      </c>
      <c r="B5" s="30"/>
      <c r="C5" s="31"/>
      <c r="D5" s="14"/>
      <c r="E5" s="2"/>
      <c r="F5" s="29" t="s">
        <v>77</v>
      </c>
      <c r="G5" s="30"/>
      <c r="H5" s="31"/>
    </row>
    <row r="6" spans="1:12" s="10" customFormat="1" ht="50.25" customHeight="1" thickBot="1" x14ac:dyDescent="0.3">
      <c r="A6" s="77" t="s">
        <v>87</v>
      </c>
      <c r="B6" s="78"/>
      <c r="C6" s="79"/>
      <c r="D6" s="15"/>
      <c r="E6" s="4"/>
      <c r="F6" s="77" t="s">
        <v>88</v>
      </c>
      <c r="G6" s="78"/>
      <c r="H6" s="79"/>
      <c r="I6" s="1"/>
    </row>
    <row r="7" spans="1:12" x14ac:dyDescent="0.25">
      <c r="A7" s="20" t="s">
        <v>0</v>
      </c>
      <c r="B7" s="21" t="s">
        <v>1</v>
      </c>
      <c r="C7" s="22" t="s">
        <v>2</v>
      </c>
      <c r="D7" s="19" t="s">
        <v>83</v>
      </c>
      <c r="F7" s="20" t="s">
        <v>86</v>
      </c>
      <c r="G7" s="21" t="s">
        <v>1</v>
      </c>
      <c r="H7" s="22" t="s">
        <v>2</v>
      </c>
      <c r="I7" s="19" t="s">
        <v>83</v>
      </c>
    </row>
    <row r="8" spans="1:12" x14ac:dyDescent="0.25">
      <c r="A8" s="23" t="s">
        <v>3</v>
      </c>
      <c r="B8" s="6"/>
      <c r="C8" s="24"/>
      <c r="D8" s="56" t="str">
        <f>IF(C8=List!$A$1,(B8*52)/12,IF(C8=List!$A$2,(B8*13)/12,IF(C8=List!$A$3,B8,IF(C8=List!$A$4,B8/12,IF(C8=List!$A$5,B8/3,"")))))</f>
        <v/>
      </c>
      <c r="F8" s="23" t="s">
        <v>106</v>
      </c>
      <c r="G8" s="6"/>
      <c r="H8" s="24"/>
      <c r="I8" s="56" t="str">
        <f>IF(H8=List!$A$1,(G8*52)/12,IF(H8=List!$A$2,(G8*13)/12,IF(H8=List!$A$3,G8,IF(H8=List!$A$4,G8/12,IF(H8=List!$A$5,G8/3,"")))))</f>
        <v/>
      </c>
    </row>
    <row r="9" spans="1:12" x14ac:dyDescent="0.25">
      <c r="A9" s="23" t="s">
        <v>4</v>
      </c>
      <c r="B9" s="6"/>
      <c r="C9" s="24"/>
      <c r="D9" s="56" t="str">
        <f>IF(C9=List!$A$1,(B9*52)/12,IF(C9=List!$A$2,(B9*13)/12,IF(C9=List!$A$3,B9,IF(C9=List!$A$4,B9/12,IF(C9=List!$A$5,B9/3,"")))))</f>
        <v/>
      </c>
      <c r="F9" s="23" t="s">
        <v>108</v>
      </c>
      <c r="G9" s="6"/>
      <c r="H9" s="24"/>
      <c r="I9" s="56" t="str">
        <f>IF(H9=List!$A$1,(G9*52)/12,IF(H9=List!$A$2,(G9*13)/12,IF(H9=List!$A$3,G9,IF(H9=List!$A$4,G9/12,IF(H9=List!$A$5,G9/3,"")))))</f>
        <v/>
      </c>
    </row>
    <row r="10" spans="1:12" x14ac:dyDescent="0.25">
      <c r="A10" s="23" t="s">
        <v>5</v>
      </c>
      <c r="B10" s="6"/>
      <c r="C10" s="24"/>
      <c r="D10" s="56" t="str">
        <f>IF(C10=List!$A$1,(B10*52)/12,IF(C10=List!$A$2,(B10*13)/12,IF(C10=List!$A$3,B10,IF(C10=List!$A$4,B10/12,IF(C10=List!$A$5,B10/3,"")))))</f>
        <v/>
      </c>
      <c r="F10" s="23" t="s">
        <v>102</v>
      </c>
      <c r="G10" s="6"/>
      <c r="H10" s="24"/>
      <c r="I10" s="56" t="str">
        <f>IF(H10=List!$A$1,(G10*52)/12,IF(H10=List!$A$2,(G10*13)/12,IF(H10=List!$A$3,G10,IF(H10=List!$A$4,G10/12,IF(H10=List!$A$5,G10/3,"")))))</f>
        <v/>
      </c>
    </row>
    <row r="11" spans="1:12" x14ac:dyDescent="0.25">
      <c r="A11" s="23" t="s">
        <v>6</v>
      </c>
      <c r="B11" s="6"/>
      <c r="C11" s="24"/>
      <c r="D11" s="56" t="str">
        <f>IF(C11=List!$A$1,(B11*52)/12,IF(C11=List!$A$2,(B11*13)/12,IF(C11=List!$A$3,B11,IF(C11=List!$A$4,B11/12,IF(C11=List!$A$5,B11/3,"")))))</f>
        <v/>
      </c>
      <c r="F11" s="23" t="s">
        <v>71</v>
      </c>
      <c r="G11" s="6"/>
      <c r="H11" s="24"/>
      <c r="I11" s="56" t="str">
        <f>IF(H11=List!$A$1,(G11*52)/12,IF(H11=List!$A$2,(G11*13)/12,IF(H11=List!$A$3,G11,IF(H11=List!$A$4,G11/12,IF(H11=List!$A$5,G11/3,"")))))</f>
        <v/>
      </c>
    </row>
    <row r="12" spans="1:12" x14ac:dyDescent="0.25">
      <c r="A12" s="23" t="s">
        <v>7</v>
      </c>
      <c r="B12" s="6"/>
      <c r="C12" s="24"/>
      <c r="D12" s="56" t="str">
        <f>IF(C12=List!$A$1,(B12*52)/12,IF(C12=List!$A$2,(B12*13)/12,IF(C12=List!$A$3,B12,IF(C12=List!$A$4,B12/12,IF(C12=List!$A$5,B12/3,"")))))</f>
        <v/>
      </c>
      <c r="F12" s="23" t="s">
        <v>103</v>
      </c>
      <c r="G12" s="6"/>
      <c r="H12" s="24"/>
      <c r="I12" s="56" t="str">
        <f>IF(H12=List!$A$1,(G12*52)/12,IF(H12=List!$A$2,(G12*13)/12,IF(H12=List!$A$3,G12,IF(H12=List!$A$4,G12/12,IF(H12=List!$A$5,G12/3,"")))))</f>
        <v/>
      </c>
    </row>
    <row r="13" spans="1:12" x14ac:dyDescent="0.25">
      <c r="A13" s="23" t="s">
        <v>8</v>
      </c>
      <c r="B13" s="6"/>
      <c r="C13" s="24"/>
      <c r="D13" s="56" t="str">
        <f>IF(C13=List!$A$1,(B13*52)/12,IF(C13=List!$A$2,(B13*13)/12,IF(C13=List!$A$3,B13,IF(C13=List!$A$4,B13/12,IF(C13=List!$A$5,B13/3,"")))))</f>
        <v/>
      </c>
      <c r="F13" s="25" t="s">
        <v>72</v>
      </c>
      <c r="G13" s="6"/>
      <c r="H13" s="24"/>
      <c r="I13" s="56" t="str">
        <f>IF(H13=List!$A$1,(G13*52)/12,IF(H13=List!$A$2,(G13*13)/12,IF(H13=List!$A$3,G13,IF(H13=List!$A$4,G13/12,IF(H13=List!$A$5,G13/3,"")))))</f>
        <v/>
      </c>
    </row>
    <row r="14" spans="1:12" x14ac:dyDescent="0.25">
      <c r="A14" s="23" t="s">
        <v>9</v>
      </c>
      <c r="B14" s="6"/>
      <c r="C14" s="24"/>
      <c r="D14" s="56" t="str">
        <f>IF(C14=List!$A$1,(B14*52)/12,IF(C14=List!$A$2,(B14*13)/12,IF(C14=List!$A$3,B14,IF(C14=List!$A$4,B14/12,IF(C14=List!$A$5,B14/3,"")))))</f>
        <v/>
      </c>
      <c r="F14" s="25" t="s">
        <v>73</v>
      </c>
      <c r="G14" s="6"/>
      <c r="H14" s="24"/>
      <c r="I14" s="56" t="str">
        <f>IF(H14=List!$A$1,(G14*52)/12,IF(H14=List!$A$2,(G14*13)/12,IF(H14=List!$A$3,G14,IF(H14=List!$A$4,G14/12,IF(H14=List!$A$5,G14/3,"")))))</f>
        <v/>
      </c>
    </row>
    <row r="15" spans="1:12" x14ac:dyDescent="0.25">
      <c r="A15" s="23" t="s">
        <v>10</v>
      </c>
      <c r="B15" s="6"/>
      <c r="C15" s="24"/>
      <c r="D15" s="56" t="str">
        <f>IF(C15=List!$A$1,(B15*52)/12,IF(C15=List!$A$2,(B15*13)/12,IF(C15=List!$A$3,B15,IF(C15=List!$A$4,B15/12,IF(C15=List!$A$5,B15/3,"")))))</f>
        <v/>
      </c>
      <c r="F15" s="25" t="s">
        <v>74</v>
      </c>
      <c r="G15" s="6"/>
      <c r="H15" s="24"/>
      <c r="I15" s="56" t="str">
        <f>IF(H15=List!$A$1,(G15*52)/12,IF(H15=List!$A$2,(G15*13)/12,IF(H15=List!$A$3,G15,IF(H15=List!$A$4,G15/12,IF(H15=List!$A$5,G15/3,"")))))</f>
        <v/>
      </c>
    </row>
    <row r="16" spans="1:12" x14ac:dyDescent="0.25">
      <c r="A16" s="23" t="s">
        <v>11</v>
      </c>
      <c r="B16" s="6"/>
      <c r="C16" s="24"/>
      <c r="D16" s="56" t="str">
        <f>IF(C16=List!$A$1,(B16*52)/12,IF(C16=List!$A$2,(B16*13)/12,IF(C16=List!$A$3,B16,IF(C16=List!$A$4,B16/12,IF(C16=List!$A$5,B16/3,"")))))</f>
        <v/>
      </c>
      <c r="F16" s="25" t="s">
        <v>75</v>
      </c>
      <c r="G16" s="6"/>
      <c r="H16" s="24"/>
      <c r="I16" s="56" t="str">
        <f>IF(H16=List!$A$1,(G16*52)/12,IF(H16=List!$A$2,(G16*13)/12,IF(H16=List!$A$3,G16,IF(H16=List!$A$4,G16/12,IF(H16=List!$A$5,G16/3,"")))))</f>
        <v/>
      </c>
    </row>
    <row r="17" spans="1:9" x14ac:dyDescent="0.25">
      <c r="A17" s="23" t="s">
        <v>12</v>
      </c>
      <c r="B17" s="6"/>
      <c r="C17" s="24"/>
      <c r="D17" s="56" t="str">
        <f>IF(C17=List!$A$1,(B17*52)/12,IF(C17=List!$A$2,(B17*13)/12,IF(C17=List!$A$3,B17,IF(C17=List!$A$4,B17/12,IF(C17=List!$A$5,B17/3,"")))))</f>
        <v/>
      </c>
      <c r="F17" s="25" t="s">
        <v>100</v>
      </c>
      <c r="G17" s="6"/>
      <c r="H17" s="24"/>
      <c r="I17" s="56" t="str">
        <f>IF(H17=List!$A$1,(G17*52)/12,IF(H17=List!$A$2,(G17*13)/12,IF(H17=List!$A$3,G17,IF(H17=List!$A$4,G17/12,IF(H17=List!$A$5,G17/3,"")))))</f>
        <v/>
      </c>
    </row>
    <row r="18" spans="1:9" x14ac:dyDescent="0.25">
      <c r="A18" s="33" t="s">
        <v>24</v>
      </c>
      <c r="B18" s="6"/>
      <c r="C18" s="24"/>
      <c r="D18" s="56" t="str">
        <f>IF(C18=List!$A$1,(B18*52)/12,IF(C18=List!$A$2,(B18*13)/12,IF(C18=List!$A$3,B18,IF(C18=List!$A$4,B18/12,IF(C18=List!$A$5,B18/3,"")))))</f>
        <v/>
      </c>
      <c r="F18" s="23" t="s">
        <v>20</v>
      </c>
      <c r="G18" s="6"/>
      <c r="H18" s="24"/>
      <c r="I18" s="56" t="str">
        <f>IF(H18=List!$A$1,(G18*52)/12,IF(H18=List!$A$2,(G18*13)/12,IF(H18=List!$A$3,G18,IF(H18=List!$A$4,G18/12,IF(H18=List!$A$5,G18/3,"")))))</f>
        <v/>
      </c>
    </row>
    <row r="19" spans="1:9" x14ac:dyDescent="0.25">
      <c r="A19" s="33" t="s">
        <v>24</v>
      </c>
      <c r="B19" s="6"/>
      <c r="C19" s="24"/>
      <c r="D19" s="56" t="str">
        <f>IF(C19=List!$A$1,(B19*52)/12,IF(C19=List!$A$2,(B19*13)/12,IF(C19=List!$A$3,B19,IF(C19=List!$A$4,B19/12,IF(C19=List!$A$5,B19/3,"")))))</f>
        <v/>
      </c>
      <c r="F19" s="23" t="s">
        <v>21</v>
      </c>
      <c r="G19" s="6"/>
      <c r="H19" s="24"/>
      <c r="I19" s="56" t="str">
        <f>IF(H19=List!$A$1,(G19*52)/12,IF(H19=List!$A$2,(G19*13)/12,IF(H19=List!$A$3,G19,IF(H19=List!$A$4,G19/12,IF(H19=List!$A$5,G19/3,"")))))</f>
        <v/>
      </c>
    </row>
    <row r="20" spans="1:9" ht="15.75" thickBot="1" x14ac:dyDescent="0.3">
      <c r="A20" s="35" t="s">
        <v>81</v>
      </c>
      <c r="B20" s="36"/>
      <c r="C20" s="37">
        <f>SUM(D8:D19)</f>
        <v>0</v>
      </c>
      <c r="D20" s="18"/>
      <c r="F20" s="25" t="s">
        <v>24</v>
      </c>
      <c r="G20" s="6"/>
      <c r="H20" s="24"/>
      <c r="I20" s="56" t="str">
        <f>IF(H20=List!$A$1,(G20*52)/12,IF(H20=List!$A$2,(G20*13)/12,IF(H20=List!$A$3,G20,IF(H20=List!$A$4,G20/12,IF(H20=List!$A$5,G20/3,"")))))</f>
        <v/>
      </c>
    </row>
    <row r="21" spans="1:9" x14ac:dyDescent="0.25">
      <c r="A21" s="33"/>
      <c r="B21" s="7"/>
      <c r="C21" s="34"/>
      <c r="D21" s="18"/>
      <c r="F21" s="25" t="s">
        <v>24</v>
      </c>
      <c r="G21" s="6"/>
      <c r="H21" s="24"/>
      <c r="I21" s="56" t="str">
        <f>IF(H21=List!$A$1,(G21*52)/12,IF(H21=List!$A$2,(G21*13)/12,IF(H21=List!$A$3,G21,IF(H21=List!$A$4,G21/12,IF(H21=List!$A$5,G21/3,"")))))</f>
        <v/>
      </c>
    </row>
    <row r="22" spans="1:9" s="17" customFormat="1" ht="15.75" thickBot="1" x14ac:dyDescent="0.35">
      <c r="D22" s="18"/>
      <c r="F22" s="26" t="s">
        <v>85</v>
      </c>
      <c r="G22" s="27"/>
      <c r="H22" s="28">
        <f>SUM(I8:I21)</f>
        <v>0</v>
      </c>
      <c r="I22" s="1"/>
    </row>
    <row r="23" spans="1:9" ht="15.75" thickBot="1" x14ac:dyDescent="0.35"/>
    <row r="24" spans="1:9" ht="21.75" x14ac:dyDescent="0.3">
      <c r="A24" s="29" t="s">
        <v>56</v>
      </c>
      <c r="B24" s="30"/>
      <c r="C24" s="31"/>
      <c r="D24" s="14"/>
      <c r="F24" s="29" t="s">
        <v>57</v>
      </c>
      <c r="G24" s="51"/>
      <c r="H24" s="52"/>
    </row>
    <row r="25" spans="1:9" ht="58.5" customHeight="1" thickBot="1" x14ac:dyDescent="0.3">
      <c r="A25" s="77" t="s">
        <v>76</v>
      </c>
      <c r="B25" s="78"/>
      <c r="C25" s="79"/>
      <c r="D25" s="15"/>
      <c r="F25" s="77" t="s">
        <v>89</v>
      </c>
      <c r="G25" s="78"/>
      <c r="H25" s="79"/>
    </row>
    <row r="26" spans="1:9" s="3" customFormat="1" x14ac:dyDescent="0.25">
      <c r="A26" s="20" t="s">
        <v>34</v>
      </c>
      <c r="B26" s="21" t="s">
        <v>1</v>
      </c>
      <c r="C26" s="22" t="s">
        <v>2</v>
      </c>
      <c r="D26" s="19" t="s">
        <v>83</v>
      </c>
      <c r="F26" s="20" t="s">
        <v>58</v>
      </c>
      <c r="G26" s="21" t="s">
        <v>1</v>
      </c>
      <c r="H26" s="55" t="s">
        <v>59</v>
      </c>
      <c r="I26" s="19" t="s">
        <v>83</v>
      </c>
    </row>
    <row r="27" spans="1:9" s="3" customFormat="1" x14ac:dyDescent="0.25">
      <c r="A27" s="32" t="s">
        <v>27</v>
      </c>
      <c r="B27" s="8"/>
      <c r="C27" s="38"/>
      <c r="D27" s="56" t="str">
        <f>IF(C27=List!$A$1,(B27*52)/12,IF(C27=List!$A$2,(B27*13)/12,IF(C27=List!$A$3,B27,IF(C27=List!$A$4,B27/12,IF(C27=List!$A$5,B27/3,"")))))</f>
        <v/>
      </c>
      <c r="F27" s="23" t="s">
        <v>52</v>
      </c>
      <c r="G27" s="6"/>
      <c r="H27" s="24"/>
      <c r="I27" s="56" t="str">
        <f>IF(H27=List!$A$1,(G27*52)/12,IF(H27=List!$A$2,(G27*13)/12,IF(H27=List!$A$3,G27,IF(H27=List!$A$4,G27/12,IF(H27=List!$A$5,G27/3,"")))))</f>
        <v/>
      </c>
    </row>
    <row r="28" spans="1:9" x14ac:dyDescent="0.25">
      <c r="A28" s="23" t="s">
        <v>105</v>
      </c>
      <c r="B28" s="6"/>
      <c r="C28" s="24"/>
      <c r="D28" s="56" t="str">
        <f>IF(C28=List!$A$1,(B28*52)/12,IF(C28=List!$A$2,(B28*13)/12,IF(C28=List!$A$3,B28,IF(C28=List!$A$4,B28/12,IF(C28=List!$A$5,B28/3,"")))))</f>
        <v/>
      </c>
      <c r="F28" s="23" t="s">
        <v>53</v>
      </c>
      <c r="G28" s="6"/>
      <c r="H28" s="24"/>
      <c r="I28" s="56" t="str">
        <f>IF(H28=List!$A$1,(G28*52)/12,IF(H28=List!$A$2,(G28*13)/12,IF(H28=List!$A$3,G28,IF(H28=List!$A$4,G28/12,IF(H28=List!$A$5,G28/3,"")))))</f>
        <v/>
      </c>
    </row>
    <row r="29" spans="1:9" x14ac:dyDescent="0.25">
      <c r="A29" s="23" t="s">
        <v>13</v>
      </c>
      <c r="B29" s="6"/>
      <c r="C29" s="24"/>
      <c r="D29" s="56" t="str">
        <f>IF(C29=List!$A$1,(B29*52)/12,IF(C29=List!$A$2,(B29*13)/12,IF(C29=List!$A$3,B29,IF(C29=List!$A$4,B29/12,IF(C29=List!$A$5,B29/3,"")))))</f>
        <v/>
      </c>
      <c r="F29" s="23" t="s">
        <v>54</v>
      </c>
      <c r="G29" s="6"/>
      <c r="H29" s="24"/>
      <c r="I29" s="56" t="str">
        <f>IF(H29=List!$A$1,(G29*52)/12,IF(H29=List!$A$2,(G29*13)/12,IF(H29=List!$A$3,G29,IF(H29=List!$A$4,G29/12,IF(H29=List!$A$5,G29/3,"")))))</f>
        <v/>
      </c>
    </row>
    <row r="30" spans="1:9" x14ac:dyDescent="0.25">
      <c r="A30" s="23" t="s">
        <v>14</v>
      </c>
      <c r="B30" s="6"/>
      <c r="C30" s="24"/>
      <c r="D30" s="56" t="str">
        <f>IF(C30=List!$A$1,(B30*52)/12,IF(C30=List!$A$2,(B30*13)/12,IF(C30=List!$A$3,B30,IF(C30=List!$A$4,B30/12,IF(C30=List!$A$5,B30/3,"")))))</f>
        <v/>
      </c>
      <c r="F30" s="23" t="s">
        <v>55</v>
      </c>
      <c r="G30" s="6"/>
      <c r="H30" s="24"/>
      <c r="I30" s="56" t="str">
        <f>IF(H30=List!$A$1,(G30*52)/12,IF(H30=List!$A$2,(G30*13)/12,IF(H30=List!$A$3,G30,IF(H30=List!$A$4,G30/12,IF(H30=List!$A$5,G30/3,"")))))</f>
        <v/>
      </c>
    </row>
    <row r="31" spans="1:9" x14ac:dyDescent="0.25">
      <c r="A31" s="23" t="s">
        <v>42</v>
      </c>
      <c r="B31" s="6"/>
      <c r="C31" s="24"/>
      <c r="D31" s="56" t="str">
        <f>IF(C31=List!$A$1,(B31*52)/12,IF(C31=List!$A$2,(B31*13)/12,IF(C31=List!$A$3,B31,IF(C31=List!$A$4,B31/12,IF(C31=List!$A$5,B31/3,"")))))</f>
        <v/>
      </c>
      <c r="F31" s="23" t="s">
        <v>60</v>
      </c>
      <c r="G31" s="6"/>
      <c r="H31" s="24"/>
      <c r="I31" s="56" t="str">
        <f>IF(H31=List!$A$1,(G31*52)/12,IF(H31=List!$A$2,(G31*13)/12,IF(H31=List!$A$3,G31,IF(H31=List!$A$4,G31/12,IF(H31=List!$A$5,G31/3,"")))))</f>
        <v/>
      </c>
    </row>
    <row r="32" spans="1:9" x14ac:dyDescent="0.25">
      <c r="A32" s="23" t="s">
        <v>114</v>
      </c>
      <c r="B32" s="6"/>
      <c r="C32" s="24"/>
      <c r="D32" s="56" t="str">
        <f>IF(C32=List!$A$1,(B32*52)/12,IF(C32=List!$A$2,(B32*13)/12,IF(C32=List!$A$3,B32,IF(C32=List!$A$4,B32/12,IF(C32=List!$A$5,B32/3,"")))))</f>
        <v/>
      </c>
      <c r="F32" s="23" t="s">
        <v>67</v>
      </c>
      <c r="G32" s="6"/>
      <c r="H32" s="24"/>
      <c r="I32" s="56" t="str">
        <f>IF(H32=List!$A$1,(G32*52)/12,IF(H32=List!$A$2,(G32*13)/12,IF(H32=List!$A$3,G32,IF(H32=List!$A$4,G32/12,IF(H32=List!$A$5,G32/3,"")))))</f>
        <v/>
      </c>
    </row>
    <row r="33" spans="1:9" x14ac:dyDescent="0.25">
      <c r="A33" s="23" t="s">
        <v>101</v>
      </c>
      <c r="B33" s="6"/>
      <c r="C33" s="24"/>
      <c r="D33" s="56" t="str">
        <f>IF(C33=List!$A$1,(B33*52)/12,IF(C33=List!$A$2,(B33*13)/12,IF(C33=List!$A$3,B33,IF(C33=List!$A$4,B33/12,IF(C33=List!$A$5,B33/3,"")))))</f>
        <v/>
      </c>
      <c r="F33" s="23" t="s">
        <v>68</v>
      </c>
      <c r="G33" s="6"/>
      <c r="H33" s="24"/>
      <c r="I33" s="56" t="str">
        <f>IF(H33=List!$A$1,(G33*52)/12,IF(H33=List!$A$2,(G33*13)/12,IF(H33=List!$A$3,G33,IF(H33=List!$A$4,G33/12,IF(H33=List!$A$5,G33/3,"")))))</f>
        <v/>
      </c>
    </row>
    <row r="34" spans="1:9" x14ac:dyDescent="0.25">
      <c r="A34" s="23"/>
      <c r="B34" s="6"/>
      <c r="C34" s="24"/>
      <c r="D34" s="56" t="str">
        <f>IF(C34=List!$A$1,(B34*52)/12,IF(C34=List!$A$2,(B34*13)/12,IF(C34=List!$A$3,B34,IF(C34=List!$A$4,B34/12,IF(C34=List!$A$5,B34/3,"")))))</f>
        <v/>
      </c>
      <c r="F34" s="23" t="s">
        <v>125</v>
      </c>
      <c r="G34" s="6"/>
      <c r="H34" s="24"/>
      <c r="I34" s="56" t="str">
        <f>IF(H34=List!$A$1,(G34*52)/12,IF(H34=List!$A$2,(G34*13)/12,IF(H34=List!$A$3,G34,IF(H34=List!$A$4,G34/12,IF(H34=List!$A$5,G34/3,"")))))</f>
        <v/>
      </c>
    </row>
    <row r="35" spans="1:9" x14ac:dyDescent="0.25">
      <c r="A35" s="32" t="s">
        <v>28</v>
      </c>
      <c r="B35" s="6"/>
      <c r="C35" s="24"/>
      <c r="D35" s="56" t="str">
        <f>IF(C35=List!$A$1,(B35*52)/12,IF(C35=List!$A$2,(B35*13)/12,IF(C35=List!$A$3,B35,IF(C35=List!$A$4,B35/12,IF(C35=List!$A$5,B35/3,"")))))</f>
        <v/>
      </c>
      <c r="F35" s="23" t="s">
        <v>24</v>
      </c>
      <c r="G35" s="6"/>
      <c r="H35" s="24"/>
      <c r="I35" s="56" t="str">
        <f>IF(H35=List!$A$1,(G35*52)/12,IF(H35=List!$A$2,(G35*13)/12,IF(H35=List!$A$3,G35,IF(H35=List!$A$4,G35/12,IF(H35=List!$A$5,G35/3,"")))))</f>
        <v/>
      </c>
    </row>
    <row r="36" spans="1:9" x14ac:dyDescent="0.3">
      <c r="A36" s="39" t="s">
        <v>40</v>
      </c>
      <c r="B36" s="6"/>
      <c r="C36" s="24"/>
      <c r="D36" s="56" t="str">
        <f>IF(C36=List!$A$1,(B36*52)/12,IF(C36=List!$A$2,(B36*13)/12,IF(C36=List!$A$3,B36,IF(C36=List!$A$4,B36/12,IF(C36=List!$A$5,B36/3,"")))))</f>
        <v/>
      </c>
      <c r="F36" s="59"/>
      <c r="G36" s="60"/>
      <c r="H36" s="61"/>
      <c r="I36" s="62"/>
    </row>
    <row r="37" spans="1:9" ht="15.75" thickBot="1" x14ac:dyDescent="0.3">
      <c r="A37" s="23" t="s">
        <v>15</v>
      </c>
      <c r="B37" s="6"/>
      <c r="C37" s="24"/>
      <c r="D37" s="56" t="str">
        <f>IF(C37=List!$A$1,(B37*52)/12,IF(C37=List!$A$2,(B37*13)/12,IF(C37=List!$A$3,B37,IF(C37=List!$A$4,B37/12,IF(C37=List!$A$5,B37/3,"")))))</f>
        <v/>
      </c>
      <c r="F37" s="41" t="s">
        <v>84</v>
      </c>
      <c r="G37" s="53"/>
      <c r="H37" s="54">
        <f>SUM(I26:I34)</f>
        <v>0</v>
      </c>
    </row>
    <row r="38" spans="1:9" ht="15.75" thickBot="1" x14ac:dyDescent="0.3">
      <c r="A38" s="23" t="s">
        <v>16</v>
      </c>
      <c r="B38" s="6"/>
      <c r="C38" s="24"/>
      <c r="D38" s="56" t="str">
        <f>IF(C38=List!$A$1,(B38*52)/12,IF(C38=List!$A$2,(B38*13)/12,IF(C38=List!$A$3,B38,IF(C38=List!$A$4,B38/12,IF(C38=List!$A$5,B38/3,"")))))</f>
        <v/>
      </c>
    </row>
    <row r="39" spans="1:9" ht="21.75" x14ac:dyDescent="0.4">
      <c r="A39" s="23" t="s">
        <v>17</v>
      </c>
      <c r="B39" s="6"/>
      <c r="C39" s="24"/>
      <c r="D39" s="56" t="str">
        <f>IF(C39=List!$A$1,(B39*52)/12,IF(C39=List!$A$2,(B39*13)/12,IF(C39=List!$A$3,B39,IF(C39=List!$A$4,B39/12,IF(C39=List!$A$5,B39/3,"")))))</f>
        <v/>
      </c>
      <c r="F39" s="44" t="s">
        <v>25</v>
      </c>
      <c r="G39" s="45"/>
    </row>
    <row r="40" spans="1:9" x14ac:dyDescent="0.3">
      <c r="A40" s="23" t="s">
        <v>70</v>
      </c>
      <c r="B40" s="6"/>
      <c r="C40" s="24"/>
      <c r="D40" s="56" t="str">
        <f>IF(C40=List!$A$1,(B40*52)/12,IF(C40=List!$A$2,(B40*13)/12,IF(C40=List!$A$3,B40,IF(C40=List!$A$4,B40/12,IF(C40=List!$A$5,B40/3,"")))))</f>
        <v/>
      </c>
      <c r="F40" s="46" t="s">
        <v>26</v>
      </c>
      <c r="G40" s="47">
        <f>C20</f>
        <v>0</v>
      </c>
    </row>
    <row r="41" spans="1:9" x14ac:dyDescent="0.3">
      <c r="A41" s="40" t="s">
        <v>51</v>
      </c>
      <c r="B41" s="6"/>
      <c r="C41" s="24"/>
      <c r="D41" s="56" t="str">
        <f>IF(C41=List!$A$1,(B41*52)/12,IF(C41=List!$A$2,(B41*13)/12,IF(C41=List!$A$3,B41,IF(C41=List!$A$4,B41/12,IF(C41=List!$A$5,B41/3,"")))))</f>
        <v/>
      </c>
      <c r="F41" s="46" t="s">
        <v>91</v>
      </c>
      <c r="G41" s="47">
        <f>C83</f>
        <v>0</v>
      </c>
    </row>
    <row r="42" spans="1:9" x14ac:dyDescent="0.3">
      <c r="A42" s="23" t="s">
        <v>41</v>
      </c>
      <c r="B42" s="6"/>
      <c r="C42" s="24"/>
      <c r="D42" s="56" t="str">
        <f>IF(C42=List!$A$1,(B42*52)/12,IF(C42=List!$A$2,(B42*13)/12,IF(C42=List!$A$3,B42,IF(C42=List!$A$4,B42/12,IF(C42=List!$A$5,B42/3,"")))))</f>
        <v/>
      </c>
      <c r="F42" s="46" t="s">
        <v>92</v>
      </c>
      <c r="G42" s="47">
        <f>H37</f>
        <v>0</v>
      </c>
    </row>
    <row r="43" spans="1:9" x14ac:dyDescent="0.3">
      <c r="A43" s="23"/>
      <c r="B43" s="6"/>
      <c r="C43" s="24"/>
      <c r="D43" s="56" t="str">
        <f>IF(C43=List!$A$1,(B43*52)/12,IF(C43=List!$A$2,(B43*13)/12,IF(C43=List!$A$3,B43,IF(C43=List!$A$4,B43/12,IF(C43=List!$A$5,B43/3,"")))))</f>
        <v/>
      </c>
      <c r="F43" s="46" t="s">
        <v>93</v>
      </c>
      <c r="G43" s="47">
        <f>H22</f>
        <v>0</v>
      </c>
    </row>
    <row r="44" spans="1:9" x14ac:dyDescent="0.25">
      <c r="A44" s="32" t="s">
        <v>29</v>
      </c>
      <c r="B44" s="6"/>
      <c r="C44" s="24"/>
      <c r="D44" s="56" t="str">
        <f>IF(C44=List!$A$1,(B44*52)/12,IF(C44=List!$A$2,(B44*13)/12,IF(C44=List!$A$3,B44,IF(C44=List!$A$4,B44/12,IF(C44=List!$A$5,B44/3,"")))))</f>
        <v/>
      </c>
    </row>
    <row r="45" spans="1:9" x14ac:dyDescent="0.25">
      <c r="A45" s="23" t="s">
        <v>30</v>
      </c>
      <c r="B45" s="6"/>
      <c r="C45" s="24"/>
      <c r="D45" s="56" t="str">
        <f>IF(C45=List!$A$1,(B45*52)/12,IF(C45=List!$A$2,(B45*13)/12,IF(C45=List!$A$3,B45,IF(C45=List!$A$4,B45/12,IF(C45=List!$A$5,B45/3,"")))))</f>
        <v/>
      </c>
      <c r="F45" s="49" t="s">
        <v>112</v>
      </c>
      <c r="G45" s="50">
        <f>G40-(SUM(G41:G43))</f>
        <v>0</v>
      </c>
    </row>
    <row r="46" spans="1:9" x14ac:dyDescent="0.25">
      <c r="A46" s="23" t="s">
        <v>31</v>
      </c>
      <c r="B46" s="6"/>
      <c r="C46" s="24"/>
      <c r="D46" s="56" t="str">
        <f>IF(C46=List!$A$1,(B46*52)/12,IF(C46=List!$A$2,(B46*13)/12,IF(C46=List!$A$3,B46,IF(C46=List!$A$4,B46/12,IF(C46=List!$A$5,B46/3,"")))))</f>
        <v/>
      </c>
      <c r="F46" s="49" t="s">
        <v>113</v>
      </c>
      <c r="G46" s="50">
        <f>G40-(SUM(G41,G43))</f>
        <v>0</v>
      </c>
      <c r="H46" s="80" t="str">
        <f>IF(G46&gt;0,"Congratulations, you have money left at the end of each month. See if there are any other goals you might want to put some more money towards.",IF(G46&lt;0,"Uh-oh, you seem to have more month than money! See if there are any areas you can adjust your spending, or if you could save on debts with a Neyber fair-rate loan.",""))</f>
        <v/>
      </c>
    </row>
    <row r="47" spans="1:9" x14ac:dyDescent="0.25">
      <c r="A47" s="23" t="s">
        <v>32</v>
      </c>
      <c r="B47" s="6"/>
      <c r="C47" s="24"/>
      <c r="D47" s="56" t="str">
        <f>IF(C47=List!$A$1,(B47*52)/12,IF(C47=List!$A$2,(B47*13)/12,IF(C47=List!$A$3,B47,IF(C47=List!$A$4,B47/12,IF(C47=List!$A$5,B47/3,"")))))</f>
        <v/>
      </c>
      <c r="F47" s="81" t="s">
        <v>94</v>
      </c>
      <c r="G47" s="82">
        <f>H37*12</f>
        <v>0</v>
      </c>
      <c r="H47" s="80"/>
    </row>
    <row r="48" spans="1:9" x14ac:dyDescent="0.25">
      <c r="A48" s="23" t="s">
        <v>33</v>
      </c>
      <c r="B48" s="6"/>
      <c r="C48" s="24"/>
      <c r="D48" s="56" t="str">
        <f>IF(C48=List!$A$1,(B48*52)/12,IF(C48=List!$A$2,(B48*13)/12,IF(C48=List!$A$3,B48,IF(C48=List!$A$4,B48/12,IF(C48=List!$A$5,B48/3,"")))))</f>
        <v/>
      </c>
      <c r="F48" s="81"/>
      <c r="G48" s="83"/>
      <c r="H48" s="80"/>
    </row>
    <row r="49" spans="1:8" x14ac:dyDescent="0.25">
      <c r="A49" s="23"/>
      <c r="B49" s="6"/>
      <c r="C49" s="24"/>
      <c r="D49" s="56" t="str">
        <f>IF(C49=List!$A$1,(B49*52)/12,IF(C49=List!$A$2,(B49*13)/12,IF(C49=List!$A$3,B49,IF(C49=List!$A$4,B49/12,IF(C49=List!$A$5,B49/3,"")))))</f>
        <v/>
      </c>
      <c r="F49" s="84" t="s">
        <v>95</v>
      </c>
      <c r="G49" s="82">
        <f>H22*12</f>
        <v>0</v>
      </c>
      <c r="H49" s="80"/>
    </row>
    <row r="50" spans="1:8" x14ac:dyDescent="0.25">
      <c r="A50" s="32" t="s">
        <v>62</v>
      </c>
      <c r="B50" s="6"/>
      <c r="C50" s="24"/>
      <c r="D50" s="56" t="str">
        <f>IF(C50=List!$A$1,(B50*52)/12,IF(C50=List!$A$2,(B50*13)/12,IF(C50=List!$A$3,B50,IF(C50=List!$A$4,B50/12,IF(C50=List!$A$5,B50/3,"")))))</f>
        <v/>
      </c>
      <c r="F50" s="84"/>
      <c r="G50" s="82"/>
      <c r="H50" s="80"/>
    </row>
    <row r="51" spans="1:8" ht="15.75" thickBot="1" x14ac:dyDescent="0.3">
      <c r="A51" s="23" t="s">
        <v>35</v>
      </c>
      <c r="B51" s="6"/>
      <c r="C51" s="24"/>
      <c r="D51" s="56" t="str">
        <f>IF(C51=List!$A$1,(B51*52)/12,IF(C51=List!$A$2,(B51*13)/12,IF(C51=List!$A$3,B51,IF(C51=List!$A$4,B51/12,IF(C51=List!$A$5,B51/3,"")))))</f>
        <v/>
      </c>
      <c r="F51" s="85"/>
      <c r="G51" s="86"/>
      <c r="H51" s="80"/>
    </row>
    <row r="52" spans="1:8" x14ac:dyDescent="0.25">
      <c r="A52" s="23" t="s">
        <v>36</v>
      </c>
      <c r="B52" s="6"/>
      <c r="C52" s="24"/>
      <c r="D52" s="56" t="str">
        <f>IF(C52=List!$A$1,(B52*52)/12,IF(C52=List!$A$2,(B52*13)/12,IF(C52=List!$A$3,B52,IF(C52=List!$A$4,B52/12,IF(C52=List!$A$5,B52/3,"")))))</f>
        <v/>
      </c>
      <c r="H52" s="80"/>
    </row>
    <row r="53" spans="1:8" x14ac:dyDescent="0.25">
      <c r="A53" s="23" t="s">
        <v>63</v>
      </c>
      <c r="B53" s="6"/>
      <c r="C53" s="24"/>
      <c r="D53" s="56" t="str">
        <f>IF(C53=List!$A$1,(B53*52)/12,IF(C53=List!$A$2,(B53*13)/12,IF(C53=List!$A$3,B53,IF(C53=List!$A$4,B53/12,IF(C53=List!$A$5,B53/3,"")))))</f>
        <v/>
      </c>
      <c r="F53" s="66" t="s">
        <v>118</v>
      </c>
    </row>
    <row r="54" spans="1:8" x14ac:dyDescent="0.25">
      <c r="A54" s="23"/>
      <c r="B54" s="6"/>
      <c r="C54" s="24"/>
      <c r="D54" s="56" t="str">
        <f>IF(C54=List!$A$1,(B54*52)/12,IF(C54=List!$A$2,(B54*13)/12,IF(C54=List!$A$3,B54,IF(C54=List!$A$4,B54/12,IF(C54=List!$A$5,B54/3,"")))))</f>
        <v/>
      </c>
      <c r="F54" s="75" t="s">
        <v>119</v>
      </c>
      <c r="G54" s="75"/>
    </row>
    <row r="55" spans="1:8" x14ac:dyDescent="0.25">
      <c r="A55" s="32" t="s">
        <v>37</v>
      </c>
      <c r="B55" s="6"/>
      <c r="C55" s="24"/>
      <c r="D55" s="56" t="str">
        <f>IF(C55=List!$A$1,(B55*52)/12,IF(C55=List!$A$2,(B55*13)/12,IF(C55=List!$A$3,B55,IF(C55=List!$A$4,B55/12,IF(C55=List!$A$5,B55/3,"")))))</f>
        <v/>
      </c>
      <c r="F55" s="75"/>
      <c r="G55" s="75"/>
    </row>
    <row r="56" spans="1:8" x14ac:dyDescent="0.25">
      <c r="A56" s="23" t="s">
        <v>99</v>
      </c>
      <c r="B56" s="6"/>
      <c r="C56" s="24"/>
      <c r="D56" s="56" t="str">
        <f>IF(C56=List!$A$1,(B56*52)/12,IF(C56=List!$A$2,(B56*13)/12,IF(C56=List!$A$3,B56,IF(C56=List!$A$4,B56/12,IF(C56=List!$A$5,B56/3,"")))))</f>
        <v/>
      </c>
      <c r="F56" s="75"/>
      <c r="G56" s="75"/>
    </row>
    <row r="57" spans="1:8" x14ac:dyDescent="0.25">
      <c r="A57" s="23" t="s">
        <v>18</v>
      </c>
      <c r="B57" s="6"/>
      <c r="C57" s="24"/>
      <c r="D57" s="56" t="str">
        <f>IF(C57=List!$A$1,(B57*52)/12,IF(C57=List!$A$2,(B57*13)/12,IF(C57=List!$A$3,B57,IF(C57=List!$A$4,B57/12,IF(C57=List!$A$5,B57/3,"")))))</f>
        <v/>
      </c>
      <c r="F57" s="75"/>
      <c r="G57" s="75"/>
    </row>
    <row r="58" spans="1:8" x14ac:dyDescent="0.3">
      <c r="A58" s="39" t="s">
        <v>38</v>
      </c>
      <c r="B58" s="6"/>
      <c r="C58" s="24"/>
      <c r="D58" s="56" t="str">
        <f>IF(C58=List!$A$1,(B58*52)/12,IF(C58=List!$A$2,(B58*13)/12,IF(C58=List!$A$3,B58,IF(C58=List!$A$4,B58/12,IF(C58=List!$A$5,B58/3,"")))))</f>
        <v/>
      </c>
      <c r="F58" s="75"/>
      <c r="G58" s="75"/>
    </row>
    <row r="59" spans="1:8" x14ac:dyDescent="0.25">
      <c r="A59" s="73" t="s">
        <v>39</v>
      </c>
      <c r="B59" s="6"/>
      <c r="C59" s="24"/>
      <c r="D59" s="56" t="str">
        <f>IF(C59=List!$A$1,(B59*52)/12,IF(C59=List!$A$2,(B59*13)/12,IF(C59=List!$A$3,B59,IF(C59=List!$A$4,B59/12,IF(C59=List!$A$5,B59/3,"")))))</f>
        <v/>
      </c>
      <c r="F59" s="75"/>
      <c r="G59" s="75"/>
    </row>
    <row r="60" spans="1:8" x14ac:dyDescent="0.3">
      <c r="A60" s="70" t="s">
        <v>122</v>
      </c>
      <c r="B60" s="69"/>
      <c r="C60" s="24"/>
      <c r="D60" s="56" t="str">
        <f>IF(C60=List!$A$1,(B60*52)/12,IF(C60=List!$A$2,(B60*13)/12,IF(C60=List!$A$3,B60,IF(C60=List!$A$4,B60/12,IF(C60=List!$A$5,B60/3,"")))))</f>
        <v/>
      </c>
      <c r="F60" s="75"/>
      <c r="G60" s="75"/>
    </row>
    <row r="61" spans="1:8" x14ac:dyDescent="0.3">
      <c r="A61" s="70" t="s">
        <v>123</v>
      </c>
      <c r="B61" s="69"/>
      <c r="C61" s="24"/>
      <c r="D61" s="56" t="str">
        <f>IF(C61=List!$A$1,(B61*52)/12,IF(C61=List!$A$2,(B61*13)/12,IF(C61=List!$A$3,B61,IF(C61=List!$A$4,B61/12,IF(C61=List!$A$5,B61/3,"")))))</f>
        <v/>
      </c>
      <c r="F61" s="75"/>
      <c r="G61" s="75"/>
    </row>
    <row r="62" spans="1:8" x14ac:dyDescent="0.3">
      <c r="A62" s="70" t="s">
        <v>124</v>
      </c>
      <c r="B62" s="69"/>
      <c r="C62" s="24"/>
      <c r="D62" s="56" t="str">
        <f>IF(C62=List!$A$1,(B62*52)/12,IF(C62=List!$A$2,(B62*13)/12,IF(C62=List!$A$3,B62,IF(C62=List!$A$4,B62/12,IF(C62=List!$A$5,B62/3,"")))))</f>
        <v/>
      </c>
      <c r="F62" s="75"/>
      <c r="G62" s="75"/>
    </row>
    <row r="63" spans="1:8" x14ac:dyDescent="0.25">
      <c r="A63" s="73" t="s">
        <v>49</v>
      </c>
      <c r="B63" s="6"/>
      <c r="C63" s="24"/>
      <c r="D63" s="56" t="str">
        <f>IF(C63=List!$A$1,(B63*52)/12,IF(C63=List!$A$2,(B63*13)/12,IF(C63=List!$A$3,B63,IF(C63=List!$A$4,B63/12,IF(C63=List!$A$5,B63/3,"")))))</f>
        <v/>
      </c>
      <c r="F63" s="75"/>
      <c r="G63" s="75"/>
    </row>
    <row r="64" spans="1:8" x14ac:dyDescent="0.25">
      <c r="A64" s="73" t="s">
        <v>98</v>
      </c>
      <c r="B64" s="6"/>
      <c r="C64" s="24"/>
      <c r="D64" s="56" t="str">
        <f>IF(C64=List!$A$1,(B64*52)/12,IF(C64=List!$A$2,(B64*13)/12,IF(C64=List!$A$3,B64,IF(C64=List!$A$4,B64/12,IF(C64=List!$A$5,B64/3,"")))))</f>
        <v/>
      </c>
    </row>
    <row r="65" spans="1:4" x14ac:dyDescent="0.25">
      <c r="A65" s="73" t="s">
        <v>97</v>
      </c>
      <c r="B65" s="6"/>
      <c r="C65" s="24"/>
      <c r="D65" s="56" t="str">
        <f>IF(C65=List!$A$1,(B65*52)/12,IF(C65=List!$A$2,(B65*13)/12,IF(C65=List!$A$3,B65,IF(C65=List!$A$4,B65/12,IF(C65=List!$A$5,B65/3,"")))))</f>
        <v/>
      </c>
    </row>
    <row r="66" spans="1:4" x14ac:dyDescent="0.25">
      <c r="A66" s="73"/>
      <c r="B66" s="6"/>
      <c r="C66" s="24"/>
      <c r="D66" s="56" t="str">
        <f>IF(C66=List!$A$1,(B66*52)/12,IF(C66=List!$A$2,(B66*13)/12,IF(C66=List!$A$3,B66,IF(C66=List!$A$4,B66/12,IF(C66=List!$A$5,B66/3,"")))))</f>
        <v/>
      </c>
    </row>
    <row r="67" spans="1:4" x14ac:dyDescent="0.25">
      <c r="A67" s="74" t="s">
        <v>43</v>
      </c>
      <c r="B67" s="6"/>
      <c r="C67" s="24"/>
      <c r="D67" s="56" t="str">
        <f>IF(C67=List!$A$1,(B67*52)/12,IF(C67=List!$A$2,(B67*13)/12,IF(C67=List!$A$3,B67,IF(C67=List!$A$4,B67/12,IF(C67=List!$A$5,B67/3,"")))))</f>
        <v/>
      </c>
    </row>
    <row r="68" spans="1:4" x14ac:dyDescent="0.25">
      <c r="A68" s="73" t="s">
        <v>19</v>
      </c>
      <c r="B68" s="6"/>
      <c r="C68" s="24"/>
      <c r="D68" s="56" t="str">
        <f>IF(C68=List!$A$1,(B68*52)/12,IF(C68=List!$A$2,(B68*13)/12,IF(C68=List!$A$3,B68,IF(C68=List!$A$4,B68/12,IF(C68=List!$A$5,B68/3,"")))))</f>
        <v/>
      </c>
    </row>
    <row r="69" spans="1:4" x14ac:dyDescent="0.25">
      <c r="A69" s="73" t="s">
        <v>64</v>
      </c>
      <c r="B69" s="6"/>
      <c r="C69" s="24"/>
      <c r="D69" s="56" t="str">
        <f>IF(C69=List!$A$1,(B69*52)/12,IF(C69=List!$A$2,(B69*13)/12,IF(C69=List!$A$3,B69,IF(C69=List!$A$4,B69/12,IF(C69=List!$A$5,B69/3,"")))))</f>
        <v/>
      </c>
    </row>
    <row r="70" spans="1:4" x14ac:dyDescent="0.25">
      <c r="A70" s="23" t="s">
        <v>44</v>
      </c>
      <c r="B70" s="6"/>
      <c r="C70" s="24"/>
      <c r="D70" s="56" t="str">
        <f>IF(C70=List!$A$1,(B70*52)/12,IF(C70=List!$A$2,(B70*13)/12,IF(C70=List!$A$3,B70,IF(C70=List!$A$4,B70/12,IF(C70=List!$A$5,B70/3,"")))))</f>
        <v/>
      </c>
    </row>
    <row r="71" spans="1:4" x14ac:dyDescent="0.25">
      <c r="A71" s="23" t="s">
        <v>45</v>
      </c>
      <c r="B71" s="6"/>
      <c r="C71" s="24"/>
      <c r="D71" s="56" t="str">
        <f>IF(C71=List!$A$1,(B71*52)/12,IF(C71=List!$A$2,(B71*13)/12,IF(C71=List!$A$3,B71,IF(C71=List!$A$4,B71/12,IF(C71=List!$A$5,B71/3,"")))))</f>
        <v/>
      </c>
    </row>
    <row r="72" spans="1:4" x14ac:dyDescent="0.25">
      <c r="A72" s="23" t="s">
        <v>50</v>
      </c>
      <c r="B72" s="6"/>
      <c r="C72" s="24"/>
      <c r="D72" s="56" t="str">
        <f>IF(C72=List!$A$1,(B72*52)/12,IF(C72=List!$A$2,(B72*13)/12,IF(C72=List!$A$3,B72,IF(C72=List!$A$4,B72/12,IF(C72=List!$A$5,B72/3,"")))))</f>
        <v/>
      </c>
    </row>
    <row r="73" spans="1:4" x14ac:dyDescent="0.25">
      <c r="A73" s="23" t="s">
        <v>61</v>
      </c>
      <c r="B73" s="6"/>
      <c r="C73" s="24"/>
      <c r="D73" s="56" t="str">
        <f>IF(C73=List!$A$1,(B73*52)/12,IF(C73=List!$A$2,(B73*13)/12,IF(C73=List!$A$3,B73,IF(C73=List!$A$4,B73/12,IF(C73=List!$A$5,B73/3,"")))))</f>
        <v/>
      </c>
    </row>
    <row r="74" spans="1:4" x14ac:dyDescent="0.25">
      <c r="A74" s="23" t="s">
        <v>65</v>
      </c>
      <c r="B74" s="6"/>
      <c r="C74" s="24"/>
      <c r="D74" s="56" t="str">
        <f>IF(C74=List!$A$1,(B74*52)/12,IF(C74=List!$A$2,(B74*13)/12,IF(C74=List!$A$3,B74,IF(C74=List!$A$4,B74/12,IF(C74=List!$A$5,B74/3,"")))))</f>
        <v/>
      </c>
    </row>
    <row r="75" spans="1:4" x14ac:dyDescent="0.25">
      <c r="A75" s="23" t="s">
        <v>66</v>
      </c>
      <c r="B75" s="6"/>
      <c r="C75" s="24"/>
      <c r="D75" s="56" t="str">
        <f>IF(C75=List!$A$1,(B75*52)/12,IF(C75=List!$A$2,(B75*13)/12,IF(C75=List!$A$3,B75,IF(C75=List!$A$4,B75/12,IF(C75=List!$A$5,B75/3,"")))))</f>
        <v/>
      </c>
    </row>
    <row r="76" spans="1:4" x14ac:dyDescent="0.25">
      <c r="A76" s="23" t="s">
        <v>69</v>
      </c>
      <c r="B76" s="6"/>
      <c r="C76" s="24"/>
      <c r="D76" s="56" t="str">
        <f>IF(C76=List!$A$1,(B76*52)/12,IF(C76=List!$A$2,(B76*13)/12,IF(C76=List!$A$3,B76,IF(C76=List!$A$4,B76/12,IF(C76=List!$A$5,B76/3,"")))))</f>
        <v/>
      </c>
    </row>
    <row r="77" spans="1:4" x14ac:dyDescent="0.25">
      <c r="A77" s="23"/>
      <c r="B77" s="6"/>
      <c r="C77" s="24"/>
      <c r="D77" s="56" t="str">
        <f>IF(C77=List!$A$1,(B77*52)/12,IF(C77=List!$A$2,(B77*13)/12,IF(C77=List!$A$3,B77,IF(C77=List!$A$4,B77/12,IF(C77=List!$A$5,B77/3,"")))))</f>
        <v/>
      </c>
    </row>
    <row r="78" spans="1:4" x14ac:dyDescent="0.25">
      <c r="A78" s="64" t="s">
        <v>46</v>
      </c>
      <c r="B78" s="6"/>
      <c r="C78" s="24"/>
      <c r="D78" s="56" t="str">
        <f>IF(C78=List!$A$1,(B78*52)/12,IF(C78=List!$A$2,(B78*13)/12,IF(C78=List!$A$3,B78,IF(C78=List!$A$4,B78/12,IF(C78=List!$A$5,B78/3,"")))))</f>
        <v/>
      </c>
    </row>
    <row r="79" spans="1:4" x14ac:dyDescent="0.25">
      <c r="A79" s="23" t="s">
        <v>47</v>
      </c>
      <c r="B79" s="6"/>
      <c r="C79" s="24"/>
      <c r="D79" s="56" t="str">
        <f>IF(C79=List!$A$1,(B79*52)/12,IF(C79=List!$A$2,(B79*13)/12,IF(C79=List!$A$3,B79,IF(C79=List!$A$4,B79/12,IF(C79=List!$A$5,B79/3,"")))))</f>
        <v/>
      </c>
    </row>
    <row r="80" spans="1:4" x14ac:dyDescent="0.25">
      <c r="A80" s="33" t="s">
        <v>48</v>
      </c>
      <c r="B80" s="6"/>
      <c r="C80" s="24"/>
      <c r="D80" s="56" t="str">
        <f>IF(C80=List!$A$1,(B80*52)/12,IF(C80=List!$A$2,(B80*13)/12,IF(C80=List!$A$3,B80,IF(C80=List!$A$4,B80/12,IF(C80=List!$A$5,B80/3,"")))))</f>
        <v/>
      </c>
    </row>
    <row r="81" spans="1:4" x14ac:dyDescent="0.25">
      <c r="A81" s="33" t="s">
        <v>23</v>
      </c>
      <c r="B81" s="6"/>
      <c r="C81" s="24"/>
      <c r="D81" s="56" t="str">
        <f>IF(C81=List!$A$1,(B81*52)/12,IF(C81=List!$A$2,(B81*13)/12,IF(C81=List!$A$3,B81,IF(C81=List!$A$4,B81/12,IF(C81=List!$A$5,B81/3,"")))))</f>
        <v/>
      </c>
    </row>
    <row r="82" spans="1:4" x14ac:dyDescent="0.25">
      <c r="A82" s="33" t="s">
        <v>23</v>
      </c>
      <c r="B82" s="6"/>
      <c r="C82" s="24"/>
      <c r="D82" s="56" t="str">
        <f>IF(C82=List!$A$1,(B82*52)/12,IF(C82=List!$A$2,(B82*13)/12,IF(C82=List!$A$3,B82,IF(C82=List!$A$4,B82/12,IF(C82=List!$A$5,B82/3,"")))))</f>
        <v/>
      </c>
    </row>
    <row r="83" spans="1:4" ht="15.75" thickBot="1" x14ac:dyDescent="0.35">
      <c r="A83" s="41" t="s">
        <v>90</v>
      </c>
      <c r="B83" s="42"/>
      <c r="C83" s="43">
        <f>SUM(D28:D82)</f>
        <v>0</v>
      </c>
      <c r="D83" s="16"/>
    </row>
    <row r="84" spans="1:4" x14ac:dyDescent="0.3">
      <c r="D84" s="16"/>
    </row>
    <row r="85" spans="1:4" x14ac:dyDescent="0.3">
      <c r="D85" s="16"/>
    </row>
    <row r="86" spans="1:4" x14ac:dyDescent="0.3">
      <c r="D86" s="16"/>
    </row>
    <row r="87" spans="1:4" x14ac:dyDescent="0.3">
      <c r="D87" s="16"/>
    </row>
    <row r="88" spans="1:4" x14ac:dyDescent="0.3">
      <c r="D88" s="16"/>
    </row>
    <row r="89" spans="1:4" x14ac:dyDescent="0.3">
      <c r="D89" s="16"/>
    </row>
  </sheetData>
  <dataConsolidate/>
  <mergeCells count="11">
    <mergeCell ref="F54:G63"/>
    <mergeCell ref="A1:A2"/>
    <mergeCell ref="A6:C6"/>
    <mergeCell ref="F6:H6"/>
    <mergeCell ref="A25:C25"/>
    <mergeCell ref="F25:H25"/>
    <mergeCell ref="H46:H52"/>
    <mergeCell ref="F47:F48"/>
    <mergeCell ref="G47:G48"/>
    <mergeCell ref="F49:F51"/>
    <mergeCell ref="G49:G51"/>
  </mergeCells>
  <conditionalFormatting sqref="G45">
    <cfRule type="cellIs" dxfId="9" priority="3" operator="lessThan">
      <formula>0</formula>
    </cfRule>
    <cfRule type="cellIs" dxfId="8" priority="4" operator="greaterThan">
      <formula>0</formula>
    </cfRule>
  </conditionalFormatting>
  <conditionalFormatting sqref="G46">
    <cfRule type="cellIs" dxfId="7" priority="1" operator="lessThan">
      <formula>0</formula>
    </cfRule>
    <cfRule type="cellIs" dxfId="6" priority="2" operator="greaterThan">
      <formula>0</formula>
    </cfRule>
  </conditionalFormatting>
  <dataValidations count="5">
    <dataValidation allowBlank="1" showInputMessage="1" showErrorMessage="1" errorTitle="How Often?" error="Please select from the drop down list." promptTitle="How Often?" prompt="Please select from the drop down list." sqref="H22" xr:uid="{0D5B982A-9B6A-4132-B00E-07C83725205D}"/>
    <dataValidation type="decimal" allowBlank="1" showInputMessage="1" showErrorMessage="1" errorTitle="How Much?" error="Please enter how much you pay to your priority debt arrears or credit debts.  Must be a number." promptTitle="How Much?" prompt="Please enter how much you pay to your priority debt arrears or credit debts.  Must be a number." sqref="G8:G21 G27:G36" xr:uid="{45347AE3-5AB3-40F7-B709-5BC1D40EF208}">
      <formula1>0</formula1>
      <formula2>1000000</formula2>
    </dataValidation>
    <dataValidation type="decimal" allowBlank="1" showInputMessage="1" showErrorMessage="1" errorTitle="How Much?" error="Please enter how much you are paid.  Must be a number." promptTitle="How Much?" prompt="Please enter how much you are paid.  Must be a number." sqref="B8:B19" xr:uid="{F34AEA5C-62FF-4525-A728-688BE843E54E}">
      <formula1>0</formula1>
      <formula2>1000000</formula2>
    </dataValidation>
    <dataValidation allowBlank="1" showErrorMessage="1" sqref="G53 G45:G46" xr:uid="{248E0058-1F66-473B-95BB-1CEDF638BA46}"/>
    <dataValidation type="decimal" allowBlank="1" showInputMessage="1" showErrorMessage="1" errorTitle="How Much?" error="Please enter how much you spend.  Must be a number." promptTitle="How Much?" prompt="Please enter how much you spend.  Must be a number." sqref="B28:B59 B63:B82" xr:uid="{2ABC7ADC-D370-4EF0-A09E-C7A30526057E}">
      <formula1>0</formula1>
      <formula2>1000000</formula2>
    </dataValidation>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How Often?" error="Please select from the drop down list." promptTitle="How Often?" prompt="Please select from the drop down list." xr:uid="{2A1B11B9-7F18-4B32-AA67-F41149DBABF2}">
          <x14:formula1>
            <xm:f>List!$A$1:$A$5</xm:f>
          </x14:formula1>
          <xm:sqref>H8:H21 H27:H36</xm:sqref>
        </x14:dataValidation>
        <x14:dataValidation type="list" allowBlank="1" showInputMessage="1" showErrorMessage="1" xr:uid="{5019DFD5-99A7-43E6-BB3A-6E49F19F7101}">
          <x14:formula1>
            <xm:f>List!$A$1:$A$5</xm:f>
          </x14:formula1>
          <xm:sqref>C8:C19 C27:C82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
  <sheetViews>
    <sheetView zoomScaleNormal="100" zoomScaleSheetLayoutView="80" workbookViewId="0">
      <selection activeCell="E5" sqref="E5"/>
    </sheetView>
  </sheetViews>
  <sheetFormatPr defaultColWidth="8.7109375" defaultRowHeight="15" x14ac:dyDescent="0.3"/>
  <cols>
    <col min="1" max="1" width="40.7109375" style="11" customWidth="1"/>
    <col min="2" max="3" width="18.7109375" style="9" customWidth="1"/>
    <col min="4" max="4" width="18.7109375" style="13" hidden="1" customWidth="1"/>
    <col min="5" max="5" width="18.7109375" style="1" customWidth="1"/>
    <col min="6" max="6" width="40.7109375" style="1" customWidth="1"/>
    <col min="7" max="8" width="18.7109375" style="1" customWidth="1"/>
    <col min="9" max="9" width="28.5703125" style="1" hidden="1" customWidth="1"/>
    <col min="10" max="16384" width="8.7109375" style="1"/>
  </cols>
  <sheetData>
    <row r="1" spans="1:12" ht="33.75" customHeight="1" x14ac:dyDescent="0.3">
      <c r="A1" s="76"/>
      <c r="B1" s="11"/>
      <c r="C1" s="5"/>
      <c r="D1" s="12"/>
    </row>
    <row r="2" spans="1:12" ht="29.25" x14ac:dyDescent="0.3">
      <c r="A2" s="76"/>
      <c r="B2" s="11"/>
      <c r="C2" s="5"/>
      <c r="D2" s="12"/>
    </row>
    <row r="3" spans="1:12" ht="39" x14ac:dyDescent="0.3">
      <c r="A3" s="63" t="s">
        <v>111</v>
      </c>
      <c r="B3" s="58"/>
      <c r="C3" s="5"/>
      <c r="D3" s="12"/>
    </row>
    <row r="4" spans="1:12" ht="15.75" thickBot="1" x14ac:dyDescent="0.35">
      <c r="L4" s="10"/>
    </row>
    <row r="5" spans="1:12" ht="21.75" x14ac:dyDescent="0.3">
      <c r="A5" s="29" t="s">
        <v>22</v>
      </c>
      <c r="B5" s="30"/>
      <c r="C5" s="31"/>
      <c r="D5" s="14"/>
      <c r="E5" s="2"/>
      <c r="F5" s="29" t="s">
        <v>77</v>
      </c>
      <c r="G5" s="30"/>
      <c r="H5" s="31"/>
    </row>
    <row r="6" spans="1:12" s="10" customFormat="1" ht="50.25" customHeight="1" thickBot="1" x14ac:dyDescent="0.3">
      <c r="A6" s="77" t="s">
        <v>121</v>
      </c>
      <c r="B6" s="78"/>
      <c r="C6" s="79"/>
      <c r="D6" s="15"/>
      <c r="E6" s="4"/>
      <c r="F6" s="77" t="s">
        <v>88</v>
      </c>
      <c r="G6" s="78"/>
      <c r="H6" s="79"/>
      <c r="I6" s="1"/>
    </row>
    <row r="7" spans="1:12" x14ac:dyDescent="0.25">
      <c r="A7" s="20" t="s">
        <v>0</v>
      </c>
      <c r="B7" s="21" t="s">
        <v>1</v>
      </c>
      <c r="C7" s="22" t="s">
        <v>2</v>
      </c>
      <c r="D7" s="19" t="s">
        <v>83</v>
      </c>
      <c r="F7" s="20" t="s">
        <v>86</v>
      </c>
      <c r="G7" s="21" t="s">
        <v>1</v>
      </c>
      <c r="H7" s="22" t="s">
        <v>2</v>
      </c>
      <c r="I7" s="19" t="s">
        <v>83</v>
      </c>
    </row>
    <row r="8" spans="1:12" x14ac:dyDescent="0.25">
      <c r="A8" s="23" t="s">
        <v>3</v>
      </c>
      <c r="B8" s="6"/>
      <c r="C8" s="24"/>
      <c r="D8" s="56" t="str">
        <f>IF(C8=List!$A$1,(B8*52)/12,IF(C8=List!$A$2,(B8*13)/12,IF(C8=List!$A$3,B8,IF(C8=List!$A$4,B8/12,IF(C8=List!$A$5,B8/3,"")))))</f>
        <v/>
      </c>
      <c r="F8" s="23" t="s">
        <v>106</v>
      </c>
      <c r="G8" s="6"/>
      <c r="H8" s="24"/>
      <c r="I8" s="56" t="str">
        <f>IF(H8=List!$A$1,(G8*52)/12,IF(H8=List!$A$2,(G8*13)/12,IF(H8=List!$A$3,G8,IF(H8=List!$A$4,G8/12,IF(H8=List!$A$5,G8/3,"")))))</f>
        <v/>
      </c>
    </row>
    <row r="9" spans="1:12" x14ac:dyDescent="0.25">
      <c r="A9" s="23" t="s">
        <v>4</v>
      </c>
      <c r="B9" s="6"/>
      <c r="C9" s="24"/>
      <c r="D9" s="56" t="str">
        <f>IF(C9=List!$A$1,(B9*52)/12,IF(C9=List!$A$2,(B9*13)/12,IF(C9=List!$A$3,B9,IF(C9=List!$A$4,B9/12,IF(C9=List!$A$5,B9/3,"")))))</f>
        <v/>
      </c>
      <c r="F9" s="23" t="s">
        <v>107</v>
      </c>
      <c r="G9" s="6"/>
      <c r="H9" s="24"/>
      <c r="I9" s="56" t="str">
        <f>IF(H9=List!$A$1,(G9*52)/12,IF(H9=List!$A$2,(G9*13)/12,IF(H9=List!$A$3,G9,IF(H9=List!$A$4,G9/12,IF(H9=List!$A$5,G9/3,"")))))</f>
        <v/>
      </c>
    </row>
    <row r="10" spans="1:12" x14ac:dyDescent="0.25">
      <c r="A10" s="23" t="s">
        <v>5</v>
      </c>
      <c r="B10" s="6"/>
      <c r="C10" s="24"/>
      <c r="D10" s="56" t="str">
        <f>IF(C10=List!$A$1,(B10*52)/12,IF(C10=List!$A$2,(B10*13)/12,IF(C10=List!$A$3,B10,IF(C10=List!$A$4,B10/12,IF(C10=List!$A$5,B10/3,"")))))</f>
        <v/>
      </c>
      <c r="F10" s="23" t="s">
        <v>102</v>
      </c>
      <c r="G10" s="6"/>
      <c r="H10" s="24"/>
      <c r="I10" s="56" t="str">
        <f>IF(H10=List!$A$1,(G10*52)/12,IF(H10=List!$A$2,(G10*13)/12,IF(H10=List!$A$3,G10,IF(H10=List!$A$4,G10/12,IF(H10=List!$A$5,G10/3,"")))))</f>
        <v/>
      </c>
    </row>
    <row r="11" spans="1:12" x14ac:dyDescent="0.25">
      <c r="A11" s="23" t="s">
        <v>6</v>
      </c>
      <c r="B11" s="6"/>
      <c r="C11" s="24"/>
      <c r="D11" s="56" t="str">
        <f>IF(C11=List!$A$1,(B11*52)/12,IF(C11=List!$A$2,(B11*13)/12,IF(C11=List!$A$3,B11,IF(C11=List!$A$4,B11/12,IF(C11=List!$A$5,B11/3,"")))))</f>
        <v/>
      </c>
      <c r="F11" s="23" t="s">
        <v>71</v>
      </c>
      <c r="G11" s="6"/>
      <c r="H11" s="24"/>
      <c r="I11" s="56" t="str">
        <f>IF(H11=List!$A$1,(G11*52)/12,IF(H11=List!$A$2,(G11*13)/12,IF(H11=List!$A$3,G11,IF(H11=List!$A$4,G11/12,IF(H11=List!$A$5,G11/3,"")))))</f>
        <v/>
      </c>
    </row>
    <row r="12" spans="1:12" x14ac:dyDescent="0.25">
      <c r="A12" s="23" t="s">
        <v>7</v>
      </c>
      <c r="B12" s="6"/>
      <c r="C12" s="24"/>
      <c r="D12" s="56" t="str">
        <f>IF(C12=List!$A$1,(B12*52)/12,IF(C12=List!$A$2,(B12*13)/12,IF(C12=List!$A$3,B12,IF(C12=List!$A$4,B12/12,IF(C12=List!$A$5,B12/3,"")))))</f>
        <v/>
      </c>
      <c r="F12" s="23" t="s">
        <v>103</v>
      </c>
      <c r="G12" s="6"/>
      <c r="H12" s="24"/>
      <c r="I12" s="56" t="str">
        <f>IF(H12=List!$A$1,(G12*52)/12,IF(H12=List!$A$2,(G12*13)/12,IF(H12=List!$A$3,G12,IF(H12=List!$A$4,G12/12,IF(H12=List!$A$5,G12/3,"")))))</f>
        <v/>
      </c>
    </row>
    <row r="13" spans="1:12" x14ac:dyDescent="0.25">
      <c r="A13" s="23" t="s">
        <v>8</v>
      </c>
      <c r="B13" s="6"/>
      <c r="C13" s="24"/>
      <c r="D13" s="56" t="str">
        <f>IF(C13=List!$A$1,(B13*52)/12,IF(C13=List!$A$2,(B13*13)/12,IF(C13=List!$A$3,B13,IF(C13=List!$A$4,B13/12,IF(C13=List!$A$5,B13/3,"")))))</f>
        <v/>
      </c>
      <c r="F13" s="25" t="s">
        <v>72</v>
      </c>
      <c r="G13" s="6"/>
      <c r="H13" s="24"/>
      <c r="I13" s="56" t="str">
        <f>IF(H13=List!$A$1,(G13*52)/12,IF(H13=List!$A$2,(G13*13)/12,IF(H13=List!$A$3,G13,IF(H13=List!$A$4,G13/12,IF(H13=List!$A$5,G13/3,"")))))</f>
        <v/>
      </c>
    </row>
    <row r="14" spans="1:12" x14ac:dyDescent="0.25">
      <c r="A14" s="23" t="s">
        <v>10</v>
      </c>
      <c r="B14" s="6"/>
      <c r="C14" s="24"/>
      <c r="D14" s="56" t="str">
        <f>IF(C14=List!$A$1,(B14*52)/12,IF(C14=List!$A$2,(B14*13)/12,IF(C14=List!$A$3,B14,IF(C14=List!$A$4,B14/12,IF(C14=List!$A$5,B14/3,"")))))</f>
        <v/>
      </c>
      <c r="F14" s="25" t="s">
        <v>73</v>
      </c>
      <c r="G14" s="6"/>
      <c r="H14" s="24"/>
      <c r="I14" s="56" t="str">
        <f>IF(H14=List!$A$1,(G14*52)/12,IF(H14=List!$A$2,(G14*13)/12,IF(H14=List!$A$3,G14,IF(H14=List!$A$4,G14/12,IF(H14=List!$A$5,G14/3,"")))))</f>
        <v/>
      </c>
    </row>
    <row r="15" spans="1:12" x14ac:dyDescent="0.25">
      <c r="A15" s="23" t="s">
        <v>11</v>
      </c>
      <c r="B15" s="6"/>
      <c r="C15" s="24"/>
      <c r="D15" s="56" t="str">
        <f>IF(C15=List!$A$1,(B15*52)/12,IF(C15=List!$A$2,(B15*13)/12,IF(C15=List!$A$3,B15,IF(C15=List!$A$4,B15/12,IF(C15=List!$A$5,B15/3,"")))))</f>
        <v/>
      </c>
      <c r="F15" s="25" t="s">
        <v>74</v>
      </c>
      <c r="G15" s="6"/>
      <c r="H15" s="24"/>
      <c r="I15" s="56" t="str">
        <f>IF(H15=List!$A$1,(G15*52)/12,IF(H15=List!$A$2,(G15*13)/12,IF(H15=List!$A$3,G15,IF(H15=List!$A$4,G15/12,IF(H15=List!$A$5,G15/3,"")))))</f>
        <v/>
      </c>
    </row>
    <row r="16" spans="1:12" x14ac:dyDescent="0.25">
      <c r="A16" s="23" t="s">
        <v>12</v>
      </c>
      <c r="B16" s="6"/>
      <c r="C16" s="24"/>
      <c r="D16" s="56" t="str">
        <f>IF(C16=List!$A$1,(B16*52)/12,IF(C16=List!$A$2,(B16*13)/12,IF(C16=List!$A$3,B16,IF(C16=List!$A$4,B16/12,IF(C16=List!$A$5,B16/3,"")))))</f>
        <v/>
      </c>
      <c r="F16" s="25" t="s">
        <v>75</v>
      </c>
      <c r="G16" s="6"/>
      <c r="H16" s="24"/>
      <c r="I16" s="56" t="str">
        <f>IF(H16=List!$A$1,(G16*52)/12,IF(H16=List!$A$2,(G16*13)/12,IF(H16=List!$A$3,G16,IF(H16=List!$A$4,G16/12,IF(H16=List!$A$5,G16/3,"")))))</f>
        <v/>
      </c>
    </row>
    <row r="17" spans="1:9" x14ac:dyDescent="0.25">
      <c r="A17" s="33" t="s">
        <v>24</v>
      </c>
      <c r="B17" s="6"/>
      <c r="C17" s="24"/>
      <c r="D17" s="56" t="str">
        <f>IF(C17=List!$A$1,(B17*52)/12,IF(C17=List!$A$2,(B17*13)/12,IF(C17=List!$A$3,B17,IF(C17=List!$A$4,B17/12,IF(C17=List!$A$5,B17/3,"")))))</f>
        <v/>
      </c>
      <c r="F17" s="25" t="s">
        <v>100</v>
      </c>
      <c r="G17" s="6"/>
      <c r="H17" s="24"/>
      <c r="I17" s="56" t="str">
        <f>IF(H17=List!$A$1,(G17*52)/12,IF(H17=List!$A$2,(G17*13)/12,IF(H17=List!$A$3,G17,IF(H17=List!$A$4,G17/12,IF(H17=List!$A$5,G17/3,"")))))</f>
        <v/>
      </c>
    </row>
    <row r="18" spans="1:9" x14ac:dyDescent="0.25">
      <c r="A18" s="33" t="s">
        <v>24</v>
      </c>
      <c r="B18" s="6"/>
      <c r="C18" s="24"/>
      <c r="D18" s="56" t="str">
        <f>IF(C18=List!$A$1,(B18*52)/12,IF(C18=List!$A$2,(B18*13)/12,IF(C18=List!$A$3,B18,IF(C18=List!$A$4,B18/12,IF(C18=List!$A$5,B18/3,"")))))</f>
        <v/>
      </c>
      <c r="F18" s="23" t="s">
        <v>20</v>
      </c>
      <c r="G18" s="6"/>
      <c r="H18" s="24"/>
      <c r="I18" s="56" t="str">
        <f>IF(H18=List!$A$1,(G18*52)/12,IF(H18=List!$A$2,(G18*13)/12,IF(H18=List!$A$3,G18,IF(H18=List!$A$4,G18/12,IF(H18=List!$A$5,G18/3,"")))))</f>
        <v/>
      </c>
    </row>
    <row r="19" spans="1:9" ht="15.75" thickBot="1" x14ac:dyDescent="0.3">
      <c r="A19" s="35" t="s">
        <v>81</v>
      </c>
      <c r="B19" s="36"/>
      <c r="C19" s="37">
        <f>SUM(D8:D18)</f>
        <v>0</v>
      </c>
      <c r="D19" s="18"/>
      <c r="F19" s="23" t="s">
        <v>21</v>
      </c>
      <c r="G19" s="6"/>
      <c r="H19" s="24"/>
      <c r="I19" s="56" t="str">
        <f>IF(H19=List!$A$1,(G19*52)/12,IF(H19=List!$A$2,(G19*13)/12,IF(H19=List!$A$3,G19,IF(H19=List!$A$4,G19/12,IF(H19=List!$A$5,G19/3,"")))))</f>
        <v/>
      </c>
    </row>
    <row r="20" spans="1:9" x14ac:dyDescent="0.25">
      <c r="A20" s="17"/>
      <c r="B20" s="17"/>
      <c r="C20" s="17"/>
      <c r="D20" s="18"/>
      <c r="F20" s="25" t="s">
        <v>24</v>
      </c>
      <c r="G20" s="6"/>
      <c r="H20" s="24"/>
      <c r="I20" s="56" t="str">
        <f>IF(H20=List!$A$1,(G20*52)/12,IF(H20=List!$A$2,(G20*13)/12,IF(H20=List!$A$3,G20,IF(H20=List!$A$4,G20/12,IF(H20=List!$A$5,G20/3,"")))))</f>
        <v/>
      </c>
    </row>
    <row r="21" spans="1:9" x14ac:dyDescent="0.25">
      <c r="A21" s="17"/>
      <c r="B21" s="17"/>
      <c r="C21" s="17"/>
      <c r="D21" s="18"/>
      <c r="F21" s="25" t="s">
        <v>24</v>
      </c>
      <c r="G21" s="6"/>
      <c r="H21" s="24"/>
      <c r="I21" s="56" t="str">
        <f>IF(H21=List!$A$1,(G21*52)/12,IF(H21=List!$A$2,(G21*13)/12,IF(H21=List!$A$3,G21,IF(H21=List!$A$4,G21/12,IF(H21=List!$A$5,G21/3,"")))))</f>
        <v/>
      </c>
    </row>
    <row r="22" spans="1:9" s="17" customFormat="1" ht="15.75" thickBot="1" x14ac:dyDescent="0.35">
      <c r="D22" s="18"/>
      <c r="F22" s="26" t="s">
        <v>85</v>
      </c>
      <c r="G22" s="27"/>
      <c r="H22" s="28">
        <f>SUM(I8:I21)</f>
        <v>0</v>
      </c>
      <c r="I22" s="1"/>
    </row>
    <row r="23" spans="1:9" ht="15.75" thickBot="1" x14ac:dyDescent="0.35"/>
    <row r="24" spans="1:9" ht="21.75" x14ac:dyDescent="0.3">
      <c r="A24" s="29" t="s">
        <v>56</v>
      </c>
      <c r="B24" s="30"/>
      <c r="C24" s="31"/>
      <c r="D24" s="14"/>
      <c r="F24" s="29" t="s">
        <v>57</v>
      </c>
      <c r="G24" s="51"/>
      <c r="H24" s="52"/>
    </row>
    <row r="25" spans="1:9" ht="58.5" customHeight="1" thickBot="1" x14ac:dyDescent="0.3">
      <c r="A25" s="77" t="s">
        <v>76</v>
      </c>
      <c r="B25" s="78"/>
      <c r="C25" s="79"/>
      <c r="D25" s="15"/>
      <c r="F25" s="77" t="s">
        <v>89</v>
      </c>
      <c r="G25" s="78"/>
      <c r="H25" s="79"/>
    </row>
    <row r="26" spans="1:9" s="3" customFormat="1" x14ac:dyDescent="0.25">
      <c r="A26" s="20" t="s">
        <v>34</v>
      </c>
      <c r="B26" s="21" t="s">
        <v>1</v>
      </c>
      <c r="C26" s="22" t="s">
        <v>2</v>
      </c>
      <c r="D26" s="19" t="s">
        <v>83</v>
      </c>
      <c r="F26" s="20" t="s">
        <v>58</v>
      </c>
      <c r="G26" s="21" t="s">
        <v>1</v>
      </c>
      <c r="H26" s="55" t="s">
        <v>59</v>
      </c>
      <c r="I26" s="19" t="s">
        <v>83</v>
      </c>
    </row>
    <row r="27" spans="1:9" s="3" customFormat="1" x14ac:dyDescent="0.25">
      <c r="A27" s="32" t="s">
        <v>27</v>
      </c>
      <c r="B27" s="8"/>
      <c r="C27" s="38"/>
      <c r="D27" s="56" t="str">
        <f>IF(C27=List!$A$1,(B27*52)/12,IF(C27=List!$A$2,(B27*13)/12,IF(C27=List!$A$3,B27,IF(C27=List!$A$4,B27/12,IF(C27=List!$A$5,B27/3,"")))))</f>
        <v/>
      </c>
      <c r="F27" s="23" t="s">
        <v>52</v>
      </c>
      <c r="G27" s="6"/>
      <c r="H27" s="24"/>
      <c r="I27" s="56" t="str">
        <f>IF(H27=List!$A$1,(G27*52)/12,IF(H27=List!$A$2,(G27*13)/12,IF(H27=List!$A$3,G27,IF(H27=List!$A$4,G27/12,IF(H27=List!$A$5,G27/3,"")))))</f>
        <v/>
      </c>
    </row>
    <row r="28" spans="1:9" x14ac:dyDescent="0.25">
      <c r="A28" s="23" t="s">
        <v>105</v>
      </c>
      <c r="B28" s="6"/>
      <c r="C28" s="24"/>
      <c r="D28" s="56" t="str">
        <f>IF(C28=List!$A$1,(B28*52)/12,IF(C28=List!$A$2,(B28*13)/12,IF(C28=List!$A$3,B28,IF(C28=List!$A$4,B28/12,IF(C28=List!$A$5,B28/3,"")))))</f>
        <v/>
      </c>
      <c r="F28" s="23" t="s">
        <v>53</v>
      </c>
      <c r="G28" s="6"/>
      <c r="H28" s="24"/>
      <c r="I28" s="56" t="str">
        <f>IF(H28=List!$A$1,(G28*52)/12,IF(H28=List!$A$2,(G28*13)/12,IF(H28=List!$A$3,G28,IF(H28=List!$A$4,G28/12,IF(H28=List!$A$5,G28/3,"")))))</f>
        <v/>
      </c>
    </row>
    <row r="29" spans="1:9" x14ac:dyDescent="0.25">
      <c r="A29" s="23" t="s">
        <v>13</v>
      </c>
      <c r="B29" s="6"/>
      <c r="C29" s="24"/>
      <c r="D29" s="56" t="str">
        <f>IF(C29=List!$A$1,(B29*52)/12,IF(C29=List!$A$2,(B29*13)/12,IF(C29=List!$A$3,B29,IF(C29=List!$A$4,B29/12,IF(C29=List!$A$5,B29/3,"")))))</f>
        <v/>
      </c>
      <c r="F29" s="23" t="s">
        <v>54</v>
      </c>
      <c r="G29" s="6"/>
      <c r="H29" s="24"/>
      <c r="I29" s="56" t="str">
        <f>IF(H29=List!$A$1,(G29*52)/12,IF(H29=List!$A$2,(G29*13)/12,IF(H29=List!$A$3,G29,IF(H29=List!$A$4,G29/12,IF(H29=List!$A$5,G29/3,"")))))</f>
        <v/>
      </c>
    </row>
    <row r="30" spans="1:9" x14ac:dyDescent="0.25">
      <c r="A30" s="23" t="s">
        <v>14</v>
      </c>
      <c r="B30" s="6"/>
      <c r="C30" s="24"/>
      <c r="D30" s="56" t="str">
        <f>IF(C30=List!$A$1,(B30*52)/12,IF(C30=List!$A$2,(B30*13)/12,IF(C30=List!$A$3,B30,IF(C30=List!$A$4,B30/12,IF(C30=List!$A$5,B30/3,"")))))</f>
        <v/>
      </c>
      <c r="F30" s="23" t="s">
        <v>55</v>
      </c>
      <c r="G30" s="6"/>
      <c r="H30" s="24"/>
      <c r="I30" s="56" t="str">
        <f>IF(H30=List!$A$1,(G30*52)/12,IF(H30=List!$A$2,(G30*13)/12,IF(H30=List!$A$3,G30,IF(H30=List!$A$4,G30/12,IF(H30=List!$A$5,G30/3,"")))))</f>
        <v/>
      </c>
    </row>
    <row r="31" spans="1:9" x14ac:dyDescent="0.25">
      <c r="A31" s="23" t="s">
        <v>42</v>
      </c>
      <c r="B31" s="6"/>
      <c r="C31" s="24"/>
      <c r="D31" s="56" t="str">
        <f>IF(C31=List!$A$1,(B31*52)/12,IF(C31=List!$A$2,(B31*13)/12,IF(C31=List!$A$3,B31,IF(C31=List!$A$4,B31/12,IF(C31=List!$A$5,B31/3,"")))))</f>
        <v/>
      </c>
      <c r="F31" s="23" t="s">
        <v>60</v>
      </c>
      <c r="G31" s="6"/>
      <c r="H31" s="24"/>
      <c r="I31" s="56" t="str">
        <f>IF(H31=List!$A$1,(G31*52)/12,IF(H31=List!$A$2,(G31*13)/12,IF(H31=List!$A$3,G31,IF(H31=List!$A$4,G31/12,IF(H31=List!$A$5,G31/3,"")))))</f>
        <v/>
      </c>
    </row>
    <row r="32" spans="1:9" x14ac:dyDescent="0.25">
      <c r="A32" s="23" t="s">
        <v>114</v>
      </c>
      <c r="B32" s="6"/>
      <c r="C32" s="24"/>
      <c r="D32" s="56" t="str">
        <f>IF(C32=List!$A$1,(B32*52)/12,IF(C32=List!$A$2,(B32*13)/12,IF(C32=List!$A$3,B32,IF(C32=List!$A$4,B32/12,IF(C32=List!$A$5,B32/3,"")))))</f>
        <v/>
      </c>
      <c r="F32" s="23" t="s">
        <v>67</v>
      </c>
      <c r="G32" s="6"/>
      <c r="H32" s="24"/>
      <c r="I32" s="56" t="str">
        <f>IF(H32=List!$A$1,(G32*52)/12,IF(H32=List!$A$2,(G32*13)/12,IF(H32=List!$A$3,G32,IF(H32=List!$A$4,G32/12,IF(H32=List!$A$5,G32/3,"")))))</f>
        <v/>
      </c>
    </row>
    <row r="33" spans="1:9" x14ac:dyDescent="0.25">
      <c r="A33" s="23" t="s">
        <v>101</v>
      </c>
      <c r="B33" s="6"/>
      <c r="C33" s="24"/>
      <c r="D33" s="56" t="str">
        <f>IF(C33=List!$A$1,(B33*52)/12,IF(C33=List!$A$2,(B33*13)/12,IF(C33=List!$A$3,B33,IF(C33=List!$A$4,B33/12,IF(C33=List!$A$5,B33/3,"")))))</f>
        <v/>
      </c>
      <c r="F33" s="23" t="s">
        <v>68</v>
      </c>
      <c r="G33" s="6"/>
      <c r="H33" s="24"/>
      <c r="I33" s="56" t="str">
        <f>IF(H33=List!$A$1,(G33*52)/12,IF(H33=List!$A$2,(G33*13)/12,IF(H33=List!$A$3,G33,IF(H33=List!$A$4,G33/12,IF(H33=List!$A$5,G33/3,"")))))</f>
        <v/>
      </c>
    </row>
    <row r="34" spans="1:9" x14ac:dyDescent="0.25">
      <c r="A34" s="23"/>
      <c r="B34" s="6"/>
      <c r="C34" s="24"/>
      <c r="D34" s="56" t="str">
        <f>IF(C34=List!$A$1,(B34*52)/12,IF(C34=List!$A$2,(B34*13)/12,IF(C34=List!$A$3,B34,IF(C34=List!$A$4,B34/12,IF(C34=List!$A$5,B34/3,"")))))</f>
        <v/>
      </c>
      <c r="F34" s="23" t="s">
        <v>24</v>
      </c>
      <c r="G34" s="6"/>
      <c r="H34" s="24"/>
      <c r="I34" s="56" t="str">
        <f>IF(H34=List!$A$1,(G34*52)/12,IF(H34=List!$A$2,(G34*13)/12,IF(H34=List!$A$3,G34,IF(H34=List!$A$4,G34/12,IF(H34=List!$A$5,G34/3,"")))))</f>
        <v/>
      </c>
    </row>
    <row r="35" spans="1:9" x14ac:dyDescent="0.25">
      <c r="A35" s="32" t="s">
        <v>28</v>
      </c>
      <c r="B35" s="6"/>
      <c r="C35" s="24"/>
      <c r="D35" s="56" t="str">
        <f>IF(C35=List!$A$1,(B35*52)/12,IF(C35=List!$A$2,(B35*13)/12,IF(C35=List!$A$3,B35,IF(C35=List!$A$4,B35/12,IF(C35=List!$A$5,B35/3,"")))))</f>
        <v/>
      </c>
      <c r="F35" s="23" t="s">
        <v>24</v>
      </c>
      <c r="G35" s="6"/>
      <c r="H35" s="24"/>
      <c r="I35" s="56" t="str">
        <f>IF(H35=List!$A$1,(G35*52)/12,IF(H35=List!$A$2,(G35*13)/12,IF(H35=List!$A$3,G35,IF(H35=List!$A$4,G35/12,IF(H35=List!$A$5,G35/3,"")))))</f>
        <v/>
      </c>
    </row>
    <row r="36" spans="1:9" x14ac:dyDescent="0.3">
      <c r="A36" s="39" t="s">
        <v>40</v>
      </c>
      <c r="B36" s="6"/>
      <c r="C36" s="24"/>
      <c r="D36" s="56" t="str">
        <f>IF(C36=List!$A$1,(B36*52)/12,IF(C36=List!$A$2,(B36*13)/12,IF(C36=List!$A$3,B36,IF(C36=List!$A$4,B36/12,IF(C36=List!$A$5,B36/3,"")))))</f>
        <v/>
      </c>
      <c r="F36" s="23" t="s">
        <v>24</v>
      </c>
      <c r="G36" s="6"/>
      <c r="H36" s="24"/>
      <c r="I36" s="56" t="str">
        <f>IF(H36=List!$A$1,(G36*52)/12,IF(H36=List!$A$2,(G36*13)/12,IF(H36=List!$A$3,G36,IF(H36=List!$A$4,G36/12,IF(H36=List!$A$5,G36/3,"")))))</f>
        <v/>
      </c>
    </row>
    <row r="37" spans="1:9" x14ac:dyDescent="0.25">
      <c r="A37" s="23" t="s">
        <v>15</v>
      </c>
      <c r="B37" s="6"/>
      <c r="C37" s="24"/>
      <c r="D37" s="56" t="str">
        <f>IF(C37=List!$A$1,(B37*52)/12,IF(C37=List!$A$2,(B37*13)/12,IF(C37=List!$A$3,B37,IF(C37=List!$A$4,B37/12,IF(C37=List!$A$5,B37/3,"")))))</f>
        <v/>
      </c>
      <c r="F37" s="59"/>
      <c r="G37" s="60"/>
      <c r="H37" s="61"/>
      <c r="I37" s="62"/>
    </row>
    <row r="38" spans="1:9" ht="15.75" thickBot="1" x14ac:dyDescent="0.3">
      <c r="A38" s="23" t="s">
        <v>16</v>
      </c>
      <c r="B38" s="6"/>
      <c r="C38" s="24"/>
      <c r="D38" s="56" t="str">
        <f>IF(C38=List!$A$1,(B38*52)/12,IF(C38=List!$A$2,(B38*13)/12,IF(C38=List!$A$3,B38,IF(C38=List!$A$4,B38/12,IF(C38=List!$A$5,B38/3,"")))))</f>
        <v/>
      </c>
      <c r="F38" s="41" t="s">
        <v>84</v>
      </c>
      <c r="G38" s="53"/>
      <c r="H38" s="54">
        <f>SUM(I26:I35)</f>
        <v>0</v>
      </c>
    </row>
    <row r="39" spans="1:9" ht="15.75" thickBot="1" x14ac:dyDescent="0.3">
      <c r="A39" s="23" t="s">
        <v>17</v>
      </c>
      <c r="B39" s="6"/>
      <c r="C39" s="24"/>
      <c r="D39" s="56" t="str">
        <f>IF(C39=List!$A$1,(B39*52)/12,IF(C39=List!$A$2,(B39*13)/12,IF(C39=List!$A$3,B39,IF(C39=List!$A$4,B39/12,IF(C39=List!$A$5,B39/3,"")))))</f>
        <v/>
      </c>
    </row>
    <row r="40" spans="1:9" ht="21.75" x14ac:dyDescent="0.4">
      <c r="A40" s="23" t="s">
        <v>70</v>
      </c>
      <c r="B40" s="6"/>
      <c r="C40" s="24"/>
      <c r="D40" s="56" t="str">
        <f>IF(C40=List!$A$1,(B40*52)/12,IF(C40=List!$A$2,(B40*13)/12,IF(C40=List!$A$3,B40,IF(C40=List!$A$4,B40/12,IF(C40=List!$A$5,B40/3,"")))))</f>
        <v/>
      </c>
      <c r="F40" s="44" t="s">
        <v>25</v>
      </c>
      <c r="G40" s="45"/>
    </row>
    <row r="41" spans="1:9" x14ac:dyDescent="0.3">
      <c r="A41" s="40" t="s">
        <v>51</v>
      </c>
      <c r="B41" s="6"/>
      <c r="C41" s="24"/>
      <c r="D41" s="56" t="str">
        <f>IF(C41=List!$A$1,(B41*52)/12,IF(C41=List!$A$2,(B41*13)/12,IF(C41=List!$A$3,B41,IF(C41=List!$A$4,B41/12,IF(C41=List!$A$5,B41/3,"")))))</f>
        <v/>
      </c>
      <c r="F41" s="46" t="s">
        <v>26</v>
      </c>
      <c r="G41" s="47">
        <f>C19</f>
        <v>0</v>
      </c>
    </row>
    <row r="42" spans="1:9" x14ac:dyDescent="0.3">
      <c r="A42" s="23" t="s">
        <v>41</v>
      </c>
      <c r="B42" s="6"/>
      <c r="C42" s="24"/>
      <c r="D42" s="56" t="str">
        <f>IF(C42=List!$A$1,(B42*52)/12,IF(C42=List!$A$2,(B42*13)/12,IF(C42=List!$A$3,B42,IF(C42=List!$A$4,B42/12,IF(C42=List!$A$5,B42/3,"")))))</f>
        <v/>
      </c>
      <c r="F42" s="46" t="s">
        <v>91</v>
      </c>
      <c r="G42" s="47">
        <f>C80</f>
        <v>0</v>
      </c>
    </row>
    <row r="43" spans="1:9" x14ac:dyDescent="0.3">
      <c r="A43" s="23"/>
      <c r="B43" s="6"/>
      <c r="C43" s="24"/>
      <c r="D43" s="56" t="str">
        <f>IF(C43=List!$A$1,(B43*52)/12,IF(C43=List!$A$2,(B43*13)/12,IF(C43=List!$A$3,B43,IF(C43=List!$A$4,B43/12,IF(C43=List!$A$5,B43/3,"")))))</f>
        <v/>
      </c>
      <c r="F43" s="46" t="s">
        <v>92</v>
      </c>
      <c r="G43" s="47">
        <f>H38</f>
        <v>0</v>
      </c>
    </row>
    <row r="44" spans="1:9" x14ac:dyDescent="0.3">
      <c r="A44" s="32" t="s">
        <v>29</v>
      </c>
      <c r="B44" s="6"/>
      <c r="C44" s="24"/>
      <c r="D44" s="56" t="str">
        <f>IF(C44=List!$A$1,(B44*52)/12,IF(C44=List!$A$2,(B44*13)/12,IF(C44=List!$A$3,B44,IF(C44=List!$A$4,B44/12,IF(C44=List!$A$5,B44/3,"")))))</f>
        <v/>
      </c>
      <c r="F44" s="46" t="s">
        <v>93</v>
      </c>
      <c r="G44" s="47">
        <f>H22</f>
        <v>0</v>
      </c>
    </row>
    <row r="45" spans="1:9" x14ac:dyDescent="0.3">
      <c r="A45" s="23" t="s">
        <v>30</v>
      </c>
      <c r="B45" s="6"/>
      <c r="C45" s="24"/>
      <c r="D45" s="56" t="str">
        <f>IF(C45=List!$A$1,(B45*52)/12,IF(C45=List!$A$2,(B45*13)/12,IF(C45=List!$A$3,B45,IF(C45=List!$A$4,B45/12,IF(C45=List!$A$5,B45/3,"")))))</f>
        <v/>
      </c>
      <c r="F45" s="39"/>
      <c r="G45" s="48"/>
    </row>
    <row r="46" spans="1:9" x14ac:dyDescent="0.25">
      <c r="A46" s="23" t="s">
        <v>31</v>
      </c>
      <c r="B46" s="6"/>
      <c r="C46" s="24"/>
      <c r="D46" s="56" t="str">
        <f>IF(C46=List!$A$1,(B46*52)/12,IF(C46=List!$A$2,(B46*13)/12,IF(C46=List!$A$3,B46,IF(C46=List!$A$4,B46/12,IF(C46=List!$A$5,B46/3,"")))))</f>
        <v/>
      </c>
      <c r="F46" s="49" t="s">
        <v>112</v>
      </c>
      <c r="G46" s="50">
        <f>G41-(SUM(G42:G44))</f>
        <v>0</v>
      </c>
      <c r="H46" s="80" t="str">
        <f>IF(G46&gt;0,"Congratulations, you have money left at the end of each month. See if there are any other goals you might want to put some more money towards.",IF(L53&lt;0,"Uh-oh, you seem to have more month than money! See if there are any areas you can adjust your spending, or if you could save on debts with a Neyber fair-rate loan.",""))</f>
        <v/>
      </c>
    </row>
    <row r="47" spans="1:9" x14ac:dyDescent="0.25">
      <c r="A47" s="23" t="s">
        <v>32</v>
      </c>
      <c r="B47" s="6"/>
      <c r="C47" s="24"/>
      <c r="D47" s="56" t="str">
        <f>IF(C47=List!$A$1,(B47*52)/12,IF(C47=List!$A$2,(B47*13)/12,IF(C47=List!$A$3,B47,IF(C47=List!$A$4,B47/12,IF(C47=List!$A$5,B47/3,"")))))</f>
        <v/>
      </c>
      <c r="F47" s="49" t="s">
        <v>113</v>
      </c>
      <c r="G47" s="50">
        <f>G41-(SUM(G42,G44))</f>
        <v>0</v>
      </c>
      <c r="H47" s="80"/>
    </row>
    <row r="48" spans="1:9" x14ac:dyDescent="0.25">
      <c r="A48" s="23" t="s">
        <v>33</v>
      </c>
      <c r="B48" s="6"/>
      <c r="C48" s="24"/>
      <c r="D48" s="56" t="str">
        <f>IF(C48=List!$A$1,(B48*52)/12,IF(C48=List!$A$2,(B48*13)/12,IF(C48=List!$A$3,B48,IF(C48=List!$A$4,B48/12,IF(C48=List!$A$5,B48/3,"")))))</f>
        <v/>
      </c>
      <c r="F48" s="81" t="s">
        <v>94</v>
      </c>
      <c r="G48" s="82">
        <f>C32*12</f>
        <v>0</v>
      </c>
      <c r="H48" s="80"/>
    </row>
    <row r="49" spans="1:8" x14ac:dyDescent="0.25">
      <c r="A49" s="23"/>
      <c r="B49" s="6"/>
      <c r="C49" s="24"/>
      <c r="D49" s="56" t="str">
        <f>IF(C49=List!$A$1,(B49*52)/12,IF(C49=List!$A$2,(B49*13)/12,IF(C49=List!$A$3,B49,IF(C49=List!$A$4,B49/12,IF(C49=List!$A$5,B49/3,"")))))</f>
        <v/>
      </c>
      <c r="F49" s="81"/>
      <c r="G49" s="83"/>
      <c r="H49" s="80"/>
    </row>
    <row r="50" spans="1:8" x14ac:dyDescent="0.25">
      <c r="A50" s="32" t="s">
        <v>62</v>
      </c>
      <c r="B50" s="6"/>
      <c r="C50" s="24"/>
      <c r="D50" s="56" t="str">
        <f>IF(C50=List!$A$1,(B50*52)/12,IF(C50=List!$A$2,(B50*13)/12,IF(C50=List!$A$3,B50,IF(C50=List!$A$4,B50/12,IF(C50=List!$A$5,B50/3,"")))))</f>
        <v/>
      </c>
      <c r="F50" s="84" t="s">
        <v>95</v>
      </c>
      <c r="G50" s="82">
        <f>C16*12</f>
        <v>0</v>
      </c>
      <c r="H50" s="80"/>
    </row>
    <row r="51" spans="1:8" x14ac:dyDescent="0.25">
      <c r="A51" s="23" t="s">
        <v>35</v>
      </c>
      <c r="B51" s="6"/>
      <c r="C51" s="24"/>
      <c r="D51" s="56" t="str">
        <f>IF(C51=List!$A$1,(B51*52)/12,IF(C51=List!$A$2,(B51*13)/12,IF(C51=List!$A$3,B51,IF(C51=List!$A$4,B51/12,IF(C51=List!$A$5,B51/3,"")))))</f>
        <v/>
      </c>
      <c r="F51" s="84"/>
      <c r="G51" s="82"/>
      <c r="H51" s="80"/>
    </row>
    <row r="52" spans="1:8" ht="15.75" thickBot="1" x14ac:dyDescent="0.3">
      <c r="A52" s="23" t="s">
        <v>36</v>
      </c>
      <c r="B52" s="6"/>
      <c r="C52" s="24"/>
      <c r="D52" s="56" t="str">
        <f>IF(C52=List!$A$1,(B52*52)/12,IF(C52=List!$A$2,(B52*13)/12,IF(C52=List!$A$3,B52,IF(C52=List!$A$4,B52/12,IF(C52=List!$A$5,B52/3,"")))))</f>
        <v/>
      </c>
      <c r="F52" s="85"/>
      <c r="G52" s="86"/>
      <c r="H52" s="80"/>
    </row>
    <row r="53" spans="1:8" x14ac:dyDescent="0.25">
      <c r="A53" s="23" t="s">
        <v>63</v>
      </c>
      <c r="B53" s="6"/>
      <c r="C53" s="24"/>
      <c r="D53" s="56" t="str">
        <f>IF(C53=List!$A$1,(B53*52)/12,IF(C53=List!$A$2,(B53*13)/12,IF(C53=List!$A$3,B53,IF(C53=List!$A$4,B53/12,IF(C53=List!$A$5,B53/3,"")))))</f>
        <v/>
      </c>
    </row>
    <row r="54" spans="1:8" x14ac:dyDescent="0.25">
      <c r="A54" s="23"/>
      <c r="B54" s="6"/>
      <c r="C54" s="24"/>
      <c r="D54" s="56" t="str">
        <f>IF(C54=List!$A$1,(B54*52)/12,IF(C54=List!$A$2,(B54*13)/12,IF(C54=List!$A$3,B54,IF(C54=List!$A$4,B54/12,IF(C54=List!$A$5,B54/3,"")))))</f>
        <v/>
      </c>
      <c r="F54" s="66" t="s">
        <v>118</v>
      </c>
    </row>
    <row r="55" spans="1:8" x14ac:dyDescent="0.25">
      <c r="A55" s="32" t="s">
        <v>37</v>
      </c>
      <c r="B55" s="6"/>
      <c r="C55" s="24"/>
      <c r="D55" s="56" t="str">
        <f>IF(C55=List!$A$1,(B55*52)/12,IF(C55=List!$A$2,(B55*13)/12,IF(C55=List!$A$3,B55,IF(C55=List!$A$4,B55/12,IF(C55=List!$A$5,B55/3,"")))))</f>
        <v/>
      </c>
      <c r="F55" s="75" t="s">
        <v>119</v>
      </c>
      <c r="G55" s="75"/>
    </row>
    <row r="56" spans="1:8" x14ac:dyDescent="0.25">
      <c r="A56" s="23" t="s">
        <v>99</v>
      </c>
      <c r="B56" s="6"/>
      <c r="C56" s="24"/>
      <c r="D56" s="56" t="str">
        <f>IF(C56=List!$A$1,(B56*52)/12,IF(C56=List!$A$2,(B56*13)/12,IF(C56=List!$A$3,B56,IF(C56=List!$A$4,B56/12,IF(C56=List!$A$5,B56/3,"")))))</f>
        <v/>
      </c>
      <c r="F56" s="75"/>
      <c r="G56" s="75"/>
    </row>
    <row r="57" spans="1:8" x14ac:dyDescent="0.25">
      <c r="A57" s="23" t="s">
        <v>18</v>
      </c>
      <c r="B57" s="6"/>
      <c r="C57" s="24"/>
      <c r="D57" s="56" t="str">
        <f>IF(C57=List!$A$1,(B57*52)/12,IF(C57=List!$A$2,(B57*13)/12,IF(C57=List!$A$3,B57,IF(C57=List!$A$4,B57/12,IF(C57=List!$A$5,B57/3,"")))))</f>
        <v/>
      </c>
      <c r="F57" s="75"/>
      <c r="G57" s="75"/>
    </row>
    <row r="58" spans="1:8" x14ac:dyDescent="0.3">
      <c r="A58" s="39" t="s">
        <v>38</v>
      </c>
      <c r="B58" s="6"/>
      <c r="C58" s="24"/>
      <c r="D58" s="56" t="str">
        <f>IF(C58=List!$A$1,(B58*52)/12,IF(C58=List!$A$2,(B58*13)/12,IF(C58=List!$A$3,B58,IF(C58=List!$A$4,B58/12,IF(C58=List!$A$5,B58/3,"")))))</f>
        <v/>
      </c>
      <c r="F58" s="75"/>
      <c r="G58" s="75"/>
    </row>
    <row r="59" spans="1:8" x14ac:dyDescent="0.25">
      <c r="A59" s="23" t="s">
        <v>39</v>
      </c>
      <c r="B59" s="6"/>
      <c r="C59" s="24"/>
      <c r="D59" s="56" t="str">
        <f>IF(C59=List!$A$1,(B59*52)/12,IF(C59=List!$A$2,(B59*13)/12,IF(C59=List!$A$3,B59,IF(C59=List!$A$4,B59/12,IF(C59=List!$A$5,B59/3,"")))))</f>
        <v/>
      </c>
      <c r="F59" s="75"/>
      <c r="G59" s="75"/>
    </row>
    <row r="60" spans="1:8" x14ac:dyDescent="0.25">
      <c r="A60" s="23" t="s">
        <v>49</v>
      </c>
      <c r="B60" s="6"/>
      <c r="C60" s="24"/>
      <c r="D60" s="56" t="str">
        <f>IF(C60=List!$A$1,(B60*52)/12,IF(C60=List!$A$2,(B60*13)/12,IF(C60=List!$A$3,B60,IF(C60=List!$A$4,B60/12,IF(C60=List!$A$5,B60/3,"")))))</f>
        <v/>
      </c>
      <c r="F60" s="75"/>
      <c r="G60" s="75"/>
    </row>
    <row r="61" spans="1:8" x14ac:dyDescent="0.25">
      <c r="A61" s="23" t="s">
        <v>98</v>
      </c>
      <c r="B61" s="6"/>
      <c r="C61" s="24"/>
      <c r="D61" s="56" t="str">
        <f>IF(C61=List!$A$1,(B61*52)/12,IF(C61=List!$A$2,(B61*13)/12,IF(C61=List!$A$3,B61,IF(C61=List!$A$4,B61/12,IF(C61=List!$A$5,B61/3,"")))))</f>
        <v/>
      </c>
      <c r="F61" s="75"/>
      <c r="G61" s="75"/>
    </row>
    <row r="62" spans="1:8" x14ac:dyDescent="0.25">
      <c r="A62" s="23" t="s">
        <v>97</v>
      </c>
      <c r="B62" s="6"/>
      <c r="C62" s="24"/>
      <c r="D62" s="56" t="str">
        <f>IF(C62=List!$A$1,(B62*52)/12,IF(C62=List!$A$2,(B62*13)/12,IF(C62=List!$A$3,B62,IF(C62=List!$A$4,B62/12,IF(C62=List!$A$5,B62/3,"")))))</f>
        <v/>
      </c>
      <c r="F62" s="75"/>
      <c r="G62" s="75"/>
    </row>
    <row r="63" spans="1:8" x14ac:dyDescent="0.25">
      <c r="A63" s="23"/>
      <c r="B63" s="6"/>
      <c r="C63" s="24"/>
      <c r="D63" s="56" t="str">
        <f>IF(C63=List!$A$1,(B63*52)/12,IF(C63=List!$A$2,(B63*13)/12,IF(C63=List!$A$3,B63,IF(C63=List!$A$4,B63/12,IF(C63=List!$A$5,B63/3,"")))))</f>
        <v/>
      </c>
      <c r="F63" s="75"/>
      <c r="G63" s="75"/>
    </row>
    <row r="64" spans="1:8" x14ac:dyDescent="0.25">
      <c r="A64" s="32" t="s">
        <v>43</v>
      </c>
      <c r="B64" s="6"/>
      <c r="C64" s="24"/>
      <c r="D64" s="56" t="str">
        <f>IF(C64=List!$A$1,(B64*52)/12,IF(C64=List!$A$2,(B64*13)/12,IF(C64=List!$A$3,B64,IF(C64=List!$A$4,B64/12,IF(C64=List!$A$5,B64/3,"")))))</f>
        <v/>
      </c>
    </row>
    <row r="65" spans="1:4" x14ac:dyDescent="0.25">
      <c r="A65" s="23" t="s">
        <v>19</v>
      </c>
      <c r="B65" s="6"/>
      <c r="C65" s="24"/>
      <c r="D65" s="56" t="str">
        <f>IF(C65=List!$A$1,(B65*52)/12,IF(C65=List!$A$2,(B65*13)/12,IF(C65=List!$A$3,B65,IF(C65=List!$A$4,B65/12,IF(C65=List!$A$5,B65/3,"")))))</f>
        <v/>
      </c>
    </row>
    <row r="66" spans="1:4" x14ac:dyDescent="0.25">
      <c r="A66" s="23" t="s">
        <v>64</v>
      </c>
      <c r="B66" s="6"/>
      <c r="C66" s="24"/>
      <c r="D66" s="56" t="str">
        <f>IF(C66=List!$A$1,(B66*52)/12,IF(C66=List!$A$2,(B66*13)/12,IF(C66=List!$A$3,B66,IF(C66=List!$A$4,B66/12,IF(C66=List!$A$5,B66/3,"")))))</f>
        <v/>
      </c>
    </row>
    <row r="67" spans="1:4" x14ac:dyDescent="0.25">
      <c r="A67" s="23" t="s">
        <v>44</v>
      </c>
      <c r="B67" s="6"/>
      <c r="C67" s="24"/>
      <c r="D67" s="56" t="str">
        <f>IF(C67=List!$A$1,(B67*52)/12,IF(C67=List!$A$2,(B67*13)/12,IF(C67=List!$A$3,B67,IF(C67=List!$A$4,B67/12,IF(C67=List!$A$5,B67/3,"")))))</f>
        <v/>
      </c>
    </row>
    <row r="68" spans="1:4" x14ac:dyDescent="0.25">
      <c r="A68" s="23" t="s">
        <v>45</v>
      </c>
      <c r="B68" s="6"/>
      <c r="C68" s="24"/>
      <c r="D68" s="56" t="str">
        <f>IF(C68=List!$A$1,(B68*52)/12,IF(C68=List!$A$2,(B68*13)/12,IF(C68=List!$A$3,B68,IF(C68=List!$A$4,B68/12,IF(C68=List!$A$5,B68/3,"")))))</f>
        <v/>
      </c>
    </row>
    <row r="69" spans="1:4" x14ac:dyDescent="0.25">
      <c r="A69" s="23" t="s">
        <v>50</v>
      </c>
      <c r="B69" s="6"/>
      <c r="C69" s="24"/>
      <c r="D69" s="56" t="str">
        <f>IF(C69=List!$A$1,(B69*52)/12,IF(C69=List!$A$2,(B69*13)/12,IF(C69=List!$A$3,B69,IF(C69=List!$A$4,B69/12,IF(C69=List!$A$5,B69/3,"")))))</f>
        <v/>
      </c>
    </row>
    <row r="70" spans="1:4" x14ac:dyDescent="0.25">
      <c r="A70" s="23" t="s">
        <v>61</v>
      </c>
      <c r="B70" s="6"/>
      <c r="C70" s="24"/>
      <c r="D70" s="56" t="str">
        <f>IF(C70=List!$A$1,(B70*52)/12,IF(C70=List!$A$2,(B70*13)/12,IF(C70=List!$A$3,B70,IF(C70=List!$A$4,B70/12,IF(C70=List!$A$5,B70/3,"")))))</f>
        <v/>
      </c>
    </row>
    <row r="71" spans="1:4" x14ac:dyDescent="0.25">
      <c r="A71" s="23" t="s">
        <v>65</v>
      </c>
      <c r="B71" s="6"/>
      <c r="C71" s="24"/>
      <c r="D71" s="56" t="str">
        <f>IF(C71=List!$A$1,(B71*52)/12,IF(C71=List!$A$2,(B71*13)/12,IF(C71=List!$A$3,B71,IF(C71=List!$A$4,B71/12,IF(C71=List!$A$5,B71/3,"")))))</f>
        <v/>
      </c>
    </row>
    <row r="72" spans="1:4" x14ac:dyDescent="0.25">
      <c r="A72" s="23" t="s">
        <v>66</v>
      </c>
      <c r="B72" s="6"/>
      <c r="C72" s="24"/>
      <c r="D72" s="56" t="str">
        <f>IF(C72=List!$A$1,(B72*52)/12,IF(C72=List!$A$2,(B72*13)/12,IF(C72=List!$A$3,B72,IF(C72=List!$A$4,B72/12,IF(C72=List!$A$5,B72/3,"")))))</f>
        <v/>
      </c>
    </row>
    <row r="73" spans="1:4" x14ac:dyDescent="0.25">
      <c r="A73" s="23" t="s">
        <v>69</v>
      </c>
      <c r="B73" s="6"/>
      <c r="C73" s="24"/>
      <c r="D73" s="56" t="str">
        <f>IF(C73=List!$A$1,(B73*52)/12,IF(C73=List!$A$2,(B73*13)/12,IF(C73=List!$A$3,B73,IF(C73=List!$A$4,B73/12,IF(C73=List!$A$5,B73/3,"")))))</f>
        <v/>
      </c>
    </row>
    <row r="74" spans="1:4" x14ac:dyDescent="0.25">
      <c r="A74" s="23"/>
      <c r="B74" s="6"/>
      <c r="C74" s="24"/>
      <c r="D74" s="56" t="str">
        <f>IF(C74=List!$A$1,(B74*52)/12,IF(C74=List!$A$2,(B74*13)/12,IF(C74=List!$A$3,B74,IF(C74=List!$A$4,B74/12,IF(C74=List!$A$5,B74/3,"")))))</f>
        <v/>
      </c>
    </row>
    <row r="75" spans="1:4" x14ac:dyDescent="0.25">
      <c r="A75" s="64" t="s">
        <v>46</v>
      </c>
      <c r="B75" s="6"/>
      <c r="C75" s="24"/>
      <c r="D75" s="56" t="str">
        <f>IF(C75=List!$A$1,(B75*52)/12,IF(C75=List!$A$2,(B75*13)/12,IF(C75=List!$A$3,B75,IF(C75=List!$A$4,B75/12,IF(C75=List!$A$5,B75/3,"")))))</f>
        <v/>
      </c>
    </row>
    <row r="76" spans="1:4" x14ac:dyDescent="0.25">
      <c r="A76" s="23" t="s">
        <v>47</v>
      </c>
      <c r="B76" s="6"/>
      <c r="C76" s="24"/>
      <c r="D76" s="56" t="str">
        <f>IF(C76=List!$A$1,(B76*52)/12,IF(C76=List!$A$2,(B76*13)/12,IF(C76=List!$A$3,B76,IF(C76=List!$A$4,B76/12,IF(C76=List!$A$5,B76/3,"")))))</f>
        <v/>
      </c>
    </row>
    <row r="77" spans="1:4" x14ac:dyDescent="0.25">
      <c r="A77" s="33" t="s">
        <v>48</v>
      </c>
      <c r="B77" s="6"/>
      <c r="C77" s="24"/>
      <c r="D77" s="56" t="str">
        <f>IF(C77=List!$A$1,(B77*52)/12,IF(C77=List!$A$2,(B77*13)/12,IF(C77=List!$A$3,B77,IF(C77=List!$A$4,B77/12,IF(C77=List!$A$5,B77/3,"")))))</f>
        <v/>
      </c>
    </row>
    <row r="78" spans="1:4" x14ac:dyDescent="0.25">
      <c r="A78" s="33" t="s">
        <v>23</v>
      </c>
      <c r="B78" s="6"/>
      <c r="C78" s="24"/>
      <c r="D78" s="56" t="str">
        <f>IF(C78=List!$A$1,(B78*52)/12,IF(C78=List!$A$2,(B78*13)/12,IF(C78=List!$A$3,B78,IF(C78=List!$A$4,B78/12,IF(C78=List!$A$5,B78/3,"")))))</f>
        <v/>
      </c>
    </row>
    <row r="79" spans="1:4" x14ac:dyDescent="0.25">
      <c r="A79" s="33" t="s">
        <v>23</v>
      </c>
      <c r="B79" s="6"/>
      <c r="C79" s="24"/>
      <c r="D79" s="56" t="str">
        <f>IF(C79=List!$A$1,(B79*52)/12,IF(C79=List!$A$2,(B79*13)/12,IF(C79=List!$A$3,B79,IF(C79=List!$A$4,B79/12,IF(C79=List!$A$5,B79/3,"")))))</f>
        <v/>
      </c>
    </row>
    <row r="80" spans="1:4" ht="15.75" thickBot="1" x14ac:dyDescent="0.35">
      <c r="A80" s="41" t="s">
        <v>90</v>
      </c>
      <c r="B80" s="42"/>
      <c r="C80" s="43">
        <f>SUM(D28:D79)</f>
        <v>0</v>
      </c>
    </row>
    <row r="82" spans="4:4" x14ac:dyDescent="0.3">
      <c r="D82" s="16"/>
    </row>
    <row r="83" spans="4:4" x14ac:dyDescent="0.3">
      <c r="D83" s="16"/>
    </row>
    <row r="84" spans="4:4" x14ac:dyDescent="0.3">
      <c r="D84" s="16"/>
    </row>
    <row r="85" spans="4:4" x14ac:dyDescent="0.3">
      <c r="D85" s="16"/>
    </row>
    <row r="86" spans="4:4" x14ac:dyDescent="0.3">
      <c r="D86" s="16"/>
    </row>
    <row r="87" spans="4:4" x14ac:dyDescent="0.3">
      <c r="D87" s="16"/>
    </row>
    <row r="88" spans="4:4" x14ac:dyDescent="0.3">
      <c r="D88" s="16"/>
    </row>
  </sheetData>
  <dataConsolidate/>
  <mergeCells count="11">
    <mergeCell ref="A1:A2"/>
    <mergeCell ref="H46:H52"/>
    <mergeCell ref="A25:C25"/>
    <mergeCell ref="F25:H25"/>
    <mergeCell ref="F6:H6"/>
    <mergeCell ref="A6:C6"/>
    <mergeCell ref="F55:G63"/>
    <mergeCell ref="F48:F49"/>
    <mergeCell ref="G48:G49"/>
    <mergeCell ref="F50:F52"/>
    <mergeCell ref="G50:G52"/>
  </mergeCells>
  <conditionalFormatting sqref="G46:G47">
    <cfRule type="cellIs" dxfId="1" priority="3" operator="lessThan">
      <formula>0</formula>
    </cfRule>
    <cfRule type="cellIs" dxfId="0" priority="4" operator="greaterThan">
      <formula>0</formula>
    </cfRule>
  </conditionalFormatting>
  <dataValidations count="5">
    <dataValidation type="decimal" allowBlank="1" showInputMessage="1" showErrorMessage="1" errorTitle="How Much?" error="Please enter how much you are paid.  Must be a number." promptTitle="How Much?" prompt="Please enter how much you are paid.  Must be a number." sqref="B8:B19" xr:uid="{00000000-0002-0000-0000-000000000000}">
      <formula1>0</formula1>
      <formula2>1000000</formula2>
    </dataValidation>
    <dataValidation type="decimal" allowBlank="1" showInputMessage="1" showErrorMessage="1" errorTitle="How Much?" error="Please enter how much you pay to your priority debt arrears or credit debts.  Must be a number." promptTitle="How Much?" prompt="Please enter how much you pay to your priority debt arrears or credit debts.  Must be a number." sqref="G27:G37 G8:G21" xr:uid="{00000000-0002-0000-0000-000004000000}">
      <formula1>0</formula1>
      <formula2>1000000</formula2>
    </dataValidation>
    <dataValidation type="decimal" allowBlank="1" showInputMessage="1" showErrorMessage="1" errorTitle="How Much?" error="Please enter how much you spend.  Must be a number." promptTitle="How Much?" prompt="Please enter how much you spend.  Must be a number." sqref="B28:B79" xr:uid="{00000000-0002-0000-0000-000003000000}">
      <formula1>0</formula1>
      <formula2>1000000</formula2>
    </dataValidation>
    <dataValidation allowBlank="1" showInputMessage="1" showErrorMessage="1" errorTitle="How Often?" error="Please select from the drop down list." promptTitle="How Often?" prompt="Please select from the drop down list." sqref="H22" xr:uid="{FAFB2324-72A9-4429-9CCE-72C19B4E1687}"/>
    <dataValidation allowBlank="1" showErrorMessage="1" sqref="G54 G46:G47" xr:uid="{246B6C79-48F6-435A-AE9C-419BA1F248E6}"/>
  </dataValidations>
  <pageMargins left="0.25" right="0.25"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C31F804-AB84-47D2-9224-CC4F2CB98E48}">
          <x14:formula1>
            <xm:f>List!$A$1:$A$5</xm:f>
          </x14:formula1>
          <xm:sqref>C27:C79 C8:C18</xm:sqref>
        </x14:dataValidation>
        <x14:dataValidation type="list" allowBlank="1" showInputMessage="1" showErrorMessage="1" errorTitle="How Often?" error="Please select from the drop down list." promptTitle="How Often?" prompt="Please select from the drop down list." xr:uid="{0E806BAD-0D6A-4B0B-ABC0-A9F2549B8960}">
          <x14:formula1>
            <xm:f>List!$A$1:$A$5</xm:f>
          </x14:formula1>
          <xm:sqref>H27:H37 H8:H21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511E-F5B4-4CD2-9DDF-E6CA7065EA91}">
  <dimension ref="A1:A5"/>
  <sheetViews>
    <sheetView workbookViewId="0">
      <selection activeCell="A6" sqref="A6"/>
    </sheetView>
  </sheetViews>
  <sheetFormatPr defaultRowHeight="15" x14ac:dyDescent="0.25"/>
  <sheetData>
    <row r="1" spans="1:1" x14ac:dyDescent="0.25">
      <c r="A1" t="s">
        <v>78</v>
      </c>
    </row>
    <row r="2" spans="1:1" x14ac:dyDescent="0.25">
      <c r="A2" t="s">
        <v>82</v>
      </c>
    </row>
    <row r="3" spans="1:1" x14ac:dyDescent="0.25">
      <c r="A3" t="s">
        <v>79</v>
      </c>
    </row>
    <row r="4" spans="1:1" x14ac:dyDescent="0.25">
      <c r="A4" t="s">
        <v>80</v>
      </c>
    </row>
    <row r="5" spans="1:1" x14ac:dyDescent="0.25">
      <c r="A5"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Spending Plan - for Individuals</vt:lpstr>
      <vt:lpstr>Spending Plan - for Families</vt:lpstr>
      <vt:lpstr>Spending Plan - for Couples</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Allan</dc:creator>
  <cp:lastModifiedBy>Rebekah Gerry</cp:lastModifiedBy>
  <cp:lastPrinted>2019-08-20T13:24:40Z</cp:lastPrinted>
  <dcterms:created xsi:type="dcterms:W3CDTF">2016-06-08T07:04:25Z</dcterms:created>
  <dcterms:modified xsi:type="dcterms:W3CDTF">2019-08-22T14:13:21Z</dcterms:modified>
</cp:coreProperties>
</file>