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66925"/>
  <mc:AlternateContent xmlns:mc="http://schemas.openxmlformats.org/markup-compatibility/2006">
    <mc:Choice Requires="x15">
      <x15ac:absPath xmlns:x15ac="http://schemas.microsoft.com/office/spreadsheetml/2010/11/ac" url="https://beisgov-my.sharepoint.com/personal/cally_walker_ukspaceagency_gov_uk/Documents/Desktop/"/>
    </mc:Choice>
  </mc:AlternateContent>
  <xr:revisionPtr revIDLastSave="0" documentId="8_{45492B6F-CC8B-4D43-8906-F92224DB883B}" xr6:coauthVersionLast="47" xr6:coauthVersionMax="47" xr10:uidLastSave="{00000000-0000-0000-0000-000000000000}"/>
  <bookViews>
    <workbookView xWindow="28680" yWindow="-120" windowWidth="29040" windowHeight="15720" activeTab="1" xr2:uid="{8A1DB41E-5DFE-4C4E-A834-DF340AB66551}"/>
  </bookViews>
  <sheets>
    <sheet name="(O) Overheads" sheetId="1" r:id="rId1"/>
    <sheet name="Guidance for applicants" sheetId="2"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 i="1" l="1"/>
  <c r="CC2" i="1" s="1"/>
  <c r="A11" i="1" s="1"/>
  <c r="AV41" i="1"/>
  <c r="AV40" i="1"/>
  <c r="AS40" i="1"/>
  <c r="CN36" i="1"/>
  <c r="CO35" i="1"/>
  <c r="CC35" i="1" s="1"/>
  <c r="CO34" i="1"/>
  <c r="CC34" i="1" s="1"/>
  <c r="CO33" i="1"/>
  <c r="CC33" i="1" s="1"/>
  <c r="CO32" i="1"/>
  <c r="CC32" i="1" s="1"/>
  <c r="CO31" i="1"/>
  <c r="CC31" i="1"/>
  <c r="CO30" i="1"/>
  <c r="CC30" i="1" s="1"/>
  <c r="CO29" i="1"/>
  <c r="CC29" i="1"/>
  <c r="CO28" i="1"/>
  <c r="CC28" i="1" s="1"/>
  <c r="CO27" i="1"/>
  <c r="CC27" i="1" s="1"/>
  <c r="CO26" i="1"/>
  <c r="CC26" i="1" s="1"/>
  <c r="CO25" i="1"/>
  <c r="CC25" i="1"/>
  <c r="CO24" i="1"/>
  <c r="CC24" i="1"/>
  <c r="CO23" i="1"/>
  <c r="CC23" i="1"/>
  <c r="CO22" i="1"/>
  <c r="CC22" i="1" s="1"/>
  <c r="BH21" i="1"/>
  <c r="BE21" i="1"/>
  <c r="AI21" i="1" s="1"/>
  <c r="BD21" i="1"/>
  <c r="AM21" i="1"/>
  <c r="AM35" i="1" s="1"/>
  <c r="E21" i="1"/>
  <c r="E22" i="1" s="1"/>
  <c r="E14" i="1" s="1"/>
  <c r="BH20" i="1"/>
  <c r="AU19" i="1" s="1"/>
  <c r="BE20" i="1"/>
  <c r="BD20" i="1"/>
  <c r="AU20" i="1"/>
  <c r="AT20" i="1"/>
  <c r="AR20" i="1"/>
  <c r="AP20" i="1"/>
  <c r="AI20" i="1"/>
  <c r="BH19" i="1"/>
  <c r="AU18" i="1" s="1"/>
  <c r="BE19" i="1"/>
  <c r="BD19" i="1"/>
  <c r="AT19" i="1"/>
  <c r="AR19" i="1"/>
  <c r="AP19" i="1"/>
  <c r="AW20" i="1" s="1"/>
  <c r="AI19" i="1"/>
  <c r="BH18" i="1"/>
  <c r="AU17" i="1" s="1"/>
  <c r="BE18" i="1"/>
  <c r="BD18" i="1"/>
  <c r="AT18" i="1"/>
  <c r="AR18" i="1"/>
  <c r="AP18" i="1"/>
  <c r="BH17" i="1"/>
  <c r="AU16" i="1" s="1"/>
  <c r="BE17" i="1"/>
  <c r="BD17" i="1"/>
  <c r="AT17" i="1"/>
  <c r="AR17" i="1"/>
  <c r="AP17" i="1"/>
  <c r="AW18" i="1" s="1"/>
  <c r="AI17" i="1"/>
  <c r="CJ16" i="1"/>
  <c r="BH16" i="1"/>
  <c r="BE16" i="1"/>
  <c r="AI16" i="1" s="1"/>
  <c r="BD16" i="1"/>
  <c r="AT16" i="1"/>
  <c r="AR16" i="1"/>
  <c r="AP16" i="1"/>
  <c r="AU15" i="1"/>
  <c r="AT15" i="1"/>
  <c r="AP23" i="1" s="1"/>
  <c r="AP15" i="1"/>
  <c r="AI15" i="1"/>
  <c r="CC13" i="1"/>
  <c r="M4" i="1"/>
  <c r="CM2" i="1"/>
  <c r="AS2" i="1"/>
  <c r="K2" i="1"/>
  <c r="AW16" i="1" l="1"/>
  <c r="AP21" i="1"/>
  <c r="A8" i="1"/>
  <c r="G8" i="1"/>
  <c r="CJ2" i="1"/>
  <c r="AW19" i="1"/>
  <c r="AW17" i="1"/>
  <c r="AW21" i="1"/>
  <c r="AQ21" i="1"/>
  <c r="AI18" i="1"/>
  <c r="AI2" i="1" s="1"/>
  <c r="A10" i="1" s="1"/>
  <c r="AO28" i="1" l="1"/>
  <c r="AQ25" i="1"/>
  <c r="AQ28" i="1"/>
  <c r="AW29" i="1" s="1"/>
  <c r="AO25" i="1"/>
  <c r="AO31" i="1"/>
  <c r="AQ34" i="1"/>
  <c r="AW35" i="1" s="1"/>
  <c r="AO34" i="1"/>
  <c r="AQ31" i="1"/>
  <c r="AW32" i="1" s="1"/>
  <c r="AW26" i="1" l="1"/>
  <c r="AQ37" i="1"/>
  <c r="AQ39" i="1" s="1"/>
  <c r="AQ41" i="1" s="1"/>
  <c r="E19" i="1" s="1"/>
  <c r="E20" i="1" s="1"/>
  <c r="E12" i="1" s="1"/>
  <c r="V12" i="1" l="1"/>
  <c r="W4" i="1" s="1"/>
  <c r="E8" i="1" s="1"/>
  <c r="A4" i="1" s="1"/>
  <c r="A2" i="1" s="1"/>
  <c r="H2" i="1" s="1"/>
</calcChain>
</file>

<file path=xl/sharedStrings.xml><?xml version="1.0" encoding="utf-8"?>
<sst xmlns="http://schemas.openxmlformats.org/spreadsheetml/2006/main" count="87" uniqueCount="65">
  <si>
    <t xml:space="preserve">UKSA partner finance form </t>
  </si>
  <si>
    <t>Overheads (Operating)</t>
  </si>
  <si>
    <t>Status: This worksheet</t>
  </si>
  <si>
    <t>Whole form:</t>
  </si>
  <si>
    <t>This worksheet is optional but may be useful for some organisations to help them calculate a reasonable overhead rate to apply to their labour costs. If you choose not to use this worksheet then you must select another Overhead Rate Option on the Labour Costs Worksheet</t>
  </si>
  <si>
    <t>Indirect (Administration) Overheads</t>
  </si>
  <si>
    <t>Direct Overheads</t>
  </si>
  <si>
    <t>You have opted to use another method to declare your overhead rate.  If you wish to use this calculator please select 'Built in Overhead Calculator' from the Overhead Rate Options section of the Labour Cost sheet.  Otherwise there is no action to be taken on this page.</t>
  </si>
  <si>
    <t>Return to the Overheads Tab</t>
  </si>
  <si>
    <t>Do your project costs include overheads?</t>
  </si>
  <si>
    <t>Yes - calculate overheads</t>
  </si>
  <si>
    <r>
      <t xml:space="preserve">Only Indirect (administration) overheads which are </t>
    </r>
    <r>
      <rPr>
        <b/>
        <sz val="10"/>
        <rFont val="Arial"/>
        <family val="2"/>
      </rPr>
      <t>additional and incurred directly</t>
    </r>
    <r>
      <rPr>
        <sz val="10"/>
        <rFont val="Arial"/>
        <family val="2"/>
      </rPr>
      <t xml:space="preserve"> as a result of delivering the project are eligible</t>
    </r>
  </si>
  <si>
    <t>This part of the form is used by Innovate UK to understand how much of your Indirect (administration) overheads are eligible and Additional as a result of delivering the project. Please refer to the Projects Costs guidance for help with Indirect (administration) overheads</t>
  </si>
  <si>
    <r>
      <t>Only direct overheads which are</t>
    </r>
    <r>
      <rPr>
        <b/>
        <sz val="10"/>
        <rFont val="Arial"/>
        <family val="2"/>
      </rPr>
      <t xml:space="preserve"> incurred directly </t>
    </r>
    <r>
      <rPr>
        <sz val="10"/>
        <rFont val="Arial"/>
        <family val="2"/>
      </rPr>
      <t>as a result of delivering the project are eligible</t>
    </r>
  </si>
  <si>
    <t>Insert Labour Costs from your budget spreadsheet</t>
  </si>
  <si>
    <t>Total Overheads</t>
  </si>
  <si>
    <t>This part of the form is used by Innovate UK to understand how much of your direct overheads are eligible as a result of delivering the project. Please refer to the Projects Costs guidance for help with direct overheads</t>
  </si>
  <si>
    <t>Latest audited accounts</t>
  </si>
  <si>
    <t>Admin element</t>
  </si>
  <si>
    <t xml:space="preserve">Additional/ directly attributable % </t>
  </si>
  <si>
    <t>Additional/ Directly attributable Cost (£)</t>
  </si>
  <si>
    <t>Please provide further detail outlining expenditure stated in (D)</t>
  </si>
  <si>
    <t>Additional cost % of total Audited figure</t>
  </si>
  <si>
    <r>
      <t xml:space="preserve">Please provide a detailed breakdown of the Direct Overhead directly attributable to the project together with methodology/basis of apportionment used
</t>
    </r>
    <r>
      <rPr>
        <b/>
        <i/>
        <sz val="10"/>
        <color indexed="8"/>
        <rFont val="Arial"/>
        <family val="2"/>
      </rPr>
      <t xml:space="preserve">[Note: Typical costs to be entered in this area could include Direct staff provision of Laptops (non-capital only), Desks, Office - occupancy/facilities/utilities, IT infrastructure/systems and apportionment of Patents Maintenance, Corporate Insurances]  </t>
    </r>
    <r>
      <rPr>
        <i/>
        <sz val="10"/>
        <color indexed="8"/>
        <rFont val="Arial"/>
        <family val="2"/>
      </rPr>
      <t xml:space="preserve">        </t>
    </r>
  </si>
  <si>
    <t>Total Indirect (Administration) Overheads</t>
  </si>
  <si>
    <t>Click Here to jump to Indirect (Administration) Overheads Form</t>
  </si>
  <si>
    <t>(A)</t>
  </si>
  <si>
    <t>(B)</t>
  </si>
  <si>
    <t>(C)</t>
  </si>
  <si>
    <t>(D)</t>
  </si>
  <si>
    <t>(E)</t>
  </si>
  <si>
    <t>Total Direct Overheads</t>
  </si>
  <si>
    <t>Click Here to jump to Direct Overheads Form</t>
  </si>
  <si>
    <t>Administration support staff Costs - salaries and wages</t>
  </si>
  <si>
    <t>Board and senior management</t>
  </si>
  <si>
    <t>Yes</t>
  </si>
  <si>
    <t>Administrative staff</t>
  </si>
  <si>
    <t>Have your costs been subject to independent audit verification ?</t>
  </si>
  <si>
    <t>Please Select</t>
  </si>
  <si>
    <t>Human resources dept. staff</t>
  </si>
  <si>
    <t>[Note:We may ask you to provide your independent audit verification report as part of our eligibility review]</t>
  </si>
  <si>
    <t>Employed estates staff</t>
  </si>
  <si>
    <t>Finance dept. staff</t>
  </si>
  <si>
    <t>Please note costs for labs/workshops need to be shown in the "other costs" tab</t>
  </si>
  <si>
    <t>Administrative support temporary/agency staff costs</t>
  </si>
  <si>
    <t>(F)</t>
  </si>
  <si>
    <t>(E/A)</t>
  </si>
  <si>
    <t xml:space="preserve">Item </t>
  </si>
  <si>
    <t>Full description of methodology/basis of apportionment used</t>
  </si>
  <si>
    <t>General equipment and services</t>
  </si>
  <si>
    <t>General office IT services</t>
  </si>
  <si>
    <t>X</t>
  </si>
  <si>
    <t>=</t>
  </si>
  <si>
    <t>General costs</t>
  </si>
  <si>
    <t>General postage (exclude any commercial/marketing activity) office supplies, printing &amp; stationery costs</t>
  </si>
  <si>
    <t>Site / accommodation costs (exclude exceptional items)</t>
  </si>
  <si>
    <r>
      <t xml:space="preserve">Security and safety costs
</t>
    </r>
    <r>
      <rPr>
        <u/>
        <sz val="10"/>
        <rFont val="Arial"/>
        <family val="2"/>
      </rPr>
      <t>Admin/support staff office facilities:</t>
    </r>
    <r>
      <rPr>
        <sz val="10"/>
        <rFont val="Arial"/>
        <family val="2"/>
      </rPr>
      <t xml:space="preserve">
   Building maintenance
   Building rental
   Contracted site services
   Site property taxes</t>
    </r>
  </si>
  <si>
    <t>Utilities (exclude utility costs for fee generating services and operations)</t>
  </si>
  <si>
    <t>Admin/support staff related costs for electricity, gas, water, waste disposal, telecoms</t>
  </si>
  <si>
    <t>Total Direct Overhead Costs</t>
  </si>
  <si>
    <t>Total Indirect (Administration) Overhead Costs</t>
  </si>
  <si>
    <t>per annum</t>
  </si>
  <si>
    <t>per month</t>
  </si>
  <si>
    <r>
      <t xml:space="preserve">Cost for length of </t>
    </r>
    <r>
      <rPr>
        <b/>
        <sz val="10"/>
        <color indexed="8"/>
        <rFont val="Arial"/>
        <family val="2"/>
      </rPr>
      <t>your</t>
    </r>
    <r>
      <rPr>
        <sz val="10"/>
        <color indexed="8"/>
        <rFont val="Arial"/>
        <family val="2"/>
      </rPr>
      <t xml:space="preserve"> participation in project</t>
    </r>
  </si>
  <si>
    <r>
      <rPr>
        <b/>
        <sz val="10"/>
        <rFont val="Arial"/>
        <family val="2"/>
      </rPr>
      <t>Guidance for applicants</t>
    </r>
    <r>
      <rPr>
        <sz val="10"/>
        <rFont val="Arial"/>
        <family val="2"/>
      </rPr>
      <t xml:space="preserve">
This is only required for applicants utilising custom overhead rates – for academic applicants submitting full economic costing (FEC), please include confirmation of your most recently accepted TRAC methodology or similar to allow UKSA to validate your overhead costs. 
Organisations opting for the 20% of labour cost overhead rates do not need to complete this template. 
For organisations who choose the calculated overheads option, the spreadsheet has two sections to complete:
•	indirect (administration) overheads
•	direct overheads (for those listed in the labour costs table)
Once each section is completed, the ‘total overheads spreadsheet’ will calculate your total amount.
Indirect (administration) overhead
Selecting the indirect (administration) overheads link will take you to a template you’ll need to complete to calculate these costs.
We class indirect overheads as those costs associated with back-office functions (such as finance, human resources, administration staff) whose primary function is to support the running of a business enterprise. Typically, these costs are not directly related to a particular product or service production.
Indirect overhead costs are eligible for inclusion if they are incurred directly because of undertaking the project. They must be additional, which means over and above your ‘business as usual’ costs.
Where you have already identified specific ‘indirect’ individuals working directly on the project, these should have been captured in the labour costs together with the overhead attributed to them.
We have provided cost categories in the template. The following list provides our definition for each category.
Board and senior management
The proportion of salary costs based upon PAYE (gross salary, employer’s NI, company pension contribution, life insurance) of the board and senior management of the company. This should be where they are engaged in strategic or administrative tasks. Do not include those working directly on the project or who are customer-facing or operational.
Administrative staff
The salary costs based upon PAYE (gross salary, employer’s NI, company pension contribution, life insurance) of main administrative staff, such as receptionists and central administration. Do not include administrative staff employed to support sales, marketing, account management and profit-generating departments.
Human resources staff
The salary costs based upon PAYE (gross salary, employer’s NI, company pension contribution, life insurance) of human resource staff.
Employed estates staff
The salary costs based upon PAYE (gross salary, employer’s NI, company pension contribution, life insurance) of employed cleaning, maintenance, security and other estates staff.
Finance department staff
The salary costs based upon PAYE (gross salary, employer’s NI, company pension contribution, life insurance) of main finance department staff, such as payroll, accounts payable and receivable. Do not include staff employed to support sales, marketing or account management activities.
Administrative support temporary or agency staff costs
This should include fees paid for the provision of temporary staff in administration or support services as listed above. Do not include any staff that are operational, such as marketing, sales, engineering, quality assurance, research and development and supply chain.
General office IT services
This includes general IT services used across the whole organisation. Do not include IT costs where they relate purely to non-eligible staff or manufacturing, production or fee earning activities.
General postage
This includes postage and courier expenses for general administration needs. Do not include product delivery or any postage costs incurred through promotion, sales, marketing customer relationship or accounts management.
Office supplies, printing and stationery costs
General office stationery and supplies such as paper, business cards, corporate stationery, office equipment for support or admin staff listed above. Do not include specific costs associated with sales, marketing, product delivery, product literature or reports.
Security and safety costs
This includes costs associated with site and staff safety and security, including signage and health and safety costs.
Building maintenance (administration office facilities only)
This includes general repair and maintenance costs of administration facilities. Do not include repair and maintenance of manufacturing or production facilities and exceptional items such as new works or extensions, which are not eligible for inclusion in this section.
Building rental (administration office facilities only)
Where office space is leased, include the rental costs. Do not include rental costs relating to manufacturing or production facilities, or the cost of any deposits or penalties.
Contracted site services (administration office facilities only)
Costs of contracted services relating to administration facilities such as cleaning of offices. Do not include contracted service costs related to manufacturing or production facilities.
Site property taxes (administration offices facilities only)
Property taxes and charges relating to office space. Do not include manufacturing or production facility property taxes and charges.
Utilities (administration office facilities only)
Electricity, gas, water, waste disposal, telecoms costs relating to administration office facilities.
The following is a step by step guide to help you fill in the relevant details to make your costs claim for indirect overhead.
Column A
Starting with your latest set of audited accounts, please input your details against the relevant cost category in column A. If you are a new company or this information is unavailable, please use internal management accounts or forecast data.
Note that for the administration support staff costs section, the costs included here must be based upon PAYE (gross salary, NI, company pension contribution, life insurance). They should exclude discretionary package costs such as bonuses, awards, profit-related pay and dividends. In addition, please exclude any members working directly on the project who are customer-facing or those engaged in operational or production areas.
Column B
In this column you should detail the proportion of the costs outlined in column A that day rate criteria outlined in the cost categories. You can use a percentage.
Column C
In column C please state what percentage of these costs you would assess as being additional and directly attributable administration activity to the project you are undertaking. By additional we mean over and above business as usual.
Column D
Based upon the details you’ve given in the previous columns, column D will automatically calculate the costs you’ve stated as being attributable to this project.
Column E
In column E you will need to provide some description of the cost constituent parts.
Once you have filled in this data you will see a percentage calculation (column F). This calculates what you consider as being eligible indirect overhead costs for your project (D) as a proportion of the annual audited figures (A). To save you time we use this calculated percentage and apply it to the remainder cost categories you have completed.
Any administration costs that are ineligible in this section, but which directly relate to the project (for example based on invoices), should be claimed as direct costs within other sections of the finance form.
Completion of the indirect overheads template will calculate an annual total which will be proportioned for the length of time you are working on the project. You will see a per annum, per month and a per project cost. The per project costs will form your total indirect overheads as a monetary value.
Once you have filled out your indirect overhead information, choose the ‘return to the overheads section’ to take you back to the main overheads section. Here you will see a summary of your indirect overhead.
Direct overhead
Selecting the direct overheads link will take you to a template you’ll need to complete to calculate these costs.
We understand that in undertaking a project you may incur associated costs with those staff working directly on the project and listed in the labour costs table. We refer to these as direct overheads.
Typical costs in this area could include:
•	direct staff provision of laptops (non-capital only)
•	desks
•	office (such as occupancy, facilities and utilities)
•	IT infrastructure and systems
This section is provided in free format for you to list out such costs.
Direct overhead costs must be directly attributable to the project you are undertaking and should not represent a full recovery methodology inclusive of redundant, spare capacity time or cost.
You should detail the costs and include a description of each item together with the methodology or the basis of how the costs have been apportioned. This should include the calculations that support the claimable costs. This will help us to validate these costs if your project is successful.
If your costs have been subject to an independent audit verification, we may ask you to provide this report to support our financial eligibility reviews.
Please note that costs associated with laboratories or workshops should be included within the ‘other costs’ section of the application form.
Once you have completed the direct overhead, you should select ‘return to the overhead section’. You will return to the main overhead tab where you will see a summary of your overhead claim for both direct and indirect overheads.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</si>
</sst>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_-&quot;£&quot;* #,##0_-;\-&quot;£&quot;* #,##0_-;_-&quot;£&quot;* &quot;-&quot;??_-;_-@_-"/>
    <numFmt numFmtId="165" formatCode="##\%"/>
    <numFmt numFmtId="166" formatCode="0.0%"/>
    <numFmt numFmtId="167" formatCode="_-* #,##0_-;\-* #,##0_-;_-* &quot;-&quot;??_-;_-@_-"/>
    <numFmt numFmtId="168" formatCode="_-[$£-809]* #,##0.00_-;\-[$£-809]* #,##0.00_-;_-[$£-809]* &quot;-&quot;??_-;_-@_-"/>
  </numFmts>
  <fonts count="33" x14ac:knownFonts="1">
    <font>
      <sz val="10"/>
      <name val="Arial"/>
    </font>
    <font>
      <sz val="10"/>
      <color theme="0"/>
      <name val="Arial"/>
      <family val="2"/>
    </font>
    <font>
      <sz val="10"/>
      <name val="Arial"/>
      <family val="2"/>
    </font>
    <font>
      <b/>
      <sz val="12"/>
      <name val="Arial"/>
      <family val="2"/>
    </font>
    <font>
      <u/>
      <sz val="10"/>
      <color indexed="12"/>
      <name val="Arial"/>
      <family val="2"/>
    </font>
    <font>
      <u/>
      <sz val="10"/>
      <color theme="0"/>
      <name val="Arial"/>
      <family val="2"/>
    </font>
    <font>
      <sz val="10"/>
      <color rgb="FFFF0000"/>
      <name val="Arial"/>
      <family val="2"/>
    </font>
    <font>
      <u/>
      <sz val="10"/>
      <color rgb="FFFF0000"/>
      <name val="Arial"/>
      <family val="2"/>
    </font>
    <font>
      <sz val="10"/>
      <color indexed="9"/>
      <name val="Arial"/>
      <family val="2"/>
    </font>
    <font>
      <b/>
      <sz val="14"/>
      <color indexed="9"/>
      <name val="Arial"/>
      <family val="2"/>
    </font>
    <font>
      <b/>
      <sz val="10"/>
      <color indexed="9"/>
      <name val="Arial"/>
      <family val="2"/>
    </font>
    <font>
      <b/>
      <sz val="12"/>
      <color indexed="9"/>
      <name val="Arial"/>
      <family val="2"/>
    </font>
    <font>
      <b/>
      <sz val="10"/>
      <name val="Arial"/>
      <family val="2"/>
    </font>
    <font>
      <b/>
      <u/>
      <sz val="10"/>
      <name val="Arial"/>
      <family val="2"/>
    </font>
    <font>
      <b/>
      <u/>
      <sz val="10"/>
      <color theme="1"/>
      <name val="Arial"/>
      <family val="2"/>
    </font>
    <font>
      <sz val="10"/>
      <color theme="1"/>
      <name val="Arial"/>
      <family val="2"/>
    </font>
    <font>
      <b/>
      <sz val="10"/>
      <color theme="1"/>
      <name val="Arial"/>
      <family val="2"/>
    </font>
    <font>
      <b/>
      <sz val="10"/>
      <color theme="0"/>
      <name val="Arial"/>
      <family val="2"/>
    </font>
    <font>
      <sz val="10"/>
      <color indexed="44"/>
      <name val="Arial"/>
      <family val="2"/>
    </font>
    <font>
      <b/>
      <sz val="12"/>
      <color rgb="FFFF0000"/>
      <name val="Verdana"/>
      <family val="2"/>
    </font>
    <font>
      <b/>
      <sz val="10"/>
      <color rgb="FFFF0000"/>
      <name val="Arial"/>
      <family val="2"/>
    </font>
    <font>
      <u/>
      <sz val="17"/>
      <color rgb="FF000000"/>
      <name val="Calibri"/>
      <family val="2"/>
    </font>
    <font>
      <b/>
      <i/>
      <sz val="10"/>
      <color indexed="8"/>
      <name val="Arial"/>
      <family val="2"/>
    </font>
    <font>
      <i/>
      <sz val="10"/>
      <color indexed="8"/>
      <name val="Arial"/>
      <family val="2"/>
    </font>
    <font>
      <b/>
      <u/>
      <sz val="10"/>
      <color indexed="12"/>
      <name val="Arial"/>
      <family val="2"/>
    </font>
    <font>
      <i/>
      <sz val="10"/>
      <name val="Arial"/>
      <family val="2"/>
    </font>
    <font>
      <b/>
      <i/>
      <sz val="10"/>
      <name val="Arial"/>
      <family val="2"/>
    </font>
    <font>
      <b/>
      <sz val="12"/>
      <color indexed="10"/>
      <name val="Verdana"/>
      <family val="2"/>
    </font>
    <font>
      <b/>
      <i/>
      <sz val="10"/>
      <color theme="1"/>
      <name val="Arial"/>
      <family val="2"/>
    </font>
    <font>
      <u/>
      <sz val="10"/>
      <name val="Arial"/>
      <family val="2"/>
    </font>
    <font>
      <sz val="10"/>
      <color rgb="FF7030A0"/>
      <name val="Arial"/>
      <family val="2"/>
    </font>
    <font>
      <b/>
      <sz val="10"/>
      <color indexed="8"/>
      <name val="Arial"/>
      <family val="2"/>
    </font>
    <font>
      <sz val="10"/>
      <color indexed="8"/>
      <name val="Arial"/>
      <family val="2"/>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792B8B"/>
        <bgColor indexed="64"/>
      </patternFill>
    </fill>
    <fill>
      <patternFill patternType="solid">
        <fgColor theme="0" tint="-0.14999847407452621"/>
        <bgColor indexed="64"/>
      </patternFill>
    </fill>
  </fills>
  <borders count="30">
    <border>
      <left/>
      <right/>
      <top/>
      <bottom/>
      <diagonal/>
    </border>
    <border>
      <left style="thick">
        <color theme="0" tint="-0.499984740745262"/>
      </left>
      <right/>
      <top style="thick">
        <color theme="0" tint="-0.499984740745262"/>
      </top>
      <bottom/>
      <diagonal/>
    </border>
    <border>
      <left/>
      <right/>
      <top style="thick">
        <color theme="0" tint="-0.499984740745262"/>
      </top>
      <bottom/>
      <diagonal/>
    </border>
    <border>
      <left/>
      <right style="thick">
        <color theme="0" tint="-0.499984740745262"/>
      </right>
      <top style="thick">
        <color theme="0" tint="-0.499984740745262"/>
      </top>
      <bottom/>
      <diagonal/>
    </border>
    <border>
      <left style="thick">
        <color theme="0" tint="-0.499984740745262"/>
      </left>
      <right/>
      <top/>
      <bottom/>
      <diagonal/>
    </border>
    <border>
      <left/>
      <right style="thick">
        <color theme="0" tint="-0.499984740745262"/>
      </right>
      <top/>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ck">
        <color theme="0" tint="-0.499984740745262"/>
      </left>
      <right/>
      <top/>
      <bottom style="thick">
        <color theme="0" tint="-0.499984740745262"/>
      </bottom>
      <diagonal/>
    </border>
    <border>
      <left/>
      <right/>
      <top/>
      <bottom style="thick">
        <color theme="0" tint="-0.499984740745262"/>
      </bottom>
      <diagonal/>
    </border>
    <border>
      <left/>
      <right style="thick">
        <color theme="0" tint="-0.499984740745262"/>
      </right>
      <top/>
      <bottom style="thick">
        <color theme="0" tint="-0.499984740745262"/>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right/>
      <top style="thin">
        <color indexed="64"/>
      </top>
      <bottom style="double">
        <color indexed="64"/>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diagonal/>
    </border>
    <border>
      <left style="medium">
        <color theme="1" tint="0.499984740745262"/>
      </left>
      <right style="medium">
        <color theme="1" tint="0.499984740745262"/>
      </right>
      <top/>
      <bottom style="thin">
        <color rgb="FF000000"/>
      </bottom>
      <diagonal/>
    </border>
    <border>
      <left style="medium">
        <color theme="1" tint="0.499984740745262"/>
      </left>
      <right style="medium">
        <color theme="1" tint="0.499984740745262"/>
      </right>
      <top/>
      <bottom style="medium">
        <color theme="1" tint="0.499984740745262"/>
      </bottom>
      <diagonal/>
    </border>
  </borders>
  <cellStyleXfs count="5">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4" fillId="0" borderId="0" applyNumberFormat="0" applyFill="0" applyBorder="0" applyAlignment="0" applyProtection="0">
      <alignment vertical="top"/>
      <protection locked="0"/>
    </xf>
  </cellStyleXfs>
  <cellXfs count="170">
    <xf numFmtId="0" fontId="0" fillId="0" borderId="0" xfId="0"/>
    <xf numFmtId="0" fontId="1" fillId="2" borderId="0" xfId="0" applyFont="1" applyFill="1" applyProtection="1">
      <protection locked="0"/>
    </xf>
    <xf numFmtId="0" fontId="2" fillId="3" borderId="0" xfId="0" applyFont="1" applyFill="1"/>
    <xf numFmtId="0" fontId="3" fillId="0" borderId="0" xfId="0" applyFont="1"/>
    <xf numFmtId="0" fontId="1" fillId="3" borderId="0" xfId="0" applyFont="1" applyFill="1"/>
    <xf numFmtId="0" fontId="5" fillId="2" borderId="0" xfId="4" applyFont="1" applyFill="1" applyAlignment="1" applyProtection="1">
      <alignment horizontal="right"/>
    </xf>
    <xf numFmtId="0" fontId="1" fillId="2" borderId="0" xfId="0" applyFont="1" applyFill="1"/>
    <xf numFmtId="9" fontId="6" fillId="3" borderId="0" xfId="3" applyFont="1" applyFill="1"/>
    <xf numFmtId="0" fontId="6" fillId="3" borderId="0" xfId="0" applyFont="1" applyFill="1"/>
    <xf numFmtId="0" fontId="7" fillId="2" borderId="0" xfId="4" applyFont="1" applyFill="1" applyAlignment="1" applyProtection="1">
      <alignment horizontal="right"/>
    </xf>
    <xf numFmtId="0" fontId="6" fillId="2" borderId="0" xfId="0" applyFont="1" applyFill="1"/>
    <xf numFmtId="0" fontId="8" fillId="4" borderId="1" xfId="0" applyFont="1" applyFill="1" applyBorder="1"/>
    <xf numFmtId="0" fontId="9" fillId="4" borderId="2" xfId="0" applyFont="1" applyFill="1" applyBorder="1" applyAlignment="1">
      <alignment vertical="center" wrapText="1"/>
    </xf>
    <xf numFmtId="0" fontId="8" fillId="4" borderId="2" xfId="0" applyFont="1" applyFill="1" applyBorder="1"/>
    <xf numFmtId="0" fontId="10" fillId="4" borderId="2" xfId="0" applyFont="1" applyFill="1" applyBorder="1" applyAlignment="1">
      <alignment horizontal="right" vertical="center"/>
    </xf>
    <xf numFmtId="0" fontId="11" fillId="4" borderId="2" xfId="0" applyFont="1" applyFill="1" applyBorder="1" applyAlignment="1">
      <alignment vertical="center"/>
    </xf>
    <xf numFmtId="0" fontId="8" fillId="4" borderId="3" xfId="0" applyFont="1" applyFill="1" applyBorder="1"/>
    <xf numFmtId="0" fontId="1" fillId="3" borderId="0" xfId="0" applyFont="1" applyFill="1" applyProtection="1">
      <protection locked="0"/>
    </xf>
    <xf numFmtId="0" fontId="1" fillId="2" borderId="0" xfId="0" applyFont="1" applyFill="1" applyAlignment="1">
      <alignment vertical="top"/>
    </xf>
    <xf numFmtId="9" fontId="6" fillId="3" borderId="0" xfId="3" applyFont="1" applyFill="1" applyProtection="1">
      <protection locked="0"/>
    </xf>
    <xf numFmtId="0" fontId="6" fillId="2" borderId="0" xfId="0" applyFont="1" applyFill="1" applyAlignment="1">
      <alignment vertical="top"/>
    </xf>
    <xf numFmtId="0" fontId="2" fillId="3" borderId="4" xfId="0" applyFont="1" applyFill="1" applyBorder="1"/>
    <xf numFmtId="0" fontId="3" fillId="3" borderId="0" xfId="0" applyFont="1" applyFill="1"/>
    <xf numFmtId="0" fontId="12" fillId="3" borderId="0" xfId="0" applyFont="1" applyFill="1"/>
    <xf numFmtId="0" fontId="8" fillId="3" borderId="0" xfId="0" applyFont="1" applyFill="1"/>
    <xf numFmtId="0" fontId="2" fillId="3" borderId="5" xfId="0" applyFont="1" applyFill="1" applyBorder="1"/>
    <xf numFmtId="0" fontId="13" fillId="2" borderId="0" xfId="0" applyFont="1" applyFill="1" applyAlignment="1">
      <alignment horizontal="left" wrapText="1"/>
    </xf>
    <xf numFmtId="0" fontId="2" fillId="2" borderId="0" xfId="0" applyFont="1" applyFill="1" applyAlignment="1">
      <alignment horizontal="left" wrapText="1"/>
    </xf>
    <xf numFmtId="0" fontId="2" fillId="2" borderId="0" xfId="0" applyFont="1" applyFill="1"/>
    <xf numFmtId="0" fontId="2" fillId="3" borderId="5" xfId="0" applyFont="1" applyFill="1" applyBorder="1" applyProtection="1">
      <protection locked="0"/>
    </xf>
    <xf numFmtId="0" fontId="6" fillId="2" borderId="0" xfId="0" applyFont="1" applyFill="1" applyProtection="1">
      <protection locked="0"/>
    </xf>
    <xf numFmtId="0" fontId="14" fillId="2" borderId="0" xfId="0" applyFont="1" applyFill="1"/>
    <xf numFmtId="0" fontId="15" fillId="2" borderId="0" xfId="0" applyFont="1" applyFill="1"/>
    <xf numFmtId="0" fontId="16" fillId="2" borderId="0" xfId="0" applyFont="1" applyFill="1" applyAlignment="1">
      <alignment horizontal="right" vertical="center"/>
    </xf>
    <xf numFmtId="164" fontId="12" fillId="2" borderId="0" xfId="2" applyNumberFormat="1" applyFont="1" applyFill="1" applyBorder="1" applyAlignment="1">
      <alignment horizontal="right" vertical="center"/>
    </xf>
    <xf numFmtId="1" fontId="17" fillId="2" borderId="0" xfId="2" applyNumberFormat="1" applyFont="1" applyFill="1" applyBorder="1" applyAlignment="1">
      <alignment horizontal="right"/>
    </xf>
    <xf numFmtId="0" fontId="18" fillId="3" borderId="4" xfId="0" applyFont="1" applyFill="1" applyBorder="1"/>
    <xf numFmtId="0" fontId="12" fillId="2" borderId="0" xfId="0" applyFont="1" applyFill="1"/>
    <xf numFmtId="0" fontId="19" fillId="3" borderId="0" xfId="0" applyFont="1" applyFill="1" applyAlignment="1">
      <alignment vertical="center"/>
    </xf>
    <xf numFmtId="0" fontId="1" fillId="3" borderId="4" xfId="0" applyFont="1" applyFill="1" applyBorder="1"/>
    <xf numFmtId="0" fontId="2" fillId="2" borderId="0" xfId="0" applyFont="1" applyFill="1" applyAlignment="1">
      <alignment horizontal="left"/>
    </xf>
    <xf numFmtId="165" fontId="16" fillId="2" borderId="0" xfId="3" applyNumberFormat="1" applyFont="1" applyFill="1" applyBorder="1" applyAlignment="1" applyProtection="1">
      <alignment horizontal="right" vertical="center"/>
      <protection locked="0"/>
    </xf>
    <xf numFmtId="165" fontId="16" fillId="2" borderId="9" xfId="3" applyNumberFormat="1" applyFont="1" applyFill="1" applyBorder="1" applyAlignment="1" applyProtection="1">
      <alignment horizontal="right"/>
      <protection locked="0"/>
    </xf>
    <xf numFmtId="0" fontId="2" fillId="3" borderId="13" xfId="0" applyFont="1" applyFill="1" applyBorder="1"/>
    <xf numFmtId="0" fontId="2" fillId="2" borderId="14" xfId="0" applyFont="1" applyFill="1" applyBorder="1" applyAlignment="1">
      <alignment horizontal="left"/>
    </xf>
    <xf numFmtId="0" fontId="2" fillId="2" borderId="14" xfId="0" applyFont="1" applyFill="1" applyBorder="1" applyAlignment="1">
      <alignment horizontal="right"/>
    </xf>
    <xf numFmtId="0" fontId="2" fillId="2" borderId="14" xfId="0" applyFont="1" applyFill="1" applyBorder="1"/>
    <xf numFmtId="0" fontId="2" fillId="2" borderId="14" xfId="0" applyFont="1" applyFill="1" applyBorder="1" applyProtection="1">
      <protection locked="0"/>
    </xf>
    <xf numFmtId="0" fontId="20" fillId="2" borderId="14" xfId="0" applyFont="1" applyFill="1" applyBorder="1" applyAlignment="1">
      <alignment horizontal="center"/>
    </xf>
    <xf numFmtId="0" fontId="12" fillId="2" borderId="14" xfId="0" applyFont="1" applyFill="1" applyBorder="1"/>
    <xf numFmtId="0" fontId="2" fillId="3" borderId="15" xfId="0" applyFont="1" applyFill="1" applyBorder="1"/>
    <xf numFmtId="0" fontId="21" fillId="2" borderId="0" xfId="0" applyFont="1" applyFill="1"/>
    <xf numFmtId="0" fontId="16" fillId="2" borderId="0" xfId="0" applyFont="1" applyFill="1"/>
    <xf numFmtId="9" fontId="6" fillId="2" borderId="0" xfId="3" applyFont="1" applyFill="1" applyBorder="1" applyAlignment="1">
      <alignment horizontal="center" wrapText="1"/>
    </xf>
    <xf numFmtId="0" fontId="15" fillId="2" borderId="0" xfId="0" applyFont="1" applyFill="1" applyAlignment="1">
      <alignment horizontal="center" wrapText="1"/>
    </xf>
    <xf numFmtId="0" fontId="12" fillId="3" borderId="0" xfId="0" applyFont="1" applyFill="1" applyAlignment="1">
      <alignment horizontal="right"/>
    </xf>
    <xf numFmtId="0" fontId="15" fillId="2" borderId="0" xfId="0" applyFont="1" applyFill="1" applyAlignment="1">
      <alignment horizontal="center"/>
    </xf>
    <xf numFmtId="0" fontId="20" fillId="2" borderId="0" xfId="0" applyFont="1" applyFill="1" applyAlignment="1">
      <alignment horizontal="center" wrapText="1"/>
    </xf>
    <xf numFmtId="0" fontId="12" fillId="2" borderId="0" xfId="0" applyFont="1" applyFill="1" applyAlignment="1">
      <alignment horizontal="left" wrapText="1"/>
    </xf>
    <xf numFmtId="0" fontId="13" fillId="2" borderId="0" xfId="0" applyFont="1" applyFill="1" applyAlignment="1">
      <alignment horizontal="right" wrapText="1"/>
    </xf>
    <xf numFmtId="0" fontId="17" fillId="3" borderId="0" xfId="0" applyFont="1" applyFill="1"/>
    <xf numFmtId="0" fontId="15" fillId="2" borderId="0" xfId="0" applyFont="1" applyFill="1" applyAlignment="1">
      <alignment horizontal="right"/>
    </xf>
    <xf numFmtId="9" fontId="6" fillId="2" borderId="0" xfId="3" applyFont="1" applyFill="1" applyBorder="1"/>
    <xf numFmtId="0" fontId="12" fillId="2" borderId="0" xfId="0" applyFont="1" applyFill="1" applyAlignment="1">
      <alignment horizontal="right"/>
    </xf>
    <xf numFmtId="0" fontId="2" fillId="2" borderId="4" xfId="0" applyFont="1" applyFill="1" applyBorder="1"/>
    <xf numFmtId="0" fontId="20" fillId="2" borderId="0" xfId="0" applyFont="1" applyFill="1" applyAlignment="1">
      <alignment horizontal="left"/>
    </xf>
    <xf numFmtId="0" fontId="2" fillId="3" borderId="14" xfId="0" applyFont="1" applyFill="1" applyBorder="1"/>
    <xf numFmtId="0" fontId="12" fillId="3" borderId="14" xfId="0" applyFont="1" applyFill="1" applyBorder="1"/>
    <xf numFmtId="0" fontId="2" fillId="2" borderId="0" xfId="0" applyFont="1" applyFill="1" applyAlignment="1">
      <alignment horizontal="left" vertical="top" wrapText="1"/>
    </xf>
    <xf numFmtId="0" fontId="15" fillId="2" borderId="16" xfId="0" applyFont="1" applyFill="1" applyBorder="1" applyAlignment="1">
      <alignment vertical="top" wrapText="1"/>
    </xf>
    <xf numFmtId="164" fontId="15" fillId="2" borderId="17" xfId="2" applyNumberFormat="1" applyFont="1" applyFill="1" applyBorder="1" applyAlignment="1" applyProtection="1">
      <alignment horizontal="center" vertical="center"/>
      <protection locked="0"/>
    </xf>
    <xf numFmtId="9" fontId="2" fillId="2" borderId="17" xfId="3" applyFont="1" applyFill="1" applyBorder="1" applyAlignment="1" applyProtection="1">
      <alignment horizontal="center" vertical="center"/>
      <protection locked="0"/>
    </xf>
    <xf numFmtId="166" fontId="2" fillId="2" borderId="17" xfId="3" applyNumberFormat="1" applyFont="1" applyFill="1" applyBorder="1" applyAlignment="1" applyProtection="1">
      <alignment horizontal="center" vertical="center"/>
      <protection locked="0"/>
    </xf>
    <xf numFmtId="164" fontId="2" fillId="5" borderId="17" xfId="2" applyNumberFormat="1" applyFont="1" applyFill="1" applyBorder="1" applyAlignment="1">
      <alignment horizontal="right" vertical="center"/>
    </xf>
    <xf numFmtId="0" fontId="19" fillId="3" borderId="5" xfId="0" applyFont="1" applyFill="1" applyBorder="1"/>
    <xf numFmtId="0" fontId="2" fillId="2" borderId="17" xfId="0" applyFont="1" applyFill="1" applyBorder="1" applyAlignment="1" applyProtection="1">
      <alignment horizontal="center" vertical="center"/>
      <protection locked="0"/>
    </xf>
    <xf numFmtId="0" fontId="26" fillId="2" borderId="0" xfId="0" applyFont="1" applyFill="1" applyAlignment="1">
      <alignment horizontal="left" wrapText="1"/>
    </xf>
    <xf numFmtId="0" fontId="15" fillId="2" borderId="0" xfId="0" applyFont="1" applyFill="1" applyAlignment="1">
      <alignment vertical="top" wrapText="1"/>
    </xf>
    <xf numFmtId="9" fontId="6" fillId="2" borderId="0" xfId="3" applyFont="1" applyFill="1" applyBorder="1" applyAlignment="1">
      <alignment vertical="center"/>
    </xf>
    <xf numFmtId="0" fontId="0" fillId="2" borderId="0" xfId="0" applyFill="1"/>
    <xf numFmtId="0" fontId="27" fillId="2" borderId="0" xfId="0" applyFont="1" applyFill="1" applyAlignment="1">
      <alignment horizontal="left" vertical="center"/>
    </xf>
    <xf numFmtId="0" fontId="19" fillId="2" borderId="0" xfId="0" applyFont="1" applyFill="1"/>
    <xf numFmtId="0" fontId="25" fillId="2" borderId="0" xfId="0" applyFont="1" applyFill="1"/>
    <xf numFmtId="0" fontId="0" fillId="2" borderId="0" xfId="0" applyFill="1" applyProtection="1">
      <protection locked="0"/>
    </xf>
    <xf numFmtId="164" fontId="1" fillId="3" borderId="0" xfId="0" applyNumberFormat="1" applyFont="1" applyFill="1"/>
    <xf numFmtId="0" fontId="28" fillId="2" borderId="0" xfId="0" applyFont="1" applyFill="1"/>
    <xf numFmtId="164" fontId="15" fillId="2" borderId="20" xfId="2" applyNumberFormat="1" applyFont="1" applyFill="1" applyBorder="1" applyAlignment="1" applyProtection="1">
      <alignment horizontal="center" vertical="center"/>
      <protection locked="0"/>
    </xf>
    <xf numFmtId="0" fontId="20" fillId="2" borderId="0" xfId="0" applyFont="1" applyFill="1" applyAlignment="1">
      <alignment horizontal="center" vertical="center"/>
    </xf>
    <xf numFmtId="0" fontId="15" fillId="2" borderId="0" xfId="0" applyFont="1" applyFill="1" applyAlignment="1">
      <alignment horizontal="right" vertical="top" wrapText="1"/>
    </xf>
    <xf numFmtId="0" fontId="2" fillId="2" borderId="0" xfId="0" applyFont="1" applyFill="1" applyAlignment="1">
      <alignment vertical="top" wrapText="1"/>
    </xf>
    <xf numFmtId="164" fontId="12" fillId="5" borderId="17" xfId="2" applyNumberFormat="1" applyFont="1" applyFill="1" applyBorder="1" applyAlignment="1">
      <alignment horizontal="center" vertical="center"/>
    </xf>
    <xf numFmtId="167" fontId="2" fillId="2" borderId="0" xfId="1" applyNumberFormat="1" applyFont="1" applyFill="1" applyBorder="1" applyAlignment="1">
      <alignment horizontal="center" vertical="center"/>
    </xf>
    <xf numFmtId="164" fontId="12" fillId="5" borderId="17" xfId="2" applyNumberFormat="1" applyFont="1" applyFill="1" applyBorder="1" applyAlignment="1">
      <alignment horizontal="right" vertical="center"/>
    </xf>
    <xf numFmtId="166" fontId="12" fillId="2" borderId="0" xfId="3" applyNumberFormat="1" applyFont="1" applyFill="1" applyBorder="1" applyAlignment="1">
      <alignment horizontal="center"/>
    </xf>
    <xf numFmtId="0" fontId="2" fillId="2" borderId="0" xfId="0" applyFont="1" applyFill="1" applyAlignment="1">
      <alignment horizontal="center" vertical="center"/>
    </xf>
    <xf numFmtId="0" fontId="16" fillId="2" borderId="0" xfId="0" applyFont="1" applyFill="1" applyAlignment="1">
      <alignment horizontal="left" vertical="center"/>
    </xf>
    <xf numFmtId="164" fontId="15" fillId="2" borderId="0" xfId="2" applyNumberFormat="1" applyFont="1" applyFill="1" applyBorder="1" applyAlignment="1">
      <alignment horizontal="center" vertical="center"/>
    </xf>
    <xf numFmtId="167" fontId="15" fillId="2" borderId="0" xfId="1" applyNumberFormat="1" applyFont="1" applyFill="1" applyBorder="1" applyAlignment="1">
      <alignment horizontal="center" vertical="center"/>
    </xf>
    <xf numFmtId="0" fontId="15" fillId="2" borderId="0" xfId="0" applyFont="1" applyFill="1" applyAlignment="1">
      <alignment horizontal="center" vertical="center"/>
    </xf>
    <xf numFmtId="166" fontId="15" fillId="2" borderId="0" xfId="3" applyNumberFormat="1" applyFont="1" applyFill="1" applyBorder="1" applyAlignment="1">
      <alignment horizontal="center" vertical="center"/>
    </xf>
    <xf numFmtId="164" fontId="15" fillId="2" borderId="0" xfId="2" applyNumberFormat="1" applyFont="1" applyFill="1" applyBorder="1" applyAlignment="1">
      <alignment horizontal="right" vertical="center"/>
    </xf>
    <xf numFmtId="9" fontId="6" fillId="2" borderId="0" xfId="3" applyFont="1" applyFill="1" applyBorder="1" applyAlignment="1">
      <alignment horizontal="center" vertical="top" wrapText="1"/>
    </xf>
    <xf numFmtId="164" fontId="2" fillId="2" borderId="17" xfId="2" applyNumberFormat="1" applyFont="1" applyFill="1" applyBorder="1" applyProtection="1">
      <protection locked="0"/>
    </xf>
    <xf numFmtId="0" fontId="20" fillId="2" borderId="0" xfId="0" applyFont="1" applyFill="1" applyAlignment="1">
      <alignment horizontal="center"/>
    </xf>
    <xf numFmtId="0" fontId="12" fillId="2" borderId="0" xfId="0" applyFont="1" applyFill="1" applyAlignment="1">
      <alignment horizontal="left" vertical="top" wrapText="1"/>
    </xf>
    <xf numFmtId="0" fontId="12" fillId="2" borderId="0" xfId="0" applyFont="1" applyFill="1" applyAlignment="1">
      <alignment horizontal="center" vertical="top" wrapText="1"/>
    </xf>
    <xf numFmtId="0" fontId="2" fillId="2" borderId="5" xfId="0" applyFont="1" applyFill="1" applyBorder="1"/>
    <xf numFmtId="0" fontId="15" fillId="2" borderId="0" xfId="0" applyFont="1" applyFill="1" applyAlignment="1">
      <alignment horizontal="left" vertical="top" wrapText="1"/>
    </xf>
    <xf numFmtId="164" fontId="15" fillId="2" borderId="18" xfId="2" applyNumberFormat="1" applyFont="1" applyFill="1" applyBorder="1" applyAlignment="1" applyProtection="1">
      <alignment horizontal="center" vertical="center"/>
      <protection locked="0"/>
    </xf>
    <xf numFmtId="167" fontId="2" fillId="2" borderId="22" xfId="1" applyNumberFormat="1" applyFont="1" applyFill="1" applyBorder="1" applyAlignment="1">
      <alignment horizontal="center" vertical="center"/>
    </xf>
    <xf numFmtId="166" fontId="2" fillId="5" borderId="21" xfId="0" applyNumberFormat="1" applyFont="1" applyFill="1" applyBorder="1" applyAlignment="1">
      <alignment horizontal="center" vertical="center"/>
    </xf>
    <xf numFmtId="166" fontId="2" fillId="2" borderId="22" xfId="3" applyNumberFormat="1" applyFont="1" applyFill="1" applyBorder="1" applyAlignment="1">
      <alignment horizontal="center" vertical="center"/>
    </xf>
    <xf numFmtId="164" fontId="2" fillId="5" borderId="19" xfId="2" applyNumberFormat="1" applyFont="1" applyFill="1" applyBorder="1" applyAlignment="1">
      <alignment horizontal="right" vertical="center"/>
    </xf>
    <xf numFmtId="164" fontId="15" fillId="2" borderId="23" xfId="2" applyNumberFormat="1" applyFont="1" applyFill="1" applyBorder="1" applyAlignment="1">
      <alignment horizontal="center" vertical="center"/>
    </xf>
    <xf numFmtId="0" fontId="1" fillId="2" borderId="0" xfId="0" applyFont="1" applyFill="1" applyAlignment="1">
      <alignment horizontal="center" vertical="center"/>
    </xf>
    <xf numFmtId="164" fontId="1" fillId="2" borderId="0" xfId="2" applyNumberFormat="1" applyFont="1" applyFill="1" applyBorder="1" applyAlignment="1">
      <alignment horizontal="right" vertical="center"/>
    </xf>
    <xf numFmtId="167" fontId="2" fillId="2" borderId="24" xfId="1" applyNumberFormat="1" applyFont="1" applyFill="1" applyBorder="1" applyAlignment="1">
      <alignment horizontal="center" vertical="center"/>
    </xf>
    <xf numFmtId="166" fontId="2" fillId="5" borderId="17" xfId="0" applyNumberFormat="1" applyFont="1" applyFill="1" applyBorder="1" applyAlignment="1">
      <alignment horizontal="center" vertical="center"/>
    </xf>
    <xf numFmtId="166" fontId="2" fillId="2" borderId="0" xfId="3" applyNumberFormat="1" applyFont="1" applyFill="1" applyBorder="1" applyAlignment="1">
      <alignment horizontal="center" vertical="center"/>
    </xf>
    <xf numFmtId="164" fontId="15" fillId="2" borderId="25" xfId="2" applyNumberFormat="1" applyFont="1" applyFill="1" applyBorder="1"/>
    <xf numFmtId="164" fontId="15" fillId="2" borderId="0" xfId="2" applyNumberFormat="1" applyFont="1" applyFill="1" applyBorder="1" applyAlignment="1">
      <alignment horizontal="right"/>
    </xf>
    <xf numFmtId="0" fontId="4" fillId="2" borderId="0" xfId="4" applyFill="1" applyBorder="1" applyAlignment="1" applyProtection="1">
      <alignment vertical="top"/>
    </xf>
    <xf numFmtId="164" fontId="15" fillId="2" borderId="0" xfId="2" applyNumberFormat="1" applyFont="1" applyFill="1" applyBorder="1"/>
    <xf numFmtId="164" fontId="12" fillId="2" borderId="0" xfId="2" applyNumberFormat="1" applyFont="1" applyFill="1" applyBorder="1" applyAlignment="1">
      <alignment horizontal="left" vertical="center"/>
    </xf>
    <xf numFmtId="0" fontId="16" fillId="2" borderId="0" xfId="0" applyFont="1" applyFill="1" applyAlignment="1">
      <alignment horizontal="right"/>
    </xf>
    <xf numFmtId="164" fontId="2" fillId="5" borderId="17" xfId="0" applyNumberFormat="1" applyFont="1" applyFill="1" applyBorder="1"/>
    <xf numFmtId="164" fontId="30" fillId="2" borderId="0" xfId="2" applyNumberFormat="1" applyFont="1" applyFill="1" applyBorder="1" applyAlignment="1">
      <alignment horizontal="right" vertical="center"/>
    </xf>
    <xf numFmtId="0" fontId="15" fillId="2" borderId="0" xfId="0" applyFont="1" applyFill="1" applyAlignment="1">
      <alignment vertical="top"/>
    </xf>
    <xf numFmtId="0" fontId="2" fillId="2" borderId="0" xfId="0" applyFont="1" applyFill="1" applyAlignment="1">
      <alignment vertical="center"/>
    </xf>
    <xf numFmtId="0" fontId="15" fillId="2" borderId="14" xfId="0" applyFont="1" applyFill="1" applyBorder="1"/>
    <xf numFmtId="0" fontId="16" fillId="2" borderId="14" xfId="0" applyFont="1" applyFill="1" applyBorder="1" applyAlignment="1">
      <alignment horizontal="right" vertical="center"/>
    </xf>
    <xf numFmtId="164" fontId="12" fillId="2" borderId="14" xfId="2" applyNumberFormat="1" applyFont="1" applyFill="1" applyBorder="1" applyAlignment="1">
      <alignment horizontal="right" vertical="center"/>
    </xf>
    <xf numFmtId="1" fontId="20" fillId="2" borderId="0" xfId="2" applyNumberFormat="1" applyFont="1" applyFill="1" applyBorder="1" applyAlignment="1">
      <alignment horizontal="right"/>
    </xf>
    <xf numFmtId="0" fontId="2" fillId="3" borderId="26" xfId="0" applyFont="1" applyFill="1" applyBorder="1"/>
    <xf numFmtId="0" fontId="2" fillId="3" borderId="27" xfId="0" applyFont="1" applyFill="1" applyBorder="1"/>
    <xf numFmtId="0" fontId="2" fillId="3" borderId="28" xfId="0" applyFont="1" applyFill="1" applyBorder="1"/>
    <xf numFmtId="0" fontId="2" fillId="3" borderId="29" xfId="0" applyFont="1" applyFill="1" applyBorder="1"/>
    <xf numFmtId="0" fontId="4" fillId="3" borderId="0" xfId="4" applyFill="1" applyBorder="1" applyAlignment="1" applyProtection="1">
      <alignment horizontal="center"/>
      <protection locked="0"/>
    </xf>
    <xf numFmtId="0" fontId="4" fillId="2" borderId="0" xfId="4" applyFill="1" applyBorder="1" applyAlignment="1" applyProtection="1">
      <alignment horizontal="center" wrapText="1"/>
      <protection locked="0"/>
    </xf>
    <xf numFmtId="0" fontId="4" fillId="2" borderId="0" xfId="4" applyFill="1" applyBorder="1" applyAlignment="1" applyProtection="1">
      <alignment horizontal="center" vertical="top" wrapText="1"/>
      <protection locked="0"/>
    </xf>
    <xf numFmtId="0" fontId="12" fillId="0" borderId="6" xfId="0" applyFont="1" applyBorder="1" applyAlignment="1" applyProtection="1">
      <alignment horizontal="center" vertical="top" wrapText="1"/>
      <protection locked="0"/>
    </xf>
    <xf numFmtId="0" fontId="12" fillId="0" borderId="7" xfId="0" applyFont="1" applyBorder="1" applyAlignment="1" applyProtection="1">
      <alignment horizontal="center" vertical="top" wrapText="1"/>
      <protection locked="0"/>
    </xf>
    <xf numFmtId="0" fontId="12" fillId="0" borderId="8" xfId="0" applyFont="1" applyBorder="1" applyAlignment="1" applyProtection="1">
      <alignment horizontal="center" vertical="top" wrapText="1"/>
      <protection locked="0"/>
    </xf>
    <xf numFmtId="0" fontId="2" fillId="2" borderId="0" xfId="0" applyFont="1" applyFill="1" applyAlignment="1">
      <alignment horizontal="left" wrapText="1"/>
    </xf>
    <xf numFmtId="0" fontId="2" fillId="2" borderId="0" xfId="0" applyFont="1" applyFill="1" applyAlignment="1">
      <alignment horizontal="left" vertical="top" wrapText="1"/>
    </xf>
    <xf numFmtId="44" fontId="2" fillId="2" borderId="12" xfId="2" applyFont="1" applyFill="1" applyBorder="1" applyAlignment="1">
      <alignment horizontal="center" wrapText="1"/>
    </xf>
    <xf numFmtId="44" fontId="2" fillId="2" borderId="0" xfId="2" applyFont="1" applyFill="1" applyBorder="1" applyAlignment="1">
      <alignment horizontal="center" wrapText="1"/>
    </xf>
    <xf numFmtId="0" fontId="15" fillId="2" borderId="0" xfId="0" applyFont="1" applyFill="1" applyAlignment="1">
      <alignment horizontal="center" wrapText="1"/>
    </xf>
    <xf numFmtId="168" fontId="12" fillId="5" borderId="10" xfId="2" applyNumberFormat="1" applyFont="1" applyFill="1" applyBorder="1" applyAlignment="1">
      <alignment horizontal="center" vertical="center"/>
    </xf>
    <xf numFmtId="168" fontId="12" fillId="5" borderId="11" xfId="2" applyNumberFormat="1" applyFont="1" applyFill="1" applyBorder="1" applyAlignment="1">
      <alignment horizontal="center" vertical="center"/>
    </xf>
    <xf numFmtId="164" fontId="12" fillId="5" borderId="10" xfId="2" applyNumberFormat="1" applyFont="1" applyFill="1" applyBorder="1" applyAlignment="1">
      <alignment horizontal="center" vertical="center"/>
    </xf>
    <xf numFmtId="164" fontId="12" fillId="5" borderId="11" xfId="2" applyNumberFormat="1" applyFont="1" applyFill="1" applyBorder="1" applyAlignment="1">
      <alignment horizontal="center" vertical="center"/>
    </xf>
    <xf numFmtId="0" fontId="13" fillId="2" borderId="2" xfId="0" applyFont="1" applyFill="1" applyBorder="1" applyAlignment="1">
      <alignment horizontal="left" wrapText="1"/>
    </xf>
    <xf numFmtId="0" fontId="15" fillId="2" borderId="0" xfId="0" applyFont="1" applyFill="1" applyAlignment="1">
      <alignment horizontal="left" vertical="top" wrapText="1"/>
    </xf>
    <xf numFmtId="0" fontId="25" fillId="2" borderId="18" xfId="0" applyFont="1" applyFill="1" applyBorder="1" applyAlignment="1" applyProtection="1">
      <alignment horizontal="center" vertical="center" wrapText="1"/>
      <protection locked="0"/>
    </xf>
    <xf numFmtId="0" fontId="25" fillId="2" borderId="19" xfId="0" applyFont="1" applyFill="1" applyBorder="1" applyAlignment="1" applyProtection="1">
      <alignment horizontal="center" vertical="center" wrapText="1"/>
      <protection locked="0"/>
    </xf>
    <xf numFmtId="164" fontId="12" fillId="5" borderId="10" xfId="2" applyNumberFormat="1" applyFont="1" applyFill="1" applyBorder="1" applyAlignment="1">
      <alignment horizontal="left" wrapText="1"/>
    </xf>
    <xf numFmtId="164" fontId="12" fillId="5" borderId="11" xfId="2" applyNumberFormat="1" applyFont="1" applyFill="1" applyBorder="1" applyAlignment="1">
      <alignment horizontal="left" wrapText="1"/>
    </xf>
    <xf numFmtId="0" fontId="24" fillId="2" borderId="12" xfId="4" applyFont="1" applyFill="1" applyBorder="1" applyAlignment="1" applyProtection="1">
      <alignment horizontal="left" vertical="top" wrapText="1"/>
      <protection locked="0"/>
    </xf>
    <xf numFmtId="0" fontId="24" fillId="2" borderId="0" xfId="4" applyFont="1" applyFill="1" applyBorder="1" applyAlignment="1" applyProtection="1">
      <alignment horizontal="left" vertical="top" wrapText="1"/>
      <protection locked="0"/>
    </xf>
    <xf numFmtId="0" fontId="1" fillId="2" borderId="0" xfId="0" applyFont="1" applyFill="1" applyAlignment="1">
      <alignment horizontal="center"/>
    </xf>
    <xf numFmtId="0" fontId="12" fillId="2" borderId="0" xfId="0" applyFont="1" applyFill="1" applyAlignment="1">
      <alignment horizontal="center" vertical="top"/>
    </xf>
    <xf numFmtId="0" fontId="15" fillId="2" borderId="18" xfId="0" applyFont="1" applyFill="1" applyBorder="1" applyAlignment="1" applyProtection="1">
      <alignment horizontal="left"/>
      <protection locked="0"/>
    </xf>
    <xf numFmtId="0" fontId="15" fillId="2" borderId="19" xfId="0" applyFont="1" applyFill="1" applyBorder="1" applyAlignment="1" applyProtection="1">
      <alignment horizontal="left"/>
      <protection locked="0"/>
    </xf>
    <xf numFmtId="0" fontId="15" fillId="2" borderId="21" xfId="0" applyFont="1" applyFill="1" applyBorder="1" applyAlignment="1" applyProtection="1">
      <alignment horizontal="left"/>
      <protection locked="0"/>
    </xf>
    <xf numFmtId="0" fontId="12" fillId="2" borderId="0" xfId="0" applyFont="1" applyFill="1" applyAlignment="1">
      <alignment horizontal="left" vertical="top" wrapText="1"/>
    </xf>
    <xf numFmtId="0" fontId="16" fillId="2" borderId="0" xfId="0" applyFont="1" applyFill="1" applyAlignment="1">
      <alignment vertical="center" wrapText="1"/>
    </xf>
    <xf numFmtId="0" fontId="4" fillId="2" borderId="14" xfId="4" applyFill="1" applyBorder="1" applyAlignment="1" applyProtection="1">
      <alignment horizontal="right"/>
      <protection locked="0"/>
    </xf>
    <xf numFmtId="0" fontId="4" fillId="2" borderId="14" xfId="4" applyFill="1" applyBorder="1" applyAlignment="1" applyProtection="1">
      <alignment horizontal="center" wrapText="1"/>
      <protection locked="0"/>
    </xf>
    <xf numFmtId="0" fontId="2" fillId="0" borderId="0" xfId="0" applyFont="1" applyAlignment="1">
      <alignment wrapText="1"/>
    </xf>
  </cellXfs>
  <cellStyles count="5">
    <cellStyle name="Comma" xfId="1" builtinId="3"/>
    <cellStyle name="Currency" xfId="2" builtinId="4"/>
    <cellStyle name="Hyperlink" xfId="4" builtinId="8"/>
    <cellStyle name="Normal" xfId="0" builtinId="0"/>
    <cellStyle name="Per cent" xfId="3" builtinId="5"/>
  </cellStyles>
  <dxfs count="24">
    <dxf>
      <font>
        <color theme="1"/>
      </font>
      <border>
        <left style="thin">
          <color indexed="64"/>
        </left>
        <right style="thin">
          <color indexed="64"/>
        </right>
        <top style="thin">
          <color indexed="64"/>
        </top>
        <bottom style="thin">
          <color indexed="64"/>
        </bottom>
      </border>
    </dxf>
    <dxf>
      <font>
        <color theme="0"/>
      </font>
      <fill>
        <patternFill>
          <bgColor theme="0"/>
        </patternFill>
      </fill>
      <border>
        <left/>
        <right/>
        <bottom/>
      </border>
    </dxf>
    <dxf>
      <font>
        <color theme="0"/>
      </font>
      <fill>
        <patternFill>
          <bgColor theme="0"/>
        </patternFill>
      </fill>
      <border>
        <left/>
        <right/>
        <top/>
        <bottom/>
      </border>
    </dxf>
    <dxf>
      <font>
        <b/>
        <i val="0"/>
        <condense val="0"/>
        <extend val="0"/>
        <color indexed="10"/>
      </font>
    </dxf>
    <dxf>
      <font>
        <b/>
        <i val="0"/>
        <condense val="0"/>
        <extend val="0"/>
        <color indexed="11"/>
      </font>
    </dxf>
    <dxf>
      <font>
        <color theme="0"/>
      </font>
      <fill>
        <patternFill patternType="solid">
          <bgColor theme="0"/>
        </patternFill>
      </fill>
      <border>
        <left/>
        <right/>
        <top/>
        <bottom/>
      </border>
    </dxf>
    <dxf>
      <border>
        <bottom/>
      </border>
    </dxf>
    <dxf>
      <font>
        <color theme="0"/>
      </font>
      <fill>
        <patternFill>
          <bgColor theme="0"/>
        </patternFill>
      </fill>
      <border>
        <left/>
        <right/>
        <bottom/>
      </border>
    </dxf>
    <dxf>
      <font>
        <color theme="0"/>
      </font>
      <fill>
        <patternFill>
          <bgColor theme="0"/>
        </patternFill>
      </fill>
      <border>
        <left/>
        <right/>
        <bottom/>
      </border>
    </dxf>
    <dxf>
      <font>
        <color theme="1"/>
      </font>
      <border>
        <left style="thin">
          <color indexed="64"/>
        </left>
        <right style="thin">
          <color indexed="64"/>
        </right>
        <top style="thin">
          <color indexed="64"/>
        </top>
        <bottom style="thin">
          <color indexed="64"/>
        </bottom>
      </border>
    </dxf>
    <dxf>
      <font>
        <color theme="0"/>
      </font>
      <fill>
        <patternFill>
          <bgColor theme="0"/>
        </patternFill>
      </fill>
      <border>
        <left/>
        <right/>
        <bottom/>
      </border>
    </dxf>
    <dxf>
      <font>
        <color theme="0"/>
      </font>
      <fill>
        <patternFill>
          <bgColor theme="0"/>
        </patternFill>
      </fill>
      <border>
        <left/>
        <right/>
        <bottom/>
      </border>
    </dxf>
    <dxf>
      <font>
        <color theme="0"/>
      </font>
    </dxf>
    <dxf>
      <font>
        <b/>
        <i val="0"/>
        <condense val="0"/>
        <extend val="0"/>
        <color indexed="10"/>
      </font>
    </dxf>
    <dxf>
      <font>
        <b/>
        <i val="0"/>
        <condense val="0"/>
        <extend val="0"/>
        <color indexed="11"/>
      </font>
    </dxf>
    <dxf>
      <font>
        <color theme="0"/>
      </font>
      <fill>
        <patternFill>
          <bgColor theme="0"/>
        </patternFill>
      </fill>
      <border>
        <left/>
        <right/>
        <top/>
        <bottom/>
      </border>
    </dxf>
    <dxf>
      <font>
        <color theme="0"/>
      </font>
      <fill>
        <patternFill>
          <bgColor theme="0"/>
        </patternFill>
      </fill>
      <border>
        <left/>
        <right/>
        <bottom/>
      </border>
    </dxf>
    <dxf>
      <border>
        <bottom/>
      </border>
    </dxf>
    <dxf>
      <font>
        <b/>
        <i val="0"/>
        <condense val="0"/>
        <extend val="0"/>
        <color indexed="10"/>
      </font>
    </dxf>
    <dxf>
      <font>
        <b/>
        <i val="0"/>
        <condense val="0"/>
        <extend val="0"/>
        <color indexed="11"/>
      </font>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border>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laine.Kirby\Documents\Competitions\SIPF\41440\Copy%20of%20MCT%20Partner%20Finance%20Form%20-%20SIPF%20projects%20V2%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ance"/>
      <sheetName val="Form status"/>
      <sheetName val="Application details"/>
      <sheetName val="Projected Growth"/>
      <sheetName val="Other Public Funding"/>
      <sheetName val="Other Projects"/>
      <sheetName val="(O) Labour costs"/>
      <sheetName val="(O) Overheads"/>
      <sheetName val="(O) Materials costs"/>
      <sheetName val="(O) Sub contract costs"/>
      <sheetName val="(O) Travel &amp; subsistence costs"/>
      <sheetName val="(O) Capital usage"/>
      <sheetName val="(O) Other costs"/>
      <sheetName val="(C) Capital Equipment"/>
      <sheetName val="(C) Property Capital Costs"/>
      <sheetName val="(C) Capitalised Labour"/>
      <sheetName val="(C) Other Costs"/>
      <sheetName val="Project costs summary"/>
      <sheetName val="Change Log"/>
    </sheetNames>
    <sheetDataSet>
      <sheetData sheetId="0"/>
      <sheetData sheetId="1">
        <row r="38">
          <cell r="F38" t="str">
            <v>Complete</v>
          </cell>
        </row>
      </sheetData>
      <sheetData sheetId="2">
        <row r="35">
          <cell r="D35" t="str">
            <v>Limited Company</v>
          </cell>
        </row>
      </sheetData>
      <sheetData sheetId="3"/>
      <sheetData sheetId="4"/>
      <sheetData sheetId="5"/>
      <sheetData sheetId="6">
        <row r="8">
          <cell r="K8">
            <v>48</v>
          </cell>
        </row>
      </sheetData>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396B2-37FF-4E2E-9707-53BD2B2D3B11}">
  <sheetPr codeName="Sheet7">
    <tabColor theme="5" tint="0.59999389629810485"/>
    <pageSetUpPr fitToPage="1"/>
  </sheetPr>
  <dimension ref="A1:DF43"/>
  <sheetViews>
    <sheetView topLeftCell="AM1" zoomScaleNormal="100" workbookViewId="0">
      <pane ySplit="2" topLeftCell="A32" activePane="bottomLeft" state="frozen"/>
      <selection activeCell="H1" sqref="H1:J1"/>
      <selection pane="bottomLeft" activeCell="AV41" sqref="AV41"/>
    </sheetView>
  </sheetViews>
  <sheetFormatPr defaultColWidth="11.453125" defaultRowHeight="17.25" customHeight="1" x14ac:dyDescent="0.3"/>
  <cols>
    <col min="1" max="1" width="4.7265625" style="6" customWidth="1"/>
    <col min="2" max="2" width="3.453125" style="2" customWidth="1"/>
    <col min="3" max="3" width="46.7265625" style="2" customWidth="1"/>
    <col min="4" max="4" width="1.26953125" style="2" customWidth="1"/>
    <col min="5" max="5" width="11.1796875" style="2" customWidth="1"/>
    <col min="6" max="6" width="9.81640625" style="2" customWidth="1"/>
    <col min="7" max="7" width="15.7265625" style="2" customWidth="1"/>
    <col min="8" max="8" width="12.453125" style="2" customWidth="1"/>
    <col min="9" max="9" width="16.7265625" style="2" customWidth="1"/>
    <col min="10" max="10" width="8.7265625" style="23" customWidth="1"/>
    <col min="11" max="11" width="20" style="2" customWidth="1"/>
    <col min="12" max="12" width="11.453125" style="2" customWidth="1"/>
    <col min="13" max="13" width="5.453125" style="2" customWidth="1"/>
    <col min="14" max="14" width="3.453125" style="4" customWidth="1"/>
    <col min="15" max="15" width="16.81640625" style="4" customWidth="1"/>
    <col min="16" max="21" width="3.453125" style="4" customWidth="1"/>
    <col min="22" max="22" width="3.26953125" style="6" customWidth="1"/>
    <col min="23" max="25" width="3.453125" style="6" customWidth="1"/>
    <col min="26" max="27" width="2.26953125" style="6" customWidth="1"/>
    <col min="28" max="28" width="6.453125" style="6" customWidth="1"/>
    <col min="29" max="31" width="11.453125" style="6" customWidth="1"/>
    <col min="32" max="34" width="11.453125" style="2" customWidth="1"/>
    <col min="35" max="35" width="6" style="6" customWidth="1"/>
    <col min="36" max="36" width="3.453125" style="2" customWidth="1"/>
    <col min="37" max="37" width="46.7265625" style="2" customWidth="1"/>
    <col min="38" max="38" width="1.26953125" style="2" customWidth="1"/>
    <col min="39" max="39" width="11.1796875" style="2" customWidth="1"/>
    <col min="40" max="40" width="9.81640625" style="2" customWidth="1"/>
    <col min="41" max="41" width="15.7265625" style="2" customWidth="1"/>
    <col min="42" max="42" width="12.453125" style="2" customWidth="1"/>
    <col min="43" max="43" width="16.7265625" style="2" customWidth="1"/>
    <col min="44" max="44" width="8.7265625" style="23" customWidth="1"/>
    <col min="45" max="45" width="42.7265625" style="2" customWidth="1"/>
    <col min="46" max="46" width="11.453125" style="2" customWidth="1"/>
    <col min="47" max="47" width="5.453125" style="2" customWidth="1"/>
    <col min="48" max="48" width="3.453125" style="4" customWidth="1"/>
    <col min="49" max="49" width="16.81640625" style="7" hidden="1" customWidth="1"/>
    <col min="50" max="55" width="3.453125" style="8" hidden="1" customWidth="1"/>
    <col min="56" max="56" width="3.26953125" style="10" hidden="1" customWidth="1"/>
    <col min="57" max="59" width="3.453125" style="10" hidden="1" customWidth="1"/>
    <col min="60" max="61" width="2.26953125" style="10" hidden="1" customWidth="1"/>
    <col min="62" max="62" width="5.7265625" style="10" customWidth="1"/>
    <col min="63" max="63" width="5.7265625" style="10" hidden="1" customWidth="1"/>
    <col min="64" max="76" width="5.7265625" style="10" customWidth="1"/>
    <col min="77" max="77" width="6.453125" style="10" customWidth="1"/>
    <col min="78" max="80" width="11.453125" style="10" customWidth="1"/>
    <col min="81" max="81" width="6" style="6" customWidth="1"/>
    <col min="82" max="82" width="3.453125" style="2" customWidth="1"/>
    <col min="83" max="83" width="46.7265625" style="2" customWidth="1"/>
    <col min="84" max="84" width="1.26953125" style="2" customWidth="1"/>
    <col min="85" max="85" width="11.1796875" style="2" customWidth="1"/>
    <col min="86" max="86" width="9.81640625" style="2" customWidth="1"/>
    <col min="87" max="87" width="15.7265625" style="2" customWidth="1"/>
    <col min="88" max="88" width="12.453125" style="2" customWidth="1"/>
    <col min="89" max="89" width="16.7265625" style="2" customWidth="1"/>
    <col min="90" max="90" width="8.7265625" style="23" customWidth="1"/>
    <col min="91" max="91" width="42.7265625" style="2" customWidth="1"/>
    <col min="92" max="92" width="11.453125" style="2" customWidth="1"/>
    <col min="93" max="93" width="5.453125" style="2" customWidth="1"/>
    <col min="94" max="94" width="3.453125" style="4" customWidth="1"/>
    <col min="95" max="95" width="16.81640625" style="4" customWidth="1"/>
    <col min="96" max="101" width="3.453125" style="4" customWidth="1"/>
    <col min="102" max="102" width="3.26953125" style="6" customWidth="1"/>
    <col min="103" max="105" width="3.453125" style="6" customWidth="1"/>
    <col min="106" max="107" width="2.26953125" style="6" customWidth="1"/>
    <col min="108" max="108" width="6.453125" style="6" customWidth="1"/>
    <col min="109" max="110" width="11.453125" style="6" customWidth="1"/>
    <col min="111" max="256" width="11.453125" style="2"/>
    <col min="257" max="257" width="4.7265625" style="2" customWidth="1"/>
    <col min="258" max="258" width="3.453125" style="2" customWidth="1"/>
    <col min="259" max="259" width="46.7265625" style="2" customWidth="1"/>
    <col min="260" max="260" width="1.26953125" style="2" customWidth="1"/>
    <col min="261" max="261" width="11.1796875" style="2" customWidth="1"/>
    <col min="262" max="262" width="9.81640625" style="2" customWidth="1"/>
    <col min="263" max="263" width="15.7265625" style="2" customWidth="1"/>
    <col min="264" max="264" width="12.453125" style="2" customWidth="1"/>
    <col min="265" max="265" width="16.7265625" style="2" customWidth="1"/>
    <col min="266" max="266" width="8.7265625" style="2" customWidth="1"/>
    <col min="267" max="267" width="42.7265625" style="2" customWidth="1"/>
    <col min="268" max="268" width="11.453125" style="2"/>
    <col min="269" max="269" width="5.453125" style="2" customWidth="1"/>
    <col min="270" max="270" width="3.453125" style="2" customWidth="1"/>
    <col min="271" max="271" width="16.81640625" style="2" customWidth="1"/>
    <col min="272" max="277" width="3.453125" style="2" customWidth="1"/>
    <col min="278" max="278" width="3.26953125" style="2" customWidth="1"/>
    <col min="279" max="281" width="3.453125" style="2" customWidth="1"/>
    <col min="282" max="283" width="2.26953125" style="2" customWidth="1"/>
    <col min="284" max="284" width="6.453125" style="2" customWidth="1"/>
    <col min="285" max="290" width="11.453125" style="2"/>
    <col min="291" max="291" width="6" style="2" customWidth="1"/>
    <col min="292" max="292" width="3.453125" style="2" customWidth="1"/>
    <col min="293" max="293" width="46.7265625" style="2" customWidth="1"/>
    <col min="294" max="294" width="1.26953125" style="2" customWidth="1"/>
    <col min="295" max="295" width="11.1796875" style="2" customWidth="1"/>
    <col min="296" max="296" width="9.81640625" style="2" customWidth="1"/>
    <col min="297" max="297" width="15.7265625" style="2" customWidth="1"/>
    <col min="298" max="298" width="12.453125" style="2" customWidth="1"/>
    <col min="299" max="299" width="16.7265625" style="2" customWidth="1"/>
    <col min="300" max="300" width="8.7265625" style="2" customWidth="1"/>
    <col min="301" max="301" width="42.7265625" style="2" customWidth="1"/>
    <col min="302" max="302" width="11.453125" style="2"/>
    <col min="303" max="303" width="5.453125" style="2" customWidth="1"/>
    <col min="304" max="304" width="3.453125" style="2" customWidth="1"/>
    <col min="305" max="317" width="0" style="2" hidden="1" customWidth="1"/>
    <col min="318" max="318" width="5.7265625" style="2" customWidth="1"/>
    <col min="319" max="319" width="0" style="2" hidden="1" customWidth="1"/>
    <col min="320" max="332" width="5.7265625" style="2" customWidth="1"/>
    <col min="333" max="333" width="6.453125" style="2" customWidth="1"/>
    <col min="334" max="336" width="11.453125" style="2"/>
    <col min="337" max="337" width="6" style="2" customWidth="1"/>
    <col min="338" max="338" width="3.453125" style="2" customWidth="1"/>
    <col min="339" max="339" width="46.7265625" style="2" customWidth="1"/>
    <col min="340" max="340" width="1.26953125" style="2" customWidth="1"/>
    <col min="341" max="341" width="11.1796875" style="2" customWidth="1"/>
    <col min="342" max="342" width="9.81640625" style="2" customWidth="1"/>
    <col min="343" max="343" width="15.7265625" style="2" customWidth="1"/>
    <col min="344" max="344" width="12.453125" style="2" customWidth="1"/>
    <col min="345" max="345" width="16.7265625" style="2" customWidth="1"/>
    <col min="346" max="346" width="8.7265625" style="2" customWidth="1"/>
    <col min="347" max="347" width="42.7265625" style="2" customWidth="1"/>
    <col min="348" max="348" width="11.453125" style="2"/>
    <col min="349" max="349" width="5.453125" style="2" customWidth="1"/>
    <col min="350" max="350" width="3.453125" style="2" customWidth="1"/>
    <col min="351" max="351" width="16.81640625" style="2" customWidth="1"/>
    <col min="352" max="357" width="3.453125" style="2" customWidth="1"/>
    <col min="358" max="358" width="3.26953125" style="2" customWidth="1"/>
    <col min="359" max="361" width="3.453125" style="2" customWidth="1"/>
    <col min="362" max="363" width="2.26953125" style="2" customWidth="1"/>
    <col min="364" max="364" width="6.453125" style="2" customWidth="1"/>
    <col min="365" max="512" width="11.453125" style="2"/>
    <col min="513" max="513" width="4.7265625" style="2" customWidth="1"/>
    <col min="514" max="514" width="3.453125" style="2" customWidth="1"/>
    <col min="515" max="515" width="46.7265625" style="2" customWidth="1"/>
    <col min="516" max="516" width="1.26953125" style="2" customWidth="1"/>
    <col min="517" max="517" width="11.1796875" style="2" customWidth="1"/>
    <col min="518" max="518" width="9.81640625" style="2" customWidth="1"/>
    <col min="519" max="519" width="15.7265625" style="2" customWidth="1"/>
    <col min="520" max="520" width="12.453125" style="2" customWidth="1"/>
    <col min="521" max="521" width="16.7265625" style="2" customWidth="1"/>
    <col min="522" max="522" width="8.7265625" style="2" customWidth="1"/>
    <col min="523" max="523" width="42.7265625" style="2" customWidth="1"/>
    <col min="524" max="524" width="11.453125" style="2"/>
    <col min="525" max="525" width="5.453125" style="2" customWidth="1"/>
    <col min="526" max="526" width="3.453125" style="2" customWidth="1"/>
    <col min="527" max="527" width="16.81640625" style="2" customWidth="1"/>
    <col min="528" max="533" width="3.453125" style="2" customWidth="1"/>
    <col min="534" max="534" width="3.26953125" style="2" customWidth="1"/>
    <col min="535" max="537" width="3.453125" style="2" customWidth="1"/>
    <col min="538" max="539" width="2.26953125" style="2" customWidth="1"/>
    <col min="540" max="540" width="6.453125" style="2" customWidth="1"/>
    <col min="541" max="546" width="11.453125" style="2"/>
    <col min="547" max="547" width="6" style="2" customWidth="1"/>
    <col min="548" max="548" width="3.453125" style="2" customWidth="1"/>
    <col min="549" max="549" width="46.7265625" style="2" customWidth="1"/>
    <col min="550" max="550" width="1.26953125" style="2" customWidth="1"/>
    <col min="551" max="551" width="11.1796875" style="2" customWidth="1"/>
    <col min="552" max="552" width="9.81640625" style="2" customWidth="1"/>
    <col min="553" max="553" width="15.7265625" style="2" customWidth="1"/>
    <col min="554" max="554" width="12.453125" style="2" customWidth="1"/>
    <col min="555" max="555" width="16.7265625" style="2" customWidth="1"/>
    <col min="556" max="556" width="8.7265625" style="2" customWidth="1"/>
    <col min="557" max="557" width="42.7265625" style="2" customWidth="1"/>
    <col min="558" max="558" width="11.453125" style="2"/>
    <col min="559" max="559" width="5.453125" style="2" customWidth="1"/>
    <col min="560" max="560" width="3.453125" style="2" customWidth="1"/>
    <col min="561" max="573" width="0" style="2" hidden="1" customWidth="1"/>
    <col min="574" max="574" width="5.7265625" style="2" customWidth="1"/>
    <col min="575" max="575" width="0" style="2" hidden="1" customWidth="1"/>
    <col min="576" max="588" width="5.7265625" style="2" customWidth="1"/>
    <col min="589" max="589" width="6.453125" style="2" customWidth="1"/>
    <col min="590" max="592" width="11.453125" style="2"/>
    <col min="593" max="593" width="6" style="2" customWidth="1"/>
    <col min="594" max="594" width="3.453125" style="2" customWidth="1"/>
    <col min="595" max="595" width="46.7265625" style="2" customWidth="1"/>
    <col min="596" max="596" width="1.26953125" style="2" customWidth="1"/>
    <col min="597" max="597" width="11.1796875" style="2" customWidth="1"/>
    <col min="598" max="598" width="9.81640625" style="2" customWidth="1"/>
    <col min="599" max="599" width="15.7265625" style="2" customWidth="1"/>
    <col min="600" max="600" width="12.453125" style="2" customWidth="1"/>
    <col min="601" max="601" width="16.7265625" style="2" customWidth="1"/>
    <col min="602" max="602" width="8.7265625" style="2" customWidth="1"/>
    <col min="603" max="603" width="42.7265625" style="2" customWidth="1"/>
    <col min="604" max="604" width="11.453125" style="2"/>
    <col min="605" max="605" width="5.453125" style="2" customWidth="1"/>
    <col min="606" max="606" width="3.453125" style="2" customWidth="1"/>
    <col min="607" max="607" width="16.81640625" style="2" customWidth="1"/>
    <col min="608" max="613" width="3.453125" style="2" customWidth="1"/>
    <col min="614" max="614" width="3.26953125" style="2" customWidth="1"/>
    <col min="615" max="617" width="3.453125" style="2" customWidth="1"/>
    <col min="618" max="619" width="2.26953125" style="2" customWidth="1"/>
    <col min="620" max="620" width="6.453125" style="2" customWidth="1"/>
    <col min="621" max="768" width="11.453125" style="2"/>
    <col min="769" max="769" width="4.7265625" style="2" customWidth="1"/>
    <col min="770" max="770" width="3.453125" style="2" customWidth="1"/>
    <col min="771" max="771" width="46.7265625" style="2" customWidth="1"/>
    <col min="772" max="772" width="1.26953125" style="2" customWidth="1"/>
    <col min="773" max="773" width="11.1796875" style="2" customWidth="1"/>
    <col min="774" max="774" width="9.81640625" style="2" customWidth="1"/>
    <col min="775" max="775" width="15.7265625" style="2" customWidth="1"/>
    <col min="776" max="776" width="12.453125" style="2" customWidth="1"/>
    <col min="777" max="777" width="16.7265625" style="2" customWidth="1"/>
    <col min="778" max="778" width="8.7265625" style="2" customWidth="1"/>
    <col min="779" max="779" width="42.7265625" style="2" customWidth="1"/>
    <col min="780" max="780" width="11.453125" style="2"/>
    <col min="781" max="781" width="5.453125" style="2" customWidth="1"/>
    <col min="782" max="782" width="3.453125" style="2" customWidth="1"/>
    <col min="783" max="783" width="16.81640625" style="2" customWidth="1"/>
    <col min="784" max="789" width="3.453125" style="2" customWidth="1"/>
    <col min="790" max="790" width="3.26953125" style="2" customWidth="1"/>
    <col min="791" max="793" width="3.453125" style="2" customWidth="1"/>
    <col min="794" max="795" width="2.26953125" style="2" customWidth="1"/>
    <col min="796" max="796" width="6.453125" style="2" customWidth="1"/>
    <col min="797" max="802" width="11.453125" style="2"/>
    <col min="803" max="803" width="6" style="2" customWidth="1"/>
    <col min="804" max="804" width="3.453125" style="2" customWidth="1"/>
    <col min="805" max="805" width="46.7265625" style="2" customWidth="1"/>
    <col min="806" max="806" width="1.26953125" style="2" customWidth="1"/>
    <col min="807" max="807" width="11.1796875" style="2" customWidth="1"/>
    <col min="808" max="808" width="9.81640625" style="2" customWidth="1"/>
    <col min="809" max="809" width="15.7265625" style="2" customWidth="1"/>
    <col min="810" max="810" width="12.453125" style="2" customWidth="1"/>
    <col min="811" max="811" width="16.7265625" style="2" customWidth="1"/>
    <col min="812" max="812" width="8.7265625" style="2" customWidth="1"/>
    <col min="813" max="813" width="42.7265625" style="2" customWidth="1"/>
    <col min="814" max="814" width="11.453125" style="2"/>
    <col min="815" max="815" width="5.453125" style="2" customWidth="1"/>
    <col min="816" max="816" width="3.453125" style="2" customWidth="1"/>
    <col min="817" max="829" width="0" style="2" hidden="1" customWidth="1"/>
    <col min="830" max="830" width="5.7265625" style="2" customWidth="1"/>
    <col min="831" max="831" width="0" style="2" hidden="1" customWidth="1"/>
    <col min="832" max="844" width="5.7265625" style="2" customWidth="1"/>
    <col min="845" max="845" width="6.453125" style="2" customWidth="1"/>
    <col min="846" max="848" width="11.453125" style="2"/>
    <col min="849" max="849" width="6" style="2" customWidth="1"/>
    <col min="850" max="850" width="3.453125" style="2" customWidth="1"/>
    <col min="851" max="851" width="46.7265625" style="2" customWidth="1"/>
    <col min="852" max="852" width="1.26953125" style="2" customWidth="1"/>
    <col min="853" max="853" width="11.1796875" style="2" customWidth="1"/>
    <col min="854" max="854" width="9.81640625" style="2" customWidth="1"/>
    <col min="855" max="855" width="15.7265625" style="2" customWidth="1"/>
    <col min="856" max="856" width="12.453125" style="2" customWidth="1"/>
    <col min="857" max="857" width="16.7265625" style="2" customWidth="1"/>
    <col min="858" max="858" width="8.7265625" style="2" customWidth="1"/>
    <col min="859" max="859" width="42.7265625" style="2" customWidth="1"/>
    <col min="860" max="860" width="11.453125" style="2"/>
    <col min="861" max="861" width="5.453125" style="2" customWidth="1"/>
    <col min="862" max="862" width="3.453125" style="2" customWidth="1"/>
    <col min="863" max="863" width="16.81640625" style="2" customWidth="1"/>
    <col min="864" max="869" width="3.453125" style="2" customWidth="1"/>
    <col min="870" max="870" width="3.26953125" style="2" customWidth="1"/>
    <col min="871" max="873" width="3.453125" style="2" customWidth="1"/>
    <col min="874" max="875" width="2.26953125" style="2" customWidth="1"/>
    <col min="876" max="876" width="6.453125" style="2" customWidth="1"/>
    <col min="877" max="1024" width="11.453125" style="2"/>
    <col min="1025" max="1025" width="4.7265625" style="2" customWidth="1"/>
    <col min="1026" max="1026" width="3.453125" style="2" customWidth="1"/>
    <col min="1027" max="1027" width="46.7265625" style="2" customWidth="1"/>
    <col min="1028" max="1028" width="1.26953125" style="2" customWidth="1"/>
    <col min="1029" max="1029" width="11.1796875" style="2" customWidth="1"/>
    <col min="1030" max="1030" width="9.81640625" style="2" customWidth="1"/>
    <col min="1031" max="1031" width="15.7265625" style="2" customWidth="1"/>
    <col min="1032" max="1032" width="12.453125" style="2" customWidth="1"/>
    <col min="1033" max="1033" width="16.7265625" style="2" customWidth="1"/>
    <col min="1034" max="1034" width="8.7265625" style="2" customWidth="1"/>
    <col min="1035" max="1035" width="42.7265625" style="2" customWidth="1"/>
    <col min="1036" max="1036" width="11.453125" style="2"/>
    <col min="1037" max="1037" width="5.453125" style="2" customWidth="1"/>
    <col min="1038" max="1038" width="3.453125" style="2" customWidth="1"/>
    <col min="1039" max="1039" width="16.81640625" style="2" customWidth="1"/>
    <col min="1040" max="1045" width="3.453125" style="2" customWidth="1"/>
    <col min="1046" max="1046" width="3.26953125" style="2" customWidth="1"/>
    <col min="1047" max="1049" width="3.453125" style="2" customWidth="1"/>
    <col min="1050" max="1051" width="2.26953125" style="2" customWidth="1"/>
    <col min="1052" max="1052" width="6.453125" style="2" customWidth="1"/>
    <col min="1053" max="1058" width="11.453125" style="2"/>
    <col min="1059" max="1059" width="6" style="2" customWidth="1"/>
    <col min="1060" max="1060" width="3.453125" style="2" customWidth="1"/>
    <col min="1061" max="1061" width="46.7265625" style="2" customWidth="1"/>
    <col min="1062" max="1062" width="1.26953125" style="2" customWidth="1"/>
    <col min="1063" max="1063" width="11.1796875" style="2" customWidth="1"/>
    <col min="1064" max="1064" width="9.81640625" style="2" customWidth="1"/>
    <col min="1065" max="1065" width="15.7265625" style="2" customWidth="1"/>
    <col min="1066" max="1066" width="12.453125" style="2" customWidth="1"/>
    <col min="1067" max="1067" width="16.7265625" style="2" customWidth="1"/>
    <col min="1068" max="1068" width="8.7265625" style="2" customWidth="1"/>
    <col min="1069" max="1069" width="42.7265625" style="2" customWidth="1"/>
    <col min="1070" max="1070" width="11.453125" style="2"/>
    <col min="1071" max="1071" width="5.453125" style="2" customWidth="1"/>
    <col min="1072" max="1072" width="3.453125" style="2" customWidth="1"/>
    <col min="1073" max="1085" width="0" style="2" hidden="1" customWidth="1"/>
    <col min="1086" max="1086" width="5.7265625" style="2" customWidth="1"/>
    <col min="1087" max="1087" width="0" style="2" hidden="1" customWidth="1"/>
    <col min="1088" max="1100" width="5.7265625" style="2" customWidth="1"/>
    <col min="1101" max="1101" width="6.453125" style="2" customWidth="1"/>
    <col min="1102" max="1104" width="11.453125" style="2"/>
    <col min="1105" max="1105" width="6" style="2" customWidth="1"/>
    <col min="1106" max="1106" width="3.453125" style="2" customWidth="1"/>
    <col min="1107" max="1107" width="46.7265625" style="2" customWidth="1"/>
    <col min="1108" max="1108" width="1.26953125" style="2" customWidth="1"/>
    <col min="1109" max="1109" width="11.1796875" style="2" customWidth="1"/>
    <col min="1110" max="1110" width="9.81640625" style="2" customWidth="1"/>
    <col min="1111" max="1111" width="15.7265625" style="2" customWidth="1"/>
    <col min="1112" max="1112" width="12.453125" style="2" customWidth="1"/>
    <col min="1113" max="1113" width="16.7265625" style="2" customWidth="1"/>
    <col min="1114" max="1114" width="8.7265625" style="2" customWidth="1"/>
    <col min="1115" max="1115" width="42.7265625" style="2" customWidth="1"/>
    <col min="1116" max="1116" width="11.453125" style="2"/>
    <col min="1117" max="1117" width="5.453125" style="2" customWidth="1"/>
    <col min="1118" max="1118" width="3.453125" style="2" customWidth="1"/>
    <col min="1119" max="1119" width="16.81640625" style="2" customWidth="1"/>
    <col min="1120" max="1125" width="3.453125" style="2" customWidth="1"/>
    <col min="1126" max="1126" width="3.26953125" style="2" customWidth="1"/>
    <col min="1127" max="1129" width="3.453125" style="2" customWidth="1"/>
    <col min="1130" max="1131" width="2.26953125" style="2" customWidth="1"/>
    <col min="1132" max="1132" width="6.453125" style="2" customWidth="1"/>
    <col min="1133" max="1280" width="11.453125" style="2"/>
    <col min="1281" max="1281" width="4.7265625" style="2" customWidth="1"/>
    <col min="1282" max="1282" width="3.453125" style="2" customWidth="1"/>
    <col min="1283" max="1283" width="46.7265625" style="2" customWidth="1"/>
    <col min="1284" max="1284" width="1.26953125" style="2" customWidth="1"/>
    <col min="1285" max="1285" width="11.1796875" style="2" customWidth="1"/>
    <col min="1286" max="1286" width="9.81640625" style="2" customWidth="1"/>
    <col min="1287" max="1287" width="15.7265625" style="2" customWidth="1"/>
    <col min="1288" max="1288" width="12.453125" style="2" customWidth="1"/>
    <col min="1289" max="1289" width="16.7265625" style="2" customWidth="1"/>
    <col min="1290" max="1290" width="8.7265625" style="2" customWidth="1"/>
    <col min="1291" max="1291" width="42.7265625" style="2" customWidth="1"/>
    <col min="1292" max="1292" width="11.453125" style="2"/>
    <col min="1293" max="1293" width="5.453125" style="2" customWidth="1"/>
    <col min="1294" max="1294" width="3.453125" style="2" customWidth="1"/>
    <col min="1295" max="1295" width="16.81640625" style="2" customWidth="1"/>
    <col min="1296" max="1301" width="3.453125" style="2" customWidth="1"/>
    <col min="1302" max="1302" width="3.26953125" style="2" customWidth="1"/>
    <col min="1303" max="1305" width="3.453125" style="2" customWidth="1"/>
    <col min="1306" max="1307" width="2.26953125" style="2" customWidth="1"/>
    <col min="1308" max="1308" width="6.453125" style="2" customWidth="1"/>
    <col min="1309" max="1314" width="11.453125" style="2"/>
    <col min="1315" max="1315" width="6" style="2" customWidth="1"/>
    <col min="1316" max="1316" width="3.453125" style="2" customWidth="1"/>
    <col min="1317" max="1317" width="46.7265625" style="2" customWidth="1"/>
    <col min="1318" max="1318" width="1.26953125" style="2" customWidth="1"/>
    <col min="1319" max="1319" width="11.1796875" style="2" customWidth="1"/>
    <col min="1320" max="1320" width="9.81640625" style="2" customWidth="1"/>
    <col min="1321" max="1321" width="15.7265625" style="2" customWidth="1"/>
    <col min="1322" max="1322" width="12.453125" style="2" customWidth="1"/>
    <col min="1323" max="1323" width="16.7265625" style="2" customWidth="1"/>
    <col min="1324" max="1324" width="8.7265625" style="2" customWidth="1"/>
    <col min="1325" max="1325" width="42.7265625" style="2" customWidth="1"/>
    <col min="1326" max="1326" width="11.453125" style="2"/>
    <col min="1327" max="1327" width="5.453125" style="2" customWidth="1"/>
    <col min="1328" max="1328" width="3.453125" style="2" customWidth="1"/>
    <col min="1329" max="1341" width="0" style="2" hidden="1" customWidth="1"/>
    <col min="1342" max="1342" width="5.7265625" style="2" customWidth="1"/>
    <col min="1343" max="1343" width="0" style="2" hidden="1" customWidth="1"/>
    <col min="1344" max="1356" width="5.7265625" style="2" customWidth="1"/>
    <col min="1357" max="1357" width="6.453125" style="2" customWidth="1"/>
    <col min="1358" max="1360" width="11.453125" style="2"/>
    <col min="1361" max="1361" width="6" style="2" customWidth="1"/>
    <col min="1362" max="1362" width="3.453125" style="2" customWidth="1"/>
    <col min="1363" max="1363" width="46.7265625" style="2" customWidth="1"/>
    <col min="1364" max="1364" width="1.26953125" style="2" customWidth="1"/>
    <col min="1365" max="1365" width="11.1796875" style="2" customWidth="1"/>
    <col min="1366" max="1366" width="9.81640625" style="2" customWidth="1"/>
    <col min="1367" max="1367" width="15.7265625" style="2" customWidth="1"/>
    <col min="1368" max="1368" width="12.453125" style="2" customWidth="1"/>
    <col min="1369" max="1369" width="16.7265625" style="2" customWidth="1"/>
    <col min="1370" max="1370" width="8.7265625" style="2" customWidth="1"/>
    <col min="1371" max="1371" width="42.7265625" style="2" customWidth="1"/>
    <col min="1372" max="1372" width="11.453125" style="2"/>
    <col min="1373" max="1373" width="5.453125" style="2" customWidth="1"/>
    <col min="1374" max="1374" width="3.453125" style="2" customWidth="1"/>
    <col min="1375" max="1375" width="16.81640625" style="2" customWidth="1"/>
    <col min="1376" max="1381" width="3.453125" style="2" customWidth="1"/>
    <col min="1382" max="1382" width="3.26953125" style="2" customWidth="1"/>
    <col min="1383" max="1385" width="3.453125" style="2" customWidth="1"/>
    <col min="1386" max="1387" width="2.26953125" style="2" customWidth="1"/>
    <col min="1388" max="1388" width="6.453125" style="2" customWidth="1"/>
    <col min="1389" max="1536" width="11.453125" style="2"/>
    <col min="1537" max="1537" width="4.7265625" style="2" customWidth="1"/>
    <col min="1538" max="1538" width="3.453125" style="2" customWidth="1"/>
    <col min="1539" max="1539" width="46.7265625" style="2" customWidth="1"/>
    <col min="1540" max="1540" width="1.26953125" style="2" customWidth="1"/>
    <col min="1541" max="1541" width="11.1796875" style="2" customWidth="1"/>
    <col min="1542" max="1542" width="9.81640625" style="2" customWidth="1"/>
    <col min="1543" max="1543" width="15.7265625" style="2" customWidth="1"/>
    <col min="1544" max="1544" width="12.453125" style="2" customWidth="1"/>
    <col min="1545" max="1545" width="16.7265625" style="2" customWidth="1"/>
    <col min="1546" max="1546" width="8.7265625" style="2" customWidth="1"/>
    <col min="1547" max="1547" width="42.7265625" style="2" customWidth="1"/>
    <col min="1548" max="1548" width="11.453125" style="2"/>
    <col min="1549" max="1549" width="5.453125" style="2" customWidth="1"/>
    <col min="1550" max="1550" width="3.453125" style="2" customWidth="1"/>
    <col min="1551" max="1551" width="16.81640625" style="2" customWidth="1"/>
    <col min="1552" max="1557" width="3.453125" style="2" customWidth="1"/>
    <col min="1558" max="1558" width="3.26953125" style="2" customWidth="1"/>
    <col min="1559" max="1561" width="3.453125" style="2" customWidth="1"/>
    <col min="1562" max="1563" width="2.26953125" style="2" customWidth="1"/>
    <col min="1564" max="1564" width="6.453125" style="2" customWidth="1"/>
    <col min="1565" max="1570" width="11.453125" style="2"/>
    <col min="1571" max="1571" width="6" style="2" customWidth="1"/>
    <col min="1572" max="1572" width="3.453125" style="2" customWidth="1"/>
    <col min="1573" max="1573" width="46.7265625" style="2" customWidth="1"/>
    <col min="1574" max="1574" width="1.26953125" style="2" customWidth="1"/>
    <col min="1575" max="1575" width="11.1796875" style="2" customWidth="1"/>
    <col min="1576" max="1576" width="9.81640625" style="2" customWidth="1"/>
    <col min="1577" max="1577" width="15.7265625" style="2" customWidth="1"/>
    <col min="1578" max="1578" width="12.453125" style="2" customWidth="1"/>
    <col min="1579" max="1579" width="16.7265625" style="2" customWidth="1"/>
    <col min="1580" max="1580" width="8.7265625" style="2" customWidth="1"/>
    <col min="1581" max="1581" width="42.7265625" style="2" customWidth="1"/>
    <col min="1582" max="1582" width="11.453125" style="2"/>
    <col min="1583" max="1583" width="5.453125" style="2" customWidth="1"/>
    <col min="1584" max="1584" width="3.453125" style="2" customWidth="1"/>
    <col min="1585" max="1597" width="0" style="2" hidden="1" customWidth="1"/>
    <col min="1598" max="1598" width="5.7265625" style="2" customWidth="1"/>
    <col min="1599" max="1599" width="0" style="2" hidden="1" customWidth="1"/>
    <col min="1600" max="1612" width="5.7265625" style="2" customWidth="1"/>
    <col min="1613" max="1613" width="6.453125" style="2" customWidth="1"/>
    <col min="1614" max="1616" width="11.453125" style="2"/>
    <col min="1617" max="1617" width="6" style="2" customWidth="1"/>
    <col min="1618" max="1618" width="3.453125" style="2" customWidth="1"/>
    <col min="1619" max="1619" width="46.7265625" style="2" customWidth="1"/>
    <col min="1620" max="1620" width="1.26953125" style="2" customWidth="1"/>
    <col min="1621" max="1621" width="11.1796875" style="2" customWidth="1"/>
    <col min="1622" max="1622" width="9.81640625" style="2" customWidth="1"/>
    <col min="1623" max="1623" width="15.7265625" style="2" customWidth="1"/>
    <col min="1624" max="1624" width="12.453125" style="2" customWidth="1"/>
    <col min="1625" max="1625" width="16.7265625" style="2" customWidth="1"/>
    <col min="1626" max="1626" width="8.7265625" style="2" customWidth="1"/>
    <col min="1627" max="1627" width="42.7265625" style="2" customWidth="1"/>
    <col min="1628" max="1628" width="11.453125" style="2"/>
    <col min="1629" max="1629" width="5.453125" style="2" customWidth="1"/>
    <col min="1630" max="1630" width="3.453125" style="2" customWidth="1"/>
    <col min="1631" max="1631" width="16.81640625" style="2" customWidth="1"/>
    <col min="1632" max="1637" width="3.453125" style="2" customWidth="1"/>
    <col min="1638" max="1638" width="3.26953125" style="2" customWidth="1"/>
    <col min="1639" max="1641" width="3.453125" style="2" customWidth="1"/>
    <col min="1642" max="1643" width="2.26953125" style="2" customWidth="1"/>
    <col min="1644" max="1644" width="6.453125" style="2" customWidth="1"/>
    <col min="1645" max="1792" width="11.453125" style="2"/>
    <col min="1793" max="1793" width="4.7265625" style="2" customWidth="1"/>
    <col min="1794" max="1794" width="3.453125" style="2" customWidth="1"/>
    <col min="1795" max="1795" width="46.7265625" style="2" customWidth="1"/>
    <col min="1796" max="1796" width="1.26953125" style="2" customWidth="1"/>
    <col min="1797" max="1797" width="11.1796875" style="2" customWidth="1"/>
    <col min="1798" max="1798" width="9.81640625" style="2" customWidth="1"/>
    <col min="1799" max="1799" width="15.7265625" style="2" customWidth="1"/>
    <col min="1800" max="1800" width="12.453125" style="2" customWidth="1"/>
    <col min="1801" max="1801" width="16.7265625" style="2" customWidth="1"/>
    <col min="1802" max="1802" width="8.7265625" style="2" customWidth="1"/>
    <col min="1803" max="1803" width="42.7265625" style="2" customWidth="1"/>
    <col min="1804" max="1804" width="11.453125" style="2"/>
    <col min="1805" max="1805" width="5.453125" style="2" customWidth="1"/>
    <col min="1806" max="1806" width="3.453125" style="2" customWidth="1"/>
    <col min="1807" max="1807" width="16.81640625" style="2" customWidth="1"/>
    <col min="1808" max="1813" width="3.453125" style="2" customWidth="1"/>
    <col min="1814" max="1814" width="3.26953125" style="2" customWidth="1"/>
    <col min="1815" max="1817" width="3.453125" style="2" customWidth="1"/>
    <col min="1818" max="1819" width="2.26953125" style="2" customWidth="1"/>
    <col min="1820" max="1820" width="6.453125" style="2" customWidth="1"/>
    <col min="1821" max="1826" width="11.453125" style="2"/>
    <col min="1827" max="1827" width="6" style="2" customWidth="1"/>
    <col min="1828" max="1828" width="3.453125" style="2" customWidth="1"/>
    <col min="1829" max="1829" width="46.7265625" style="2" customWidth="1"/>
    <col min="1830" max="1830" width="1.26953125" style="2" customWidth="1"/>
    <col min="1831" max="1831" width="11.1796875" style="2" customWidth="1"/>
    <col min="1832" max="1832" width="9.81640625" style="2" customWidth="1"/>
    <col min="1833" max="1833" width="15.7265625" style="2" customWidth="1"/>
    <col min="1834" max="1834" width="12.453125" style="2" customWidth="1"/>
    <col min="1835" max="1835" width="16.7265625" style="2" customWidth="1"/>
    <col min="1836" max="1836" width="8.7265625" style="2" customWidth="1"/>
    <col min="1837" max="1837" width="42.7265625" style="2" customWidth="1"/>
    <col min="1838" max="1838" width="11.453125" style="2"/>
    <col min="1839" max="1839" width="5.453125" style="2" customWidth="1"/>
    <col min="1840" max="1840" width="3.453125" style="2" customWidth="1"/>
    <col min="1841" max="1853" width="0" style="2" hidden="1" customWidth="1"/>
    <col min="1854" max="1854" width="5.7265625" style="2" customWidth="1"/>
    <col min="1855" max="1855" width="0" style="2" hidden="1" customWidth="1"/>
    <col min="1856" max="1868" width="5.7265625" style="2" customWidth="1"/>
    <col min="1869" max="1869" width="6.453125" style="2" customWidth="1"/>
    <col min="1870" max="1872" width="11.453125" style="2"/>
    <col min="1873" max="1873" width="6" style="2" customWidth="1"/>
    <col min="1874" max="1874" width="3.453125" style="2" customWidth="1"/>
    <col min="1875" max="1875" width="46.7265625" style="2" customWidth="1"/>
    <col min="1876" max="1876" width="1.26953125" style="2" customWidth="1"/>
    <col min="1877" max="1877" width="11.1796875" style="2" customWidth="1"/>
    <col min="1878" max="1878" width="9.81640625" style="2" customWidth="1"/>
    <col min="1879" max="1879" width="15.7265625" style="2" customWidth="1"/>
    <col min="1880" max="1880" width="12.453125" style="2" customWidth="1"/>
    <col min="1881" max="1881" width="16.7265625" style="2" customWidth="1"/>
    <col min="1882" max="1882" width="8.7265625" style="2" customWidth="1"/>
    <col min="1883" max="1883" width="42.7265625" style="2" customWidth="1"/>
    <col min="1884" max="1884" width="11.453125" style="2"/>
    <col min="1885" max="1885" width="5.453125" style="2" customWidth="1"/>
    <col min="1886" max="1886" width="3.453125" style="2" customWidth="1"/>
    <col min="1887" max="1887" width="16.81640625" style="2" customWidth="1"/>
    <col min="1888" max="1893" width="3.453125" style="2" customWidth="1"/>
    <col min="1894" max="1894" width="3.26953125" style="2" customWidth="1"/>
    <col min="1895" max="1897" width="3.453125" style="2" customWidth="1"/>
    <col min="1898" max="1899" width="2.26953125" style="2" customWidth="1"/>
    <col min="1900" max="1900" width="6.453125" style="2" customWidth="1"/>
    <col min="1901" max="2048" width="11.453125" style="2"/>
    <col min="2049" max="2049" width="4.7265625" style="2" customWidth="1"/>
    <col min="2050" max="2050" width="3.453125" style="2" customWidth="1"/>
    <col min="2051" max="2051" width="46.7265625" style="2" customWidth="1"/>
    <col min="2052" max="2052" width="1.26953125" style="2" customWidth="1"/>
    <col min="2053" max="2053" width="11.1796875" style="2" customWidth="1"/>
    <col min="2054" max="2054" width="9.81640625" style="2" customWidth="1"/>
    <col min="2055" max="2055" width="15.7265625" style="2" customWidth="1"/>
    <col min="2056" max="2056" width="12.453125" style="2" customWidth="1"/>
    <col min="2057" max="2057" width="16.7265625" style="2" customWidth="1"/>
    <col min="2058" max="2058" width="8.7265625" style="2" customWidth="1"/>
    <col min="2059" max="2059" width="42.7265625" style="2" customWidth="1"/>
    <col min="2060" max="2060" width="11.453125" style="2"/>
    <col min="2061" max="2061" width="5.453125" style="2" customWidth="1"/>
    <col min="2062" max="2062" width="3.453125" style="2" customWidth="1"/>
    <col min="2063" max="2063" width="16.81640625" style="2" customWidth="1"/>
    <col min="2064" max="2069" width="3.453125" style="2" customWidth="1"/>
    <col min="2070" max="2070" width="3.26953125" style="2" customWidth="1"/>
    <col min="2071" max="2073" width="3.453125" style="2" customWidth="1"/>
    <col min="2074" max="2075" width="2.26953125" style="2" customWidth="1"/>
    <col min="2076" max="2076" width="6.453125" style="2" customWidth="1"/>
    <col min="2077" max="2082" width="11.453125" style="2"/>
    <col min="2083" max="2083" width="6" style="2" customWidth="1"/>
    <col min="2084" max="2084" width="3.453125" style="2" customWidth="1"/>
    <col min="2085" max="2085" width="46.7265625" style="2" customWidth="1"/>
    <col min="2086" max="2086" width="1.26953125" style="2" customWidth="1"/>
    <col min="2087" max="2087" width="11.1796875" style="2" customWidth="1"/>
    <col min="2088" max="2088" width="9.81640625" style="2" customWidth="1"/>
    <col min="2089" max="2089" width="15.7265625" style="2" customWidth="1"/>
    <col min="2090" max="2090" width="12.453125" style="2" customWidth="1"/>
    <col min="2091" max="2091" width="16.7265625" style="2" customWidth="1"/>
    <col min="2092" max="2092" width="8.7265625" style="2" customWidth="1"/>
    <col min="2093" max="2093" width="42.7265625" style="2" customWidth="1"/>
    <col min="2094" max="2094" width="11.453125" style="2"/>
    <col min="2095" max="2095" width="5.453125" style="2" customWidth="1"/>
    <col min="2096" max="2096" width="3.453125" style="2" customWidth="1"/>
    <col min="2097" max="2109" width="0" style="2" hidden="1" customWidth="1"/>
    <col min="2110" max="2110" width="5.7265625" style="2" customWidth="1"/>
    <col min="2111" max="2111" width="0" style="2" hidden="1" customWidth="1"/>
    <col min="2112" max="2124" width="5.7265625" style="2" customWidth="1"/>
    <col min="2125" max="2125" width="6.453125" style="2" customWidth="1"/>
    <col min="2126" max="2128" width="11.453125" style="2"/>
    <col min="2129" max="2129" width="6" style="2" customWidth="1"/>
    <col min="2130" max="2130" width="3.453125" style="2" customWidth="1"/>
    <col min="2131" max="2131" width="46.7265625" style="2" customWidth="1"/>
    <col min="2132" max="2132" width="1.26953125" style="2" customWidth="1"/>
    <col min="2133" max="2133" width="11.1796875" style="2" customWidth="1"/>
    <col min="2134" max="2134" width="9.81640625" style="2" customWidth="1"/>
    <col min="2135" max="2135" width="15.7265625" style="2" customWidth="1"/>
    <col min="2136" max="2136" width="12.453125" style="2" customWidth="1"/>
    <col min="2137" max="2137" width="16.7265625" style="2" customWidth="1"/>
    <col min="2138" max="2138" width="8.7265625" style="2" customWidth="1"/>
    <col min="2139" max="2139" width="42.7265625" style="2" customWidth="1"/>
    <col min="2140" max="2140" width="11.453125" style="2"/>
    <col min="2141" max="2141" width="5.453125" style="2" customWidth="1"/>
    <col min="2142" max="2142" width="3.453125" style="2" customWidth="1"/>
    <col min="2143" max="2143" width="16.81640625" style="2" customWidth="1"/>
    <col min="2144" max="2149" width="3.453125" style="2" customWidth="1"/>
    <col min="2150" max="2150" width="3.26953125" style="2" customWidth="1"/>
    <col min="2151" max="2153" width="3.453125" style="2" customWidth="1"/>
    <col min="2154" max="2155" width="2.26953125" style="2" customWidth="1"/>
    <col min="2156" max="2156" width="6.453125" style="2" customWidth="1"/>
    <col min="2157" max="2304" width="11.453125" style="2"/>
    <col min="2305" max="2305" width="4.7265625" style="2" customWidth="1"/>
    <col min="2306" max="2306" width="3.453125" style="2" customWidth="1"/>
    <col min="2307" max="2307" width="46.7265625" style="2" customWidth="1"/>
    <col min="2308" max="2308" width="1.26953125" style="2" customWidth="1"/>
    <col min="2309" max="2309" width="11.1796875" style="2" customWidth="1"/>
    <col min="2310" max="2310" width="9.81640625" style="2" customWidth="1"/>
    <col min="2311" max="2311" width="15.7265625" style="2" customWidth="1"/>
    <col min="2312" max="2312" width="12.453125" style="2" customWidth="1"/>
    <col min="2313" max="2313" width="16.7265625" style="2" customWidth="1"/>
    <col min="2314" max="2314" width="8.7265625" style="2" customWidth="1"/>
    <col min="2315" max="2315" width="42.7265625" style="2" customWidth="1"/>
    <col min="2316" max="2316" width="11.453125" style="2"/>
    <col min="2317" max="2317" width="5.453125" style="2" customWidth="1"/>
    <col min="2318" max="2318" width="3.453125" style="2" customWidth="1"/>
    <col min="2319" max="2319" width="16.81640625" style="2" customWidth="1"/>
    <col min="2320" max="2325" width="3.453125" style="2" customWidth="1"/>
    <col min="2326" max="2326" width="3.26953125" style="2" customWidth="1"/>
    <col min="2327" max="2329" width="3.453125" style="2" customWidth="1"/>
    <col min="2330" max="2331" width="2.26953125" style="2" customWidth="1"/>
    <col min="2332" max="2332" width="6.453125" style="2" customWidth="1"/>
    <col min="2333" max="2338" width="11.453125" style="2"/>
    <col min="2339" max="2339" width="6" style="2" customWidth="1"/>
    <col min="2340" max="2340" width="3.453125" style="2" customWidth="1"/>
    <col min="2341" max="2341" width="46.7265625" style="2" customWidth="1"/>
    <col min="2342" max="2342" width="1.26953125" style="2" customWidth="1"/>
    <col min="2343" max="2343" width="11.1796875" style="2" customWidth="1"/>
    <col min="2344" max="2344" width="9.81640625" style="2" customWidth="1"/>
    <col min="2345" max="2345" width="15.7265625" style="2" customWidth="1"/>
    <col min="2346" max="2346" width="12.453125" style="2" customWidth="1"/>
    <col min="2347" max="2347" width="16.7265625" style="2" customWidth="1"/>
    <col min="2348" max="2348" width="8.7265625" style="2" customWidth="1"/>
    <col min="2349" max="2349" width="42.7265625" style="2" customWidth="1"/>
    <col min="2350" max="2350" width="11.453125" style="2"/>
    <col min="2351" max="2351" width="5.453125" style="2" customWidth="1"/>
    <col min="2352" max="2352" width="3.453125" style="2" customWidth="1"/>
    <col min="2353" max="2365" width="0" style="2" hidden="1" customWidth="1"/>
    <col min="2366" max="2366" width="5.7265625" style="2" customWidth="1"/>
    <col min="2367" max="2367" width="0" style="2" hidden="1" customWidth="1"/>
    <col min="2368" max="2380" width="5.7265625" style="2" customWidth="1"/>
    <col min="2381" max="2381" width="6.453125" style="2" customWidth="1"/>
    <col min="2382" max="2384" width="11.453125" style="2"/>
    <col min="2385" max="2385" width="6" style="2" customWidth="1"/>
    <col min="2386" max="2386" width="3.453125" style="2" customWidth="1"/>
    <col min="2387" max="2387" width="46.7265625" style="2" customWidth="1"/>
    <col min="2388" max="2388" width="1.26953125" style="2" customWidth="1"/>
    <col min="2389" max="2389" width="11.1796875" style="2" customWidth="1"/>
    <col min="2390" max="2390" width="9.81640625" style="2" customWidth="1"/>
    <col min="2391" max="2391" width="15.7265625" style="2" customWidth="1"/>
    <col min="2392" max="2392" width="12.453125" style="2" customWidth="1"/>
    <col min="2393" max="2393" width="16.7265625" style="2" customWidth="1"/>
    <col min="2394" max="2394" width="8.7265625" style="2" customWidth="1"/>
    <col min="2395" max="2395" width="42.7265625" style="2" customWidth="1"/>
    <col min="2396" max="2396" width="11.453125" style="2"/>
    <col min="2397" max="2397" width="5.453125" style="2" customWidth="1"/>
    <col min="2398" max="2398" width="3.453125" style="2" customWidth="1"/>
    <col min="2399" max="2399" width="16.81640625" style="2" customWidth="1"/>
    <col min="2400" max="2405" width="3.453125" style="2" customWidth="1"/>
    <col min="2406" max="2406" width="3.26953125" style="2" customWidth="1"/>
    <col min="2407" max="2409" width="3.453125" style="2" customWidth="1"/>
    <col min="2410" max="2411" width="2.26953125" style="2" customWidth="1"/>
    <col min="2412" max="2412" width="6.453125" style="2" customWidth="1"/>
    <col min="2413" max="2560" width="11.453125" style="2"/>
    <col min="2561" max="2561" width="4.7265625" style="2" customWidth="1"/>
    <col min="2562" max="2562" width="3.453125" style="2" customWidth="1"/>
    <col min="2563" max="2563" width="46.7265625" style="2" customWidth="1"/>
    <col min="2564" max="2564" width="1.26953125" style="2" customWidth="1"/>
    <col min="2565" max="2565" width="11.1796875" style="2" customWidth="1"/>
    <col min="2566" max="2566" width="9.81640625" style="2" customWidth="1"/>
    <col min="2567" max="2567" width="15.7265625" style="2" customWidth="1"/>
    <col min="2568" max="2568" width="12.453125" style="2" customWidth="1"/>
    <col min="2569" max="2569" width="16.7265625" style="2" customWidth="1"/>
    <col min="2570" max="2570" width="8.7265625" style="2" customWidth="1"/>
    <col min="2571" max="2571" width="42.7265625" style="2" customWidth="1"/>
    <col min="2572" max="2572" width="11.453125" style="2"/>
    <col min="2573" max="2573" width="5.453125" style="2" customWidth="1"/>
    <col min="2574" max="2574" width="3.453125" style="2" customWidth="1"/>
    <col min="2575" max="2575" width="16.81640625" style="2" customWidth="1"/>
    <col min="2576" max="2581" width="3.453125" style="2" customWidth="1"/>
    <col min="2582" max="2582" width="3.26953125" style="2" customWidth="1"/>
    <col min="2583" max="2585" width="3.453125" style="2" customWidth="1"/>
    <col min="2586" max="2587" width="2.26953125" style="2" customWidth="1"/>
    <col min="2588" max="2588" width="6.453125" style="2" customWidth="1"/>
    <col min="2589" max="2594" width="11.453125" style="2"/>
    <col min="2595" max="2595" width="6" style="2" customWidth="1"/>
    <col min="2596" max="2596" width="3.453125" style="2" customWidth="1"/>
    <col min="2597" max="2597" width="46.7265625" style="2" customWidth="1"/>
    <col min="2598" max="2598" width="1.26953125" style="2" customWidth="1"/>
    <col min="2599" max="2599" width="11.1796875" style="2" customWidth="1"/>
    <col min="2600" max="2600" width="9.81640625" style="2" customWidth="1"/>
    <col min="2601" max="2601" width="15.7265625" style="2" customWidth="1"/>
    <col min="2602" max="2602" width="12.453125" style="2" customWidth="1"/>
    <col min="2603" max="2603" width="16.7265625" style="2" customWidth="1"/>
    <col min="2604" max="2604" width="8.7265625" style="2" customWidth="1"/>
    <col min="2605" max="2605" width="42.7265625" style="2" customWidth="1"/>
    <col min="2606" max="2606" width="11.453125" style="2"/>
    <col min="2607" max="2607" width="5.453125" style="2" customWidth="1"/>
    <col min="2608" max="2608" width="3.453125" style="2" customWidth="1"/>
    <col min="2609" max="2621" width="0" style="2" hidden="1" customWidth="1"/>
    <col min="2622" max="2622" width="5.7265625" style="2" customWidth="1"/>
    <col min="2623" max="2623" width="0" style="2" hidden="1" customWidth="1"/>
    <col min="2624" max="2636" width="5.7265625" style="2" customWidth="1"/>
    <col min="2637" max="2637" width="6.453125" style="2" customWidth="1"/>
    <col min="2638" max="2640" width="11.453125" style="2"/>
    <col min="2641" max="2641" width="6" style="2" customWidth="1"/>
    <col min="2642" max="2642" width="3.453125" style="2" customWidth="1"/>
    <col min="2643" max="2643" width="46.7265625" style="2" customWidth="1"/>
    <col min="2644" max="2644" width="1.26953125" style="2" customWidth="1"/>
    <col min="2645" max="2645" width="11.1796875" style="2" customWidth="1"/>
    <col min="2646" max="2646" width="9.81640625" style="2" customWidth="1"/>
    <col min="2647" max="2647" width="15.7265625" style="2" customWidth="1"/>
    <col min="2648" max="2648" width="12.453125" style="2" customWidth="1"/>
    <col min="2649" max="2649" width="16.7265625" style="2" customWidth="1"/>
    <col min="2650" max="2650" width="8.7265625" style="2" customWidth="1"/>
    <col min="2651" max="2651" width="42.7265625" style="2" customWidth="1"/>
    <col min="2652" max="2652" width="11.453125" style="2"/>
    <col min="2653" max="2653" width="5.453125" style="2" customWidth="1"/>
    <col min="2654" max="2654" width="3.453125" style="2" customWidth="1"/>
    <col min="2655" max="2655" width="16.81640625" style="2" customWidth="1"/>
    <col min="2656" max="2661" width="3.453125" style="2" customWidth="1"/>
    <col min="2662" max="2662" width="3.26953125" style="2" customWidth="1"/>
    <col min="2663" max="2665" width="3.453125" style="2" customWidth="1"/>
    <col min="2666" max="2667" width="2.26953125" style="2" customWidth="1"/>
    <col min="2668" max="2668" width="6.453125" style="2" customWidth="1"/>
    <col min="2669" max="2816" width="11.453125" style="2"/>
    <col min="2817" max="2817" width="4.7265625" style="2" customWidth="1"/>
    <col min="2818" max="2818" width="3.453125" style="2" customWidth="1"/>
    <col min="2819" max="2819" width="46.7265625" style="2" customWidth="1"/>
    <col min="2820" max="2820" width="1.26953125" style="2" customWidth="1"/>
    <col min="2821" max="2821" width="11.1796875" style="2" customWidth="1"/>
    <col min="2822" max="2822" width="9.81640625" style="2" customWidth="1"/>
    <col min="2823" max="2823" width="15.7265625" style="2" customWidth="1"/>
    <col min="2824" max="2824" width="12.453125" style="2" customWidth="1"/>
    <col min="2825" max="2825" width="16.7265625" style="2" customWidth="1"/>
    <col min="2826" max="2826" width="8.7265625" style="2" customWidth="1"/>
    <col min="2827" max="2827" width="42.7265625" style="2" customWidth="1"/>
    <col min="2828" max="2828" width="11.453125" style="2"/>
    <col min="2829" max="2829" width="5.453125" style="2" customWidth="1"/>
    <col min="2830" max="2830" width="3.453125" style="2" customWidth="1"/>
    <col min="2831" max="2831" width="16.81640625" style="2" customWidth="1"/>
    <col min="2832" max="2837" width="3.453125" style="2" customWidth="1"/>
    <col min="2838" max="2838" width="3.26953125" style="2" customWidth="1"/>
    <col min="2839" max="2841" width="3.453125" style="2" customWidth="1"/>
    <col min="2842" max="2843" width="2.26953125" style="2" customWidth="1"/>
    <col min="2844" max="2844" width="6.453125" style="2" customWidth="1"/>
    <col min="2845" max="2850" width="11.453125" style="2"/>
    <col min="2851" max="2851" width="6" style="2" customWidth="1"/>
    <col min="2852" max="2852" width="3.453125" style="2" customWidth="1"/>
    <col min="2853" max="2853" width="46.7265625" style="2" customWidth="1"/>
    <col min="2854" max="2854" width="1.26953125" style="2" customWidth="1"/>
    <col min="2855" max="2855" width="11.1796875" style="2" customWidth="1"/>
    <col min="2856" max="2856" width="9.81640625" style="2" customWidth="1"/>
    <col min="2857" max="2857" width="15.7265625" style="2" customWidth="1"/>
    <col min="2858" max="2858" width="12.453125" style="2" customWidth="1"/>
    <col min="2859" max="2859" width="16.7265625" style="2" customWidth="1"/>
    <col min="2860" max="2860" width="8.7265625" style="2" customWidth="1"/>
    <col min="2861" max="2861" width="42.7265625" style="2" customWidth="1"/>
    <col min="2862" max="2862" width="11.453125" style="2"/>
    <col min="2863" max="2863" width="5.453125" style="2" customWidth="1"/>
    <col min="2864" max="2864" width="3.453125" style="2" customWidth="1"/>
    <col min="2865" max="2877" width="0" style="2" hidden="1" customWidth="1"/>
    <col min="2878" max="2878" width="5.7265625" style="2" customWidth="1"/>
    <col min="2879" max="2879" width="0" style="2" hidden="1" customWidth="1"/>
    <col min="2880" max="2892" width="5.7265625" style="2" customWidth="1"/>
    <col min="2893" max="2893" width="6.453125" style="2" customWidth="1"/>
    <col min="2894" max="2896" width="11.453125" style="2"/>
    <col min="2897" max="2897" width="6" style="2" customWidth="1"/>
    <col min="2898" max="2898" width="3.453125" style="2" customWidth="1"/>
    <col min="2899" max="2899" width="46.7265625" style="2" customWidth="1"/>
    <col min="2900" max="2900" width="1.26953125" style="2" customWidth="1"/>
    <col min="2901" max="2901" width="11.1796875" style="2" customWidth="1"/>
    <col min="2902" max="2902" width="9.81640625" style="2" customWidth="1"/>
    <col min="2903" max="2903" width="15.7265625" style="2" customWidth="1"/>
    <col min="2904" max="2904" width="12.453125" style="2" customWidth="1"/>
    <col min="2905" max="2905" width="16.7265625" style="2" customWidth="1"/>
    <col min="2906" max="2906" width="8.7265625" style="2" customWidth="1"/>
    <col min="2907" max="2907" width="42.7265625" style="2" customWidth="1"/>
    <col min="2908" max="2908" width="11.453125" style="2"/>
    <col min="2909" max="2909" width="5.453125" style="2" customWidth="1"/>
    <col min="2910" max="2910" width="3.453125" style="2" customWidth="1"/>
    <col min="2911" max="2911" width="16.81640625" style="2" customWidth="1"/>
    <col min="2912" max="2917" width="3.453125" style="2" customWidth="1"/>
    <col min="2918" max="2918" width="3.26953125" style="2" customWidth="1"/>
    <col min="2919" max="2921" width="3.453125" style="2" customWidth="1"/>
    <col min="2922" max="2923" width="2.26953125" style="2" customWidth="1"/>
    <col min="2924" max="2924" width="6.453125" style="2" customWidth="1"/>
    <col min="2925" max="3072" width="11.453125" style="2"/>
    <col min="3073" max="3073" width="4.7265625" style="2" customWidth="1"/>
    <col min="3074" max="3074" width="3.453125" style="2" customWidth="1"/>
    <col min="3075" max="3075" width="46.7265625" style="2" customWidth="1"/>
    <col min="3076" max="3076" width="1.26953125" style="2" customWidth="1"/>
    <col min="3077" max="3077" width="11.1796875" style="2" customWidth="1"/>
    <col min="3078" max="3078" width="9.81640625" style="2" customWidth="1"/>
    <col min="3079" max="3079" width="15.7265625" style="2" customWidth="1"/>
    <col min="3080" max="3080" width="12.453125" style="2" customWidth="1"/>
    <col min="3081" max="3081" width="16.7265625" style="2" customWidth="1"/>
    <col min="3082" max="3082" width="8.7265625" style="2" customWidth="1"/>
    <col min="3083" max="3083" width="42.7265625" style="2" customWidth="1"/>
    <col min="3084" max="3084" width="11.453125" style="2"/>
    <col min="3085" max="3085" width="5.453125" style="2" customWidth="1"/>
    <col min="3086" max="3086" width="3.453125" style="2" customWidth="1"/>
    <col min="3087" max="3087" width="16.81640625" style="2" customWidth="1"/>
    <col min="3088" max="3093" width="3.453125" style="2" customWidth="1"/>
    <col min="3094" max="3094" width="3.26953125" style="2" customWidth="1"/>
    <col min="3095" max="3097" width="3.453125" style="2" customWidth="1"/>
    <col min="3098" max="3099" width="2.26953125" style="2" customWidth="1"/>
    <col min="3100" max="3100" width="6.453125" style="2" customWidth="1"/>
    <col min="3101" max="3106" width="11.453125" style="2"/>
    <col min="3107" max="3107" width="6" style="2" customWidth="1"/>
    <col min="3108" max="3108" width="3.453125" style="2" customWidth="1"/>
    <col min="3109" max="3109" width="46.7265625" style="2" customWidth="1"/>
    <col min="3110" max="3110" width="1.26953125" style="2" customWidth="1"/>
    <col min="3111" max="3111" width="11.1796875" style="2" customWidth="1"/>
    <col min="3112" max="3112" width="9.81640625" style="2" customWidth="1"/>
    <col min="3113" max="3113" width="15.7265625" style="2" customWidth="1"/>
    <col min="3114" max="3114" width="12.453125" style="2" customWidth="1"/>
    <col min="3115" max="3115" width="16.7265625" style="2" customWidth="1"/>
    <col min="3116" max="3116" width="8.7265625" style="2" customWidth="1"/>
    <col min="3117" max="3117" width="42.7265625" style="2" customWidth="1"/>
    <col min="3118" max="3118" width="11.453125" style="2"/>
    <col min="3119" max="3119" width="5.453125" style="2" customWidth="1"/>
    <col min="3120" max="3120" width="3.453125" style="2" customWidth="1"/>
    <col min="3121" max="3133" width="0" style="2" hidden="1" customWidth="1"/>
    <col min="3134" max="3134" width="5.7265625" style="2" customWidth="1"/>
    <col min="3135" max="3135" width="0" style="2" hidden="1" customWidth="1"/>
    <col min="3136" max="3148" width="5.7265625" style="2" customWidth="1"/>
    <col min="3149" max="3149" width="6.453125" style="2" customWidth="1"/>
    <col min="3150" max="3152" width="11.453125" style="2"/>
    <col min="3153" max="3153" width="6" style="2" customWidth="1"/>
    <col min="3154" max="3154" width="3.453125" style="2" customWidth="1"/>
    <col min="3155" max="3155" width="46.7265625" style="2" customWidth="1"/>
    <col min="3156" max="3156" width="1.26953125" style="2" customWidth="1"/>
    <col min="3157" max="3157" width="11.1796875" style="2" customWidth="1"/>
    <col min="3158" max="3158" width="9.81640625" style="2" customWidth="1"/>
    <col min="3159" max="3159" width="15.7265625" style="2" customWidth="1"/>
    <col min="3160" max="3160" width="12.453125" style="2" customWidth="1"/>
    <col min="3161" max="3161" width="16.7265625" style="2" customWidth="1"/>
    <col min="3162" max="3162" width="8.7265625" style="2" customWidth="1"/>
    <col min="3163" max="3163" width="42.7265625" style="2" customWidth="1"/>
    <col min="3164" max="3164" width="11.453125" style="2"/>
    <col min="3165" max="3165" width="5.453125" style="2" customWidth="1"/>
    <col min="3166" max="3166" width="3.453125" style="2" customWidth="1"/>
    <col min="3167" max="3167" width="16.81640625" style="2" customWidth="1"/>
    <col min="3168" max="3173" width="3.453125" style="2" customWidth="1"/>
    <col min="3174" max="3174" width="3.26953125" style="2" customWidth="1"/>
    <col min="3175" max="3177" width="3.453125" style="2" customWidth="1"/>
    <col min="3178" max="3179" width="2.26953125" style="2" customWidth="1"/>
    <col min="3180" max="3180" width="6.453125" style="2" customWidth="1"/>
    <col min="3181" max="3328" width="11.453125" style="2"/>
    <col min="3329" max="3329" width="4.7265625" style="2" customWidth="1"/>
    <col min="3330" max="3330" width="3.453125" style="2" customWidth="1"/>
    <col min="3331" max="3331" width="46.7265625" style="2" customWidth="1"/>
    <col min="3332" max="3332" width="1.26953125" style="2" customWidth="1"/>
    <col min="3333" max="3333" width="11.1796875" style="2" customWidth="1"/>
    <col min="3334" max="3334" width="9.81640625" style="2" customWidth="1"/>
    <col min="3335" max="3335" width="15.7265625" style="2" customWidth="1"/>
    <col min="3336" max="3336" width="12.453125" style="2" customWidth="1"/>
    <col min="3337" max="3337" width="16.7265625" style="2" customWidth="1"/>
    <col min="3338" max="3338" width="8.7265625" style="2" customWidth="1"/>
    <col min="3339" max="3339" width="42.7265625" style="2" customWidth="1"/>
    <col min="3340" max="3340" width="11.453125" style="2"/>
    <col min="3341" max="3341" width="5.453125" style="2" customWidth="1"/>
    <col min="3342" max="3342" width="3.453125" style="2" customWidth="1"/>
    <col min="3343" max="3343" width="16.81640625" style="2" customWidth="1"/>
    <col min="3344" max="3349" width="3.453125" style="2" customWidth="1"/>
    <col min="3350" max="3350" width="3.26953125" style="2" customWidth="1"/>
    <col min="3351" max="3353" width="3.453125" style="2" customWidth="1"/>
    <col min="3354" max="3355" width="2.26953125" style="2" customWidth="1"/>
    <col min="3356" max="3356" width="6.453125" style="2" customWidth="1"/>
    <col min="3357" max="3362" width="11.453125" style="2"/>
    <col min="3363" max="3363" width="6" style="2" customWidth="1"/>
    <col min="3364" max="3364" width="3.453125" style="2" customWidth="1"/>
    <col min="3365" max="3365" width="46.7265625" style="2" customWidth="1"/>
    <col min="3366" max="3366" width="1.26953125" style="2" customWidth="1"/>
    <col min="3367" max="3367" width="11.1796875" style="2" customWidth="1"/>
    <col min="3368" max="3368" width="9.81640625" style="2" customWidth="1"/>
    <col min="3369" max="3369" width="15.7265625" style="2" customWidth="1"/>
    <col min="3370" max="3370" width="12.453125" style="2" customWidth="1"/>
    <col min="3371" max="3371" width="16.7265625" style="2" customWidth="1"/>
    <col min="3372" max="3372" width="8.7265625" style="2" customWidth="1"/>
    <col min="3373" max="3373" width="42.7265625" style="2" customWidth="1"/>
    <col min="3374" max="3374" width="11.453125" style="2"/>
    <col min="3375" max="3375" width="5.453125" style="2" customWidth="1"/>
    <col min="3376" max="3376" width="3.453125" style="2" customWidth="1"/>
    <col min="3377" max="3389" width="0" style="2" hidden="1" customWidth="1"/>
    <col min="3390" max="3390" width="5.7265625" style="2" customWidth="1"/>
    <col min="3391" max="3391" width="0" style="2" hidden="1" customWidth="1"/>
    <col min="3392" max="3404" width="5.7265625" style="2" customWidth="1"/>
    <col min="3405" max="3405" width="6.453125" style="2" customWidth="1"/>
    <col min="3406" max="3408" width="11.453125" style="2"/>
    <col min="3409" max="3409" width="6" style="2" customWidth="1"/>
    <col min="3410" max="3410" width="3.453125" style="2" customWidth="1"/>
    <col min="3411" max="3411" width="46.7265625" style="2" customWidth="1"/>
    <col min="3412" max="3412" width="1.26953125" style="2" customWidth="1"/>
    <col min="3413" max="3413" width="11.1796875" style="2" customWidth="1"/>
    <col min="3414" max="3414" width="9.81640625" style="2" customWidth="1"/>
    <col min="3415" max="3415" width="15.7265625" style="2" customWidth="1"/>
    <col min="3416" max="3416" width="12.453125" style="2" customWidth="1"/>
    <col min="3417" max="3417" width="16.7265625" style="2" customWidth="1"/>
    <col min="3418" max="3418" width="8.7265625" style="2" customWidth="1"/>
    <col min="3419" max="3419" width="42.7265625" style="2" customWidth="1"/>
    <col min="3420" max="3420" width="11.453125" style="2"/>
    <col min="3421" max="3421" width="5.453125" style="2" customWidth="1"/>
    <col min="3422" max="3422" width="3.453125" style="2" customWidth="1"/>
    <col min="3423" max="3423" width="16.81640625" style="2" customWidth="1"/>
    <col min="3424" max="3429" width="3.453125" style="2" customWidth="1"/>
    <col min="3430" max="3430" width="3.26953125" style="2" customWidth="1"/>
    <col min="3431" max="3433" width="3.453125" style="2" customWidth="1"/>
    <col min="3434" max="3435" width="2.26953125" style="2" customWidth="1"/>
    <col min="3436" max="3436" width="6.453125" style="2" customWidth="1"/>
    <col min="3437" max="3584" width="11.453125" style="2"/>
    <col min="3585" max="3585" width="4.7265625" style="2" customWidth="1"/>
    <col min="3586" max="3586" width="3.453125" style="2" customWidth="1"/>
    <col min="3587" max="3587" width="46.7265625" style="2" customWidth="1"/>
    <col min="3588" max="3588" width="1.26953125" style="2" customWidth="1"/>
    <col min="3589" max="3589" width="11.1796875" style="2" customWidth="1"/>
    <col min="3590" max="3590" width="9.81640625" style="2" customWidth="1"/>
    <col min="3591" max="3591" width="15.7265625" style="2" customWidth="1"/>
    <col min="3592" max="3592" width="12.453125" style="2" customWidth="1"/>
    <col min="3593" max="3593" width="16.7265625" style="2" customWidth="1"/>
    <col min="3594" max="3594" width="8.7265625" style="2" customWidth="1"/>
    <col min="3595" max="3595" width="42.7265625" style="2" customWidth="1"/>
    <col min="3596" max="3596" width="11.453125" style="2"/>
    <col min="3597" max="3597" width="5.453125" style="2" customWidth="1"/>
    <col min="3598" max="3598" width="3.453125" style="2" customWidth="1"/>
    <col min="3599" max="3599" width="16.81640625" style="2" customWidth="1"/>
    <col min="3600" max="3605" width="3.453125" style="2" customWidth="1"/>
    <col min="3606" max="3606" width="3.26953125" style="2" customWidth="1"/>
    <col min="3607" max="3609" width="3.453125" style="2" customWidth="1"/>
    <col min="3610" max="3611" width="2.26953125" style="2" customWidth="1"/>
    <col min="3612" max="3612" width="6.453125" style="2" customWidth="1"/>
    <col min="3613" max="3618" width="11.453125" style="2"/>
    <col min="3619" max="3619" width="6" style="2" customWidth="1"/>
    <col min="3620" max="3620" width="3.453125" style="2" customWidth="1"/>
    <col min="3621" max="3621" width="46.7265625" style="2" customWidth="1"/>
    <col min="3622" max="3622" width="1.26953125" style="2" customWidth="1"/>
    <col min="3623" max="3623" width="11.1796875" style="2" customWidth="1"/>
    <col min="3624" max="3624" width="9.81640625" style="2" customWidth="1"/>
    <col min="3625" max="3625" width="15.7265625" style="2" customWidth="1"/>
    <col min="3626" max="3626" width="12.453125" style="2" customWidth="1"/>
    <col min="3627" max="3627" width="16.7265625" style="2" customWidth="1"/>
    <col min="3628" max="3628" width="8.7265625" style="2" customWidth="1"/>
    <col min="3629" max="3629" width="42.7265625" style="2" customWidth="1"/>
    <col min="3630" max="3630" width="11.453125" style="2"/>
    <col min="3631" max="3631" width="5.453125" style="2" customWidth="1"/>
    <col min="3632" max="3632" width="3.453125" style="2" customWidth="1"/>
    <col min="3633" max="3645" width="0" style="2" hidden="1" customWidth="1"/>
    <col min="3646" max="3646" width="5.7265625" style="2" customWidth="1"/>
    <col min="3647" max="3647" width="0" style="2" hidden="1" customWidth="1"/>
    <col min="3648" max="3660" width="5.7265625" style="2" customWidth="1"/>
    <col min="3661" max="3661" width="6.453125" style="2" customWidth="1"/>
    <col min="3662" max="3664" width="11.453125" style="2"/>
    <col min="3665" max="3665" width="6" style="2" customWidth="1"/>
    <col min="3666" max="3666" width="3.453125" style="2" customWidth="1"/>
    <col min="3667" max="3667" width="46.7265625" style="2" customWidth="1"/>
    <col min="3668" max="3668" width="1.26953125" style="2" customWidth="1"/>
    <col min="3669" max="3669" width="11.1796875" style="2" customWidth="1"/>
    <col min="3670" max="3670" width="9.81640625" style="2" customWidth="1"/>
    <col min="3671" max="3671" width="15.7265625" style="2" customWidth="1"/>
    <col min="3672" max="3672" width="12.453125" style="2" customWidth="1"/>
    <col min="3673" max="3673" width="16.7265625" style="2" customWidth="1"/>
    <col min="3674" max="3674" width="8.7265625" style="2" customWidth="1"/>
    <col min="3675" max="3675" width="42.7265625" style="2" customWidth="1"/>
    <col min="3676" max="3676" width="11.453125" style="2"/>
    <col min="3677" max="3677" width="5.453125" style="2" customWidth="1"/>
    <col min="3678" max="3678" width="3.453125" style="2" customWidth="1"/>
    <col min="3679" max="3679" width="16.81640625" style="2" customWidth="1"/>
    <col min="3680" max="3685" width="3.453125" style="2" customWidth="1"/>
    <col min="3686" max="3686" width="3.26953125" style="2" customWidth="1"/>
    <col min="3687" max="3689" width="3.453125" style="2" customWidth="1"/>
    <col min="3690" max="3691" width="2.26953125" style="2" customWidth="1"/>
    <col min="3692" max="3692" width="6.453125" style="2" customWidth="1"/>
    <col min="3693" max="3840" width="11.453125" style="2"/>
    <col min="3841" max="3841" width="4.7265625" style="2" customWidth="1"/>
    <col min="3842" max="3842" width="3.453125" style="2" customWidth="1"/>
    <col min="3843" max="3843" width="46.7265625" style="2" customWidth="1"/>
    <col min="3844" max="3844" width="1.26953125" style="2" customWidth="1"/>
    <col min="3845" max="3845" width="11.1796875" style="2" customWidth="1"/>
    <col min="3846" max="3846" width="9.81640625" style="2" customWidth="1"/>
    <col min="3847" max="3847" width="15.7265625" style="2" customWidth="1"/>
    <col min="3848" max="3848" width="12.453125" style="2" customWidth="1"/>
    <col min="3849" max="3849" width="16.7265625" style="2" customWidth="1"/>
    <col min="3850" max="3850" width="8.7265625" style="2" customWidth="1"/>
    <col min="3851" max="3851" width="42.7265625" style="2" customWidth="1"/>
    <col min="3852" max="3852" width="11.453125" style="2"/>
    <col min="3853" max="3853" width="5.453125" style="2" customWidth="1"/>
    <col min="3854" max="3854" width="3.453125" style="2" customWidth="1"/>
    <col min="3855" max="3855" width="16.81640625" style="2" customWidth="1"/>
    <col min="3856" max="3861" width="3.453125" style="2" customWidth="1"/>
    <col min="3862" max="3862" width="3.26953125" style="2" customWidth="1"/>
    <col min="3863" max="3865" width="3.453125" style="2" customWidth="1"/>
    <col min="3866" max="3867" width="2.26953125" style="2" customWidth="1"/>
    <col min="3868" max="3868" width="6.453125" style="2" customWidth="1"/>
    <col min="3869" max="3874" width="11.453125" style="2"/>
    <col min="3875" max="3875" width="6" style="2" customWidth="1"/>
    <col min="3876" max="3876" width="3.453125" style="2" customWidth="1"/>
    <col min="3877" max="3877" width="46.7265625" style="2" customWidth="1"/>
    <col min="3878" max="3878" width="1.26953125" style="2" customWidth="1"/>
    <col min="3879" max="3879" width="11.1796875" style="2" customWidth="1"/>
    <col min="3880" max="3880" width="9.81640625" style="2" customWidth="1"/>
    <col min="3881" max="3881" width="15.7265625" style="2" customWidth="1"/>
    <col min="3882" max="3882" width="12.453125" style="2" customWidth="1"/>
    <col min="3883" max="3883" width="16.7265625" style="2" customWidth="1"/>
    <col min="3884" max="3884" width="8.7265625" style="2" customWidth="1"/>
    <col min="3885" max="3885" width="42.7265625" style="2" customWidth="1"/>
    <col min="3886" max="3886" width="11.453125" style="2"/>
    <col min="3887" max="3887" width="5.453125" style="2" customWidth="1"/>
    <col min="3888" max="3888" width="3.453125" style="2" customWidth="1"/>
    <col min="3889" max="3901" width="0" style="2" hidden="1" customWidth="1"/>
    <col min="3902" max="3902" width="5.7265625" style="2" customWidth="1"/>
    <col min="3903" max="3903" width="0" style="2" hidden="1" customWidth="1"/>
    <col min="3904" max="3916" width="5.7265625" style="2" customWidth="1"/>
    <col min="3917" max="3917" width="6.453125" style="2" customWidth="1"/>
    <col min="3918" max="3920" width="11.453125" style="2"/>
    <col min="3921" max="3921" width="6" style="2" customWidth="1"/>
    <col min="3922" max="3922" width="3.453125" style="2" customWidth="1"/>
    <col min="3923" max="3923" width="46.7265625" style="2" customWidth="1"/>
    <col min="3924" max="3924" width="1.26953125" style="2" customWidth="1"/>
    <col min="3925" max="3925" width="11.1796875" style="2" customWidth="1"/>
    <col min="3926" max="3926" width="9.81640625" style="2" customWidth="1"/>
    <col min="3927" max="3927" width="15.7265625" style="2" customWidth="1"/>
    <col min="3928" max="3928" width="12.453125" style="2" customWidth="1"/>
    <col min="3929" max="3929" width="16.7265625" style="2" customWidth="1"/>
    <col min="3930" max="3930" width="8.7265625" style="2" customWidth="1"/>
    <col min="3931" max="3931" width="42.7265625" style="2" customWidth="1"/>
    <col min="3932" max="3932" width="11.453125" style="2"/>
    <col min="3933" max="3933" width="5.453125" style="2" customWidth="1"/>
    <col min="3934" max="3934" width="3.453125" style="2" customWidth="1"/>
    <col min="3935" max="3935" width="16.81640625" style="2" customWidth="1"/>
    <col min="3936" max="3941" width="3.453125" style="2" customWidth="1"/>
    <col min="3942" max="3942" width="3.26953125" style="2" customWidth="1"/>
    <col min="3943" max="3945" width="3.453125" style="2" customWidth="1"/>
    <col min="3946" max="3947" width="2.26953125" style="2" customWidth="1"/>
    <col min="3948" max="3948" width="6.453125" style="2" customWidth="1"/>
    <col min="3949" max="4096" width="11.453125" style="2"/>
    <col min="4097" max="4097" width="4.7265625" style="2" customWidth="1"/>
    <col min="4098" max="4098" width="3.453125" style="2" customWidth="1"/>
    <col min="4099" max="4099" width="46.7265625" style="2" customWidth="1"/>
    <col min="4100" max="4100" width="1.26953125" style="2" customWidth="1"/>
    <col min="4101" max="4101" width="11.1796875" style="2" customWidth="1"/>
    <col min="4102" max="4102" width="9.81640625" style="2" customWidth="1"/>
    <col min="4103" max="4103" width="15.7265625" style="2" customWidth="1"/>
    <col min="4104" max="4104" width="12.453125" style="2" customWidth="1"/>
    <col min="4105" max="4105" width="16.7265625" style="2" customWidth="1"/>
    <col min="4106" max="4106" width="8.7265625" style="2" customWidth="1"/>
    <col min="4107" max="4107" width="42.7265625" style="2" customWidth="1"/>
    <col min="4108" max="4108" width="11.453125" style="2"/>
    <col min="4109" max="4109" width="5.453125" style="2" customWidth="1"/>
    <col min="4110" max="4110" width="3.453125" style="2" customWidth="1"/>
    <col min="4111" max="4111" width="16.81640625" style="2" customWidth="1"/>
    <col min="4112" max="4117" width="3.453125" style="2" customWidth="1"/>
    <col min="4118" max="4118" width="3.26953125" style="2" customWidth="1"/>
    <col min="4119" max="4121" width="3.453125" style="2" customWidth="1"/>
    <col min="4122" max="4123" width="2.26953125" style="2" customWidth="1"/>
    <col min="4124" max="4124" width="6.453125" style="2" customWidth="1"/>
    <col min="4125" max="4130" width="11.453125" style="2"/>
    <col min="4131" max="4131" width="6" style="2" customWidth="1"/>
    <col min="4132" max="4132" width="3.453125" style="2" customWidth="1"/>
    <col min="4133" max="4133" width="46.7265625" style="2" customWidth="1"/>
    <col min="4134" max="4134" width="1.26953125" style="2" customWidth="1"/>
    <col min="4135" max="4135" width="11.1796875" style="2" customWidth="1"/>
    <col min="4136" max="4136" width="9.81640625" style="2" customWidth="1"/>
    <col min="4137" max="4137" width="15.7265625" style="2" customWidth="1"/>
    <col min="4138" max="4138" width="12.453125" style="2" customWidth="1"/>
    <col min="4139" max="4139" width="16.7265625" style="2" customWidth="1"/>
    <col min="4140" max="4140" width="8.7265625" style="2" customWidth="1"/>
    <col min="4141" max="4141" width="42.7265625" style="2" customWidth="1"/>
    <col min="4142" max="4142" width="11.453125" style="2"/>
    <col min="4143" max="4143" width="5.453125" style="2" customWidth="1"/>
    <col min="4144" max="4144" width="3.453125" style="2" customWidth="1"/>
    <col min="4145" max="4157" width="0" style="2" hidden="1" customWidth="1"/>
    <col min="4158" max="4158" width="5.7265625" style="2" customWidth="1"/>
    <col min="4159" max="4159" width="0" style="2" hidden="1" customWidth="1"/>
    <col min="4160" max="4172" width="5.7265625" style="2" customWidth="1"/>
    <col min="4173" max="4173" width="6.453125" style="2" customWidth="1"/>
    <col min="4174" max="4176" width="11.453125" style="2"/>
    <col min="4177" max="4177" width="6" style="2" customWidth="1"/>
    <col min="4178" max="4178" width="3.453125" style="2" customWidth="1"/>
    <col min="4179" max="4179" width="46.7265625" style="2" customWidth="1"/>
    <col min="4180" max="4180" width="1.26953125" style="2" customWidth="1"/>
    <col min="4181" max="4181" width="11.1796875" style="2" customWidth="1"/>
    <col min="4182" max="4182" width="9.81640625" style="2" customWidth="1"/>
    <col min="4183" max="4183" width="15.7265625" style="2" customWidth="1"/>
    <col min="4184" max="4184" width="12.453125" style="2" customWidth="1"/>
    <col min="4185" max="4185" width="16.7265625" style="2" customWidth="1"/>
    <col min="4186" max="4186" width="8.7265625" style="2" customWidth="1"/>
    <col min="4187" max="4187" width="42.7265625" style="2" customWidth="1"/>
    <col min="4188" max="4188" width="11.453125" style="2"/>
    <col min="4189" max="4189" width="5.453125" style="2" customWidth="1"/>
    <col min="4190" max="4190" width="3.453125" style="2" customWidth="1"/>
    <col min="4191" max="4191" width="16.81640625" style="2" customWidth="1"/>
    <col min="4192" max="4197" width="3.453125" style="2" customWidth="1"/>
    <col min="4198" max="4198" width="3.26953125" style="2" customWidth="1"/>
    <col min="4199" max="4201" width="3.453125" style="2" customWidth="1"/>
    <col min="4202" max="4203" width="2.26953125" style="2" customWidth="1"/>
    <col min="4204" max="4204" width="6.453125" style="2" customWidth="1"/>
    <col min="4205" max="4352" width="11.453125" style="2"/>
    <col min="4353" max="4353" width="4.7265625" style="2" customWidth="1"/>
    <col min="4354" max="4354" width="3.453125" style="2" customWidth="1"/>
    <col min="4355" max="4355" width="46.7265625" style="2" customWidth="1"/>
    <col min="4356" max="4356" width="1.26953125" style="2" customWidth="1"/>
    <col min="4357" max="4357" width="11.1796875" style="2" customWidth="1"/>
    <col min="4358" max="4358" width="9.81640625" style="2" customWidth="1"/>
    <col min="4359" max="4359" width="15.7265625" style="2" customWidth="1"/>
    <col min="4360" max="4360" width="12.453125" style="2" customWidth="1"/>
    <col min="4361" max="4361" width="16.7265625" style="2" customWidth="1"/>
    <col min="4362" max="4362" width="8.7265625" style="2" customWidth="1"/>
    <col min="4363" max="4363" width="42.7265625" style="2" customWidth="1"/>
    <col min="4364" max="4364" width="11.453125" style="2"/>
    <col min="4365" max="4365" width="5.453125" style="2" customWidth="1"/>
    <col min="4366" max="4366" width="3.453125" style="2" customWidth="1"/>
    <col min="4367" max="4367" width="16.81640625" style="2" customWidth="1"/>
    <col min="4368" max="4373" width="3.453125" style="2" customWidth="1"/>
    <col min="4374" max="4374" width="3.26953125" style="2" customWidth="1"/>
    <col min="4375" max="4377" width="3.453125" style="2" customWidth="1"/>
    <col min="4378" max="4379" width="2.26953125" style="2" customWidth="1"/>
    <col min="4380" max="4380" width="6.453125" style="2" customWidth="1"/>
    <col min="4381" max="4386" width="11.453125" style="2"/>
    <col min="4387" max="4387" width="6" style="2" customWidth="1"/>
    <col min="4388" max="4388" width="3.453125" style="2" customWidth="1"/>
    <col min="4389" max="4389" width="46.7265625" style="2" customWidth="1"/>
    <col min="4390" max="4390" width="1.26953125" style="2" customWidth="1"/>
    <col min="4391" max="4391" width="11.1796875" style="2" customWidth="1"/>
    <col min="4392" max="4392" width="9.81640625" style="2" customWidth="1"/>
    <col min="4393" max="4393" width="15.7265625" style="2" customWidth="1"/>
    <col min="4394" max="4394" width="12.453125" style="2" customWidth="1"/>
    <col min="4395" max="4395" width="16.7265625" style="2" customWidth="1"/>
    <col min="4396" max="4396" width="8.7265625" style="2" customWidth="1"/>
    <col min="4397" max="4397" width="42.7265625" style="2" customWidth="1"/>
    <col min="4398" max="4398" width="11.453125" style="2"/>
    <col min="4399" max="4399" width="5.453125" style="2" customWidth="1"/>
    <col min="4400" max="4400" width="3.453125" style="2" customWidth="1"/>
    <col min="4401" max="4413" width="0" style="2" hidden="1" customWidth="1"/>
    <col min="4414" max="4414" width="5.7265625" style="2" customWidth="1"/>
    <col min="4415" max="4415" width="0" style="2" hidden="1" customWidth="1"/>
    <col min="4416" max="4428" width="5.7265625" style="2" customWidth="1"/>
    <col min="4429" max="4429" width="6.453125" style="2" customWidth="1"/>
    <col min="4430" max="4432" width="11.453125" style="2"/>
    <col min="4433" max="4433" width="6" style="2" customWidth="1"/>
    <col min="4434" max="4434" width="3.453125" style="2" customWidth="1"/>
    <col min="4435" max="4435" width="46.7265625" style="2" customWidth="1"/>
    <col min="4436" max="4436" width="1.26953125" style="2" customWidth="1"/>
    <col min="4437" max="4437" width="11.1796875" style="2" customWidth="1"/>
    <col min="4438" max="4438" width="9.81640625" style="2" customWidth="1"/>
    <col min="4439" max="4439" width="15.7265625" style="2" customWidth="1"/>
    <col min="4440" max="4440" width="12.453125" style="2" customWidth="1"/>
    <col min="4441" max="4441" width="16.7265625" style="2" customWidth="1"/>
    <col min="4442" max="4442" width="8.7265625" style="2" customWidth="1"/>
    <col min="4443" max="4443" width="42.7265625" style="2" customWidth="1"/>
    <col min="4444" max="4444" width="11.453125" style="2"/>
    <col min="4445" max="4445" width="5.453125" style="2" customWidth="1"/>
    <col min="4446" max="4446" width="3.453125" style="2" customWidth="1"/>
    <col min="4447" max="4447" width="16.81640625" style="2" customWidth="1"/>
    <col min="4448" max="4453" width="3.453125" style="2" customWidth="1"/>
    <col min="4454" max="4454" width="3.26953125" style="2" customWidth="1"/>
    <col min="4455" max="4457" width="3.453125" style="2" customWidth="1"/>
    <col min="4458" max="4459" width="2.26953125" style="2" customWidth="1"/>
    <col min="4460" max="4460" width="6.453125" style="2" customWidth="1"/>
    <col min="4461" max="4608" width="11.453125" style="2"/>
    <col min="4609" max="4609" width="4.7265625" style="2" customWidth="1"/>
    <col min="4610" max="4610" width="3.453125" style="2" customWidth="1"/>
    <col min="4611" max="4611" width="46.7265625" style="2" customWidth="1"/>
    <col min="4612" max="4612" width="1.26953125" style="2" customWidth="1"/>
    <col min="4613" max="4613" width="11.1796875" style="2" customWidth="1"/>
    <col min="4614" max="4614" width="9.81640625" style="2" customWidth="1"/>
    <col min="4615" max="4615" width="15.7265625" style="2" customWidth="1"/>
    <col min="4616" max="4616" width="12.453125" style="2" customWidth="1"/>
    <col min="4617" max="4617" width="16.7265625" style="2" customWidth="1"/>
    <col min="4618" max="4618" width="8.7265625" style="2" customWidth="1"/>
    <col min="4619" max="4619" width="42.7265625" style="2" customWidth="1"/>
    <col min="4620" max="4620" width="11.453125" style="2"/>
    <col min="4621" max="4621" width="5.453125" style="2" customWidth="1"/>
    <col min="4622" max="4622" width="3.453125" style="2" customWidth="1"/>
    <col min="4623" max="4623" width="16.81640625" style="2" customWidth="1"/>
    <col min="4624" max="4629" width="3.453125" style="2" customWidth="1"/>
    <col min="4630" max="4630" width="3.26953125" style="2" customWidth="1"/>
    <col min="4631" max="4633" width="3.453125" style="2" customWidth="1"/>
    <col min="4634" max="4635" width="2.26953125" style="2" customWidth="1"/>
    <col min="4636" max="4636" width="6.453125" style="2" customWidth="1"/>
    <col min="4637" max="4642" width="11.453125" style="2"/>
    <col min="4643" max="4643" width="6" style="2" customWidth="1"/>
    <col min="4644" max="4644" width="3.453125" style="2" customWidth="1"/>
    <col min="4645" max="4645" width="46.7265625" style="2" customWidth="1"/>
    <col min="4646" max="4646" width="1.26953125" style="2" customWidth="1"/>
    <col min="4647" max="4647" width="11.1796875" style="2" customWidth="1"/>
    <col min="4648" max="4648" width="9.81640625" style="2" customWidth="1"/>
    <col min="4649" max="4649" width="15.7265625" style="2" customWidth="1"/>
    <col min="4650" max="4650" width="12.453125" style="2" customWidth="1"/>
    <col min="4651" max="4651" width="16.7265625" style="2" customWidth="1"/>
    <col min="4652" max="4652" width="8.7265625" style="2" customWidth="1"/>
    <col min="4653" max="4653" width="42.7265625" style="2" customWidth="1"/>
    <col min="4654" max="4654" width="11.453125" style="2"/>
    <col min="4655" max="4655" width="5.453125" style="2" customWidth="1"/>
    <col min="4656" max="4656" width="3.453125" style="2" customWidth="1"/>
    <col min="4657" max="4669" width="0" style="2" hidden="1" customWidth="1"/>
    <col min="4670" max="4670" width="5.7265625" style="2" customWidth="1"/>
    <col min="4671" max="4671" width="0" style="2" hidden="1" customWidth="1"/>
    <col min="4672" max="4684" width="5.7265625" style="2" customWidth="1"/>
    <col min="4685" max="4685" width="6.453125" style="2" customWidth="1"/>
    <col min="4686" max="4688" width="11.453125" style="2"/>
    <col min="4689" max="4689" width="6" style="2" customWidth="1"/>
    <col min="4690" max="4690" width="3.453125" style="2" customWidth="1"/>
    <col min="4691" max="4691" width="46.7265625" style="2" customWidth="1"/>
    <col min="4692" max="4692" width="1.26953125" style="2" customWidth="1"/>
    <col min="4693" max="4693" width="11.1796875" style="2" customWidth="1"/>
    <col min="4694" max="4694" width="9.81640625" style="2" customWidth="1"/>
    <col min="4695" max="4695" width="15.7265625" style="2" customWidth="1"/>
    <col min="4696" max="4696" width="12.453125" style="2" customWidth="1"/>
    <col min="4697" max="4697" width="16.7265625" style="2" customWidth="1"/>
    <col min="4698" max="4698" width="8.7265625" style="2" customWidth="1"/>
    <col min="4699" max="4699" width="42.7265625" style="2" customWidth="1"/>
    <col min="4700" max="4700" width="11.453125" style="2"/>
    <col min="4701" max="4701" width="5.453125" style="2" customWidth="1"/>
    <col min="4702" max="4702" width="3.453125" style="2" customWidth="1"/>
    <col min="4703" max="4703" width="16.81640625" style="2" customWidth="1"/>
    <col min="4704" max="4709" width="3.453125" style="2" customWidth="1"/>
    <col min="4710" max="4710" width="3.26953125" style="2" customWidth="1"/>
    <col min="4711" max="4713" width="3.453125" style="2" customWidth="1"/>
    <col min="4714" max="4715" width="2.26953125" style="2" customWidth="1"/>
    <col min="4716" max="4716" width="6.453125" style="2" customWidth="1"/>
    <col min="4717" max="4864" width="11.453125" style="2"/>
    <col min="4865" max="4865" width="4.7265625" style="2" customWidth="1"/>
    <col min="4866" max="4866" width="3.453125" style="2" customWidth="1"/>
    <col min="4867" max="4867" width="46.7265625" style="2" customWidth="1"/>
    <col min="4868" max="4868" width="1.26953125" style="2" customWidth="1"/>
    <col min="4869" max="4869" width="11.1796875" style="2" customWidth="1"/>
    <col min="4870" max="4870" width="9.81640625" style="2" customWidth="1"/>
    <col min="4871" max="4871" width="15.7265625" style="2" customWidth="1"/>
    <col min="4872" max="4872" width="12.453125" style="2" customWidth="1"/>
    <col min="4873" max="4873" width="16.7265625" style="2" customWidth="1"/>
    <col min="4874" max="4874" width="8.7265625" style="2" customWidth="1"/>
    <col min="4875" max="4875" width="42.7265625" style="2" customWidth="1"/>
    <col min="4876" max="4876" width="11.453125" style="2"/>
    <col min="4877" max="4877" width="5.453125" style="2" customWidth="1"/>
    <col min="4878" max="4878" width="3.453125" style="2" customWidth="1"/>
    <col min="4879" max="4879" width="16.81640625" style="2" customWidth="1"/>
    <col min="4880" max="4885" width="3.453125" style="2" customWidth="1"/>
    <col min="4886" max="4886" width="3.26953125" style="2" customWidth="1"/>
    <col min="4887" max="4889" width="3.453125" style="2" customWidth="1"/>
    <col min="4890" max="4891" width="2.26953125" style="2" customWidth="1"/>
    <col min="4892" max="4892" width="6.453125" style="2" customWidth="1"/>
    <col min="4893" max="4898" width="11.453125" style="2"/>
    <col min="4899" max="4899" width="6" style="2" customWidth="1"/>
    <col min="4900" max="4900" width="3.453125" style="2" customWidth="1"/>
    <col min="4901" max="4901" width="46.7265625" style="2" customWidth="1"/>
    <col min="4902" max="4902" width="1.26953125" style="2" customWidth="1"/>
    <col min="4903" max="4903" width="11.1796875" style="2" customWidth="1"/>
    <col min="4904" max="4904" width="9.81640625" style="2" customWidth="1"/>
    <col min="4905" max="4905" width="15.7265625" style="2" customWidth="1"/>
    <col min="4906" max="4906" width="12.453125" style="2" customWidth="1"/>
    <col min="4907" max="4907" width="16.7265625" style="2" customWidth="1"/>
    <col min="4908" max="4908" width="8.7265625" style="2" customWidth="1"/>
    <col min="4909" max="4909" width="42.7265625" style="2" customWidth="1"/>
    <col min="4910" max="4910" width="11.453125" style="2"/>
    <col min="4911" max="4911" width="5.453125" style="2" customWidth="1"/>
    <col min="4912" max="4912" width="3.453125" style="2" customWidth="1"/>
    <col min="4913" max="4925" width="0" style="2" hidden="1" customWidth="1"/>
    <col min="4926" max="4926" width="5.7265625" style="2" customWidth="1"/>
    <col min="4927" max="4927" width="0" style="2" hidden="1" customWidth="1"/>
    <col min="4928" max="4940" width="5.7265625" style="2" customWidth="1"/>
    <col min="4941" max="4941" width="6.453125" style="2" customWidth="1"/>
    <col min="4942" max="4944" width="11.453125" style="2"/>
    <col min="4945" max="4945" width="6" style="2" customWidth="1"/>
    <col min="4946" max="4946" width="3.453125" style="2" customWidth="1"/>
    <col min="4947" max="4947" width="46.7265625" style="2" customWidth="1"/>
    <col min="4948" max="4948" width="1.26953125" style="2" customWidth="1"/>
    <col min="4949" max="4949" width="11.1796875" style="2" customWidth="1"/>
    <col min="4950" max="4950" width="9.81640625" style="2" customWidth="1"/>
    <col min="4951" max="4951" width="15.7265625" style="2" customWidth="1"/>
    <col min="4952" max="4952" width="12.453125" style="2" customWidth="1"/>
    <col min="4953" max="4953" width="16.7265625" style="2" customWidth="1"/>
    <col min="4954" max="4954" width="8.7265625" style="2" customWidth="1"/>
    <col min="4955" max="4955" width="42.7265625" style="2" customWidth="1"/>
    <col min="4956" max="4956" width="11.453125" style="2"/>
    <col min="4957" max="4957" width="5.453125" style="2" customWidth="1"/>
    <col min="4958" max="4958" width="3.453125" style="2" customWidth="1"/>
    <col min="4959" max="4959" width="16.81640625" style="2" customWidth="1"/>
    <col min="4960" max="4965" width="3.453125" style="2" customWidth="1"/>
    <col min="4966" max="4966" width="3.26953125" style="2" customWidth="1"/>
    <col min="4967" max="4969" width="3.453125" style="2" customWidth="1"/>
    <col min="4970" max="4971" width="2.26953125" style="2" customWidth="1"/>
    <col min="4972" max="4972" width="6.453125" style="2" customWidth="1"/>
    <col min="4973" max="5120" width="11.453125" style="2"/>
    <col min="5121" max="5121" width="4.7265625" style="2" customWidth="1"/>
    <col min="5122" max="5122" width="3.453125" style="2" customWidth="1"/>
    <col min="5123" max="5123" width="46.7265625" style="2" customWidth="1"/>
    <col min="5124" max="5124" width="1.26953125" style="2" customWidth="1"/>
    <col min="5125" max="5125" width="11.1796875" style="2" customWidth="1"/>
    <col min="5126" max="5126" width="9.81640625" style="2" customWidth="1"/>
    <col min="5127" max="5127" width="15.7265625" style="2" customWidth="1"/>
    <col min="5128" max="5128" width="12.453125" style="2" customWidth="1"/>
    <col min="5129" max="5129" width="16.7265625" style="2" customWidth="1"/>
    <col min="5130" max="5130" width="8.7265625" style="2" customWidth="1"/>
    <col min="5131" max="5131" width="42.7265625" style="2" customWidth="1"/>
    <col min="5132" max="5132" width="11.453125" style="2"/>
    <col min="5133" max="5133" width="5.453125" style="2" customWidth="1"/>
    <col min="5134" max="5134" width="3.453125" style="2" customWidth="1"/>
    <col min="5135" max="5135" width="16.81640625" style="2" customWidth="1"/>
    <col min="5136" max="5141" width="3.453125" style="2" customWidth="1"/>
    <col min="5142" max="5142" width="3.26953125" style="2" customWidth="1"/>
    <col min="5143" max="5145" width="3.453125" style="2" customWidth="1"/>
    <col min="5146" max="5147" width="2.26953125" style="2" customWidth="1"/>
    <col min="5148" max="5148" width="6.453125" style="2" customWidth="1"/>
    <col min="5149" max="5154" width="11.453125" style="2"/>
    <col min="5155" max="5155" width="6" style="2" customWidth="1"/>
    <col min="5156" max="5156" width="3.453125" style="2" customWidth="1"/>
    <col min="5157" max="5157" width="46.7265625" style="2" customWidth="1"/>
    <col min="5158" max="5158" width="1.26953125" style="2" customWidth="1"/>
    <col min="5159" max="5159" width="11.1796875" style="2" customWidth="1"/>
    <col min="5160" max="5160" width="9.81640625" style="2" customWidth="1"/>
    <col min="5161" max="5161" width="15.7265625" style="2" customWidth="1"/>
    <col min="5162" max="5162" width="12.453125" style="2" customWidth="1"/>
    <col min="5163" max="5163" width="16.7265625" style="2" customWidth="1"/>
    <col min="5164" max="5164" width="8.7265625" style="2" customWidth="1"/>
    <col min="5165" max="5165" width="42.7265625" style="2" customWidth="1"/>
    <col min="5166" max="5166" width="11.453125" style="2"/>
    <col min="5167" max="5167" width="5.453125" style="2" customWidth="1"/>
    <col min="5168" max="5168" width="3.453125" style="2" customWidth="1"/>
    <col min="5169" max="5181" width="0" style="2" hidden="1" customWidth="1"/>
    <col min="5182" max="5182" width="5.7265625" style="2" customWidth="1"/>
    <col min="5183" max="5183" width="0" style="2" hidden="1" customWidth="1"/>
    <col min="5184" max="5196" width="5.7265625" style="2" customWidth="1"/>
    <col min="5197" max="5197" width="6.453125" style="2" customWidth="1"/>
    <col min="5198" max="5200" width="11.453125" style="2"/>
    <col min="5201" max="5201" width="6" style="2" customWidth="1"/>
    <col min="5202" max="5202" width="3.453125" style="2" customWidth="1"/>
    <col min="5203" max="5203" width="46.7265625" style="2" customWidth="1"/>
    <col min="5204" max="5204" width="1.26953125" style="2" customWidth="1"/>
    <col min="5205" max="5205" width="11.1796875" style="2" customWidth="1"/>
    <col min="5206" max="5206" width="9.81640625" style="2" customWidth="1"/>
    <col min="5207" max="5207" width="15.7265625" style="2" customWidth="1"/>
    <col min="5208" max="5208" width="12.453125" style="2" customWidth="1"/>
    <col min="5209" max="5209" width="16.7265625" style="2" customWidth="1"/>
    <col min="5210" max="5210" width="8.7265625" style="2" customWidth="1"/>
    <col min="5211" max="5211" width="42.7265625" style="2" customWidth="1"/>
    <col min="5212" max="5212" width="11.453125" style="2"/>
    <col min="5213" max="5213" width="5.453125" style="2" customWidth="1"/>
    <col min="5214" max="5214" width="3.453125" style="2" customWidth="1"/>
    <col min="5215" max="5215" width="16.81640625" style="2" customWidth="1"/>
    <col min="5216" max="5221" width="3.453125" style="2" customWidth="1"/>
    <col min="5222" max="5222" width="3.26953125" style="2" customWidth="1"/>
    <col min="5223" max="5225" width="3.453125" style="2" customWidth="1"/>
    <col min="5226" max="5227" width="2.26953125" style="2" customWidth="1"/>
    <col min="5228" max="5228" width="6.453125" style="2" customWidth="1"/>
    <col min="5229" max="5376" width="11.453125" style="2"/>
    <col min="5377" max="5377" width="4.7265625" style="2" customWidth="1"/>
    <col min="5378" max="5378" width="3.453125" style="2" customWidth="1"/>
    <col min="5379" max="5379" width="46.7265625" style="2" customWidth="1"/>
    <col min="5380" max="5380" width="1.26953125" style="2" customWidth="1"/>
    <col min="5381" max="5381" width="11.1796875" style="2" customWidth="1"/>
    <col min="5382" max="5382" width="9.81640625" style="2" customWidth="1"/>
    <col min="5383" max="5383" width="15.7265625" style="2" customWidth="1"/>
    <col min="5384" max="5384" width="12.453125" style="2" customWidth="1"/>
    <col min="5385" max="5385" width="16.7265625" style="2" customWidth="1"/>
    <col min="5386" max="5386" width="8.7265625" style="2" customWidth="1"/>
    <col min="5387" max="5387" width="42.7265625" style="2" customWidth="1"/>
    <col min="5388" max="5388" width="11.453125" style="2"/>
    <col min="5389" max="5389" width="5.453125" style="2" customWidth="1"/>
    <col min="5390" max="5390" width="3.453125" style="2" customWidth="1"/>
    <col min="5391" max="5391" width="16.81640625" style="2" customWidth="1"/>
    <col min="5392" max="5397" width="3.453125" style="2" customWidth="1"/>
    <col min="5398" max="5398" width="3.26953125" style="2" customWidth="1"/>
    <col min="5399" max="5401" width="3.453125" style="2" customWidth="1"/>
    <col min="5402" max="5403" width="2.26953125" style="2" customWidth="1"/>
    <col min="5404" max="5404" width="6.453125" style="2" customWidth="1"/>
    <col min="5405" max="5410" width="11.453125" style="2"/>
    <col min="5411" max="5411" width="6" style="2" customWidth="1"/>
    <col min="5412" max="5412" width="3.453125" style="2" customWidth="1"/>
    <col min="5413" max="5413" width="46.7265625" style="2" customWidth="1"/>
    <col min="5414" max="5414" width="1.26953125" style="2" customWidth="1"/>
    <col min="5415" max="5415" width="11.1796875" style="2" customWidth="1"/>
    <col min="5416" max="5416" width="9.81640625" style="2" customWidth="1"/>
    <col min="5417" max="5417" width="15.7265625" style="2" customWidth="1"/>
    <col min="5418" max="5418" width="12.453125" style="2" customWidth="1"/>
    <col min="5419" max="5419" width="16.7265625" style="2" customWidth="1"/>
    <col min="5420" max="5420" width="8.7265625" style="2" customWidth="1"/>
    <col min="5421" max="5421" width="42.7265625" style="2" customWidth="1"/>
    <col min="5422" max="5422" width="11.453125" style="2"/>
    <col min="5423" max="5423" width="5.453125" style="2" customWidth="1"/>
    <col min="5424" max="5424" width="3.453125" style="2" customWidth="1"/>
    <col min="5425" max="5437" width="0" style="2" hidden="1" customWidth="1"/>
    <col min="5438" max="5438" width="5.7265625" style="2" customWidth="1"/>
    <col min="5439" max="5439" width="0" style="2" hidden="1" customWidth="1"/>
    <col min="5440" max="5452" width="5.7265625" style="2" customWidth="1"/>
    <col min="5453" max="5453" width="6.453125" style="2" customWidth="1"/>
    <col min="5454" max="5456" width="11.453125" style="2"/>
    <col min="5457" max="5457" width="6" style="2" customWidth="1"/>
    <col min="5458" max="5458" width="3.453125" style="2" customWidth="1"/>
    <col min="5459" max="5459" width="46.7265625" style="2" customWidth="1"/>
    <col min="5460" max="5460" width="1.26953125" style="2" customWidth="1"/>
    <col min="5461" max="5461" width="11.1796875" style="2" customWidth="1"/>
    <col min="5462" max="5462" width="9.81640625" style="2" customWidth="1"/>
    <col min="5463" max="5463" width="15.7265625" style="2" customWidth="1"/>
    <col min="5464" max="5464" width="12.453125" style="2" customWidth="1"/>
    <col min="5465" max="5465" width="16.7265625" style="2" customWidth="1"/>
    <col min="5466" max="5466" width="8.7265625" style="2" customWidth="1"/>
    <col min="5467" max="5467" width="42.7265625" style="2" customWidth="1"/>
    <col min="5468" max="5468" width="11.453125" style="2"/>
    <col min="5469" max="5469" width="5.453125" style="2" customWidth="1"/>
    <col min="5470" max="5470" width="3.453125" style="2" customWidth="1"/>
    <col min="5471" max="5471" width="16.81640625" style="2" customWidth="1"/>
    <col min="5472" max="5477" width="3.453125" style="2" customWidth="1"/>
    <col min="5478" max="5478" width="3.26953125" style="2" customWidth="1"/>
    <col min="5479" max="5481" width="3.453125" style="2" customWidth="1"/>
    <col min="5482" max="5483" width="2.26953125" style="2" customWidth="1"/>
    <col min="5484" max="5484" width="6.453125" style="2" customWidth="1"/>
    <col min="5485" max="5632" width="11.453125" style="2"/>
    <col min="5633" max="5633" width="4.7265625" style="2" customWidth="1"/>
    <col min="5634" max="5634" width="3.453125" style="2" customWidth="1"/>
    <col min="5635" max="5635" width="46.7265625" style="2" customWidth="1"/>
    <col min="5636" max="5636" width="1.26953125" style="2" customWidth="1"/>
    <col min="5637" max="5637" width="11.1796875" style="2" customWidth="1"/>
    <col min="5638" max="5638" width="9.81640625" style="2" customWidth="1"/>
    <col min="5639" max="5639" width="15.7265625" style="2" customWidth="1"/>
    <col min="5640" max="5640" width="12.453125" style="2" customWidth="1"/>
    <col min="5641" max="5641" width="16.7265625" style="2" customWidth="1"/>
    <col min="5642" max="5642" width="8.7265625" style="2" customWidth="1"/>
    <col min="5643" max="5643" width="42.7265625" style="2" customWidth="1"/>
    <col min="5644" max="5644" width="11.453125" style="2"/>
    <col min="5645" max="5645" width="5.453125" style="2" customWidth="1"/>
    <col min="5646" max="5646" width="3.453125" style="2" customWidth="1"/>
    <col min="5647" max="5647" width="16.81640625" style="2" customWidth="1"/>
    <col min="5648" max="5653" width="3.453125" style="2" customWidth="1"/>
    <col min="5654" max="5654" width="3.26953125" style="2" customWidth="1"/>
    <col min="5655" max="5657" width="3.453125" style="2" customWidth="1"/>
    <col min="5658" max="5659" width="2.26953125" style="2" customWidth="1"/>
    <col min="5660" max="5660" width="6.453125" style="2" customWidth="1"/>
    <col min="5661" max="5666" width="11.453125" style="2"/>
    <col min="5667" max="5667" width="6" style="2" customWidth="1"/>
    <col min="5668" max="5668" width="3.453125" style="2" customWidth="1"/>
    <col min="5669" max="5669" width="46.7265625" style="2" customWidth="1"/>
    <col min="5670" max="5670" width="1.26953125" style="2" customWidth="1"/>
    <col min="5671" max="5671" width="11.1796875" style="2" customWidth="1"/>
    <col min="5672" max="5672" width="9.81640625" style="2" customWidth="1"/>
    <col min="5673" max="5673" width="15.7265625" style="2" customWidth="1"/>
    <col min="5674" max="5674" width="12.453125" style="2" customWidth="1"/>
    <col min="5675" max="5675" width="16.7265625" style="2" customWidth="1"/>
    <col min="5676" max="5676" width="8.7265625" style="2" customWidth="1"/>
    <col min="5677" max="5677" width="42.7265625" style="2" customWidth="1"/>
    <col min="5678" max="5678" width="11.453125" style="2"/>
    <col min="5679" max="5679" width="5.453125" style="2" customWidth="1"/>
    <col min="5680" max="5680" width="3.453125" style="2" customWidth="1"/>
    <col min="5681" max="5693" width="0" style="2" hidden="1" customWidth="1"/>
    <col min="5694" max="5694" width="5.7265625" style="2" customWidth="1"/>
    <col min="5695" max="5695" width="0" style="2" hidden="1" customWidth="1"/>
    <col min="5696" max="5708" width="5.7265625" style="2" customWidth="1"/>
    <col min="5709" max="5709" width="6.453125" style="2" customWidth="1"/>
    <col min="5710" max="5712" width="11.453125" style="2"/>
    <col min="5713" max="5713" width="6" style="2" customWidth="1"/>
    <col min="5714" max="5714" width="3.453125" style="2" customWidth="1"/>
    <col min="5715" max="5715" width="46.7265625" style="2" customWidth="1"/>
    <col min="5716" max="5716" width="1.26953125" style="2" customWidth="1"/>
    <col min="5717" max="5717" width="11.1796875" style="2" customWidth="1"/>
    <col min="5718" max="5718" width="9.81640625" style="2" customWidth="1"/>
    <col min="5719" max="5719" width="15.7265625" style="2" customWidth="1"/>
    <col min="5720" max="5720" width="12.453125" style="2" customWidth="1"/>
    <col min="5721" max="5721" width="16.7265625" style="2" customWidth="1"/>
    <col min="5722" max="5722" width="8.7265625" style="2" customWidth="1"/>
    <col min="5723" max="5723" width="42.7265625" style="2" customWidth="1"/>
    <col min="5724" max="5724" width="11.453125" style="2"/>
    <col min="5725" max="5725" width="5.453125" style="2" customWidth="1"/>
    <col min="5726" max="5726" width="3.453125" style="2" customWidth="1"/>
    <col min="5727" max="5727" width="16.81640625" style="2" customWidth="1"/>
    <col min="5728" max="5733" width="3.453125" style="2" customWidth="1"/>
    <col min="5734" max="5734" width="3.26953125" style="2" customWidth="1"/>
    <col min="5735" max="5737" width="3.453125" style="2" customWidth="1"/>
    <col min="5738" max="5739" width="2.26953125" style="2" customWidth="1"/>
    <col min="5740" max="5740" width="6.453125" style="2" customWidth="1"/>
    <col min="5741" max="5888" width="11.453125" style="2"/>
    <col min="5889" max="5889" width="4.7265625" style="2" customWidth="1"/>
    <col min="5890" max="5890" width="3.453125" style="2" customWidth="1"/>
    <col min="5891" max="5891" width="46.7265625" style="2" customWidth="1"/>
    <col min="5892" max="5892" width="1.26953125" style="2" customWidth="1"/>
    <col min="5893" max="5893" width="11.1796875" style="2" customWidth="1"/>
    <col min="5894" max="5894" width="9.81640625" style="2" customWidth="1"/>
    <col min="5895" max="5895" width="15.7265625" style="2" customWidth="1"/>
    <col min="5896" max="5896" width="12.453125" style="2" customWidth="1"/>
    <col min="5897" max="5897" width="16.7265625" style="2" customWidth="1"/>
    <col min="5898" max="5898" width="8.7265625" style="2" customWidth="1"/>
    <col min="5899" max="5899" width="42.7265625" style="2" customWidth="1"/>
    <col min="5900" max="5900" width="11.453125" style="2"/>
    <col min="5901" max="5901" width="5.453125" style="2" customWidth="1"/>
    <col min="5902" max="5902" width="3.453125" style="2" customWidth="1"/>
    <col min="5903" max="5903" width="16.81640625" style="2" customWidth="1"/>
    <col min="5904" max="5909" width="3.453125" style="2" customWidth="1"/>
    <col min="5910" max="5910" width="3.26953125" style="2" customWidth="1"/>
    <col min="5911" max="5913" width="3.453125" style="2" customWidth="1"/>
    <col min="5914" max="5915" width="2.26953125" style="2" customWidth="1"/>
    <col min="5916" max="5916" width="6.453125" style="2" customWidth="1"/>
    <col min="5917" max="5922" width="11.453125" style="2"/>
    <col min="5923" max="5923" width="6" style="2" customWidth="1"/>
    <col min="5924" max="5924" width="3.453125" style="2" customWidth="1"/>
    <col min="5925" max="5925" width="46.7265625" style="2" customWidth="1"/>
    <col min="5926" max="5926" width="1.26953125" style="2" customWidth="1"/>
    <col min="5927" max="5927" width="11.1796875" style="2" customWidth="1"/>
    <col min="5928" max="5928" width="9.81640625" style="2" customWidth="1"/>
    <col min="5929" max="5929" width="15.7265625" style="2" customWidth="1"/>
    <col min="5930" max="5930" width="12.453125" style="2" customWidth="1"/>
    <col min="5931" max="5931" width="16.7265625" style="2" customWidth="1"/>
    <col min="5932" max="5932" width="8.7265625" style="2" customWidth="1"/>
    <col min="5933" max="5933" width="42.7265625" style="2" customWidth="1"/>
    <col min="5934" max="5934" width="11.453125" style="2"/>
    <col min="5935" max="5935" width="5.453125" style="2" customWidth="1"/>
    <col min="5936" max="5936" width="3.453125" style="2" customWidth="1"/>
    <col min="5937" max="5949" width="0" style="2" hidden="1" customWidth="1"/>
    <col min="5950" max="5950" width="5.7265625" style="2" customWidth="1"/>
    <col min="5951" max="5951" width="0" style="2" hidden="1" customWidth="1"/>
    <col min="5952" max="5964" width="5.7265625" style="2" customWidth="1"/>
    <col min="5965" max="5965" width="6.453125" style="2" customWidth="1"/>
    <col min="5966" max="5968" width="11.453125" style="2"/>
    <col min="5969" max="5969" width="6" style="2" customWidth="1"/>
    <col min="5970" max="5970" width="3.453125" style="2" customWidth="1"/>
    <col min="5971" max="5971" width="46.7265625" style="2" customWidth="1"/>
    <col min="5972" max="5972" width="1.26953125" style="2" customWidth="1"/>
    <col min="5973" max="5973" width="11.1796875" style="2" customWidth="1"/>
    <col min="5974" max="5974" width="9.81640625" style="2" customWidth="1"/>
    <col min="5975" max="5975" width="15.7265625" style="2" customWidth="1"/>
    <col min="5976" max="5976" width="12.453125" style="2" customWidth="1"/>
    <col min="5977" max="5977" width="16.7265625" style="2" customWidth="1"/>
    <col min="5978" max="5978" width="8.7265625" style="2" customWidth="1"/>
    <col min="5979" max="5979" width="42.7265625" style="2" customWidth="1"/>
    <col min="5980" max="5980" width="11.453125" style="2"/>
    <col min="5981" max="5981" width="5.453125" style="2" customWidth="1"/>
    <col min="5982" max="5982" width="3.453125" style="2" customWidth="1"/>
    <col min="5983" max="5983" width="16.81640625" style="2" customWidth="1"/>
    <col min="5984" max="5989" width="3.453125" style="2" customWidth="1"/>
    <col min="5990" max="5990" width="3.26953125" style="2" customWidth="1"/>
    <col min="5991" max="5993" width="3.453125" style="2" customWidth="1"/>
    <col min="5994" max="5995" width="2.26953125" style="2" customWidth="1"/>
    <col min="5996" max="5996" width="6.453125" style="2" customWidth="1"/>
    <col min="5997" max="6144" width="11.453125" style="2"/>
    <col min="6145" max="6145" width="4.7265625" style="2" customWidth="1"/>
    <col min="6146" max="6146" width="3.453125" style="2" customWidth="1"/>
    <col min="6147" max="6147" width="46.7265625" style="2" customWidth="1"/>
    <col min="6148" max="6148" width="1.26953125" style="2" customWidth="1"/>
    <col min="6149" max="6149" width="11.1796875" style="2" customWidth="1"/>
    <col min="6150" max="6150" width="9.81640625" style="2" customWidth="1"/>
    <col min="6151" max="6151" width="15.7265625" style="2" customWidth="1"/>
    <col min="6152" max="6152" width="12.453125" style="2" customWidth="1"/>
    <col min="6153" max="6153" width="16.7265625" style="2" customWidth="1"/>
    <col min="6154" max="6154" width="8.7265625" style="2" customWidth="1"/>
    <col min="6155" max="6155" width="42.7265625" style="2" customWidth="1"/>
    <col min="6156" max="6156" width="11.453125" style="2"/>
    <col min="6157" max="6157" width="5.453125" style="2" customWidth="1"/>
    <col min="6158" max="6158" width="3.453125" style="2" customWidth="1"/>
    <col min="6159" max="6159" width="16.81640625" style="2" customWidth="1"/>
    <col min="6160" max="6165" width="3.453125" style="2" customWidth="1"/>
    <col min="6166" max="6166" width="3.26953125" style="2" customWidth="1"/>
    <col min="6167" max="6169" width="3.453125" style="2" customWidth="1"/>
    <col min="6170" max="6171" width="2.26953125" style="2" customWidth="1"/>
    <col min="6172" max="6172" width="6.453125" style="2" customWidth="1"/>
    <col min="6173" max="6178" width="11.453125" style="2"/>
    <col min="6179" max="6179" width="6" style="2" customWidth="1"/>
    <col min="6180" max="6180" width="3.453125" style="2" customWidth="1"/>
    <col min="6181" max="6181" width="46.7265625" style="2" customWidth="1"/>
    <col min="6182" max="6182" width="1.26953125" style="2" customWidth="1"/>
    <col min="6183" max="6183" width="11.1796875" style="2" customWidth="1"/>
    <col min="6184" max="6184" width="9.81640625" style="2" customWidth="1"/>
    <col min="6185" max="6185" width="15.7265625" style="2" customWidth="1"/>
    <col min="6186" max="6186" width="12.453125" style="2" customWidth="1"/>
    <col min="6187" max="6187" width="16.7265625" style="2" customWidth="1"/>
    <col min="6188" max="6188" width="8.7265625" style="2" customWidth="1"/>
    <col min="6189" max="6189" width="42.7265625" style="2" customWidth="1"/>
    <col min="6190" max="6190" width="11.453125" style="2"/>
    <col min="6191" max="6191" width="5.453125" style="2" customWidth="1"/>
    <col min="6192" max="6192" width="3.453125" style="2" customWidth="1"/>
    <col min="6193" max="6205" width="0" style="2" hidden="1" customWidth="1"/>
    <col min="6206" max="6206" width="5.7265625" style="2" customWidth="1"/>
    <col min="6207" max="6207" width="0" style="2" hidden="1" customWidth="1"/>
    <col min="6208" max="6220" width="5.7265625" style="2" customWidth="1"/>
    <col min="6221" max="6221" width="6.453125" style="2" customWidth="1"/>
    <col min="6222" max="6224" width="11.453125" style="2"/>
    <col min="6225" max="6225" width="6" style="2" customWidth="1"/>
    <col min="6226" max="6226" width="3.453125" style="2" customWidth="1"/>
    <col min="6227" max="6227" width="46.7265625" style="2" customWidth="1"/>
    <col min="6228" max="6228" width="1.26953125" style="2" customWidth="1"/>
    <col min="6229" max="6229" width="11.1796875" style="2" customWidth="1"/>
    <col min="6230" max="6230" width="9.81640625" style="2" customWidth="1"/>
    <col min="6231" max="6231" width="15.7265625" style="2" customWidth="1"/>
    <col min="6232" max="6232" width="12.453125" style="2" customWidth="1"/>
    <col min="6233" max="6233" width="16.7265625" style="2" customWidth="1"/>
    <col min="6234" max="6234" width="8.7265625" style="2" customWidth="1"/>
    <col min="6235" max="6235" width="42.7265625" style="2" customWidth="1"/>
    <col min="6236" max="6236" width="11.453125" style="2"/>
    <col min="6237" max="6237" width="5.453125" style="2" customWidth="1"/>
    <col min="6238" max="6238" width="3.453125" style="2" customWidth="1"/>
    <col min="6239" max="6239" width="16.81640625" style="2" customWidth="1"/>
    <col min="6240" max="6245" width="3.453125" style="2" customWidth="1"/>
    <col min="6246" max="6246" width="3.26953125" style="2" customWidth="1"/>
    <col min="6247" max="6249" width="3.453125" style="2" customWidth="1"/>
    <col min="6250" max="6251" width="2.26953125" style="2" customWidth="1"/>
    <col min="6252" max="6252" width="6.453125" style="2" customWidth="1"/>
    <col min="6253" max="6400" width="11.453125" style="2"/>
    <col min="6401" max="6401" width="4.7265625" style="2" customWidth="1"/>
    <col min="6402" max="6402" width="3.453125" style="2" customWidth="1"/>
    <col min="6403" max="6403" width="46.7265625" style="2" customWidth="1"/>
    <col min="6404" max="6404" width="1.26953125" style="2" customWidth="1"/>
    <col min="6405" max="6405" width="11.1796875" style="2" customWidth="1"/>
    <col min="6406" max="6406" width="9.81640625" style="2" customWidth="1"/>
    <col min="6407" max="6407" width="15.7265625" style="2" customWidth="1"/>
    <col min="6408" max="6408" width="12.453125" style="2" customWidth="1"/>
    <col min="6409" max="6409" width="16.7265625" style="2" customWidth="1"/>
    <col min="6410" max="6410" width="8.7265625" style="2" customWidth="1"/>
    <col min="6411" max="6411" width="42.7265625" style="2" customWidth="1"/>
    <col min="6412" max="6412" width="11.453125" style="2"/>
    <col min="6413" max="6413" width="5.453125" style="2" customWidth="1"/>
    <col min="6414" max="6414" width="3.453125" style="2" customWidth="1"/>
    <col min="6415" max="6415" width="16.81640625" style="2" customWidth="1"/>
    <col min="6416" max="6421" width="3.453125" style="2" customWidth="1"/>
    <col min="6422" max="6422" width="3.26953125" style="2" customWidth="1"/>
    <col min="6423" max="6425" width="3.453125" style="2" customWidth="1"/>
    <col min="6426" max="6427" width="2.26953125" style="2" customWidth="1"/>
    <col min="6428" max="6428" width="6.453125" style="2" customWidth="1"/>
    <col min="6429" max="6434" width="11.453125" style="2"/>
    <col min="6435" max="6435" width="6" style="2" customWidth="1"/>
    <col min="6436" max="6436" width="3.453125" style="2" customWidth="1"/>
    <col min="6437" max="6437" width="46.7265625" style="2" customWidth="1"/>
    <col min="6438" max="6438" width="1.26953125" style="2" customWidth="1"/>
    <col min="6439" max="6439" width="11.1796875" style="2" customWidth="1"/>
    <col min="6440" max="6440" width="9.81640625" style="2" customWidth="1"/>
    <col min="6441" max="6441" width="15.7265625" style="2" customWidth="1"/>
    <col min="6442" max="6442" width="12.453125" style="2" customWidth="1"/>
    <col min="6443" max="6443" width="16.7265625" style="2" customWidth="1"/>
    <col min="6444" max="6444" width="8.7265625" style="2" customWidth="1"/>
    <col min="6445" max="6445" width="42.7265625" style="2" customWidth="1"/>
    <col min="6446" max="6446" width="11.453125" style="2"/>
    <col min="6447" max="6447" width="5.453125" style="2" customWidth="1"/>
    <col min="6448" max="6448" width="3.453125" style="2" customWidth="1"/>
    <col min="6449" max="6461" width="0" style="2" hidden="1" customWidth="1"/>
    <col min="6462" max="6462" width="5.7265625" style="2" customWidth="1"/>
    <col min="6463" max="6463" width="0" style="2" hidden="1" customWidth="1"/>
    <col min="6464" max="6476" width="5.7265625" style="2" customWidth="1"/>
    <col min="6477" max="6477" width="6.453125" style="2" customWidth="1"/>
    <col min="6478" max="6480" width="11.453125" style="2"/>
    <col min="6481" max="6481" width="6" style="2" customWidth="1"/>
    <col min="6482" max="6482" width="3.453125" style="2" customWidth="1"/>
    <col min="6483" max="6483" width="46.7265625" style="2" customWidth="1"/>
    <col min="6484" max="6484" width="1.26953125" style="2" customWidth="1"/>
    <col min="6485" max="6485" width="11.1796875" style="2" customWidth="1"/>
    <col min="6486" max="6486" width="9.81640625" style="2" customWidth="1"/>
    <col min="6487" max="6487" width="15.7265625" style="2" customWidth="1"/>
    <col min="6488" max="6488" width="12.453125" style="2" customWidth="1"/>
    <col min="6489" max="6489" width="16.7265625" style="2" customWidth="1"/>
    <col min="6490" max="6490" width="8.7265625" style="2" customWidth="1"/>
    <col min="6491" max="6491" width="42.7265625" style="2" customWidth="1"/>
    <col min="6492" max="6492" width="11.453125" style="2"/>
    <col min="6493" max="6493" width="5.453125" style="2" customWidth="1"/>
    <col min="6494" max="6494" width="3.453125" style="2" customWidth="1"/>
    <col min="6495" max="6495" width="16.81640625" style="2" customWidth="1"/>
    <col min="6496" max="6501" width="3.453125" style="2" customWidth="1"/>
    <col min="6502" max="6502" width="3.26953125" style="2" customWidth="1"/>
    <col min="6503" max="6505" width="3.453125" style="2" customWidth="1"/>
    <col min="6506" max="6507" width="2.26953125" style="2" customWidth="1"/>
    <col min="6508" max="6508" width="6.453125" style="2" customWidth="1"/>
    <col min="6509" max="6656" width="11.453125" style="2"/>
    <col min="6657" max="6657" width="4.7265625" style="2" customWidth="1"/>
    <col min="6658" max="6658" width="3.453125" style="2" customWidth="1"/>
    <col min="6659" max="6659" width="46.7265625" style="2" customWidth="1"/>
    <col min="6660" max="6660" width="1.26953125" style="2" customWidth="1"/>
    <col min="6661" max="6661" width="11.1796875" style="2" customWidth="1"/>
    <col min="6662" max="6662" width="9.81640625" style="2" customWidth="1"/>
    <col min="6663" max="6663" width="15.7265625" style="2" customWidth="1"/>
    <col min="6664" max="6664" width="12.453125" style="2" customWidth="1"/>
    <col min="6665" max="6665" width="16.7265625" style="2" customWidth="1"/>
    <col min="6666" max="6666" width="8.7265625" style="2" customWidth="1"/>
    <col min="6667" max="6667" width="42.7265625" style="2" customWidth="1"/>
    <col min="6668" max="6668" width="11.453125" style="2"/>
    <col min="6669" max="6669" width="5.453125" style="2" customWidth="1"/>
    <col min="6670" max="6670" width="3.453125" style="2" customWidth="1"/>
    <col min="6671" max="6671" width="16.81640625" style="2" customWidth="1"/>
    <col min="6672" max="6677" width="3.453125" style="2" customWidth="1"/>
    <col min="6678" max="6678" width="3.26953125" style="2" customWidth="1"/>
    <col min="6679" max="6681" width="3.453125" style="2" customWidth="1"/>
    <col min="6682" max="6683" width="2.26953125" style="2" customWidth="1"/>
    <col min="6684" max="6684" width="6.453125" style="2" customWidth="1"/>
    <col min="6685" max="6690" width="11.453125" style="2"/>
    <col min="6691" max="6691" width="6" style="2" customWidth="1"/>
    <col min="6692" max="6692" width="3.453125" style="2" customWidth="1"/>
    <col min="6693" max="6693" width="46.7265625" style="2" customWidth="1"/>
    <col min="6694" max="6694" width="1.26953125" style="2" customWidth="1"/>
    <col min="6695" max="6695" width="11.1796875" style="2" customWidth="1"/>
    <col min="6696" max="6696" width="9.81640625" style="2" customWidth="1"/>
    <col min="6697" max="6697" width="15.7265625" style="2" customWidth="1"/>
    <col min="6698" max="6698" width="12.453125" style="2" customWidth="1"/>
    <col min="6699" max="6699" width="16.7265625" style="2" customWidth="1"/>
    <col min="6700" max="6700" width="8.7265625" style="2" customWidth="1"/>
    <col min="6701" max="6701" width="42.7265625" style="2" customWidth="1"/>
    <col min="6702" max="6702" width="11.453125" style="2"/>
    <col min="6703" max="6703" width="5.453125" style="2" customWidth="1"/>
    <col min="6704" max="6704" width="3.453125" style="2" customWidth="1"/>
    <col min="6705" max="6717" width="0" style="2" hidden="1" customWidth="1"/>
    <col min="6718" max="6718" width="5.7265625" style="2" customWidth="1"/>
    <col min="6719" max="6719" width="0" style="2" hidden="1" customWidth="1"/>
    <col min="6720" max="6732" width="5.7265625" style="2" customWidth="1"/>
    <col min="6733" max="6733" width="6.453125" style="2" customWidth="1"/>
    <col min="6734" max="6736" width="11.453125" style="2"/>
    <col min="6737" max="6737" width="6" style="2" customWidth="1"/>
    <col min="6738" max="6738" width="3.453125" style="2" customWidth="1"/>
    <col min="6739" max="6739" width="46.7265625" style="2" customWidth="1"/>
    <col min="6740" max="6740" width="1.26953125" style="2" customWidth="1"/>
    <col min="6741" max="6741" width="11.1796875" style="2" customWidth="1"/>
    <col min="6742" max="6742" width="9.81640625" style="2" customWidth="1"/>
    <col min="6743" max="6743" width="15.7265625" style="2" customWidth="1"/>
    <col min="6744" max="6744" width="12.453125" style="2" customWidth="1"/>
    <col min="6745" max="6745" width="16.7265625" style="2" customWidth="1"/>
    <col min="6746" max="6746" width="8.7265625" style="2" customWidth="1"/>
    <col min="6747" max="6747" width="42.7265625" style="2" customWidth="1"/>
    <col min="6748" max="6748" width="11.453125" style="2"/>
    <col min="6749" max="6749" width="5.453125" style="2" customWidth="1"/>
    <col min="6750" max="6750" width="3.453125" style="2" customWidth="1"/>
    <col min="6751" max="6751" width="16.81640625" style="2" customWidth="1"/>
    <col min="6752" max="6757" width="3.453125" style="2" customWidth="1"/>
    <col min="6758" max="6758" width="3.26953125" style="2" customWidth="1"/>
    <col min="6759" max="6761" width="3.453125" style="2" customWidth="1"/>
    <col min="6762" max="6763" width="2.26953125" style="2" customWidth="1"/>
    <col min="6764" max="6764" width="6.453125" style="2" customWidth="1"/>
    <col min="6765" max="6912" width="11.453125" style="2"/>
    <col min="6913" max="6913" width="4.7265625" style="2" customWidth="1"/>
    <col min="6914" max="6914" width="3.453125" style="2" customWidth="1"/>
    <col min="6915" max="6915" width="46.7265625" style="2" customWidth="1"/>
    <col min="6916" max="6916" width="1.26953125" style="2" customWidth="1"/>
    <col min="6917" max="6917" width="11.1796875" style="2" customWidth="1"/>
    <col min="6918" max="6918" width="9.81640625" style="2" customWidth="1"/>
    <col min="6919" max="6919" width="15.7265625" style="2" customWidth="1"/>
    <col min="6920" max="6920" width="12.453125" style="2" customWidth="1"/>
    <col min="6921" max="6921" width="16.7265625" style="2" customWidth="1"/>
    <col min="6922" max="6922" width="8.7265625" style="2" customWidth="1"/>
    <col min="6923" max="6923" width="42.7265625" style="2" customWidth="1"/>
    <col min="6924" max="6924" width="11.453125" style="2"/>
    <col min="6925" max="6925" width="5.453125" style="2" customWidth="1"/>
    <col min="6926" max="6926" width="3.453125" style="2" customWidth="1"/>
    <col min="6927" max="6927" width="16.81640625" style="2" customWidth="1"/>
    <col min="6928" max="6933" width="3.453125" style="2" customWidth="1"/>
    <col min="6934" max="6934" width="3.26953125" style="2" customWidth="1"/>
    <col min="6935" max="6937" width="3.453125" style="2" customWidth="1"/>
    <col min="6938" max="6939" width="2.26953125" style="2" customWidth="1"/>
    <col min="6940" max="6940" width="6.453125" style="2" customWidth="1"/>
    <col min="6941" max="6946" width="11.453125" style="2"/>
    <col min="6947" max="6947" width="6" style="2" customWidth="1"/>
    <col min="6948" max="6948" width="3.453125" style="2" customWidth="1"/>
    <col min="6949" max="6949" width="46.7265625" style="2" customWidth="1"/>
    <col min="6950" max="6950" width="1.26953125" style="2" customWidth="1"/>
    <col min="6951" max="6951" width="11.1796875" style="2" customWidth="1"/>
    <col min="6952" max="6952" width="9.81640625" style="2" customWidth="1"/>
    <col min="6953" max="6953" width="15.7265625" style="2" customWidth="1"/>
    <col min="6954" max="6954" width="12.453125" style="2" customWidth="1"/>
    <col min="6955" max="6955" width="16.7265625" style="2" customWidth="1"/>
    <col min="6956" max="6956" width="8.7265625" style="2" customWidth="1"/>
    <col min="6957" max="6957" width="42.7265625" style="2" customWidth="1"/>
    <col min="6958" max="6958" width="11.453125" style="2"/>
    <col min="6959" max="6959" width="5.453125" style="2" customWidth="1"/>
    <col min="6960" max="6960" width="3.453125" style="2" customWidth="1"/>
    <col min="6961" max="6973" width="0" style="2" hidden="1" customWidth="1"/>
    <col min="6974" max="6974" width="5.7265625" style="2" customWidth="1"/>
    <col min="6975" max="6975" width="0" style="2" hidden="1" customWidth="1"/>
    <col min="6976" max="6988" width="5.7265625" style="2" customWidth="1"/>
    <col min="6989" max="6989" width="6.453125" style="2" customWidth="1"/>
    <col min="6990" max="6992" width="11.453125" style="2"/>
    <col min="6993" max="6993" width="6" style="2" customWidth="1"/>
    <col min="6994" max="6994" width="3.453125" style="2" customWidth="1"/>
    <col min="6995" max="6995" width="46.7265625" style="2" customWidth="1"/>
    <col min="6996" max="6996" width="1.26953125" style="2" customWidth="1"/>
    <col min="6997" max="6997" width="11.1796875" style="2" customWidth="1"/>
    <col min="6998" max="6998" width="9.81640625" style="2" customWidth="1"/>
    <col min="6999" max="6999" width="15.7265625" style="2" customWidth="1"/>
    <col min="7000" max="7000" width="12.453125" style="2" customWidth="1"/>
    <col min="7001" max="7001" width="16.7265625" style="2" customWidth="1"/>
    <col min="7002" max="7002" width="8.7265625" style="2" customWidth="1"/>
    <col min="7003" max="7003" width="42.7265625" style="2" customWidth="1"/>
    <col min="7004" max="7004" width="11.453125" style="2"/>
    <col min="7005" max="7005" width="5.453125" style="2" customWidth="1"/>
    <col min="7006" max="7006" width="3.453125" style="2" customWidth="1"/>
    <col min="7007" max="7007" width="16.81640625" style="2" customWidth="1"/>
    <col min="7008" max="7013" width="3.453125" style="2" customWidth="1"/>
    <col min="7014" max="7014" width="3.26953125" style="2" customWidth="1"/>
    <col min="7015" max="7017" width="3.453125" style="2" customWidth="1"/>
    <col min="7018" max="7019" width="2.26953125" style="2" customWidth="1"/>
    <col min="7020" max="7020" width="6.453125" style="2" customWidth="1"/>
    <col min="7021" max="7168" width="11.453125" style="2"/>
    <col min="7169" max="7169" width="4.7265625" style="2" customWidth="1"/>
    <col min="7170" max="7170" width="3.453125" style="2" customWidth="1"/>
    <col min="7171" max="7171" width="46.7265625" style="2" customWidth="1"/>
    <col min="7172" max="7172" width="1.26953125" style="2" customWidth="1"/>
    <col min="7173" max="7173" width="11.1796875" style="2" customWidth="1"/>
    <col min="7174" max="7174" width="9.81640625" style="2" customWidth="1"/>
    <col min="7175" max="7175" width="15.7265625" style="2" customWidth="1"/>
    <col min="7176" max="7176" width="12.453125" style="2" customWidth="1"/>
    <col min="7177" max="7177" width="16.7265625" style="2" customWidth="1"/>
    <col min="7178" max="7178" width="8.7265625" style="2" customWidth="1"/>
    <col min="7179" max="7179" width="42.7265625" style="2" customWidth="1"/>
    <col min="7180" max="7180" width="11.453125" style="2"/>
    <col min="7181" max="7181" width="5.453125" style="2" customWidth="1"/>
    <col min="7182" max="7182" width="3.453125" style="2" customWidth="1"/>
    <col min="7183" max="7183" width="16.81640625" style="2" customWidth="1"/>
    <col min="7184" max="7189" width="3.453125" style="2" customWidth="1"/>
    <col min="7190" max="7190" width="3.26953125" style="2" customWidth="1"/>
    <col min="7191" max="7193" width="3.453125" style="2" customWidth="1"/>
    <col min="7194" max="7195" width="2.26953125" style="2" customWidth="1"/>
    <col min="7196" max="7196" width="6.453125" style="2" customWidth="1"/>
    <col min="7197" max="7202" width="11.453125" style="2"/>
    <col min="7203" max="7203" width="6" style="2" customWidth="1"/>
    <col min="7204" max="7204" width="3.453125" style="2" customWidth="1"/>
    <col min="7205" max="7205" width="46.7265625" style="2" customWidth="1"/>
    <col min="7206" max="7206" width="1.26953125" style="2" customWidth="1"/>
    <col min="7207" max="7207" width="11.1796875" style="2" customWidth="1"/>
    <col min="7208" max="7208" width="9.81640625" style="2" customWidth="1"/>
    <col min="7209" max="7209" width="15.7265625" style="2" customWidth="1"/>
    <col min="7210" max="7210" width="12.453125" style="2" customWidth="1"/>
    <col min="7211" max="7211" width="16.7265625" style="2" customWidth="1"/>
    <col min="7212" max="7212" width="8.7265625" style="2" customWidth="1"/>
    <col min="7213" max="7213" width="42.7265625" style="2" customWidth="1"/>
    <col min="7214" max="7214" width="11.453125" style="2"/>
    <col min="7215" max="7215" width="5.453125" style="2" customWidth="1"/>
    <col min="7216" max="7216" width="3.453125" style="2" customWidth="1"/>
    <col min="7217" max="7229" width="0" style="2" hidden="1" customWidth="1"/>
    <col min="7230" max="7230" width="5.7265625" style="2" customWidth="1"/>
    <col min="7231" max="7231" width="0" style="2" hidden="1" customWidth="1"/>
    <col min="7232" max="7244" width="5.7265625" style="2" customWidth="1"/>
    <col min="7245" max="7245" width="6.453125" style="2" customWidth="1"/>
    <col min="7246" max="7248" width="11.453125" style="2"/>
    <col min="7249" max="7249" width="6" style="2" customWidth="1"/>
    <col min="7250" max="7250" width="3.453125" style="2" customWidth="1"/>
    <col min="7251" max="7251" width="46.7265625" style="2" customWidth="1"/>
    <col min="7252" max="7252" width="1.26953125" style="2" customWidth="1"/>
    <col min="7253" max="7253" width="11.1796875" style="2" customWidth="1"/>
    <col min="7254" max="7254" width="9.81640625" style="2" customWidth="1"/>
    <col min="7255" max="7255" width="15.7265625" style="2" customWidth="1"/>
    <col min="7256" max="7256" width="12.453125" style="2" customWidth="1"/>
    <col min="7257" max="7257" width="16.7265625" style="2" customWidth="1"/>
    <col min="7258" max="7258" width="8.7265625" style="2" customWidth="1"/>
    <col min="7259" max="7259" width="42.7265625" style="2" customWidth="1"/>
    <col min="7260" max="7260" width="11.453125" style="2"/>
    <col min="7261" max="7261" width="5.453125" style="2" customWidth="1"/>
    <col min="7262" max="7262" width="3.453125" style="2" customWidth="1"/>
    <col min="7263" max="7263" width="16.81640625" style="2" customWidth="1"/>
    <col min="7264" max="7269" width="3.453125" style="2" customWidth="1"/>
    <col min="7270" max="7270" width="3.26953125" style="2" customWidth="1"/>
    <col min="7271" max="7273" width="3.453125" style="2" customWidth="1"/>
    <col min="7274" max="7275" width="2.26953125" style="2" customWidth="1"/>
    <col min="7276" max="7276" width="6.453125" style="2" customWidth="1"/>
    <col min="7277" max="7424" width="11.453125" style="2"/>
    <col min="7425" max="7425" width="4.7265625" style="2" customWidth="1"/>
    <col min="7426" max="7426" width="3.453125" style="2" customWidth="1"/>
    <col min="7427" max="7427" width="46.7265625" style="2" customWidth="1"/>
    <col min="7428" max="7428" width="1.26953125" style="2" customWidth="1"/>
    <col min="7429" max="7429" width="11.1796875" style="2" customWidth="1"/>
    <col min="7430" max="7430" width="9.81640625" style="2" customWidth="1"/>
    <col min="7431" max="7431" width="15.7265625" style="2" customWidth="1"/>
    <col min="7432" max="7432" width="12.453125" style="2" customWidth="1"/>
    <col min="7433" max="7433" width="16.7265625" style="2" customWidth="1"/>
    <col min="7434" max="7434" width="8.7265625" style="2" customWidth="1"/>
    <col min="7435" max="7435" width="42.7265625" style="2" customWidth="1"/>
    <col min="7436" max="7436" width="11.453125" style="2"/>
    <col min="7437" max="7437" width="5.453125" style="2" customWidth="1"/>
    <col min="7438" max="7438" width="3.453125" style="2" customWidth="1"/>
    <col min="7439" max="7439" width="16.81640625" style="2" customWidth="1"/>
    <col min="7440" max="7445" width="3.453125" style="2" customWidth="1"/>
    <col min="7446" max="7446" width="3.26953125" style="2" customWidth="1"/>
    <col min="7447" max="7449" width="3.453125" style="2" customWidth="1"/>
    <col min="7450" max="7451" width="2.26953125" style="2" customWidth="1"/>
    <col min="7452" max="7452" width="6.453125" style="2" customWidth="1"/>
    <col min="7453" max="7458" width="11.453125" style="2"/>
    <col min="7459" max="7459" width="6" style="2" customWidth="1"/>
    <col min="7460" max="7460" width="3.453125" style="2" customWidth="1"/>
    <col min="7461" max="7461" width="46.7265625" style="2" customWidth="1"/>
    <col min="7462" max="7462" width="1.26953125" style="2" customWidth="1"/>
    <col min="7463" max="7463" width="11.1796875" style="2" customWidth="1"/>
    <col min="7464" max="7464" width="9.81640625" style="2" customWidth="1"/>
    <col min="7465" max="7465" width="15.7265625" style="2" customWidth="1"/>
    <col min="7466" max="7466" width="12.453125" style="2" customWidth="1"/>
    <col min="7467" max="7467" width="16.7265625" style="2" customWidth="1"/>
    <col min="7468" max="7468" width="8.7265625" style="2" customWidth="1"/>
    <col min="7469" max="7469" width="42.7265625" style="2" customWidth="1"/>
    <col min="7470" max="7470" width="11.453125" style="2"/>
    <col min="7471" max="7471" width="5.453125" style="2" customWidth="1"/>
    <col min="7472" max="7472" width="3.453125" style="2" customWidth="1"/>
    <col min="7473" max="7485" width="0" style="2" hidden="1" customWidth="1"/>
    <col min="7486" max="7486" width="5.7265625" style="2" customWidth="1"/>
    <col min="7487" max="7487" width="0" style="2" hidden="1" customWidth="1"/>
    <col min="7488" max="7500" width="5.7265625" style="2" customWidth="1"/>
    <col min="7501" max="7501" width="6.453125" style="2" customWidth="1"/>
    <col min="7502" max="7504" width="11.453125" style="2"/>
    <col min="7505" max="7505" width="6" style="2" customWidth="1"/>
    <col min="7506" max="7506" width="3.453125" style="2" customWidth="1"/>
    <col min="7507" max="7507" width="46.7265625" style="2" customWidth="1"/>
    <col min="7508" max="7508" width="1.26953125" style="2" customWidth="1"/>
    <col min="7509" max="7509" width="11.1796875" style="2" customWidth="1"/>
    <col min="7510" max="7510" width="9.81640625" style="2" customWidth="1"/>
    <col min="7511" max="7511" width="15.7265625" style="2" customWidth="1"/>
    <col min="7512" max="7512" width="12.453125" style="2" customWidth="1"/>
    <col min="7513" max="7513" width="16.7265625" style="2" customWidth="1"/>
    <col min="7514" max="7514" width="8.7265625" style="2" customWidth="1"/>
    <col min="7515" max="7515" width="42.7265625" style="2" customWidth="1"/>
    <col min="7516" max="7516" width="11.453125" style="2"/>
    <col min="7517" max="7517" width="5.453125" style="2" customWidth="1"/>
    <col min="7518" max="7518" width="3.453125" style="2" customWidth="1"/>
    <col min="7519" max="7519" width="16.81640625" style="2" customWidth="1"/>
    <col min="7520" max="7525" width="3.453125" style="2" customWidth="1"/>
    <col min="7526" max="7526" width="3.26953125" style="2" customWidth="1"/>
    <col min="7527" max="7529" width="3.453125" style="2" customWidth="1"/>
    <col min="7530" max="7531" width="2.26953125" style="2" customWidth="1"/>
    <col min="7532" max="7532" width="6.453125" style="2" customWidth="1"/>
    <col min="7533" max="7680" width="11.453125" style="2"/>
    <col min="7681" max="7681" width="4.7265625" style="2" customWidth="1"/>
    <col min="7682" max="7682" width="3.453125" style="2" customWidth="1"/>
    <col min="7683" max="7683" width="46.7265625" style="2" customWidth="1"/>
    <col min="7684" max="7684" width="1.26953125" style="2" customWidth="1"/>
    <col min="7685" max="7685" width="11.1796875" style="2" customWidth="1"/>
    <col min="7686" max="7686" width="9.81640625" style="2" customWidth="1"/>
    <col min="7687" max="7687" width="15.7265625" style="2" customWidth="1"/>
    <col min="7688" max="7688" width="12.453125" style="2" customWidth="1"/>
    <col min="7689" max="7689" width="16.7265625" style="2" customWidth="1"/>
    <col min="7690" max="7690" width="8.7265625" style="2" customWidth="1"/>
    <col min="7691" max="7691" width="42.7265625" style="2" customWidth="1"/>
    <col min="7692" max="7692" width="11.453125" style="2"/>
    <col min="7693" max="7693" width="5.453125" style="2" customWidth="1"/>
    <col min="7694" max="7694" width="3.453125" style="2" customWidth="1"/>
    <col min="7695" max="7695" width="16.81640625" style="2" customWidth="1"/>
    <col min="7696" max="7701" width="3.453125" style="2" customWidth="1"/>
    <col min="7702" max="7702" width="3.26953125" style="2" customWidth="1"/>
    <col min="7703" max="7705" width="3.453125" style="2" customWidth="1"/>
    <col min="7706" max="7707" width="2.26953125" style="2" customWidth="1"/>
    <col min="7708" max="7708" width="6.453125" style="2" customWidth="1"/>
    <col min="7709" max="7714" width="11.453125" style="2"/>
    <col min="7715" max="7715" width="6" style="2" customWidth="1"/>
    <col min="7716" max="7716" width="3.453125" style="2" customWidth="1"/>
    <col min="7717" max="7717" width="46.7265625" style="2" customWidth="1"/>
    <col min="7718" max="7718" width="1.26953125" style="2" customWidth="1"/>
    <col min="7719" max="7719" width="11.1796875" style="2" customWidth="1"/>
    <col min="7720" max="7720" width="9.81640625" style="2" customWidth="1"/>
    <col min="7721" max="7721" width="15.7265625" style="2" customWidth="1"/>
    <col min="7722" max="7722" width="12.453125" style="2" customWidth="1"/>
    <col min="7723" max="7723" width="16.7265625" style="2" customWidth="1"/>
    <col min="7724" max="7724" width="8.7265625" style="2" customWidth="1"/>
    <col min="7725" max="7725" width="42.7265625" style="2" customWidth="1"/>
    <col min="7726" max="7726" width="11.453125" style="2"/>
    <col min="7727" max="7727" width="5.453125" style="2" customWidth="1"/>
    <col min="7728" max="7728" width="3.453125" style="2" customWidth="1"/>
    <col min="7729" max="7741" width="0" style="2" hidden="1" customWidth="1"/>
    <col min="7742" max="7742" width="5.7265625" style="2" customWidth="1"/>
    <col min="7743" max="7743" width="0" style="2" hidden="1" customWidth="1"/>
    <col min="7744" max="7756" width="5.7265625" style="2" customWidth="1"/>
    <col min="7757" max="7757" width="6.453125" style="2" customWidth="1"/>
    <col min="7758" max="7760" width="11.453125" style="2"/>
    <col min="7761" max="7761" width="6" style="2" customWidth="1"/>
    <col min="7762" max="7762" width="3.453125" style="2" customWidth="1"/>
    <col min="7763" max="7763" width="46.7265625" style="2" customWidth="1"/>
    <col min="7764" max="7764" width="1.26953125" style="2" customWidth="1"/>
    <col min="7765" max="7765" width="11.1796875" style="2" customWidth="1"/>
    <col min="7766" max="7766" width="9.81640625" style="2" customWidth="1"/>
    <col min="7767" max="7767" width="15.7265625" style="2" customWidth="1"/>
    <col min="7768" max="7768" width="12.453125" style="2" customWidth="1"/>
    <col min="7769" max="7769" width="16.7265625" style="2" customWidth="1"/>
    <col min="7770" max="7770" width="8.7265625" style="2" customWidth="1"/>
    <col min="7771" max="7771" width="42.7265625" style="2" customWidth="1"/>
    <col min="7772" max="7772" width="11.453125" style="2"/>
    <col min="7773" max="7773" width="5.453125" style="2" customWidth="1"/>
    <col min="7774" max="7774" width="3.453125" style="2" customWidth="1"/>
    <col min="7775" max="7775" width="16.81640625" style="2" customWidth="1"/>
    <col min="7776" max="7781" width="3.453125" style="2" customWidth="1"/>
    <col min="7782" max="7782" width="3.26953125" style="2" customWidth="1"/>
    <col min="7783" max="7785" width="3.453125" style="2" customWidth="1"/>
    <col min="7786" max="7787" width="2.26953125" style="2" customWidth="1"/>
    <col min="7788" max="7788" width="6.453125" style="2" customWidth="1"/>
    <col min="7789" max="7936" width="11.453125" style="2"/>
    <col min="7937" max="7937" width="4.7265625" style="2" customWidth="1"/>
    <col min="7938" max="7938" width="3.453125" style="2" customWidth="1"/>
    <col min="7939" max="7939" width="46.7265625" style="2" customWidth="1"/>
    <col min="7940" max="7940" width="1.26953125" style="2" customWidth="1"/>
    <col min="7941" max="7941" width="11.1796875" style="2" customWidth="1"/>
    <col min="7942" max="7942" width="9.81640625" style="2" customWidth="1"/>
    <col min="7943" max="7943" width="15.7265625" style="2" customWidth="1"/>
    <col min="7944" max="7944" width="12.453125" style="2" customWidth="1"/>
    <col min="7945" max="7945" width="16.7265625" style="2" customWidth="1"/>
    <col min="7946" max="7946" width="8.7265625" style="2" customWidth="1"/>
    <col min="7947" max="7947" width="42.7265625" style="2" customWidth="1"/>
    <col min="7948" max="7948" width="11.453125" style="2"/>
    <col min="7949" max="7949" width="5.453125" style="2" customWidth="1"/>
    <col min="7950" max="7950" width="3.453125" style="2" customWidth="1"/>
    <col min="7951" max="7951" width="16.81640625" style="2" customWidth="1"/>
    <col min="7952" max="7957" width="3.453125" style="2" customWidth="1"/>
    <col min="7958" max="7958" width="3.26953125" style="2" customWidth="1"/>
    <col min="7959" max="7961" width="3.453125" style="2" customWidth="1"/>
    <col min="7962" max="7963" width="2.26953125" style="2" customWidth="1"/>
    <col min="7964" max="7964" width="6.453125" style="2" customWidth="1"/>
    <col min="7965" max="7970" width="11.453125" style="2"/>
    <col min="7971" max="7971" width="6" style="2" customWidth="1"/>
    <col min="7972" max="7972" width="3.453125" style="2" customWidth="1"/>
    <col min="7973" max="7973" width="46.7265625" style="2" customWidth="1"/>
    <col min="7974" max="7974" width="1.26953125" style="2" customWidth="1"/>
    <col min="7975" max="7975" width="11.1796875" style="2" customWidth="1"/>
    <col min="7976" max="7976" width="9.81640625" style="2" customWidth="1"/>
    <col min="7977" max="7977" width="15.7265625" style="2" customWidth="1"/>
    <col min="7978" max="7978" width="12.453125" style="2" customWidth="1"/>
    <col min="7979" max="7979" width="16.7265625" style="2" customWidth="1"/>
    <col min="7980" max="7980" width="8.7265625" style="2" customWidth="1"/>
    <col min="7981" max="7981" width="42.7265625" style="2" customWidth="1"/>
    <col min="7982" max="7982" width="11.453125" style="2"/>
    <col min="7983" max="7983" width="5.453125" style="2" customWidth="1"/>
    <col min="7984" max="7984" width="3.453125" style="2" customWidth="1"/>
    <col min="7985" max="7997" width="0" style="2" hidden="1" customWidth="1"/>
    <col min="7998" max="7998" width="5.7265625" style="2" customWidth="1"/>
    <col min="7999" max="7999" width="0" style="2" hidden="1" customWidth="1"/>
    <col min="8000" max="8012" width="5.7265625" style="2" customWidth="1"/>
    <col min="8013" max="8013" width="6.453125" style="2" customWidth="1"/>
    <col min="8014" max="8016" width="11.453125" style="2"/>
    <col min="8017" max="8017" width="6" style="2" customWidth="1"/>
    <col min="8018" max="8018" width="3.453125" style="2" customWidth="1"/>
    <col min="8019" max="8019" width="46.7265625" style="2" customWidth="1"/>
    <col min="8020" max="8020" width="1.26953125" style="2" customWidth="1"/>
    <col min="8021" max="8021" width="11.1796875" style="2" customWidth="1"/>
    <col min="8022" max="8022" width="9.81640625" style="2" customWidth="1"/>
    <col min="8023" max="8023" width="15.7265625" style="2" customWidth="1"/>
    <col min="8024" max="8024" width="12.453125" style="2" customWidth="1"/>
    <col min="8025" max="8025" width="16.7265625" style="2" customWidth="1"/>
    <col min="8026" max="8026" width="8.7265625" style="2" customWidth="1"/>
    <col min="8027" max="8027" width="42.7265625" style="2" customWidth="1"/>
    <col min="8028" max="8028" width="11.453125" style="2"/>
    <col min="8029" max="8029" width="5.453125" style="2" customWidth="1"/>
    <col min="8030" max="8030" width="3.453125" style="2" customWidth="1"/>
    <col min="8031" max="8031" width="16.81640625" style="2" customWidth="1"/>
    <col min="8032" max="8037" width="3.453125" style="2" customWidth="1"/>
    <col min="8038" max="8038" width="3.26953125" style="2" customWidth="1"/>
    <col min="8039" max="8041" width="3.453125" style="2" customWidth="1"/>
    <col min="8042" max="8043" width="2.26953125" style="2" customWidth="1"/>
    <col min="8044" max="8044" width="6.453125" style="2" customWidth="1"/>
    <col min="8045" max="8192" width="11.453125" style="2"/>
    <col min="8193" max="8193" width="4.7265625" style="2" customWidth="1"/>
    <col min="8194" max="8194" width="3.453125" style="2" customWidth="1"/>
    <col min="8195" max="8195" width="46.7265625" style="2" customWidth="1"/>
    <col min="8196" max="8196" width="1.26953125" style="2" customWidth="1"/>
    <col min="8197" max="8197" width="11.1796875" style="2" customWidth="1"/>
    <col min="8198" max="8198" width="9.81640625" style="2" customWidth="1"/>
    <col min="8199" max="8199" width="15.7265625" style="2" customWidth="1"/>
    <col min="8200" max="8200" width="12.453125" style="2" customWidth="1"/>
    <col min="8201" max="8201" width="16.7265625" style="2" customWidth="1"/>
    <col min="8202" max="8202" width="8.7265625" style="2" customWidth="1"/>
    <col min="8203" max="8203" width="42.7265625" style="2" customWidth="1"/>
    <col min="8204" max="8204" width="11.453125" style="2"/>
    <col min="8205" max="8205" width="5.453125" style="2" customWidth="1"/>
    <col min="8206" max="8206" width="3.453125" style="2" customWidth="1"/>
    <col min="8207" max="8207" width="16.81640625" style="2" customWidth="1"/>
    <col min="8208" max="8213" width="3.453125" style="2" customWidth="1"/>
    <col min="8214" max="8214" width="3.26953125" style="2" customWidth="1"/>
    <col min="8215" max="8217" width="3.453125" style="2" customWidth="1"/>
    <col min="8218" max="8219" width="2.26953125" style="2" customWidth="1"/>
    <col min="8220" max="8220" width="6.453125" style="2" customWidth="1"/>
    <col min="8221" max="8226" width="11.453125" style="2"/>
    <col min="8227" max="8227" width="6" style="2" customWidth="1"/>
    <col min="8228" max="8228" width="3.453125" style="2" customWidth="1"/>
    <col min="8229" max="8229" width="46.7265625" style="2" customWidth="1"/>
    <col min="8230" max="8230" width="1.26953125" style="2" customWidth="1"/>
    <col min="8231" max="8231" width="11.1796875" style="2" customWidth="1"/>
    <col min="8232" max="8232" width="9.81640625" style="2" customWidth="1"/>
    <col min="8233" max="8233" width="15.7265625" style="2" customWidth="1"/>
    <col min="8234" max="8234" width="12.453125" style="2" customWidth="1"/>
    <col min="8235" max="8235" width="16.7265625" style="2" customWidth="1"/>
    <col min="8236" max="8236" width="8.7265625" style="2" customWidth="1"/>
    <col min="8237" max="8237" width="42.7265625" style="2" customWidth="1"/>
    <col min="8238" max="8238" width="11.453125" style="2"/>
    <col min="8239" max="8239" width="5.453125" style="2" customWidth="1"/>
    <col min="8240" max="8240" width="3.453125" style="2" customWidth="1"/>
    <col min="8241" max="8253" width="0" style="2" hidden="1" customWidth="1"/>
    <col min="8254" max="8254" width="5.7265625" style="2" customWidth="1"/>
    <col min="8255" max="8255" width="0" style="2" hidden="1" customWidth="1"/>
    <col min="8256" max="8268" width="5.7265625" style="2" customWidth="1"/>
    <col min="8269" max="8269" width="6.453125" style="2" customWidth="1"/>
    <col min="8270" max="8272" width="11.453125" style="2"/>
    <col min="8273" max="8273" width="6" style="2" customWidth="1"/>
    <col min="8274" max="8274" width="3.453125" style="2" customWidth="1"/>
    <col min="8275" max="8275" width="46.7265625" style="2" customWidth="1"/>
    <col min="8276" max="8276" width="1.26953125" style="2" customWidth="1"/>
    <col min="8277" max="8277" width="11.1796875" style="2" customWidth="1"/>
    <col min="8278" max="8278" width="9.81640625" style="2" customWidth="1"/>
    <col min="8279" max="8279" width="15.7265625" style="2" customWidth="1"/>
    <col min="8280" max="8280" width="12.453125" style="2" customWidth="1"/>
    <col min="8281" max="8281" width="16.7265625" style="2" customWidth="1"/>
    <col min="8282" max="8282" width="8.7265625" style="2" customWidth="1"/>
    <col min="8283" max="8283" width="42.7265625" style="2" customWidth="1"/>
    <col min="8284" max="8284" width="11.453125" style="2"/>
    <col min="8285" max="8285" width="5.453125" style="2" customWidth="1"/>
    <col min="8286" max="8286" width="3.453125" style="2" customWidth="1"/>
    <col min="8287" max="8287" width="16.81640625" style="2" customWidth="1"/>
    <col min="8288" max="8293" width="3.453125" style="2" customWidth="1"/>
    <col min="8294" max="8294" width="3.26953125" style="2" customWidth="1"/>
    <col min="8295" max="8297" width="3.453125" style="2" customWidth="1"/>
    <col min="8298" max="8299" width="2.26953125" style="2" customWidth="1"/>
    <col min="8300" max="8300" width="6.453125" style="2" customWidth="1"/>
    <col min="8301" max="8448" width="11.453125" style="2"/>
    <col min="8449" max="8449" width="4.7265625" style="2" customWidth="1"/>
    <col min="8450" max="8450" width="3.453125" style="2" customWidth="1"/>
    <col min="8451" max="8451" width="46.7265625" style="2" customWidth="1"/>
    <col min="8452" max="8452" width="1.26953125" style="2" customWidth="1"/>
    <col min="8453" max="8453" width="11.1796875" style="2" customWidth="1"/>
    <col min="8454" max="8454" width="9.81640625" style="2" customWidth="1"/>
    <col min="8455" max="8455" width="15.7265625" style="2" customWidth="1"/>
    <col min="8456" max="8456" width="12.453125" style="2" customWidth="1"/>
    <col min="8457" max="8457" width="16.7265625" style="2" customWidth="1"/>
    <col min="8458" max="8458" width="8.7265625" style="2" customWidth="1"/>
    <col min="8459" max="8459" width="42.7265625" style="2" customWidth="1"/>
    <col min="8460" max="8460" width="11.453125" style="2"/>
    <col min="8461" max="8461" width="5.453125" style="2" customWidth="1"/>
    <col min="8462" max="8462" width="3.453125" style="2" customWidth="1"/>
    <col min="8463" max="8463" width="16.81640625" style="2" customWidth="1"/>
    <col min="8464" max="8469" width="3.453125" style="2" customWidth="1"/>
    <col min="8470" max="8470" width="3.26953125" style="2" customWidth="1"/>
    <col min="8471" max="8473" width="3.453125" style="2" customWidth="1"/>
    <col min="8474" max="8475" width="2.26953125" style="2" customWidth="1"/>
    <col min="8476" max="8476" width="6.453125" style="2" customWidth="1"/>
    <col min="8477" max="8482" width="11.453125" style="2"/>
    <col min="8483" max="8483" width="6" style="2" customWidth="1"/>
    <col min="8484" max="8484" width="3.453125" style="2" customWidth="1"/>
    <col min="8485" max="8485" width="46.7265625" style="2" customWidth="1"/>
    <col min="8486" max="8486" width="1.26953125" style="2" customWidth="1"/>
    <col min="8487" max="8487" width="11.1796875" style="2" customWidth="1"/>
    <col min="8488" max="8488" width="9.81640625" style="2" customWidth="1"/>
    <col min="8489" max="8489" width="15.7265625" style="2" customWidth="1"/>
    <col min="8490" max="8490" width="12.453125" style="2" customWidth="1"/>
    <col min="8491" max="8491" width="16.7265625" style="2" customWidth="1"/>
    <col min="8492" max="8492" width="8.7265625" style="2" customWidth="1"/>
    <col min="8493" max="8493" width="42.7265625" style="2" customWidth="1"/>
    <col min="8494" max="8494" width="11.453125" style="2"/>
    <col min="8495" max="8495" width="5.453125" style="2" customWidth="1"/>
    <col min="8496" max="8496" width="3.453125" style="2" customWidth="1"/>
    <col min="8497" max="8509" width="0" style="2" hidden="1" customWidth="1"/>
    <col min="8510" max="8510" width="5.7265625" style="2" customWidth="1"/>
    <col min="8511" max="8511" width="0" style="2" hidden="1" customWidth="1"/>
    <col min="8512" max="8524" width="5.7265625" style="2" customWidth="1"/>
    <col min="8525" max="8525" width="6.453125" style="2" customWidth="1"/>
    <col min="8526" max="8528" width="11.453125" style="2"/>
    <col min="8529" max="8529" width="6" style="2" customWidth="1"/>
    <col min="8530" max="8530" width="3.453125" style="2" customWidth="1"/>
    <col min="8531" max="8531" width="46.7265625" style="2" customWidth="1"/>
    <col min="8532" max="8532" width="1.26953125" style="2" customWidth="1"/>
    <col min="8533" max="8533" width="11.1796875" style="2" customWidth="1"/>
    <col min="8534" max="8534" width="9.81640625" style="2" customWidth="1"/>
    <col min="8535" max="8535" width="15.7265625" style="2" customWidth="1"/>
    <col min="8536" max="8536" width="12.453125" style="2" customWidth="1"/>
    <col min="8537" max="8537" width="16.7265625" style="2" customWidth="1"/>
    <col min="8538" max="8538" width="8.7265625" style="2" customWidth="1"/>
    <col min="8539" max="8539" width="42.7265625" style="2" customWidth="1"/>
    <col min="8540" max="8540" width="11.453125" style="2"/>
    <col min="8541" max="8541" width="5.453125" style="2" customWidth="1"/>
    <col min="8542" max="8542" width="3.453125" style="2" customWidth="1"/>
    <col min="8543" max="8543" width="16.81640625" style="2" customWidth="1"/>
    <col min="8544" max="8549" width="3.453125" style="2" customWidth="1"/>
    <col min="8550" max="8550" width="3.26953125" style="2" customWidth="1"/>
    <col min="8551" max="8553" width="3.453125" style="2" customWidth="1"/>
    <col min="8554" max="8555" width="2.26953125" style="2" customWidth="1"/>
    <col min="8556" max="8556" width="6.453125" style="2" customWidth="1"/>
    <col min="8557" max="8704" width="11.453125" style="2"/>
    <col min="8705" max="8705" width="4.7265625" style="2" customWidth="1"/>
    <col min="8706" max="8706" width="3.453125" style="2" customWidth="1"/>
    <col min="8707" max="8707" width="46.7265625" style="2" customWidth="1"/>
    <col min="8708" max="8708" width="1.26953125" style="2" customWidth="1"/>
    <col min="8709" max="8709" width="11.1796875" style="2" customWidth="1"/>
    <col min="8710" max="8710" width="9.81640625" style="2" customWidth="1"/>
    <col min="8711" max="8711" width="15.7265625" style="2" customWidth="1"/>
    <col min="8712" max="8712" width="12.453125" style="2" customWidth="1"/>
    <col min="8713" max="8713" width="16.7265625" style="2" customWidth="1"/>
    <col min="8714" max="8714" width="8.7265625" style="2" customWidth="1"/>
    <col min="8715" max="8715" width="42.7265625" style="2" customWidth="1"/>
    <col min="8716" max="8716" width="11.453125" style="2"/>
    <col min="8717" max="8717" width="5.453125" style="2" customWidth="1"/>
    <col min="8718" max="8718" width="3.453125" style="2" customWidth="1"/>
    <col min="8719" max="8719" width="16.81640625" style="2" customWidth="1"/>
    <col min="8720" max="8725" width="3.453125" style="2" customWidth="1"/>
    <col min="8726" max="8726" width="3.26953125" style="2" customWidth="1"/>
    <col min="8727" max="8729" width="3.453125" style="2" customWidth="1"/>
    <col min="8730" max="8731" width="2.26953125" style="2" customWidth="1"/>
    <col min="8732" max="8732" width="6.453125" style="2" customWidth="1"/>
    <col min="8733" max="8738" width="11.453125" style="2"/>
    <col min="8739" max="8739" width="6" style="2" customWidth="1"/>
    <col min="8740" max="8740" width="3.453125" style="2" customWidth="1"/>
    <col min="8741" max="8741" width="46.7265625" style="2" customWidth="1"/>
    <col min="8742" max="8742" width="1.26953125" style="2" customWidth="1"/>
    <col min="8743" max="8743" width="11.1796875" style="2" customWidth="1"/>
    <col min="8744" max="8744" width="9.81640625" style="2" customWidth="1"/>
    <col min="8745" max="8745" width="15.7265625" style="2" customWidth="1"/>
    <col min="8746" max="8746" width="12.453125" style="2" customWidth="1"/>
    <col min="8747" max="8747" width="16.7265625" style="2" customWidth="1"/>
    <col min="8748" max="8748" width="8.7265625" style="2" customWidth="1"/>
    <col min="8749" max="8749" width="42.7265625" style="2" customWidth="1"/>
    <col min="8750" max="8750" width="11.453125" style="2"/>
    <col min="8751" max="8751" width="5.453125" style="2" customWidth="1"/>
    <col min="8752" max="8752" width="3.453125" style="2" customWidth="1"/>
    <col min="8753" max="8765" width="0" style="2" hidden="1" customWidth="1"/>
    <col min="8766" max="8766" width="5.7265625" style="2" customWidth="1"/>
    <col min="8767" max="8767" width="0" style="2" hidden="1" customWidth="1"/>
    <col min="8768" max="8780" width="5.7265625" style="2" customWidth="1"/>
    <col min="8781" max="8781" width="6.453125" style="2" customWidth="1"/>
    <col min="8782" max="8784" width="11.453125" style="2"/>
    <col min="8785" max="8785" width="6" style="2" customWidth="1"/>
    <col min="8786" max="8786" width="3.453125" style="2" customWidth="1"/>
    <col min="8787" max="8787" width="46.7265625" style="2" customWidth="1"/>
    <col min="8788" max="8788" width="1.26953125" style="2" customWidth="1"/>
    <col min="8789" max="8789" width="11.1796875" style="2" customWidth="1"/>
    <col min="8790" max="8790" width="9.81640625" style="2" customWidth="1"/>
    <col min="8791" max="8791" width="15.7265625" style="2" customWidth="1"/>
    <col min="8792" max="8792" width="12.453125" style="2" customWidth="1"/>
    <col min="8793" max="8793" width="16.7265625" style="2" customWidth="1"/>
    <col min="8794" max="8794" width="8.7265625" style="2" customWidth="1"/>
    <col min="8795" max="8795" width="42.7265625" style="2" customWidth="1"/>
    <col min="8796" max="8796" width="11.453125" style="2"/>
    <col min="8797" max="8797" width="5.453125" style="2" customWidth="1"/>
    <col min="8798" max="8798" width="3.453125" style="2" customWidth="1"/>
    <col min="8799" max="8799" width="16.81640625" style="2" customWidth="1"/>
    <col min="8800" max="8805" width="3.453125" style="2" customWidth="1"/>
    <col min="8806" max="8806" width="3.26953125" style="2" customWidth="1"/>
    <col min="8807" max="8809" width="3.453125" style="2" customWidth="1"/>
    <col min="8810" max="8811" width="2.26953125" style="2" customWidth="1"/>
    <col min="8812" max="8812" width="6.453125" style="2" customWidth="1"/>
    <col min="8813" max="8960" width="11.453125" style="2"/>
    <col min="8961" max="8961" width="4.7265625" style="2" customWidth="1"/>
    <col min="8962" max="8962" width="3.453125" style="2" customWidth="1"/>
    <col min="8963" max="8963" width="46.7265625" style="2" customWidth="1"/>
    <col min="8964" max="8964" width="1.26953125" style="2" customWidth="1"/>
    <col min="8965" max="8965" width="11.1796875" style="2" customWidth="1"/>
    <col min="8966" max="8966" width="9.81640625" style="2" customWidth="1"/>
    <col min="8967" max="8967" width="15.7265625" style="2" customWidth="1"/>
    <col min="8968" max="8968" width="12.453125" style="2" customWidth="1"/>
    <col min="8969" max="8969" width="16.7265625" style="2" customWidth="1"/>
    <col min="8970" max="8970" width="8.7265625" style="2" customWidth="1"/>
    <col min="8971" max="8971" width="42.7265625" style="2" customWidth="1"/>
    <col min="8972" max="8972" width="11.453125" style="2"/>
    <col min="8973" max="8973" width="5.453125" style="2" customWidth="1"/>
    <col min="8974" max="8974" width="3.453125" style="2" customWidth="1"/>
    <col min="8975" max="8975" width="16.81640625" style="2" customWidth="1"/>
    <col min="8976" max="8981" width="3.453125" style="2" customWidth="1"/>
    <col min="8982" max="8982" width="3.26953125" style="2" customWidth="1"/>
    <col min="8983" max="8985" width="3.453125" style="2" customWidth="1"/>
    <col min="8986" max="8987" width="2.26953125" style="2" customWidth="1"/>
    <col min="8988" max="8988" width="6.453125" style="2" customWidth="1"/>
    <col min="8989" max="8994" width="11.453125" style="2"/>
    <col min="8995" max="8995" width="6" style="2" customWidth="1"/>
    <col min="8996" max="8996" width="3.453125" style="2" customWidth="1"/>
    <col min="8997" max="8997" width="46.7265625" style="2" customWidth="1"/>
    <col min="8998" max="8998" width="1.26953125" style="2" customWidth="1"/>
    <col min="8999" max="8999" width="11.1796875" style="2" customWidth="1"/>
    <col min="9000" max="9000" width="9.81640625" style="2" customWidth="1"/>
    <col min="9001" max="9001" width="15.7265625" style="2" customWidth="1"/>
    <col min="9002" max="9002" width="12.453125" style="2" customWidth="1"/>
    <col min="9003" max="9003" width="16.7265625" style="2" customWidth="1"/>
    <col min="9004" max="9004" width="8.7265625" style="2" customWidth="1"/>
    <col min="9005" max="9005" width="42.7265625" style="2" customWidth="1"/>
    <col min="9006" max="9006" width="11.453125" style="2"/>
    <col min="9007" max="9007" width="5.453125" style="2" customWidth="1"/>
    <col min="9008" max="9008" width="3.453125" style="2" customWidth="1"/>
    <col min="9009" max="9021" width="0" style="2" hidden="1" customWidth="1"/>
    <col min="9022" max="9022" width="5.7265625" style="2" customWidth="1"/>
    <col min="9023" max="9023" width="0" style="2" hidden="1" customWidth="1"/>
    <col min="9024" max="9036" width="5.7265625" style="2" customWidth="1"/>
    <col min="9037" max="9037" width="6.453125" style="2" customWidth="1"/>
    <col min="9038" max="9040" width="11.453125" style="2"/>
    <col min="9041" max="9041" width="6" style="2" customWidth="1"/>
    <col min="9042" max="9042" width="3.453125" style="2" customWidth="1"/>
    <col min="9043" max="9043" width="46.7265625" style="2" customWidth="1"/>
    <col min="9044" max="9044" width="1.26953125" style="2" customWidth="1"/>
    <col min="9045" max="9045" width="11.1796875" style="2" customWidth="1"/>
    <col min="9046" max="9046" width="9.81640625" style="2" customWidth="1"/>
    <col min="9047" max="9047" width="15.7265625" style="2" customWidth="1"/>
    <col min="9048" max="9048" width="12.453125" style="2" customWidth="1"/>
    <col min="9049" max="9049" width="16.7265625" style="2" customWidth="1"/>
    <col min="9050" max="9050" width="8.7265625" style="2" customWidth="1"/>
    <col min="9051" max="9051" width="42.7265625" style="2" customWidth="1"/>
    <col min="9052" max="9052" width="11.453125" style="2"/>
    <col min="9053" max="9053" width="5.453125" style="2" customWidth="1"/>
    <col min="9054" max="9054" width="3.453125" style="2" customWidth="1"/>
    <col min="9055" max="9055" width="16.81640625" style="2" customWidth="1"/>
    <col min="9056" max="9061" width="3.453125" style="2" customWidth="1"/>
    <col min="9062" max="9062" width="3.26953125" style="2" customWidth="1"/>
    <col min="9063" max="9065" width="3.453125" style="2" customWidth="1"/>
    <col min="9066" max="9067" width="2.26953125" style="2" customWidth="1"/>
    <col min="9068" max="9068" width="6.453125" style="2" customWidth="1"/>
    <col min="9069" max="9216" width="11.453125" style="2"/>
    <col min="9217" max="9217" width="4.7265625" style="2" customWidth="1"/>
    <col min="9218" max="9218" width="3.453125" style="2" customWidth="1"/>
    <col min="9219" max="9219" width="46.7265625" style="2" customWidth="1"/>
    <col min="9220" max="9220" width="1.26953125" style="2" customWidth="1"/>
    <col min="9221" max="9221" width="11.1796875" style="2" customWidth="1"/>
    <col min="9222" max="9222" width="9.81640625" style="2" customWidth="1"/>
    <col min="9223" max="9223" width="15.7265625" style="2" customWidth="1"/>
    <col min="9224" max="9224" width="12.453125" style="2" customWidth="1"/>
    <col min="9225" max="9225" width="16.7265625" style="2" customWidth="1"/>
    <col min="9226" max="9226" width="8.7265625" style="2" customWidth="1"/>
    <col min="9227" max="9227" width="42.7265625" style="2" customWidth="1"/>
    <col min="9228" max="9228" width="11.453125" style="2"/>
    <col min="9229" max="9229" width="5.453125" style="2" customWidth="1"/>
    <col min="9230" max="9230" width="3.453125" style="2" customWidth="1"/>
    <col min="9231" max="9231" width="16.81640625" style="2" customWidth="1"/>
    <col min="9232" max="9237" width="3.453125" style="2" customWidth="1"/>
    <col min="9238" max="9238" width="3.26953125" style="2" customWidth="1"/>
    <col min="9239" max="9241" width="3.453125" style="2" customWidth="1"/>
    <col min="9242" max="9243" width="2.26953125" style="2" customWidth="1"/>
    <col min="9244" max="9244" width="6.453125" style="2" customWidth="1"/>
    <col min="9245" max="9250" width="11.453125" style="2"/>
    <col min="9251" max="9251" width="6" style="2" customWidth="1"/>
    <col min="9252" max="9252" width="3.453125" style="2" customWidth="1"/>
    <col min="9253" max="9253" width="46.7265625" style="2" customWidth="1"/>
    <col min="9254" max="9254" width="1.26953125" style="2" customWidth="1"/>
    <col min="9255" max="9255" width="11.1796875" style="2" customWidth="1"/>
    <col min="9256" max="9256" width="9.81640625" style="2" customWidth="1"/>
    <col min="9257" max="9257" width="15.7265625" style="2" customWidth="1"/>
    <col min="9258" max="9258" width="12.453125" style="2" customWidth="1"/>
    <col min="9259" max="9259" width="16.7265625" style="2" customWidth="1"/>
    <col min="9260" max="9260" width="8.7265625" style="2" customWidth="1"/>
    <col min="9261" max="9261" width="42.7265625" style="2" customWidth="1"/>
    <col min="9262" max="9262" width="11.453125" style="2"/>
    <col min="9263" max="9263" width="5.453125" style="2" customWidth="1"/>
    <col min="9264" max="9264" width="3.453125" style="2" customWidth="1"/>
    <col min="9265" max="9277" width="0" style="2" hidden="1" customWidth="1"/>
    <col min="9278" max="9278" width="5.7265625" style="2" customWidth="1"/>
    <col min="9279" max="9279" width="0" style="2" hidden="1" customWidth="1"/>
    <col min="9280" max="9292" width="5.7265625" style="2" customWidth="1"/>
    <col min="9293" max="9293" width="6.453125" style="2" customWidth="1"/>
    <col min="9294" max="9296" width="11.453125" style="2"/>
    <col min="9297" max="9297" width="6" style="2" customWidth="1"/>
    <col min="9298" max="9298" width="3.453125" style="2" customWidth="1"/>
    <col min="9299" max="9299" width="46.7265625" style="2" customWidth="1"/>
    <col min="9300" max="9300" width="1.26953125" style="2" customWidth="1"/>
    <col min="9301" max="9301" width="11.1796875" style="2" customWidth="1"/>
    <col min="9302" max="9302" width="9.81640625" style="2" customWidth="1"/>
    <col min="9303" max="9303" width="15.7265625" style="2" customWidth="1"/>
    <col min="9304" max="9304" width="12.453125" style="2" customWidth="1"/>
    <col min="9305" max="9305" width="16.7265625" style="2" customWidth="1"/>
    <col min="9306" max="9306" width="8.7265625" style="2" customWidth="1"/>
    <col min="9307" max="9307" width="42.7265625" style="2" customWidth="1"/>
    <col min="9308" max="9308" width="11.453125" style="2"/>
    <col min="9309" max="9309" width="5.453125" style="2" customWidth="1"/>
    <col min="9310" max="9310" width="3.453125" style="2" customWidth="1"/>
    <col min="9311" max="9311" width="16.81640625" style="2" customWidth="1"/>
    <col min="9312" max="9317" width="3.453125" style="2" customWidth="1"/>
    <col min="9318" max="9318" width="3.26953125" style="2" customWidth="1"/>
    <col min="9319" max="9321" width="3.453125" style="2" customWidth="1"/>
    <col min="9322" max="9323" width="2.26953125" style="2" customWidth="1"/>
    <col min="9324" max="9324" width="6.453125" style="2" customWidth="1"/>
    <col min="9325" max="9472" width="11.453125" style="2"/>
    <col min="9473" max="9473" width="4.7265625" style="2" customWidth="1"/>
    <col min="9474" max="9474" width="3.453125" style="2" customWidth="1"/>
    <col min="9475" max="9475" width="46.7265625" style="2" customWidth="1"/>
    <col min="9476" max="9476" width="1.26953125" style="2" customWidth="1"/>
    <col min="9477" max="9477" width="11.1796875" style="2" customWidth="1"/>
    <col min="9478" max="9478" width="9.81640625" style="2" customWidth="1"/>
    <col min="9479" max="9479" width="15.7265625" style="2" customWidth="1"/>
    <col min="9480" max="9480" width="12.453125" style="2" customWidth="1"/>
    <col min="9481" max="9481" width="16.7265625" style="2" customWidth="1"/>
    <col min="9482" max="9482" width="8.7265625" style="2" customWidth="1"/>
    <col min="9483" max="9483" width="42.7265625" style="2" customWidth="1"/>
    <col min="9484" max="9484" width="11.453125" style="2"/>
    <col min="9485" max="9485" width="5.453125" style="2" customWidth="1"/>
    <col min="9486" max="9486" width="3.453125" style="2" customWidth="1"/>
    <col min="9487" max="9487" width="16.81640625" style="2" customWidth="1"/>
    <col min="9488" max="9493" width="3.453125" style="2" customWidth="1"/>
    <col min="9494" max="9494" width="3.26953125" style="2" customWidth="1"/>
    <col min="9495" max="9497" width="3.453125" style="2" customWidth="1"/>
    <col min="9498" max="9499" width="2.26953125" style="2" customWidth="1"/>
    <col min="9500" max="9500" width="6.453125" style="2" customWidth="1"/>
    <col min="9501" max="9506" width="11.453125" style="2"/>
    <col min="9507" max="9507" width="6" style="2" customWidth="1"/>
    <col min="9508" max="9508" width="3.453125" style="2" customWidth="1"/>
    <col min="9509" max="9509" width="46.7265625" style="2" customWidth="1"/>
    <col min="9510" max="9510" width="1.26953125" style="2" customWidth="1"/>
    <col min="9511" max="9511" width="11.1796875" style="2" customWidth="1"/>
    <col min="9512" max="9512" width="9.81640625" style="2" customWidth="1"/>
    <col min="9513" max="9513" width="15.7265625" style="2" customWidth="1"/>
    <col min="9514" max="9514" width="12.453125" style="2" customWidth="1"/>
    <col min="9515" max="9515" width="16.7265625" style="2" customWidth="1"/>
    <col min="9516" max="9516" width="8.7265625" style="2" customWidth="1"/>
    <col min="9517" max="9517" width="42.7265625" style="2" customWidth="1"/>
    <col min="9518" max="9518" width="11.453125" style="2"/>
    <col min="9519" max="9519" width="5.453125" style="2" customWidth="1"/>
    <col min="9520" max="9520" width="3.453125" style="2" customWidth="1"/>
    <col min="9521" max="9533" width="0" style="2" hidden="1" customWidth="1"/>
    <col min="9534" max="9534" width="5.7265625" style="2" customWidth="1"/>
    <col min="9535" max="9535" width="0" style="2" hidden="1" customWidth="1"/>
    <col min="9536" max="9548" width="5.7265625" style="2" customWidth="1"/>
    <col min="9549" max="9549" width="6.453125" style="2" customWidth="1"/>
    <col min="9550" max="9552" width="11.453125" style="2"/>
    <col min="9553" max="9553" width="6" style="2" customWidth="1"/>
    <col min="9554" max="9554" width="3.453125" style="2" customWidth="1"/>
    <col min="9555" max="9555" width="46.7265625" style="2" customWidth="1"/>
    <col min="9556" max="9556" width="1.26953125" style="2" customWidth="1"/>
    <col min="9557" max="9557" width="11.1796875" style="2" customWidth="1"/>
    <col min="9558" max="9558" width="9.81640625" style="2" customWidth="1"/>
    <col min="9559" max="9559" width="15.7265625" style="2" customWidth="1"/>
    <col min="9560" max="9560" width="12.453125" style="2" customWidth="1"/>
    <col min="9561" max="9561" width="16.7265625" style="2" customWidth="1"/>
    <col min="9562" max="9562" width="8.7265625" style="2" customWidth="1"/>
    <col min="9563" max="9563" width="42.7265625" style="2" customWidth="1"/>
    <col min="9564" max="9564" width="11.453125" style="2"/>
    <col min="9565" max="9565" width="5.453125" style="2" customWidth="1"/>
    <col min="9566" max="9566" width="3.453125" style="2" customWidth="1"/>
    <col min="9567" max="9567" width="16.81640625" style="2" customWidth="1"/>
    <col min="9568" max="9573" width="3.453125" style="2" customWidth="1"/>
    <col min="9574" max="9574" width="3.26953125" style="2" customWidth="1"/>
    <col min="9575" max="9577" width="3.453125" style="2" customWidth="1"/>
    <col min="9578" max="9579" width="2.26953125" style="2" customWidth="1"/>
    <col min="9580" max="9580" width="6.453125" style="2" customWidth="1"/>
    <col min="9581" max="9728" width="11.453125" style="2"/>
    <col min="9729" max="9729" width="4.7265625" style="2" customWidth="1"/>
    <col min="9730" max="9730" width="3.453125" style="2" customWidth="1"/>
    <col min="9731" max="9731" width="46.7265625" style="2" customWidth="1"/>
    <col min="9732" max="9732" width="1.26953125" style="2" customWidth="1"/>
    <col min="9733" max="9733" width="11.1796875" style="2" customWidth="1"/>
    <col min="9734" max="9734" width="9.81640625" style="2" customWidth="1"/>
    <col min="9735" max="9735" width="15.7265625" style="2" customWidth="1"/>
    <col min="9736" max="9736" width="12.453125" style="2" customWidth="1"/>
    <col min="9737" max="9737" width="16.7265625" style="2" customWidth="1"/>
    <col min="9738" max="9738" width="8.7265625" style="2" customWidth="1"/>
    <col min="9739" max="9739" width="42.7265625" style="2" customWidth="1"/>
    <col min="9740" max="9740" width="11.453125" style="2"/>
    <col min="9741" max="9741" width="5.453125" style="2" customWidth="1"/>
    <col min="9742" max="9742" width="3.453125" style="2" customWidth="1"/>
    <col min="9743" max="9743" width="16.81640625" style="2" customWidth="1"/>
    <col min="9744" max="9749" width="3.453125" style="2" customWidth="1"/>
    <col min="9750" max="9750" width="3.26953125" style="2" customWidth="1"/>
    <col min="9751" max="9753" width="3.453125" style="2" customWidth="1"/>
    <col min="9754" max="9755" width="2.26953125" style="2" customWidth="1"/>
    <col min="9756" max="9756" width="6.453125" style="2" customWidth="1"/>
    <col min="9757" max="9762" width="11.453125" style="2"/>
    <col min="9763" max="9763" width="6" style="2" customWidth="1"/>
    <col min="9764" max="9764" width="3.453125" style="2" customWidth="1"/>
    <col min="9765" max="9765" width="46.7265625" style="2" customWidth="1"/>
    <col min="9766" max="9766" width="1.26953125" style="2" customWidth="1"/>
    <col min="9767" max="9767" width="11.1796875" style="2" customWidth="1"/>
    <col min="9768" max="9768" width="9.81640625" style="2" customWidth="1"/>
    <col min="9769" max="9769" width="15.7265625" style="2" customWidth="1"/>
    <col min="9770" max="9770" width="12.453125" style="2" customWidth="1"/>
    <col min="9771" max="9771" width="16.7265625" style="2" customWidth="1"/>
    <col min="9772" max="9772" width="8.7265625" style="2" customWidth="1"/>
    <col min="9773" max="9773" width="42.7265625" style="2" customWidth="1"/>
    <col min="9774" max="9774" width="11.453125" style="2"/>
    <col min="9775" max="9775" width="5.453125" style="2" customWidth="1"/>
    <col min="9776" max="9776" width="3.453125" style="2" customWidth="1"/>
    <col min="9777" max="9789" width="0" style="2" hidden="1" customWidth="1"/>
    <col min="9790" max="9790" width="5.7265625" style="2" customWidth="1"/>
    <col min="9791" max="9791" width="0" style="2" hidden="1" customWidth="1"/>
    <col min="9792" max="9804" width="5.7265625" style="2" customWidth="1"/>
    <col min="9805" max="9805" width="6.453125" style="2" customWidth="1"/>
    <col min="9806" max="9808" width="11.453125" style="2"/>
    <col min="9809" max="9809" width="6" style="2" customWidth="1"/>
    <col min="9810" max="9810" width="3.453125" style="2" customWidth="1"/>
    <col min="9811" max="9811" width="46.7265625" style="2" customWidth="1"/>
    <col min="9812" max="9812" width="1.26953125" style="2" customWidth="1"/>
    <col min="9813" max="9813" width="11.1796875" style="2" customWidth="1"/>
    <col min="9814" max="9814" width="9.81640625" style="2" customWidth="1"/>
    <col min="9815" max="9815" width="15.7265625" style="2" customWidth="1"/>
    <col min="9816" max="9816" width="12.453125" style="2" customWidth="1"/>
    <col min="9817" max="9817" width="16.7265625" style="2" customWidth="1"/>
    <col min="9818" max="9818" width="8.7265625" style="2" customWidth="1"/>
    <col min="9819" max="9819" width="42.7265625" style="2" customWidth="1"/>
    <col min="9820" max="9820" width="11.453125" style="2"/>
    <col min="9821" max="9821" width="5.453125" style="2" customWidth="1"/>
    <col min="9822" max="9822" width="3.453125" style="2" customWidth="1"/>
    <col min="9823" max="9823" width="16.81640625" style="2" customWidth="1"/>
    <col min="9824" max="9829" width="3.453125" style="2" customWidth="1"/>
    <col min="9830" max="9830" width="3.26953125" style="2" customWidth="1"/>
    <col min="9831" max="9833" width="3.453125" style="2" customWidth="1"/>
    <col min="9834" max="9835" width="2.26953125" style="2" customWidth="1"/>
    <col min="9836" max="9836" width="6.453125" style="2" customWidth="1"/>
    <col min="9837" max="9984" width="11.453125" style="2"/>
    <col min="9985" max="9985" width="4.7265625" style="2" customWidth="1"/>
    <col min="9986" max="9986" width="3.453125" style="2" customWidth="1"/>
    <col min="9987" max="9987" width="46.7265625" style="2" customWidth="1"/>
    <col min="9988" max="9988" width="1.26953125" style="2" customWidth="1"/>
    <col min="9989" max="9989" width="11.1796875" style="2" customWidth="1"/>
    <col min="9990" max="9990" width="9.81640625" style="2" customWidth="1"/>
    <col min="9991" max="9991" width="15.7265625" style="2" customWidth="1"/>
    <col min="9992" max="9992" width="12.453125" style="2" customWidth="1"/>
    <col min="9993" max="9993" width="16.7265625" style="2" customWidth="1"/>
    <col min="9994" max="9994" width="8.7265625" style="2" customWidth="1"/>
    <col min="9995" max="9995" width="42.7265625" style="2" customWidth="1"/>
    <col min="9996" max="9996" width="11.453125" style="2"/>
    <col min="9997" max="9997" width="5.453125" style="2" customWidth="1"/>
    <col min="9998" max="9998" width="3.453125" style="2" customWidth="1"/>
    <col min="9999" max="9999" width="16.81640625" style="2" customWidth="1"/>
    <col min="10000" max="10005" width="3.453125" style="2" customWidth="1"/>
    <col min="10006" max="10006" width="3.26953125" style="2" customWidth="1"/>
    <col min="10007" max="10009" width="3.453125" style="2" customWidth="1"/>
    <col min="10010" max="10011" width="2.26953125" style="2" customWidth="1"/>
    <col min="10012" max="10012" width="6.453125" style="2" customWidth="1"/>
    <col min="10013" max="10018" width="11.453125" style="2"/>
    <col min="10019" max="10019" width="6" style="2" customWidth="1"/>
    <col min="10020" max="10020" width="3.453125" style="2" customWidth="1"/>
    <col min="10021" max="10021" width="46.7265625" style="2" customWidth="1"/>
    <col min="10022" max="10022" width="1.26953125" style="2" customWidth="1"/>
    <col min="10023" max="10023" width="11.1796875" style="2" customWidth="1"/>
    <col min="10024" max="10024" width="9.81640625" style="2" customWidth="1"/>
    <col min="10025" max="10025" width="15.7265625" style="2" customWidth="1"/>
    <col min="10026" max="10026" width="12.453125" style="2" customWidth="1"/>
    <col min="10027" max="10027" width="16.7265625" style="2" customWidth="1"/>
    <col min="10028" max="10028" width="8.7265625" style="2" customWidth="1"/>
    <col min="10029" max="10029" width="42.7265625" style="2" customWidth="1"/>
    <col min="10030" max="10030" width="11.453125" style="2"/>
    <col min="10031" max="10031" width="5.453125" style="2" customWidth="1"/>
    <col min="10032" max="10032" width="3.453125" style="2" customWidth="1"/>
    <col min="10033" max="10045" width="0" style="2" hidden="1" customWidth="1"/>
    <col min="10046" max="10046" width="5.7265625" style="2" customWidth="1"/>
    <col min="10047" max="10047" width="0" style="2" hidden="1" customWidth="1"/>
    <col min="10048" max="10060" width="5.7265625" style="2" customWidth="1"/>
    <col min="10061" max="10061" width="6.453125" style="2" customWidth="1"/>
    <col min="10062" max="10064" width="11.453125" style="2"/>
    <col min="10065" max="10065" width="6" style="2" customWidth="1"/>
    <col min="10066" max="10066" width="3.453125" style="2" customWidth="1"/>
    <col min="10067" max="10067" width="46.7265625" style="2" customWidth="1"/>
    <col min="10068" max="10068" width="1.26953125" style="2" customWidth="1"/>
    <col min="10069" max="10069" width="11.1796875" style="2" customWidth="1"/>
    <col min="10070" max="10070" width="9.81640625" style="2" customWidth="1"/>
    <col min="10071" max="10071" width="15.7265625" style="2" customWidth="1"/>
    <col min="10072" max="10072" width="12.453125" style="2" customWidth="1"/>
    <col min="10073" max="10073" width="16.7265625" style="2" customWidth="1"/>
    <col min="10074" max="10074" width="8.7265625" style="2" customWidth="1"/>
    <col min="10075" max="10075" width="42.7265625" style="2" customWidth="1"/>
    <col min="10076" max="10076" width="11.453125" style="2"/>
    <col min="10077" max="10077" width="5.453125" style="2" customWidth="1"/>
    <col min="10078" max="10078" width="3.453125" style="2" customWidth="1"/>
    <col min="10079" max="10079" width="16.81640625" style="2" customWidth="1"/>
    <col min="10080" max="10085" width="3.453125" style="2" customWidth="1"/>
    <col min="10086" max="10086" width="3.26953125" style="2" customWidth="1"/>
    <col min="10087" max="10089" width="3.453125" style="2" customWidth="1"/>
    <col min="10090" max="10091" width="2.26953125" style="2" customWidth="1"/>
    <col min="10092" max="10092" width="6.453125" style="2" customWidth="1"/>
    <col min="10093" max="10240" width="11.453125" style="2"/>
    <col min="10241" max="10241" width="4.7265625" style="2" customWidth="1"/>
    <col min="10242" max="10242" width="3.453125" style="2" customWidth="1"/>
    <col min="10243" max="10243" width="46.7265625" style="2" customWidth="1"/>
    <col min="10244" max="10244" width="1.26953125" style="2" customWidth="1"/>
    <col min="10245" max="10245" width="11.1796875" style="2" customWidth="1"/>
    <col min="10246" max="10246" width="9.81640625" style="2" customWidth="1"/>
    <col min="10247" max="10247" width="15.7265625" style="2" customWidth="1"/>
    <col min="10248" max="10248" width="12.453125" style="2" customWidth="1"/>
    <col min="10249" max="10249" width="16.7265625" style="2" customWidth="1"/>
    <col min="10250" max="10250" width="8.7265625" style="2" customWidth="1"/>
    <col min="10251" max="10251" width="42.7265625" style="2" customWidth="1"/>
    <col min="10252" max="10252" width="11.453125" style="2"/>
    <col min="10253" max="10253" width="5.453125" style="2" customWidth="1"/>
    <col min="10254" max="10254" width="3.453125" style="2" customWidth="1"/>
    <col min="10255" max="10255" width="16.81640625" style="2" customWidth="1"/>
    <col min="10256" max="10261" width="3.453125" style="2" customWidth="1"/>
    <col min="10262" max="10262" width="3.26953125" style="2" customWidth="1"/>
    <col min="10263" max="10265" width="3.453125" style="2" customWidth="1"/>
    <col min="10266" max="10267" width="2.26953125" style="2" customWidth="1"/>
    <col min="10268" max="10268" width="6.453125" style="2" customWidth="1"/>
    <col min="10269" max="10274" width="11.453125" style="2"/>
    <col min="10275" max="10275" width="6" style="2" customWidth="1"/>
    <col min="10276" max="10276" width="3.453125" style="2" customWidth="1"/>
    <col min="10277" max="10277" width="46.7265625" style="2" customWidth="1"/>
    <col min="10278" max="10278" width="1.26953125" style="2" customWidth="1"/>
    <col min="10279" max="10279" width="11.1796875" style="2" customWidth="1"/>
    <col min="10280" max="10280" width="9.81640625" style="2" customWidth="1"/>
    <col min="10281" max="10281" width="15.7265625" style="2" customWidth="1"/>
    <col min="10282" max="10282" width="12.453125" style="2" customWidth="1"/>
    <col min="10283" max="10283" width="16.7265625" style="2" customWidth="1"/>
    <col min="10284" max="10284" width="8.7265625" style="2" customWidth="1"/>
    <col min="10285" max="10285" width="42.7265625" style="2" customWidth="1"/>
    <col min="10286" max="10286" width="11.453125" style="2"/>
    <col min="10287" max="10287" width="5.453125" style="2" customWidth="1"/>
    <col min="10288" max="10288" width="3.453125" style="2" customWidth="1"/>
    <col min="10289" max="10301" width="0" style="2" hidden="1" customWidth="1"/>
    <col min="10302" max="10302" width="5.7265625" style="2" customWidth="1"/>
    <col min="10303" max="10303" width="0" style="2" hidden="1" customWidth="1"/>
    <col min="10304" max="10316" width="5.7265625" style="2" customWidth="1"/>
    <col min="10317" max="10317" width="6.453125" style="2" customWidth="1"/>
    <col min="10318" max="10320" width="11.453125" style="2"/>
    <col min="10321" max="10321" width="6" style="2" customWidth="1"/>
    <col min="10322" max="10322" width="3.453125" style="2" customWidth="1"/>
    <col min="10323" max="10323" width="46.7265625" style="2" customWidth="1"/>
    <col min="10324" max="10324" width="1.26953125" style="2" customWidth="1"/>
    <col min="10325" max="10325" width="11.1796875" style="2" customWidth="1"/>
    <col min="10326" max="10326" width="9.81640625" style="2" customWidth="1"/>
    <col min="10327" max="10327" width="15.7265625" style="2" customWidth="1"/>
    <col min="10328" max="10328" width="12.453125" style="2" customWidth="1"/>
    <col min="10329" max="10329" width="16.7265625" style="2" customWidth="1"/>
    <col min="10330" max="10330" width="8.7265625" style="2" customWidth="1"/>
    <col min="10331" max="10331" width="42.7265625" style="2" customWidth="1"/>
    <col min="10332" max="10332" width="11.453125" style="2"/>
    <col min="10333" max="10333" width="5.453125" style="2" customWidth="1"/>
    <col min="10334" max="10334" width="3.453125" style="2" customWidth="1"/>
    <col min="10335" max="10335" width="16.81640625" style="2" customWidth="1"/>
    <col min="10336" max="10341" width="3.453125" style="2" customWidth="1"/>
    <col min="10342" max="10342" width="3.26953125" style="2" customWidth="1"/>
    <col min="10343" max="10345" width="3.453125" style="2" customWidth="1"/>
    <col min="10346" max="10347" width="2.26953125" style="2" customWidth="1"/>
    <col min="10348" max="10348" width="6.453125" style="2" customWidth="1"/>
    <col min="10349" max="10496" width="11.453125" style="2"/>
    <col min="10497" max="10497" width="4.7265625" style="2" customWidth="1"/>
    <col min="10498" max="10498" width="3.453125" style="2" customWidth="1"/>
    <col min="10499" max="10499" width="46.7265625" style="2" customWidth="1"/>
    <col min="10500" max="10500" width="1.26953125" style="2" customWidth="1"/>
    <col min="10501" max="10501" width="11.1796875" style="2" customWidth="1"/>
    <col min="10502" max="10502" width="9.81640625" style="2" customWidth="1"/>
    <col min="10503" max="10503" width="15.7265625" style="2" customWidth="1"/>
    <col min="10504" max="10504" width="12.453125" style="2" customWidth="1"/>
    <col min="10505" max="10505" width="16.7265625" style="2" customWidth="1"/>
    <col min="10506" max="10506" width="8.7265625" style="2" customWidth="1"/>
    <col min="10507" max="10507" width="42.7265625" style="2" customWidth="1"/>
    <col min="10508" max="10508" width="11.453125" style="2"/>
    <col min="10509" max="10509" width="5.453125" style="2" customWidth="1"/>
    <col min="10510" max="10510" width="3.453125" style="2" customWidth="1"/>
    <col min="10511" max="10511" width="16.81640625" style="2" customWidth="1"/>
    <col min="10512" max="10517" width="3.453125" style="2" customWidth="1"/>
    <col min="10518" max="10518" width="3.26953125" style="2" customWidth="1"/>
    <col min="10519" max="10521" width="3.453125" style="2" customWidth="1"/>
    <col min="10522" max="10523" width="2.26953125" style="2" customWidth="1"/>
    <col min="10524" max="10524" width="6.453125" style="2" customWidth="1"/>
    <col min="10525" max="10530" width="11.453125" style="2"/>
    <col min="10531" max="10531" width="6" style="2" customWidth="1"/>
    <col min="10532" max="10532" width="3.453125" style="2" customWidth="1"/>
    <col min="10533" max="10533" width="46.7265625" style="2" customWidth="1"/>
    <col min="10534" max="10534" width="1.26953125" style="2" customWidth="1"/>
    <col min="10535" max="10535" width="11.1796875" style="2" customWidth="1"/>
    <col min="10536" max="10536" width="9.81640625" style="2" customWidth="1"/>
    <col min="10537" max="10537" width="15.7265625" style="2" customWidth="1"/>
    <col min="10538" max="10538" width="12.453125" style="2" customWidth="1"/>
    <col min="10539" max="10539" width="16.7265625" style="2" customWidth="1"/>
    <col min="10540" max="10540" width="8.7265625" style="2" customWidth="1"/>
    <col min="10541" max="10541" width="42.7265625" style="2" customWidth="1"/>
    <col min="10542" max="10542" width="11.453125" style="2"/>
    <col min="10543" max="10543" width="5.453125" style="2" customWidth="1"/>
    <col min="10544" max="10544" width="3.453125" style="2" customWidth="1"/>
    <col min="10545" max="10557" width="0" style="2" hidden="1" customWidth="1"/>
    <col min="10558" max="10558" width="5.7265625" style="2" customWidth="1"/>
    <col min="10559" max="10559" width="0" style="2" hidden="1" customWidth="1"/>
    <col min="10560" max="10572" width="5.7265625" style="2" customWidth="1"/>
    <col min="10573" max="10573" width="6.453125" style="2" customWidth="1"/>
    <col min="10574" max="10576" width="11.453125" style="2"/>
    <col min="10577" max="10577" width="6" style="2" customWidth="1"/>
    <col min="10578" max="10578" width="3.453125" style="2" customWidth="1"/>
    <col min="10579" max="10579" width="46.7265625" style="2" customWidth="1"/>
    <col min="10580" max="10580" width="1.26953125" style="2" customWidth="1"/>
    <col min="10581" max="10581" width="11.1796875" style="2" customWidth="1"/>
    <col min="10582" max="10582" width="9.81640625" style="2" customWidth="1"/>
    <col min="10583" max="10583" width="15.7265625" style="2" customWidth="1"/>
    <col min="10584" max="10584" width="12.453125" style="2" customWidth="1"/>
    <col min="10585" max="10585" width="16.7265625" style="2" customWidth="1"/>
    <col min="10586" max="10586" width="8.7265625" style="2" customWidth="1"/>
    <col min="10587" max="10587" width="42.7265625" style="2" customWidth="1"/>
    <col min="10588" max="10588" width="11.453125" style="2"/>
    <col min="10589" max="10589" width="5.453125" style="2" customWidth="1"/>
    <col min="10590" max="10590" width="3.453125" style="2" customWidth="1"/>
    <col min="10591" max="10591" width="16.81640625" style="2" customWidth="1"/>
    <col min="10592" max="10597" width="3.453125" style="2" customWidth="1"/>
    <col min="10598" max="10598" width="3.26953125" style="2" customWidth="1"/>
    <col min="10599" max="10601" width="3.453125" style="2" customWidth="1"/>
    <col min="10602" max="10603" width="2.26953125" style="2" customWidth="1"/>
    <col min="10604" max="10604" width="6.453125" style="2" customWidth="1"/>
    <col min="10605" max="10752" width="11.453125" style="2"/>
    <col min="10753" max="10753" width="4.7265625" style="2" customWidth="1"/>
    <col min="10754" max="10754" width="3.453125" style="2" customWidth="1"/>
    <col min="10755" max="10755" width="46.7265625" style="2" customWidth="1"/>
    <col min="10756" max="10756" width="1.26953125" style="2" customWidth="1"/>
    <col min="10757" max="10757" width="11.1796875" style="2" customWidth="1"/>
    <col min="10758" max="10758" width="9.81640625" style="2" customWidth="1"/>
    <col min="10759" max="10759" width="15.7265625" style="2" customWidth="1"/>
    <col min="10760" max="10760" width="12.453125" style="2" customWidth="1"/>
    <col min="10761" max="10761" width="16.7265625" style="2" customWidth="1"/>
    <col min="10762" max="10762" width="8.7265625" style="2" customWidth="1"/>
    <col min="10763" max="10763" width="42.7265625" style="2" customWidth="1"/>
    <col min="10764" max="10764" width="11.453125" style="2"/>
    <col min="10765" max="10765" width="5.453125" style="2" customWidth="1"/>
    <col min="10766" max="10766" width="3.453125" style="2" customWidth="1"/>
    <col min="10767" max="10767" width="16.81640625" style="2" customWidth="1"/>
    <col min="10768" max="10773" width="3.453125" style="2" customWidth="1"/>
    <col min="10774" max="10774" width="3.26953125" style="2" customWidth="1"/>
    <col min="10775" max="10777" width="3.453125" style="2" customWidth="1"/>
    <col min="10778" max="10779" width="2.26953125" style="2" customWidth="1"/>
    <col min="10780" max="10780" width="6.453125" style="2" customWidth="1"/>
    <col min="10781" max="10786" width="11.453125" style="2"/>
    <col min="10787" max="10787" width="6" style="2" customWidth="1"/>
    <col min="10788" max="10788" width="3.453125" style="2" customWidth="1"/>
    <col min="10789" max="10789" width="46.7265625" style="2" customWidth="1"/>
    <col min="10790" max="10790" width="1.26953125" style="2" customWidth="1"/>
    <col min="10791" max="10791" width="11.1796875" style="2" customWidth="1"/>
    <col min="10792" max="10792" width="9.81640625" style="2" customWidth="1"/>
    <col min="10793" max="10793" width="15.7265625" style="2" customWidth="1"/>
    <col min="10794" max="10794" width="12.453125" style="2" customWidth="1"/>
    <col min="10795" max="10795" width="16.7265625" style="2" customWidth="1"/>
    <col min="10796" max="10796" width="8.7265625" style="2" customWidth="1"/>
    <col min="10797" max="10797" width="42.7265625" style="2" customWidth="1"/>
    <col min="10798" max="10798" width="11.453125" style="2"/>
    <col min="10799" max="10799" width="5.453125" style="2" customWidth="1"/>
    <col min="10800" max="10800" width="3.453125" style="2" customWidth="1"/>
    <col min="10801" max="10813" width="0" style="2" hidden="1" customWidth="1"/>
    <col min="10814" max="10814" width="5.7265625" style="2" customWidth="1"/>
    <col min="10815" max="10815" width="0" style="2" hidden="1" customWidth="1"/>
    <col min="10816" max="10828" width="5.7265625" style="2" customWidth="1"/>
    <col min="10829" max="10829" width="6.453125" style="2" customWidth="1"/>
    <col min="10830" max="10832" width="11.453125" style="2"/>
    <col min="10833" max="10833" width="6" style="2" customWidth="1"/>
    <col min="10834" max="10834" width="3.453125" style="2" customWidth="1"/>
    <col min="10835" max="10835" width="46.7265625" style="2" customWidth="1"/>
    <col min="10836" max="10836" width="1.26953125" style="2" customWidth="1"/>
    <col min="10837" max="10837" width="11.1796875" style="2" customWidth="1"/>
    <col min="10838" max="10838" width="9.81640625" style="2" customWidth="1"/>
    <col min="10839" max="10839" width="15.7265625" style="2" customWidth="1"/>
    <col min="10840" max="10840" width="12.453125" style="2" customWidth="1"/>
    <col min="10841" max="10841" width="16.7265625" style="2" customWidth="1"/>
    <col min="10842" max="10842" width="8.7265625" style="2" customWidth="1"/>
    <col min="10843" max="10843" width="42.7265625" style="2" customWidth="1"/>
    <col min="10844" max="10844" width="11.453125" style="2"/>
    <col min="10845" max="10845" width="5.453125" style="2" customWidth="1"/>
    <col min="10846" max="10846" width="3.453125" style="2" customWidth="1"/>
    <col min="10847" max="10847" width="16.81640625" style="2" customWidth="1"/>
    <col min="10848" max="10853" width="3.453125" style="2" customWidth="1"/>
    <col min="10854" max="10854" width="3.26953125" style="2" customWidth="1"/>
    <col min="10855" max="10857" width="3.453125" style="2" customWidth="1"/>
    <col min="10858" max="10859" width="2.26953125" style="2" customWidth="1"/>
    <col min="10860" max="10860" width="6.453125" style="2" customWidth="1"/>
    <col min="10861" max="11008" width="11.453125" style="2"/>
    <col min="11009" max="11009" width="4.7265625" style="2" customWidth="1"/>
    <col min="11010" max="11010" width="3.453125" style="2" customWidth="1"/>
    <col min="11011" max="11011" width="46.7265625" style="2" customWidth="1"/>
    <col min="11012" max="11012" width="1.26953125" style="2" customWidth="1"/>
    <col min="11013" max="11013" width="11.1796875" style="2" customWidth="1"/>
    <col min="11014" max="11014" width="9.81640625" style="2" customWidth="1"/>
    <col min="11015" max="11015" width="15.7265625" style="2" customWidth="1"/>
    <col min="11016" max="11016" width="12.453125" style="2" customWidth="1"/>
    <col min="11017" max="11017" width="16.7265625" style="2" customWidth="1"/>
    <col min="11018" max="11018" width="8.7265625" style="2" customWidth="1"/>
    <col min="11019" max="11019" width="42.7265625" style="2" customWidth="1"/>
    <col min="11020" max="11020" width="11.453125" style="2"/>
    <col min="11021" max="11021" width="5.453125" style="2" customWidth="1"/>
    <col min="11022" max="11022" width="3.453125" style="2" customWidth="1"/>
    <col min="11023" max="11023" width="16.81640625" style="2" customWidth="1"/>
    <col min="11024" max="11029" width="3.453125" style="2" customWidth="1"/>
    <col min="11030" max="11030" width="3.26953125" style="2" customWidth="1"/>
    <col min="11031" max="11033" width="3.453125" style="2" customWidth="1"/>
    <col min="11034" max="11035" width="2.26953125" style="2" customWidth="1"/>
    <col min="11036" max="11036" width="6.453125" style="2" customWidth="1"/>
    <col min="11037" max="11042" width="11.453125" style="2"/>
    <col min="11043" max="11043" width="6" style="2" customWidth="1"/>
    <col min="11044" max="11044" width="3.453125" style="2" customWidth="1"/>
    <col min="11045" max="11045" width="46.7265625" style="2" customWidth="1"/>
    <col min="11046" max="11046" width="1.26953125" style="2" customWidth="1"/>
    <col min="11047" max="11047" width="11.1796875" style="2" customWidth="1"/>
    <col min="11048" max="11048" width="9.81640625" style="2" customWidth="1"/>
    <col min="11049" max="11049" width="15.7265625" style="2" customWidth="1"/>
    <col min="11050" max="11050" width="12.453125" style="2" customWidth="1"/>
    <col min="11051" max="11051" width="16.7265625" style="2" customWidth="1"/>
    <col min="11052" max="11052" width="8.7265625" style="2" customWidth="1"/>
    <col min="11053" max="11053" width="42.7265625" style="2" customWidth="1"/>
    <col min="11054" max="11054" width="11.453125" style="2"/>
    <col min="11055" max="11055" width="5.453125" style="2" customWidth="1"/>
    <col min="11056" max="11056" width="3.453125" style="2" customWidth="1"/>
    <col min="11057" max="11069" width="0" style="2" hidden="1" customWidth="1"/>
    <col min="11070" max="11070" width="5.7265625" style="2" customWidth="1"/>
    <col min="11071" max="11071" width="0" style="2" hidden="1" customWidth="1"/>
    <col min="11072" max="11084" width="5.7265625" style="2" customWidth="1"/>
    <col min="11085" max="11085" width="6.453125" style="2" customWidth="1"/>
    <col min="11086" max="11088" width="11.453125" style="2"/>
    <col min="11089" max="11089" width="6" style="2" customWidth="1"/>
    <col min="11090" max="11090" width="3.453125" style="2" customWidth="1"/>
    <col min="11091" max="11091" width="46.7265625" style="2" customWidth="1"/>
    <col min="11092" max="11092" width="1.26953125" style="2" customWidth="1"/>
    <col min="11093" max="11093" width="11.1796875" style="2" customWidth="1"/>
    <col min="11094" max="11094" width="9.81640625" style="2" customWidth="1"/>
    <col min="11095" max="11095" width="15.7265625" style="2" customWidth="1"/>
    <col min="11096" max="11096" width="12.453125" style="2" customWidth="1"/>
    <col min="11097" max="11097" width="16.7265625" style="2" customWidth="1"/>
    <col min="11098" max="11098" width="8.7265625" style="2" customWidth="1"/>
    <col min="11099" max="11099" width="42.7265625" style="2" customWidth="1"/>
    <col min="11100" max="11100" width="11.453125" style="2"/>
    <col min="11101" max="11101" width="5.453125" style="2" customWidth="1"/>
    <col min="11102" max="11102" width="3.453125" style="2" customWidth="1"/>
    <col min="11103" max="11103" width="16.81640625" style="2" customWidth="1"/>
    <col min="11104" max="11109" width="3.453125" style="2" customWidth="1"/>
    <col min="11110" max="11110" width="3.26953125" style="2" customWidth="1"/>
    <col min="11111" max="11113" width="3.453125" style="2" customWidth="1"/>
    <col min="11114" max="11115" width="2.26953125" style="2" customWidth="1"/>
    <col min="11116" max="11116" width="6.453125" style="2" customWidth="1"/>
    <col min="11117" max="11264" width="11.453125" style="2"/>
    <col min="11265" max="11265" width="4.7265625" style="2" customWidth="1"/>
    <col min="11266" max="11266" width="3.453125" style="2" customWidth="1"/>
    <col min="11267" max="11267" width="46.7265625" style="2" customWidth="1"/>
    <col min="11268" max="11268" width="1.26953125" style="2" customWidth="1"/>
    <col min="11269" max="11269" width="11.1796875" style="2" customWidth="1"/>
    <col min="11270" max="11270" width="9.81640625" style="2" customWidth="1"/>
    <col min="11271" max="11271" width="15.7265625" style="2" customWidth="1"/>
    <col min="11272" max="11272" width="12.453125" style="2" customWidth="1"/>
    <col min="11273" max="11273" width="16.7265625" style="2" customWidth="1"/>
    <col min="11274" max="11274" width="8.7265625" style="2" customWidth="1"/>
    <col min="11275" max="11275" width="42.7265625" style="2" customWidth="1"/>
    <col min="11276" max="11276" width="11.453125" style="2"/>
    <col min="11277" max="11277" width="5.453125" style="2" customWidth="1"/>
    <col min="11278" max="11278" width="3.453125" style="2" customWidth="1"/>
    <col min="11279" max="11279" width="16.81640625" style="2" customWidth="1"/>
    <col min="11280" max="11285" width="3.453125" style="2" customWidth="1"/>
    <col min="11286" max="11286" width="3.26953125" style="2" customWidth="1"/>
    <col min="11287" max="11289" width="3.453125" style="2" customWidth="1"/>
    <col min="11290" max="11291" width="2.26953125" style="2" customWidth="1"/>
    <col min="11292" max="11292" width="6.453125" style="2" customWidth="1"/>
    <col min="11293" max="11298" width="11.453125" style="2"/>
    <col min="11299" max="11299" width="6" style="2" customWidth="1"/>
    <col min="11300" max="11300" width="3.453125" style="2" customWidth="1"/>
    <col min="11301" max="11301" width="46.7265625" style="2" customWidth="1"/>
    <col min="11302" max="11302" width="1.26953125" style="2" customWidth="1"/>
    <col min="11303" max="11303" width="11.1796875" style="2" customWidth="1"/>
    <col min="11304" max="11304" width="9.81640625" style="2" customWidth="1"/>
    <col min="11305" max="11305" width="15.7265625" style="2" customWidth="1"/>
    <col min="11306" max="11306" width="12.453125" style="2" customWidth="1"/>
    <col min="11307" max="11307" width="16.7265625" style="2" customWidth="1"/>
    <col min="11308" max="11308" width="8.7265625" style="2" customWidth="1"/>
    <col min="11309" max="11309" width="42.7265625" style="2" customWidth="1"/>
    <col min="11310" max="11310" width="11.453125" style="2"/>
    <col min="11311" max="11311" width="5.453125" style="2" customWidth="1"/>
    <col min="11312" max="11312" width="3.453125" style="2" customWidth="1"/>
    <col min="11313" max="11325" width="0" style="2" hidden="1" customWidth="1"/>
    <col min="11326" max="11326" width="5.7265625" style="2" customWidth="1"/>
    <col min="11327" max="11327" width="0" style="2" hidden="1" customWidth="1"/>
    <col min="11328" max="11340" width="5.7265625" style="2" customWidth="1"/>
    <col min="11341" max="11341" width="6.453125" style="2" customWidth="1"/>
    <col min="11342" max="11344" width="11.453125" style="2"/>
    <col min="11345" max="11345" width="6" style="2" customWidth="1"/>
    <col min="11346" max="11346" width="3.453125" style="2" customWidth="1"/>
    <col min="11347" max="11347" width="46.7265625" style="2" customWidth="1"/>
    <col min="11348" max="11348" width="1.26953125" style="2" customWidth="1"/>
    <col min="11349" max="11349" width="11.1796875" style="2" customWidth="1"/>
    <col min="11350" max="11350" width="9.81640625" style="2" customWidth="1"/>
    <col min="11351" max="11351" width="15.7265625" style="2" customWidth="1"/>
    <col min="11352" max="11352" width="12.453125" style="2" customWidth="1"/>
    <col min="11353" max="11353" width="16.7265625" style="2" customWidth="1"/>
    <col min="11354" max="11354" width="8.7265625" style="2" customWidth="1"/>
    <col min="11355" max="11355" width="42.7265625" style="2" customWidth="1"/>
    <col min="11356" max="11356" width="11.453125" style="2"/>
    <col min="11357" max="11357" width="5.453125" style="2" customWidth="1"/>
    <col min="11358" max="11358" width="3.453125" style="2" customWidth="1"/>
    <col min="11359" max="11359" width="16.81640625" style="2" customWidth="1"/>
    <col min="11360" max="11365" width="3.453125" style="2" customWidth="1"/>
    <col min="11366" max="11366" width="3.26953125" style="2" customWidth="1"/>
    <col min="11367" max="11369" width="3.453125" style="2" customWidth="1"/>
    <col min="11370" max="11371" width="2.26953125" style="2" customWidth="1"/>
    <col min="11372" max="11372" width="6.453125" style="2" customWidth="1"/>
    <col min="11373" max="11520" width="11.453125" style="2"/>
    <col min="11521" max="11521" width="4.7265625" style="2" customWidth="1"/>
    <col min="11522" max="11522" width="3.453125" style="2" customWidth="1"/>
    <col min="11523" max="11523" width="46.7265625" style="2" customWidth="1"/>
    <col min="11524" max="11524" width="1.26953125" style="2" customWidth="1"/>
    <col min="11525" max="11525" width="11.1796875" style="2" customWidth="1"/>
    <col min="11526" max="11526" width="9.81640625" style="2" customWidth="1"/>
    <col min="11527" max="11527" width="15.7265625" style="2" customWidth="1"/>
    <col min="11528" max="11528" width="12.453125" style="2" customWidth="1"/>
    <col min="11529" max="11529" width="16.7265625" style="2" customWidth="1"/>
    <col min="11530" max="11530" width="8.7265625" style="2" customWidth="1"/>
    <col min="11531" max="11531" width="42.7265625" style="2" customWidth="1"/>
    <col min="11532" max="11532" width="11.453125" style="2"/>
    <col min="11533" max="11533" width="5.453125" style="2" customWidth="1"/>
    <col min="11534" max="11534" width="3.453125" style="2" customWidth="1"/>
    <col min="11535" max="11535" width="16.81640625" style="2" customWidth="1"/>
    <col min="11536" max="11541" width="3.453125" style="2" customWidth="1"/>
    <col min="11542" max="11542" width="3.26953125" style="2" customWidth="1"/>
    <col min="11543" max="11545" width="3.453125" style="2" customWidth="1"/>
    <col min="11546" max="11547" width="2.26953125" style="2" customWidth="1"/>
    <col min="11548" max="11548" width="6.453125" style="2" customWidth="1"/>
    <col min="11549" max="11554" width="11.453125" style="2"/>
    <col min="11555" max="11555" width="6" style="2" customWidth="1"/>
    <col min="11556" max="11556" width="3.453125" style="2" customWidth="1"/>
    <col min="11557" max="11557" width="46.7265625" style="2" customWidth="1"/>
    <col min="11558" max="11558" width="1.26953125" style="2" customWidth="1"/>
    <col min="11559" max="11559" width="11.1796875" style="2" customWidth="1"/>
    <col min="11560" max="11560" width="9.81640625" style="2" customWidth="1"/>
    <col min="11561" max="11561" width="15.7265625" style="2" customWidth="1"/>
    <col min="11562" max="11562" width="12.453125" style="2" customWidth="1"/>
    <col min="11563" max="11563" width="16.7265625" style="2" customWidth="1"/>
    <col min="11564" max="11564" width="8.7265625" style="2" customWidth="1"/>
    <col min="11565" max="11565" width="42.7265625" style="2" customWidth="1"/>
    <col min="11566" max="11566" width="11.453125" style="2"/>
    <col min="11567" max="11567" width="5.453125" style="2" customWidth="1"/>
    <col min="11568" max="11568" width="3.453125" style="2" customWidth="1"/>
    <col min="11569" max="11581" width="0" style="2" hidden="1" customWidth="1"/>
    <col min="11582" max="11582" width="5.7265625" style="2" customWidth="1"/>
    <col min="11583" max="11583" width="0" style="2" hidden="1" customWidth="1"/>
    <col min="11584" max="11596" width="5.7265625" style="2" customWidth="1"/>
    <col min="11597" max="11597" width="6.453125" style="2" customWidth="1"/>
    <col min="11598" max="11600" width="11.453125" style="2"/>
    <col min="11601" max="11601" width="6" style="2" customWidth="1"/>
    <col min="11602" max="11602" width="3.453125" style="2" customWidth="1"/>
    <col min="11603" max="11603" width="46.7265625" style="2" customWidth="1"/>
    <col min="11604" max="11604" width="1.26953125" style="2" customWidth="1"/>
    <col min="11605" max="11605" width="11.1796875" style="2" customWidth="1"/>
    <col min="11606" max="11606" width="9.81640625" style="2" customWidth="1"/>
    <col min="11607" max="11607" width="15.7265625" style="2" customWidth="1"/>
    <col min="11608" max="11608" width="12.453125" style="2" customWidth="1"/>
    <col min="11609" max="11609" width="16.7265625" style="2" customWidth="1"/>
    <col min="11610" max="11610" width="8.7265625" style="2" customWidth="1"/>
    <col min="11611" max="11611" width="42.7265625" style="2" customWidth="1"/>
    <col min="11612" max="11612" width="11.453125" style="2"/>
    <col min="11613" max="11613" width="5.453125" style="2" customWidth="1"/>
    <col min="11614" max="11614" width="3.453125" style="2" customWidth="1"/>
    <col min="11615" max="11615" width="16.81640625" style="2" customWidth="1"/>
    <col min="11616" max="11621" width="3.453125" style="2" customWidth="1"/>
    <col min="11622" max="11622" width="3.26953125" style="2" customWidth="1"/>
    <col min="11623" max="11625" width="3.453125" style="2" customWidth="1"/>
    <col min="11626" max="11627" width="2.26953125" style="2" customWidth="1"/>
    <col min="11628" max="11628" width="6.453125" style="2" customWidth="1"/>
    <col min="11629" max="11776" width="11.453125" style="2"/>
    <col min="11777" max="11777" width="4.7265625" style="2" customWidth="1"/>
    <col min="11778" max="11778" width="3.453125" style="2" customWidth="1"/>
    <col min="11779" max="11779" width="46.7265625" style="2" customWidth="1"/>
    <col min="11780" max="11780" width="1.26953125" style="2" customWidth="1"/>
    <col min="11781" max="11781" width="11.1796875" style="2" customWidth="1"/>
    <col min="11782" max="11782" width="9.81640625" style="2" customWidth="1"/>
    <col min="11783" max="11783" width="15.7265625" style="2" customWidth="1"/>
    <col min="11784" max="11784" width="12.453125" style="2" customWidth="1"/>
    <col min="11785" max="11785" width="16.7265625" style="2" customWidth="1"/>
    <col min="11786" max="11786" width="8.7265625" style="2" customWidth="1"/>
    <col min="11787" max="11787" width="42.7265625" style="2" customWidth="1"/>
    <col min="11788" max="11788" width="11.453125" style="2"/>
    <col min="11789" max="11789" width="5.453125" style="2" customWidth="1"/>
    <col min="11790" max="11790" width="3.453125" style="2" customWidth="1"/>
    <col min="11791" max="11791" width="16.81640625" style="2" customWidth="1"/>
    <col min="11792" max="11797" width="3.453125" style="2" customWidth="1"/>
    <col min="11798" max="11798" width="3.26953125" style="2" customWidth="1"/>
    <col min="11799" max="11801" width="3.453125" style="2" customWidth="1"/>
    <col min="11802" max="11803" width="2.26953125" style="2" customWidth="1"/>
    <col min="11804" max="11804" width="6.453125" style="2" customWidth="1"/>
    <col min="11805" max="11810" width="11.453125" style="2"/>
    <col min="11811" max="11811" width="6" style="2" customWidth="1"/>
    <col min="11812" max="11812" width="3.453125" style="2" customWidth="1"/>
    <col min="11813" max="11813" width="46.7265625" style="2" customWidth="1"/>
    <col min="11814" max="11814" width="1.26953125" style="2" customWidth="1"/>
    <col min="11815" max="11815" width="11.1796875" style="2" customWidth="1"/>
    <col min="11816" max="11816" width="9.81640625" style="2" customWidth="1"/>
    <col min="11817" max="11817" width="15.7265625" style="2" customWidth="1"/>
    <col min="11818" max="11818" width="12.453125" style="2" customWidth="1"/>
    <col min="11819" max="11819" width="16.7265625" style="2" customWidth="1"/>
    <col min="11820" max="11820" width="8.7265625" style="2" customWidth="1"/>
    <col min="11821" max="11821" width="42.7265625" style="2" customWidth="1"/>
    <col min="11822" max="11822" width="11.453125" style="2"/>
    <col min="11823" max="11823" width="5.453125" style="2" customWidth="1"/>
    <col min="11824" max="11824" width="3.453125" style="2" customWidth="1"/>
    <col min="11825" max="11837" width="0" style="2" hidden="1" customWidth="1"/>
    <col min="11838" max="11838" width="5.7265625" style="2" customWidth="1"/>
    <col min="11839" max="11839" width="0" style="2" hidden="1" customWidth="1"/>
    <col min="11840" max="11852" width="5.7265625" style="2" customWidth="1"/>
    <col min="11853" max="11853" width="6.453125" style="2" customWidth="1"/>
    <col min="11854" max="11856" width="11.453125" style="2"/>
    <col min="11857" max="11857" width="6" style="2" customWidth="1"/>
    <col min="11858" max="11858" width="3.453125" style="2" customWidth="1"/>
    <col min="11859" max="11859" width="46.7265625" style="2" customWidth="1"/>
    <col min="11860" max="11860" width="1.26953125" style="2" customWidth="1"/>
    <col min="11861" max="11861" width="11.1796875" style="2" customWidth="1"/>
    <col min="11862" max="11862" width="9.81640625" style="2" customWidth="1"/>
    <col min="11863" max="11863" width="15.7265625" style="2" customWidth="1"/>
    <col min="11864" max="11864" width="12.453125" style="2" customWidth="1"/>
    <col min="11865" max="11865" width="16.7265625" style="2" customWidth="1"/>
    <col min="11866" max="11866" width="8.7265625" style="2" customWidth="1"/>
    <col min="11867" max="11867" width="42.7265625" style="2" customWidth="1"/>
    <col min="11868" max="11868" width="11.453125" style="2"/>
    <col min="11869" max="11869" width="5.453125" style="2" customWidth="1"/>
    <col min="11870" max="11870" width="3.453125" style="2" customWidth="1"/>
    <col min="11871" max="11871" width="16.81640625" style="2" customWidth="1"/>
    <col min="11872" max="11877" width="3.453125" style="2" customWidth="1"/>
    <col min="11878" max="11878" width="3.26953125" style="2" customWidth="1"/>
    <col min="11879" max="11881" width="3.453125" style="2" customWidth="1"/>
    <col min="11882" max="11883" width="2.26953125" style="2" customWidth="1"/>
    <col min="11884" max="11884" width="6.453125" style="2" customWidth="1"/>
    <col min="11885" max="12032" width="11.453125" style="2"/>
    <col min="12033" max="12033" width="4.7265625" style="2" customWidth="1"/>
    <col min="12034" max="12034" width="3.453125" style="2" customWidth="1"/>
    <col min="12035" max="12035" width="46.7265625" style="2" customWidth="1"/>
    <col min="12036" max="12036" width="1.26953125" style="2" customWidth="1"/>
    <col min="12037" max="12037" width="11.1796875" style="2" customWidth="1"/>
    <col min="12038" max="12038" width="9.81640625" style="2" customWidth="1"/>
    <col min="12039" max="12039" width="15.7265625" style="2" customWidth="1"/>
    <col min="12040" max="12040" width="12.453125" style="2" customWidth="1"/>
    <col min="12041" max="12041" width="16.7265625" style="2" customWidth="1"/>
    <col min="12042" max="12042" width="8.7265625" style="2" customWidth="1"/>
    <col min="12043" max="12043" width="42.7265625" style="2" customWidth="1"/>
    <col min="12044" max="12044" width="11.453125" style="2"/>
    <col min="12045" max="12045" width="5.453125" style="2" customWidth="1"/>
    <col min="12046" max="12046" width="3.453125" style="2" customWidth="1"/>
    <col min="12047" max="12047" width="16.81640625" style="2" customWidth="1"/>
    <col min="12048" max="12053" width="3.453125" style="2" customWidth="1"/>
    <col min="12054" max="12054" width="3.26953125" style="2" customWidth="1"/>
    <col min="12055" max="12057" width="3.453125" style="2" customWidth="1"/>
    <col min="12058" max="12059" width="2.26953125" style="2" customWidth="1"/>
    <col min="12060" max="12060" width="6.453125" style="2" customWidth="1"/>
    <col min="12061" max="12066" width="11.453125" style="2"/>
    <col min="12067" max="12067" width="6" style="2" customWidth="1"/>
    <col min="12068" max="12068" width="3.453125" style="2" customWidth="1"/>
    <col min="12069" max="12069" width="46.7265625" style="2" customWidth="1"/>
    <col min="12070" max="12070" width="1.26953125" style="2" customWidth="1"/>
    <col min="12071" max="12071" width="11.1796875" style="2" customWidth="1"/>
    <col min="12072" max="12072" width="9.81640625" style="2" customWidth="1"/>
    <col min="12073" max="12073" width="15.7265625" style="2" customWidth="1"/>
    <col min="12074" max="12074" width="12.453125" style="2" customWidth="1"/>
    <col min="12075" max="12075" width="16.7265625" style="2" customWidth="1"/>
    <col min="12076" max="12076" width="8.7265625" style="2" customWidth="1"/>
    <col min="12077" max="12077" width="42.7265625" style="2" customWidth="1"/>
    <col min="12078" max="12078" width="11.453125" style="2"/>
    <col min="12079" max="12079" width="5.453125" style="2" customWidth="1"/>
    <col min="12080" max="12080" width="3.453125" style="2" customWidth="1"/>
    <col min="12081" max="12093" width="0" style="2" hidden="1" customWidth="1"/>
    <col min="12094" max="12094" width="5.7265625" style="2" customWidth="1"/>
    <col min="12095" max="12095" width="0" style="2" hidden="1" customWidth="1"/>
    <col min="12096" max="12108" width="5.7265625" style="2" customWidth="1"/>
    <col min="12109" max="12109" width="6.453125" style="2" customWidth="1"/>
    <col min="12110" max="12112" width="11.453125" style="2"/>
    <col min="12113" max="12113" width="6" style="2" customWidth="1"/>
    <col min="12114" max="12114" width="3.453125" style="2" customWidth="1"/>
    <col min="12115" max="12115" width="46.7265625" style="2" customWidth="1"/>
    <col min="12116" max="12116" width="1.26953125" style="2" customWidth="1"/>
    <col min="12117" max="12117" width="11.1796875" style="2" customWidth="1"/>
    <col min="12118" max="12118" width="9.81640625" style="2" customWidth="1"/>
    <col min="12119" max="12119" width="15.7265625" style="2" customWidth="1"/>
    <col min="12120" max="12120" width="12.453125" style="2" customWidth="1"/>
    <col min="12121" max="12121" width="16.7265625" style="2" customWidth="1"/>
    <col min="12122" max="12122" width="8.7265625" style="2" customWidth="1"/>
    <col min="12123" max="12123" width="42.7265625" style="2" customWidth="1"/>
    <col min="12124" max="12124" width="11.453125" style="2"/>
    <col min="12125" max="12125" width="5.453125" style="2" customWidth="1"/>
    <col min="12126" max="12126" width="3.453125" style="2" customWidth="1"/>
    <col min="12127" max="12127" width="16.81640625" style="2" customWidth="1"/>
    <col min="12128" max="12133" width="3.453125" style="2" customWidth="1"/>
    <col min="12134" max="12134" width="3.26953125" style="2" customWidth="1"/>
    <col min="12135" max="12137" width="3.453125" style="2" customWidth="1"/>
    <col min="12138" max="12139" width="2.26953125" style="2" customWidth="1"/>
    <col min="12140" max="12140" width="6.453125" style="2" customWidth="1"/>
    <col min="12141" max="12288" width="11.453125" style="2"/>
    <col min="12289" max="12289" width="4.7265625" style="2" customWidth="1"/>
    <col min="12290" max="12290" width="3.453125" style="2" customWidth="1"/>
    <col min="12291" max="12291" width="46.7265625" style="2" customWidth="1"/>
    <col min="12292" max="12292" width="1.26953125" style="2" customWidth="1"/>
    <col min="12293" max="12293" width="11.1796875" style="2" customWidth="1"/>
    <col min="12294" max="12294" width="9.81640625" style="2" customWidth="1"/>
    <col min="12295" max="12295" width="15.7265625" style="2" customWidth="1"/>
    <col min="12296" max="12296" width="12.453125" style="2" customWidth="1"/>
    <col min="12297" max="12297" width="16.7265625" style="2" customWidth="1"/>
    <col min="12298" max="12298" width="8.7265625" style="2" customWidth="1"/>
    <col min="12299" max="12299" width="42.7265625" style="2" customWidth="1"/>
    <col min="12300" max="12300" width="11.453125" style="2"/>
    <col min="12301" max="12301" width="5.453125" style="2" customWidth="1"/>
    <col min="12302" max="12302" width="3.453125" style="2" customWidth="1"/>
    <col min="12303" max="12303" width="16.81640625" style="2" customWidth="1"/>
    <col min="12304" max="12309" width="3.453125" style="2" customWidth="1"/>
    <col min="12310" max="12310" width="3.26953125" style="2" customWidth="1"/>
    <col min="12311" max="12313" width="3.453125" style="2" customWidth="1"/>
    <col min="12314" max="12315" width="2.26953125" style="2" customWidth="1"/>
    <col min="12316" max="12316" width="6.453125" style="2" customWidth="1"/>
    <col min="12317" max="12322" width="11.453125" style="2"/>
    <col min="12323" max="12323" width="6" style="2" customWidth="1"/>
    <col min="12324" max="12324" width="3.453125" style="2" customWidth="1"/>
    <col min="12325" max="12325" width="46.7265625" style="2" customWidth="1"/>
    <col min="12326" max="12326" width="1.26953125" style="2" customWidth="1"/>
    <col min="12327" max="12327" width="11.1796875" style="2" customWidth="1"/>
    <col min="12328" max="12328" width="9.81640625" style="2" customWidth="1"/>
    <col min="12329" max="12329" width="15.7265625" style="2" customWidth="1"/>
    <col min="12330" max="12330" width="12.453125" style="2" customWidth="1"/>
    <col min="12331" max="12331" width="16.7265625" style="2" customWidth="1"/>
    <col min="12332" max="12332" width="8.7265625" style="2" customWidth="1"/>
    <col min="12333" max="12333" width="42.7265625" style="2" customWidth="1"/>
    <col min="12334" max="12334" width="11.453125" style="2"/>
    <col min="12335" max="12335" width="5.453125" style="2" customWidth="1"/>
    <col min="12336" max="12336" width="3.453125" style="2" customWidth="1"/>
    <col min="12337" max="12349" width="0" style="2" hidden="1" customWidth="1"/>
    <col min="12350" max="12350" width="5.7265625" style="2" customWidth="1"/>
    <col min="12351" max="12351" width="0" style="2" hidden="1" customWidth="1"/>
    <col min="12352" max="12364" width="5.7265625" style="2" customWidth="1"/>
    <col min="12365" max="12365" width="6.453125" style="2" customWidth="1"/>
    <col min="12366" max="12368" width="11.453125" style="2"/>
    <col min="12369" max="12369" width="6" style="2" customWidth="1"/>
    <col min="12370" max="12370" width="3.453125" style="2" customWidth="1"/>
    <col min="12371" max="12371" width="46.7265625" style="2" customWidth="1"/>
    <col min="12372" max="12372" width="1.26953125" style="2" customWidth="1"/>
    <col min="12373" max="12373" width="11.1796875" style="2" customWidth="1"/>
    <col min="12374" max="12374" width="9.81640625" style="2" customWidth="1"/>
    <col min="12375" max="12375" width="15.7265625" style="2" customWidth="1"/>
    <col min="12376" max="12376" width="12.453125" style="2" customWidth="1"/>
    <col min="12377" max="12377" width="16.7265625" style="2" customWidth="1"/>
    <col min="12378" max="12378" width="8.7265625" style="2" customWidth="1"/>
    <col min="12379" max="12379" width="42.7265625" style="2" customWidth="1"/>
    <col min="12380" max="12380" width="11.453125" style="2"/>
    <col min="12381" max="12381" width="5.453125" style="2" customWidth="1"/>
    <col min="12382" max="12382" width="3.453125" style="2" customWidth="1"/>
    <col min="12383" max="12383" width="16.81640625" style="2" customWidth="1"/>
    <col min="12384" max="12389" width="3.453125" style="2" customWidth="1"/>
    <col min="12390" max="12390" width="3.26953125" style="2" customWidth="1"/>
    <col min="12391" max="12393" width="3.453125" style="2" customWidth="1"/>
    <col min="12394" max="12395" width="2.26953125" style="2" customWidth="1"/>
    <col min="12396" max="12396" width="6.453125" style="2" customWidth="1"/>
    <col min="12397" max="12544" width="11.453125" style="2"/>
    <col min="12545" max="12545" width="4.7265625" style="2" customWidth="1"/>
    <col min="12546" max="12546" width="3.453125" style="2" customWidth="1"/>
    <col min="12547" max="12547" width="46.7265625" style="2" customWidth="1"/>
    <col min="12548" max="12548" width="1.26953125" style="2" customWidth="1"/>
    <col min="12549" max="12549" width="11.1796875" style="2" customWidth="1"/>
    <col min="12550" max="12550" width="9.81640625" style="2" customWidth="1"/>
    <col min="12551" max="12551" width="15.7265625" style="2" customWidth="1"/>
    <col min="12552" max="12552" width="12.453125" style="2" customWidth="1"/>
    <col min="12553" max="12553" width="16.7265625" style="2" customWidth="1"/>
    <col min="12554" max="12554" width="8.7265625" style="2" customWidth="1"/>
    <col min="12555" max="12555" width="42.7265625" style="2" customWidth="1"/>
    <col min="12556" max="12556" width="11.453125" style="2"/>
    <col min="12557" max="12557" width="5.453125" style="2" customWidth="1"/>
    <col min="12558" max="12558" width="3.453125" style="2" customWidth="1"/>
    <col min="12559" max="12559" width="16.81640625" style="2" customWidth="1"/>
    <col min="12560" max="12565" width="3.453125" style="2" customWidth="1"/>
    <col min="12566" max="12566" width="3.26953125" style="2" customWidth="1"/>
    <col min="12567" max="12569" width="3.453125" style="2" customWidth="1"/>
    <col min="12570" max="12571" width="2.26953125" style="2" customWidth="1"/>
    <col min="12572" max="12572" width="6.453125" style="2" customWidth="1"/>
    <col min="12573" max="12578" width="11.453125" style="2"/>
    <col min="12579" max="12579" width="6" style="2" customWidth="1"/>
    <col min="12580" max="12580" width="3.453125" style="2" customWidth="1"/>
    <col min="12581" max="12581" width="46.7265625" style="2" customWidth="1"/>
    <col min="12582" max="12582" width="1.26953125" style="2" customWidth="1"/>
    <col min="12583" max="12583" width="11.1796875" style="2" customWidth="1"/>
    <col min="12584" max="12584" width="9.81640625" style="2" customWidth="1"/>
    <col min="12585" max="12585" width="15.7265625" style="2" customWidth="1"/>
    <col min="12586" max="12586" width="12.453125" style="2" customWidth="1"/>
    <col min="12587" max="12587" width="16.7265625" style="2" customWidth="1"/>
    <col min="12588" max="12588" width="8.7265625" style="2" customWidth="1"/>
    <col min="12589" max="12589" width="42.7265625" style="2" customWidth="1"/>
    <col min="12590" max="12590" width="11.453125" style="2"/>
    <col min="12591" max="12591" width="5.453125" style="2" customWidth="1"/>
    <col min="12592" max="12592" width="3.453125" style="2" customWidth="1"/>
    <col min="12593" max="12605" width="0" style="2" hidden="1" customWidth="1"/>
    <col min="12606" max="12606" width="5.7265625" style="2" customWidth="1"/>
    <col min="12607" max="12607" width="0" style="2" hidden="1" customWidth="1"/>
    <col min="12608" max="12620" width="5.7265625" style="2" customWidth="1"/>
    <col min="12621" max="12621" width="6.453125" style="2" customWidth="1"/>
    <col min="12622" max="12624" width="11.453125" style="2"/>
    <col min="12625" max="12625" width="6" style="2" customWidth="1"/>
    <col min="12626" max="12626" width="3.453125" style="2" customWidth="1"/>
    <col min="12627" max="12627" width="46.7265625" style="2" customWidth="1"/>
    <col min="12628" max="12628" width="1.26953125" style="2" customWidth="1"/>
    <col min="12629" max="12629" width="11.1796875" style="2" customWidth="1"/>
    <col min="12630" max="12630" width="9.81640625" style="2" customWidth="1"/>
    <col min="12631" max="12631" width="15.7265625" style="2" customWidth="1"/>
    <col min="12632" max="12632" width="12.453125" style="2" customWidth="1"/>
    <col min="12633" max="12633" width="16.7265625" style="2" customWidth="1"/>
    <col min="12634" max="12634" width="8.7265625" style="2" customWidth="1"/>
    <col min="12635" max="12635" width="42.7265625" style="2" customWidth="1"/>
    <col min="12636" max="12636" width="11.453125" style="2"/>
    <col min="12637" max="12637" width="5.453125" style="2" customWidth="1"/>
    <col min="12638" max="12638" width="3.453125" style="2" customWidth="1"/>
    <col min="12639" max="12639" width="16.81640625" style="2" customWidth="1"/>
    <col min="12640" max="12645" width="3.453125" style="2" customWidth="1"/>
    <col min="12646" max="12646" width="3.26953125" style="2" customWidth="1"/>
    <col min="12647" max="12649" width="3.453125" style="2" customWidth="1"/>
    <col min="12650" max="12651" width="2.26953125" style="2" customWidth="1"/>
    <col min="12652" max="12652" width="6.453125" style="2" customWidth="1"/>
    <col min="12653" max="12800" width="11.453125" style="2"/>
    <col min="12801" max="12801" width="4.7265625" style="2" customWidth="1"/>
    <col min="12802" max="12802" width="3.453125" style="2" customWidth="1"/>
    <col min="12803" max="12803" width="46.7265625" style="2" customWidth="1"/>
    <col min="12804" max="12804" width="1.26953125" style="2" customWidth="1"/>
    <col min="12805" max="12805" width="11.1796875" style="2" customWidth="1"/>
    <col min="12806" max="12806" width="9.81640625" style="2" customWidth="1"/>
    <col min="12807" max="12807" width="15.7265625" style="2" customWidth="1"/>
    <col min="12808" max="12808" width="12.453125" style="2" customWidth="1"/>
    <col min="12809" max="12809" width="16.7265625" style="2" customWidth="1"/>
    <col min="12810" max="12810" width="8.7265625" style="2" customWidth="1"/>
    <col min="12811" max="12811" width="42.7265625" style="2" customWidth="1"/>
    <col min="12812" max="12812" width="11.453125" style="2"/>
    <col min="12813" max="12813" width="5.453125" style="2" customWidth="1"/>
    <col min="12814" max="12814" width="3.453125" style="2" customWidth="1"/>
    <col min="12815" max="12815" width="16.81640625" style="2" customWidth="1"/>
    <col min="12816" max="12821" width="3.453125" style="2" customWidth="1"/>
    <col min="12822" max="12822" width="3.26953125" style="2" customWidth="1"/>
    <col min="12823" max="12825" width="3.453125" style="2" customWidth="1"/>
    <col min="12826" max="12827" width="2.26953125" style="2" customWidth="1"/>
    <col min="12828" max="12828" width="6.453125" style="2" customWidth="1"/>
    <col min="12829" max="12834" width="11.453125" style="2"/>
    <col min="12835" max="12835" width="6" style="2" customWidth="1"/>
    <col min="12836" max="12836" width="3.453125" style="2" customWidth="1"/>
    <col min="12837" max="12837" width="46.7265625" style="2" customWidth="1"/>
    <col min="12838" max="12838" width="1.26953125" style="2" customWidth="1"/>
    <col min="12839" max="12839" width="11.1796875" style="2" customWidth="1"/>
    <col min="12840" max="12840" width="9.81640625" style="2" customWidth="1"/>
    <col min="12841" max="12841" width="15.7265625" style="2" customWidth="1"/>
    <col min="12842" max="12842" width="12.453125" style="2" customWidth="1"/>
    <col min="12843" max="12843" width="16.7265625" style="2" customWidth="1"/>
    <col min="12844" max="12844" width="8.7265625" style="2" customWidth="1"/>
    <col min="12845" max="12845" width="42.7265625" style="2" customWidth="1"/>
    <col min="12846" max="12846" width="11.453125" style="2"/>
    <col min="12847" max="12847" width="5.453125" style="2" customWidth="1"/>
    <col min="12848" max="12848" width="3.453125" style="2" customWidth="1"/>
    <col min="12849" max="12861" width="0" style="2" hidden="1" customWidth="1"/>
    <col min="12862" max="12862" width="5.7265625" style="2" customWidth="1"/>
    <col min="12863" max="12863" width="0" style="2" hidden="1" customWidth="1"/>
    <col min="12864" max="12876" width="5.7265625" style="2" customWidth="1"/>
    <col min="12877" max="12877" width="6.453125" style="2" customWidth="1"/>
    <col min="12878" max="12880" width="11.453125" style="2"/>
    <col min="12881" max="12881" width="6" style="2" customWidth="1"/>
    <col min="12882" max="12882" width="3.453125" style="2" customWidth="1"/>
    <col min="12883" max="12883" width="46.7265625" style="2" customWidth="1"/>
    <col min="12884" max="12884" width="1.26953125" style="2" customWidth="1"/>
    <col min="12885" max="12885" width="11.1796875" style="2" customWidth="1"/>
    <col min="12886" max="12886" width="9.81640625" style="2" customWidth="1"/>
    <col min="12887" max="12887" width="15.7265625" style="2" customWidth="1"/>
    <col min="12888" max="12888" width="12.453125" style="2" customWidth="1"/>
    <col min="12889" max="12889" width="16.7265625" style="2" customWidth="1"/>
    <col min="12890" max="12890" width="8.7265625" style="2" customWidth="1"/>
    <col min="12891" max="12891" width="42.7265625" style="2" customWidth="1"/>
    <col min="12892" max="12892" width="11.453125" style="2"/>
    <col min="12893" max="12893" width="5.453125" style="2" customWidth="1"/>
    <col min="12894" max="12894" width="3.453125" style="2" customWidth="1"/>
    <col min="12895" max="12895" width="16.81640625" style="2" customWidth="1"/>
    <col min="12896" max="12901" width="3.453125" style="2" customWidth="1"/>
    <col min="12902" max="12902" width="3.26953125" style="2" customWidth="1"/>
    <col min="12903" max="12905" width="3.453125" style="2" customWidth="1"/>
    <col min="12906" max="12907" width="2.26953125" style="2" customWidth="1"/>
    <col min="12908" max="12908" width="6.453125" style="2" customWidth="1"/>
    <col min="12909" max="13056" width="11.453125" style="2"/>
    <col min="13057" max="13057" width="4.7265625" style="2" customWidth="1"/>
    <col min="13058" max="13058" width="3.453125" style="2" customWidth="1"/>
    <col min="13059" max="13059" width="46.7265625" style="2" customWidth="1"/>
    <col min="13060" max="13060" width="1.26953125" style="2" customWidth="1"/>
    <col min="13061" max="13061" width="11.1796875" style="2" customWidth="1"/>
    <col min="13062" max="13062" width="9.81640625" style="2" customWidth="1"/>
    <col min="13063" max="13063" width="15.7265625" style="2" customWidth="1"/>
    <col min="13064" max="13064" width="12.453125" style="2" customWidth="1"/>
    <col min="13065" max="13065" width="16.7265625" style="2" customWidth="1"/>
    <col min="13066" max="13066" width="8.7265625" style="2" customWidth="1"/>
    <col min="13067" max="13067" width="42.7265625" style="2" customWidth="1"/>
    <col min="13068" max="13068" width="11.453125" style="2"/>
    <col min="13069" max="13069" width="5.453125" style="2" customWidth="1"/>
    <col min="13070" max="13070" width="3.453125" style="2" customWidth="1"/>
    <col min="13071" max="13071" width="16.81640625" style="2" customWidth="1"/>
    <col min="13072" max="13077" width="3.453125" style="2" customWidth="1"/>
    <col min="13078" max="13078" width="3.26953125" style="2" customWidth="1"/>
    <col min="13079" max="13081" width="3.453125" style="2" customWidth="1"/>
    <col min="13082" max="13083" width="2.26953125" style="2" customWidth="1"/>
    <col min="13084" max="13084" width="6.453125" style="2" customWidth="1"/>
    <col min="13085" max="13090" width="11.453125" style="2"/>
    <col min="13091" max="13091" width="6" style="2" customWidth="1"/>
    <col min="13092" max="13092" width="3.453125" style="2" customWidth="1"/>
    <col min="13093" max="13093" width="46.7265625" style="2" customWidth="1"/>
    <col min="13094" max="13094" width="1.26953125" style="2" customWidth="1"/>
    <col min="13095" max="13095" width="11.1796875" style="2" customWidth="1"/>
    <col min="13096" max="13096" width="9.81640625" style="2" customWidth="1"/>
    <col min="13097" max="13097" width="15.7265625" style="2" customWidth="1"/>
    <col min="13098" max="13098" width="12.453125" style="2" customWidth="1"/>
    <col min="13099" max="13099" width="16.7265625" style="2" customWidth="1"/>
    <col min="13100" max="13100" width="8.7265625" style="2" customWidth="1"/>
    <col min="13101" max="13101" width="42.7265625" style="2" customWidth="1"/>
    <col min="13102" max="13102" width="11.453125" style="2"/>
    <col min="13103" max="13103" width="5.453125" style="2" customWidth="1"/>
    <col min="13104" max="13104" width="3.453125" style="2" customWidth="1"/>
    <col min="13105" max="13117" width="0" style="2" hidden="1" customWidth="1"/>
    <col min="13118" max="13118" width="5.7265625" style="2" customWidth="1"/>
    <col min="13119" max="13119" width="0" style="2" hidden="1" customWidth="1"/>
    <col min="13120" max="13132" width="5.7265625" style="2" customWidth="1"/>
    <col min="13133" max="13133" width="6.453125" style="2" customWidth="1"/>
    <col min="13134" max="13136" width="11.453125" style="2"/>
    <col min="13137" max="13137" width="6" style="2" customWidth="1"/>
    <col min="13138" max="13138" width="3.453125" style="2" customWidth="1"/>
    <col min="13139" max="13139" width="46.7265625" style="2" customWidth="1"/>
    <col min="13140" max="13140" width="1.26953125" style="2" customWidth="1"/>
    <col min="13141" max="13141" width="11.1796875" style="2" customWidth="1"/>
    <col min="13142" max="13142" width="9.81640625" style="2" customWidth="1"/>
    <col min="13143" max="13143" width="15.7265625" style="2" customWidth="1"/>
    <col min="13144" max="13144" width="12.453125" style="2" customWidth="1"/>
    <col min="13145" max="13145" width="16.7265625" style="2" customWidth="1"/>
    <col min="13146" max="13146" width="8.7265625" style="2" customWidth="1"/>
    <col min="13147" max="13147" width="42.7265625" style="2" customWidth="1"/>
    <col min="13148" max="13148" width="11.453125" style="2"/>
    <col min="13149" max="13149" width="5.453125" style="2" customWidth="1"/>
    <col min="13150" max="13150" width="3.453125" style="2" customWidth="1"/>
    <col min="13151" max="13151" width="16.81640625" style="2" customWidth="1"/>
    <col min="13152" max="13157" width="3.453125" style="2" customWidth="1"/>
    <col min="13158" max="13158" width="3.26953125" style="2" customWidth="1"/>
    <col min="13159" max="13161" width="3.453125" style="2" customWidth="1"/>
    <col min="13162" max="13163" width="2.26953125" style="2" customWidth="1"/>
    <col min="13164" max="13164" width="6.453125" style="2" customWidth="1"/>
    <col min="13165" max="13312" width="11.453125" style="2"/>
    <col min="13313" max="13313" width="4.7265625" style="2" customWidth="1"/>
    <col min="13314" max="13314" width="3.453125" style="2" customWidth="1"/>
    <col min="13315" max="13315" width="46.7265625" style="2" customWidth="1"/>
    <col min="13316" max="13316" width="1.26953125" style="2" customWidth="1"/>
    <col min="13317" max="13317" width="11.1796875" style="2" customWidth="1"/>
    <col min="13318" max="13318" width="9.81640625" style="2" customWidth="1"/>
    <col min="13319" max="13319" width="15.7265625" style="2" customWidth="1"/>
    <col min="13320" max="13320" width="12.453125" style="2" customWidth="1"/>
    <col min="13321" max="13321" width="16.7265625" style="2" customWidth="1"/>
    <col min="13322" max="13322" width="8.7265625" style="2" customWidth="1"/>
    <col min="13323" max="13323" width="42.7265625" style="2" customWidth="1"/>
    <col min="13324" max="13324" width="11.453125" style="2"/>
    <col min="13325" max="13325" width="5.453125" style="2" customWidth="1"/>
    <col min="13326" max="13326" width="3.453125" style="2" customWidth="1"/>
    <col min="13327" max="13327" width="16.81640625" style="2" customWidth="1"/>
    <col min="13328" max="13333" width="3.453125" style="2" customWidth="1"/>
    <col min="13334" max="13334" width="3.26953125" style="2" customWidth="1"/>
    <col min="13335" max="13337" width="3.453125" style="2" customWidth="1"/>
    <col min="13338" max="13339" width="2.26953125" style="2" customWidth="1"/>
    <col min="13340" max="13340" width="6.453125" style="2" customWidth="1"/>
    <col min="13341" max="13346" width="11.453125" style="2"/>
    <col min="13347" max="13347" width="6" style="2" customWidth="1"/>
    <col min="13348" max="13348" width="3.453125" style="2" customWidth="1"/>
    <col min="13349" max="13349" width="46.7265625" style="2" customWidth="1"/>
    <col min="13350" max="13350" width="1.26953125" style="2" customWidth="1"/>
    <col min="13351" max="13351" width="11.1796875" style="2" customWidth="1"/>
    <col min="13352" max="13352" width="9.81640625" style="2" customWidth="1"/>
    <col min="13353" max="13353" width="15.7265625" style="2" customWidth="1"/>
    <col min="13354" max="13354" width="12.453125" style="2" customWidth="1"/>
    <col min="13355" max="13355" width="16.7265625" style="2" customWidth="1"/>
    <col min="13356" max="13356" width="8.7265625" style="2" customWidth="1"/>
    <col min="13357" max="13357" width="42.7265625" style="2" customWidth="1"/>
    <col min="13358" max="13358" width="11.453125" style="2"/>
    <col min="13359" max="13359" width="5.453125" style="2" customWidth="1"/>
    <col min="13360" max="13360" width="3.453125" style="2" customWidth="1"/>
    <col min="13361" max="13373" width="0" style="2" hidden="1" customWidth="1"/>
    <col min="13374" max="13374" width="5.7265625" style="2" customWidth="1"/>
    <col min="13375" max="13375" width="0" style="2" hidden="1" customWidth="1"/>
    <col min="13376" max="13388" width="5.7265625" style="2" customWidth="1"/>
    <col min="13389" max="13389" width="6.453125" style="2" customWidth="1"/>
    <col min="13390" max="13392" width="11.453125" style="2"/>
    <col min="13393" max="13393" width="6" style="2" customWidth="1"/>
    <col min="13394" max="13394" width="3.453125" style="2" customWidth="1"/>
    <col min="13395" max="13395" width="46.7265625" style="2" customWidth="1"/>
    <col min="13396" max="13396" width="1.26953125" style="2" customWidth="1"/>
    <col min="13397" max="13397" width="11.1796875" style="2" customWidth="1"/>
    <col min="13398" max="13398" width="9.81640625" style="2" customWidth="1"/>
    <col min="13399" max="13399" width="15.7265625" style="2" customWidth="1"/>
    <col min="13400" max="13400" width="12.453125" style="2" customWidth="1"/>
    <col min="13401" max="13401" width="16.7265625" style="2" customWidth="1"/>
    <col min="13402" max="13402" width="8.7265625" style="2" customWidth="1"/>
    <col min="13403" max="13403" width="42.7265625" style="2" customWidth="1"/>
    <col min="13404" max="13404" width="11.453125" style="2"/>
    <col min="13405" max="13405" width="5.453125" style="2" customWidth="1"/>
    <col min="13406" max="13406" width="3.453125" style="2" customWidth="1"/>
    <col min="13407" max="13407" width="16.81640625" style="2" customWidth="1"/>
    <col min="13408" max="13413" width="3.453125" style="2" customWidth="1"/>
    <col min="13414" max="13414" width="3.26953125" style="2" customWidth="1"/>
    <col min="13415" max="13417" width="3.453125" style="2" customWidth="1"/>
    <col min="13418" max="13419" width="2.26953125" style="2" customWidth="1"/>
    <col min="13420" max="13420" width="6.453125" style="2" customWidth="1"/>
    <col min="13421" max="13568" width="11.453125" style="2"/>
    <col min="13569" max="13569" width="4.7265625" style="2" customWidth="1"/>
    <col min="13570" max="13570" width="3.453125" style="2" customWidth="1"/>
    <col min="13571" max="13571" width="46.7265625" style="2" customWidth="1"/>
    <col min="13572" max="13572" width="1.26953125" style="2" customWidth="1"/>
    <col min="13573" max="13573" width="11.1796875" style="2" customWidth="1"/>
    <col min="13574" max="13574" width="9.81640625" style="2" customWidth="1"/>
    <col min="13575" max="13575" width="15.7265625" style="2" customWidth="1"/>
    <col min="13576" max="13576" width="12.453125" style="2" customWidth="1"/>
    <col min="13577" max="13577" width="16.7265625" style="2" customWidth="1"/>
    <col min="13578" max="13578" width="8.7265625" style="2" customWidth="1"/>
    <col min="13579" max="13579" width="42.7265625" style="2" customWidth="1"/>
    <col min="13580" max="13580" width="11.453125" style="2"/>
    <col min="13581" max="13581" width="5.453125" style="2" customWidth="1"/>
    <col min="13582" max="13582" width="3.453125" style="2" customWidth="1"/>
    <col min="13583" max="13583" width="16.81640625" style="2" customWidth="1"/>
    <col min="13584" max="13589" width="3.453125" style="2" customWidth="1"/>
    <col min="13590" max="13590" width="3.26953125" style="2" customWidth="1"/>
    <col min="13591" max="13593" width="3.453125" style="2" customWidth="1"/>
    <col min="13594" max="13595" width="2.26953125" style="2" customWidth="1"/>
    <col min="13596" max="13596" width="6.453125" style="2" customWidth="1"/>
    <col min="13597" max="13602" width="11.453125" style="2"/>
    <col min="13603" max="13603" width="6" style="2" customWidth="1"/>
    <col min="13604" max="13604" width="3.453125" style="2" customWidth="1"/>
    <col min="13605" max="13605" width="46.7265625" style="2" customWidth="1"/>
    <col min="13606" max="13606" width="1.26953125" style="2" customWidth="1"/>
    <col min="13607" max="13607" width="11.1796875" style="2" customWidth="1"/>
    <col min="13608" max="13608" width="9.81640625" style="2" customWidth="1"/>
    <col min="13609" max="13609" width="15.7265625" style="2" customWidth="1"/>
    <col min="13610" max="13610" width="12.453125" style="2" customWidth="1"/>
    <col min="13611" max="13611" width="16.7265625" style="2" customWidth="1"/>
    <col min="13612" max="13612" width="8.7265625" style="2" customWidth="1"/>
    <col min="13613" max="13613" width="42.7265625" style="2" customWidth="1"/>
    <col min="13614" max="13614" width="11.453125" style="2"/>
    <col min="13615" max="13615" width="5.453125" style="2" customWidth="1"/>
    <col min="13616" max="13616" width="3.453125" style="2" customWidth="1"/>
    <col min="13617" max="13629" width="0" style="2" hidden="1" customWidth="1"/>
    <col min="13630" max="13630" width="5.7265625" style="2" customWidth="1"/>
    <col min="13631" max="13631" width="0" style="2" hidden="1" customWidth="1"/>
    <col min="13632" max="13644" width="5.7265625" style="2" customWidth="1"/>
    <col min="13645" max="13645" width="6.453125" style="2" customWidth="1"/>
    <col min="13646" max="13648" width="11.453125" style="2"/>
    <col min="13649" max="13649" width="6" style="2" customWidth="1"/>
    <col min="13650" max="13650" width="3.453125" style="2" customWidth="1"/>
    <col min="13651" max="13651" width="46.7265625" style="2" customWidth="1"/>
    <col min="13652" max="13652" width="1.26953125" style="2" customWidth="1"/>
    <col min="13653" max="13653" width="11.1796875" style="2" customWidth="1"/>
    <col min="13654" max="13654" width="9.81640625" style="2" customWidth="1"/>
    <col min="13655" max="13655" width="15.7265625" style="2" customWidth="1"/>
    <col min="13656" max="13656" width="12.453125" style="2" customWidth="1"/>
    <col min="13657" max="13657" width="16.7265625" style="2" customWidth="1"/>
    <col min="13658" max="13658" width="8.7265625" style="2" customWidth="1"/>
    <col min="13659" max="13659" width="42.7265625" style="2" customWidth="1"/>
    <col min="13660" max="13660" width="11.453125" style="2"/>
    <col min="13661" max="13661" width="5.453125" style="2" customWidth="1"/>
    <col min="13662" max="13662" width="3.453125" style="2" customWidth="1"/>
    <col min="13663" max="13663" width="16.81640625" style="2" customWidth="1"/>
    <col min="13664" max="13669" width="3.453125" style="2" customWidth="1"/>
    <col min="13670" max="13670" width="3.26953125" style="2" customWidth="1"/>
    <col min="13671" max="13673" width="3.453125" style="2" customWidth="1"/>
    <col min="13674" max="13675" width="2.26953125" style="2" customWidth="1"/>
    <col min="13676" max="13676" width="6.453125" style="2" customWidth="1"/>
    <col min="13677" max="13824" width="11.453125" style="2"/>
    <col min="13825" max="13825" width="4.7265625" style="2" customWidth="1"/>
    <col min="13826" max="13826" width="3.453125" style="2" customWidth="1"/>
    <col min="13827" max="13827" width="46.7265625" style="2" customWidth="1"/>
    <col min="13828" max="13828" width="1.26953125" style="2" customWidth="1"/>
    <col min="13829" max="13829" width="11.1796875" style="2" customWidth="1"/>
    <col min="13830" max="13830" width="9.81640625" style="2" customWidth="1"/>
    <col min="13831" max="13831" width="15.7265625" style="2" customWidth="1"/>
    <col min="13832" max="13832" width="12.453125" style="2" customWidth="1"/>
    <col min="13833" max="13833" width="16.7265625" style="2" customWidth="1"/>
    <col min="13834" max="13834" width="8.7265625" style="2" customWidth="1"/>
    <col min="13835" max="13835" width="42.7265625" style="2" customWidth="1"/>
    <col min="13836" max="13836" width="11.453125" style="2"/>
    <col min="13837" max="13837" width="5.453125" style="2" customWidth="1"/>
    <col min="13838" max="13838" width="3.453125" style="2" customWidth="1"/>
    <col min="13839" max="13839" width="16.81640625" style="2" customWidth="1"/>
    <col min="13840" max="13845" width="3.453125" style="2" customWidth="1"/>
    <col min="13846" max="13846" width="3.26953125" style="2" customWidth="1"/>
    <col min="13847" max="13849" width="3.453125" style="2" customWidth="1"/>
    <col min="13850" max="13851" width="2.26953125" style="2" customWidth="1"/>
    <col min="13852" max="13852" width="6.453125" style="2" customWidth="1"/>
    <col min="13853" max="13858" width="11.453125" style="2"/>
    <col min="13859" max="13859" width="6" style="2" customWidth="1"/>
    <col min="13860" max="13860" width="3.453125" style="2" customWidth="1"/>
    <col min="13861" max="13861" width="46.7265625" style="2" customWidth="1"/>
    <col min="13862" max="13862" width="1.26953125" style="2" customWidth="1"/>
    <col min="13863" max="13863" width="11.1796875" style="2" customWidth="1"/>
    <col min="13864" max="13864" width="9.81640625" style="2" customWidth="1"/>
    <col min="13865" max="13865" width="15.7265625" style="2" customWidth="1"/>
    <col min="13866" max="13866" width="12.453125" style="2" customWidth="1"/>
    <col min="13867" max="13867" width="16.7265625" style="2" customWidth="1"/>
    <col min="13868" max="13868" width="8.7265625" style="2" customWidth="1"/>
    <col min="13869" max="13869" width="42.7265625" style="2" customWidth="1"/>
    <col min="13870" max="13870" width="11.453125" style="2"/>
    <col min="13871" max="13871" width="5.453125" style="2" customWidth="1"/>
    <col min="13872" max="13872" width="3.453125" style="2" customWidth="1"/>
    <col min="13873" max="13885" width="0" style="2" hidden="1" customWidth="1"/>
    <col min="13886" max="13886" width="5.7265625" style="2" customWidth="1"/>
    <col min="13887" max="13887" width="0" style="2" hidden="1" customWidth="1"/>
    <col min="13888" max="13900" width="5.7265625" style="2" customWidth="1"/>
    <col min="13901" max="13901" width="6.453125" style="2" customWidth="1"/>
    <col min="13902" max="13904" width="11.453125" style="2"/>
    <col min="13905" max="13905" width="6" style="2" customWidth="1"/>
    <col min="13906" max="13906" width="3.453125" style="2" customWidth="1"/>
    <col min="13907" max="13907" width="46.7265625" style="2" customWidth="1"/>
    <col min="13908" max="13908" width="1.26953125" style="2" customWidth="1"/>
    <col min="13909" max="13909" width="11.1796875" style="2" customWidth="1"/>
    <col min="13910" max="13910" width="9.81640625" style="2" customWidth="1"/>
    <col min="13911" max="13911" width="15.7265625" style="2" customWidth="1"/>
    <col min="13912" max="13912" width="12.453125" style="2" customWidth="1"/>
    <col min="13913" max="13913" width="16.7265625" style="2" customWidth="1"/>
    <col min="13914" max="13914" width="8.7265625" style="2" customWidth="1"/>
    <col min="13915" max="13915" width="42.7265625" style="2" customWidth="1"/>
    <col min="13916" max="13916" width="11.453125" style="2"/>
    <col min="13917" max="13917" width="5.453125" style="2" customWidth="1"/>
    <col min="13918" max="13918" width="3.453125" style="2" customWidth="1"/>
    <col min="13919" max="13919" width="16.81640625" style="2" customWidth="1"/>
    <col min="13920" max="13925" width="3.453125" style="2" customWidth="1"/>
    <col min="13926" max="13926" width="3.26953125" style="2" customWidth="1"/>
    <col min="13927" max="13929" width="3.453125" style="2" customWidth="1"/>
    <col min="13930" max="13931" width="2.26953125" style="2" customWidth="1"/>
    <col min="13932" max="13932" width="6.453125" style="2" customWidth="1"/>
    <col min="13933" max="14080" width="11.453125" style="2"/>
    <col min="14081" max="14081" width="4.7265625" style="2" customWidth="1"/>
    <col min="14082" max="14082" width="3.453125" style="2" customWidth="1"/>
    <col min="14083" max="14083" width="46.7265625" style="2" customWidth="1"/>
    <col min="14084" max="14084" width="1.26953125" style="2" customWidth="1"/>
    <col min="14085" max="14085" width="11.1796875" style="2" customWidth="1"/>
    <col min="14086" max="14086" width="9.81640625" style="2" customWidth="1"/>
    <col min="14087" max="14087" width="15.7265625" style="2" customWidth="1"/>
    <col min="14088" max="14088" width="12.453125" style="2" customWidth="1"/>
    <col min="14089" max="14089" width="16.7265625" style="2" customWidth="1"/>
    <col min="14090" max="14090" width="8.7265625" style="2" customWidth="1"/>
    <col min="14091" max="14091" width="42.7265625" style="2" customWidth="1"/>
    <col min="14092" max="14092" width="11.453125" style="2"/>
    <col min="14093" max="14093" width="5.453125" style="2" customWidth="1"/>
    <col min="14094" max="14094" width="3.453125" style="2" customWidth="1"/>
    <col min="14095" max="14095" width="16.81640625" style="2" customWidth="1"/>
    <col min="14096" max="14101" width="3.453125" style="2" customWidth="1"/>
    <col min="14102" max="14102" width="3.26953125" style="2" customWidth="1"/>
    <col min="14103" max="14105" width="3.453125" style="2" customWidth="1"/>
    <col min="14106" max="14107" width="2.26953125" style="2" customWidth="1"/>
    <col min="14108" max="14108" width="6.453125" style="2" customWidth="1"/>
    <col min="14109" max="14114" width="11.453125" style="2"/>
    <col min="14115" max="14115" width="6" style="2" customWidth="1"/>
    <col min="14116" max="14116" width="3.453125" style="2" customWidth="1"/>
    <col min="14117" max="14117" width="46.7265625" style="2" customWidth="1"/>
    <col min="14118" max="14118" width="1.26953125" style="2" customWidth="1"/>
    <col min="14119" max="14119" width="11.1796875" style="2" customWidth="1"/>
    <col min="14120" max="14120" width="9.81640625" style="2" customWidth="1"/>
    <col min="14121" max="14121" width="15.7265625" style="2" customWidth="1"/>
    <col min="14122" max="14122" width="12.453125" style="2" customWidth="1"/>
    <col min="14123" max="14123" width="16.7265625" style="2" customWidth="1"/>
    <col min="14124" max="14124" width="8.7265625" style="2" customWidth="1"/>
    <col min="14125" max="14125" width="42.7265625" style="2" customWidth="1"/>
    <col min="14126" max="14126" width="11.453125" style="2"/>
    <col min="14127" max="14127" width="5.453125" style="2" customWidth="1"/>
    <col min="14128" max="14128" width="3.453125" style="2" customWidth="1"/>
    <col min="14129" max="14141" width="0" style="2" hidden="1" customWidth="1"/>
    <col min="14142" max="14142" width="5.7265625" style="2" customWidth="1"/>
    <col min="14143" max="14143" width="0" style="2" hidden="1" customWidth="1"/>
    <col min="14144" max="14156" width="5.7265625" style="2" customWidth="1"/>
    <col min="14157" max="14157" width="6.453125" style="2" customWidth="1"/>
    <col min="14158" max="14160" width="11.453125" style="2"/>
    <col min="14161" max="14161" width="6" style="2" customWidth="1"/>
    <col min="14162" max="14162" width="3.453125" style="2" customWidth="1"/>
    <col min="14163" max="14163" width="46.7265625" style="2" customWidth="1"/>
    <col min="14164" max="14164" width="1.26953125" style="2" customWidth="1"/>
    <col min="14165" max="14165" width="11.1796875" style="2" customWidth="1"/>
    <col min="14166" max="14166" width="9.81640625" style="2" customWidth="1"/>
    <col min="14167" max="14167" width="15.7265625" style="2" customWidth="1"/>
    <col min="14168" max="14168" width="12.453125" style="2" customWidth="1"/>
    <col min="14169" max="14169" width="16.7265625" style="2" customWidth="1"/>
    <col min="14170" max="14170" width="8.7265625" style="2" customWidth="1"/>
    <col min="14171" max="14171" width="42.7265625" style="2" customWidth="1"/>
    <col min="14172" max="14172" width="11.453125" style="2"/>
    <col min="14173" max="14173" width="5.453125" style="2" customWidth="1"/>
    <col min="14174" max="14174" width="3.453125" style="2" customWidth="1"/>
    <col min="14175" max="14175" width="16.81640625" style="2" customWidth="1"/>
    <col min="14176" max="14181" width="3.453125" style="2" customWidth="1"/>
    <col min="14182" max="14182" width="3.26953125" style="2" customWidth="1"/>
    <col min="14183" max="14185" width="3.453125" style="2" customWidth="1"/>
    <col min="14186" max="14187" width="2.26953125" style="2" customWidth="1"/>
    <col min="14188" max="14188" width="6.453125" style="2" customWidth="1"/>
    <col min="14189" max="14336" width="11.453125" style="2"/>
    <col min="14337" max="14337" width="4.7265625" style="2" customWidth="1"/>
    <col min="14338" max="14338" width="3.453125" style="2" customWidth="1"/>
    <col min="14339" max="14339" width="46.7265625" style="2" customWidth="1"/>
    <col min="14340" max="14340" width="1.26953125" style="2" customWidth="1"/>
    <col min="14341" max="14341" width="11.1796875" style="2" customWidth="1"/>
    <col min="14342" max="14342" width="9.81640625" style="2" customWidth="1"/>
    <col min="14343" max="14343" width="15.7265625" style="2" customWidth="1"/>
    <col min="14344" max="14344" width="12.453125" style="2" customWidth="1"/>
    <col min="14345" max="14345" width="16.7265625" style="2" customWidth="1"/>
    <col min="14346" max="14346" width="8.7265625" style="2" customWidth="1"/>
    <col min="14347" max="14347" width="42.7265625" style="2" customWidth="1"/>
    <col min="14348" max="14348" width="11.453125" style="2"/>
    <col min="14349" max="14349" width="5.453125" style="2" customWidth="1"/>
    <col min="14350" max="14350" width="3.453125" style="2" customWidth="1"/>
    <col min="14351" max="14351" width="16.81640625" style="2" customWidth="1"/>
    <col min="14352" max="14357" width="3.453125" style="2" customWidth="1"/>
    <col min="14358" max="14358" width="3.26953125" style="2" customWidth="1"/>
    <col min="14359" max="14361" width="3.453125" style="2" customWidth="1"/>
    <col min="14362" max="14363" width="2.26953125" style="2" customWidth="1"/>
    <col min="14364" max="14364" width="6.453125" style="2" customWidth="1"/>
    <col min="14365" max="14370" width="11.453125" style="2"/>
    <col min="14371" max="14371" width="6" style="2" customWidth="1"/>
    <col min="14372" max="14372" width="3.453125" style="2" customWidth="1"/>
    <col min="14373" max="14373" width="46.7265625" style="2" customWidth="1"/>
    <col min="14374" max="14374" width="1.26953125" style="2" customWidth="1"/>
    <col min="14375" max="14375" width="11.1796875" style="2" customWidth="1"/>
    <col min="14376" max="14376" width="9.81640625" style="2" customWidth="1"/>
    <col min="14377" max="14377" width="15.7265625" style="2" customWidth="1"/>
    <col min="14378" max="14378" width="12.453125" style="2" customWidth="1"/>
    <col min="14379" max="14379" width="16.7265625" style="2" customWidth="1"/>
    <col min="14380" max="14380" width="8.7265625" style="2" customWidth="1"/>
    <col min="14381" max="14381" width="42.7265625" style="2" customWidth="1"/>
    <col min="14382" max="14382" width="11.453125" style="2"/>
    <col min="14383" max="14383" width="5.453125" style="2" customWidth="1"/>
    <col min="14384" max="14384" width="3.453125" style="2" customWidth="1"/>
    <col min="14385" max="14397" width="0" style="2" hidden="1" customWidth="1"/>
    <col min="14398" max="14398" width="5.7265625" style="2" customWidth="1"/>
    <col min="14399" max="14399" width="0" style="2" hidden="1" customWidth="1"/>
    <col min="14400" max="14412" width="5.7265625" style="2" customWidth="1"/>
    <col min="14413" max="14413" width="6.453125" style="2" customWidth="1"/>
    <col min="14414" max="14416" width="11.453125" style="2"/>
    <col min="14417" max="14417" width="6" style="2" customWidth="1"/>
    <col min="14418" max="14418" width="3.453125" style="2" customWidth="1"/>
    <col min="14419" max="14419" width="46.7265625" style="2" customWidth="1"/>
    <col min="14420" max="14420" width="1.26953125" style="2" customWidth="1"/>
    <col min="14421" max="14421" width="11.1796875" style="2" customWidth="1"/>
    <col min="14422" max="14422" width="9.81640625" style="2" customWidth="1"/>
    <col min="14423" max="14423" width="15.7265625" style="2" customWidth="1"/>
    <col min="14424" max="14424" width="12.453125" style="2" customWidth="1"/>
    <col min="14425" max="14425" width="16.7265625" style="2" customWidth="1"/>
    <col min="14426" max="14426" width="8.7265625" style="2" customWidth="1"/>
    <col min="14427" max="14427" width="42.7265625" style="2" customWidth="1"/>
    <col min="14428" max="14428" width="11.453125" style="2"/>
    <col min="14429" max="14429" width="5.453125" style="2" customWidth="1"/>
    <col min="14430" max="14430" width="3.453125" style="2" customWidth="1"/>
    <col min="14431" max="14431" width="16.81640625" style="2" customWidth="1"/>
    <col min="14432" max="14437" width="3.453125" style="2" customWidth="1"/>
    <col min="14438" max="14438" width="3.26953125" style="2" customWidth="1"/>
    <col min="14439" max="14441" width="3.453125" style="2" customWidth="1"/>
    <col min="14442" max="14443" width="2.26953125" style="2" customWidth="1"/>
    <col min="14444" max="14444" width="6.453125" style="2" customWidth="1"/>
    <col min="14445" max="14592" width="11.453125" style="2"/>
    <col min="14593" max="14593" width="4.7265625" style="2" customWidth="1"/>
    <col min="14594" max="14594" width="3.453125" style="2" customWidth="1"/>
    <col min="14595" max="14595" width="46.7265625" style="2" customWidth="1"/>
    <col min="14596" max="14596" width="1.26953125" style="2" customWidth="1"/>
    <col min="14597" max="14597" width="11.1796875" style="2" customWidth="1"/>
    <col min="14598" max="14598" width="9.81640625" style="2" customWidth="1"/>
    <col min="14599" max="14599" width="15.7265625" style="2" customWidth="1"/>
    <col min="14600" max="14600" width="12.453125" style="2" customWidth="1"/>
    <col min="14601" max="14601" width="16.7265625" style="2" customWidth="1"/>
    <col min="14602" max="14602" width="8.7265625" style="2" customWidth="1"/>
    <col min="14603" max="14603" width="42.7265625" style="2" customWidth="1"/>
    <col min="14604" max="14604" width="11.453125" style="2"/>
    <col min="14605" max="14605" width="5.453125" style="2" customWidth="1"/>
    <col min="14606" max="14606" width="3.453125" style="2" customWidth="1"/>
    <col min="14607" max="14607" width="16.81640625" style="2" customWidth="1"/>
    <col min="14608" max="14613" width="3.453125" style="2" customWidth="1"/>
    <col min="14614" max="14614" width="3.26953125" style="2" customWidth="1"/>
    <col min="14615" max="14617" width="3.453125" style="2" customWidth="1"/>
    <col min="14618" max="14619" width="2.26953125" style="2" customWidth="1"/>
    <col min="14620" max="14620" width="6.453125" style="2" customWidth="1"/>
    <col min="14621" max="14626" width="11.453125" style="2"/>
    <col min="14627" max="14627" width="6" style="2" customWidth="1"/>
    <col min="14628" max="14628" width="3.453125" style="2" customWidth="1"/>
    <col min="14629" max="14629" width="46.7265625" style="2" customWidth="1"/>
    <col min="14630" max="14630" width="1.26953125" style="2" customWidth="1"/>
    <col min="14631" max="14631" width="11.1796875" style="2" customWidth="1"/>
    <col min="14632" max="14632" width="9.81640625" style="2" customWidth="1"/>
    <col min="14633" max="14633" width="15.7265625" style="2" customWidth="1"/>
    <col min="14634" max="14634" width="12.453125" style="2" customWidth="1"/>
    <col min="14635" max="14635" width="16.7265625" style="2" customWidth="1"/>
    <col min="14636" max="14636" width="8.7265625" style="2" customWidth="1"/>
    <col min="14637" max="14637" width="42.7265625" style="2" customWidth="1"/>
    <col min="14638" max="14638" width="11.453125" style="2"/>
    <col min="14639" max="14639" width="5.453125" style="2" customWidth="1"/>
    <col min="14640" max="14640" width="3.453125" style="2" customWidth="1"/>
    <col min="14641" max="14653" width="0" style="2" hidden="1" customWidth="1"/>
    <col min="14654" max="14654" width="5.7265625" style="2" customWidth="1"/>
    <col min="14655" max="14655" width="0" style="2" hidden="1" customWidth="1"/>
    <col min="14656" max="14668" width="5.7265625" style="2" customWidth="1"/>
    <col min="14669" max="14669" width="6.453125" style="2" customWidth="1"/>
    <col min="14670" max="14672" width="11.453125" style="2"/>
    <col min="14673" max="14673" width="6" style="2" customWidth="1"/>
    <col min="14674" max="14674" width="3.453125" style="2" customWidth="1"/>
    <col min="14675" max="14675" width="46.7265625" style="2" customWidth="1"/>
    <col min="14676" max="14676" width="1.26953125" style="2" customWidth="1"/>
    <col min="14677" max="14677" width="11.1796875" style="2" customWidth="1"/>
    <col min="14678" max="14678" width="9.81640625" style="2" customWidth="1"/>
    <col min="14679" max="14679" width="15.7265625" style="2" customWidth="1"/>
    <col min="14680" max="14680" width="12.453125" style="2" customWidth="1"/>
    <col min="14681" max="14681" width="16.7265625" style="2" customWidth="1"/>
    <col min="14682" max="14682" width="8.7265625" style="2" customWidth="1"/>
    <col min="14683" max="14683" width="42.7265625" style="2" customWidth="1"/>
    <col min="14684" max="14684" width="11.453125" style="2"/>
    <col min="14685" max="14685" width="5.453125" style="2" customWidth="1"/>
    <col min="14686" max="14686" width="3.453125" style="2" customWidth="1"/>
    <col min="14687" max="14687" width="16.81640625" style="2" customWidth="1"/>
    <col min="14688" max="14693" width="3.453125" style="2" customWidth="1"/>
    <col min="14694" max="14694" width="3.26953125" style="2" customWidth="1"/>
    <col min="14695" max="14697" width="3.453125" style="2" customWidth="1"/>
    <col min="14698" max="14699" width="2.26953125" style="2" customWidth="1"/>
    <col min="14700" max="14700" width="6.453125" style="2" customWidth="1"/>
    <col min="14701" max="14848" width="11.453125" style="2"/>
    <col min="14849" max="14849" width="4.7265625" style="2" customWidth="1"/>
    <col min="14850" max="14850" width="3.453125" style="2" customWidth="1"/>
    <col min="14851" max="14851" width="46.7265625" style="2" customWidth="1"/>
    <col min="14852" max="14852" width="1.26953125" style="2" customWidth="1"/>
    <col min="14853" max="14853" width="11.1796875" style="2" customWidth="1"/>
    <col min="14854" max="14854" width="9.81640625" style="2" customWidth="1"/>
    <col min="14855" max="14855" width="15.7265625" style="2" customWidth="1"/>
    <col min="14856" max="14856" width="12.453125" style="2" customWidth="1"/>
    <col min="14857" max="14857" width="16.7265625" style="2" customWidth="1"/>
    <col min="14858" max="14858" width="8.7265625" style="2" customWidth="1"/>
    <col min="14859" max="14859" width="42.7265625" style="2" customWidth="1"/>
    <col min="14860" max="14860" width="11.453125" style="2"/>
    <col min="14861" max="14861" width="5.453125" style="2" customWidth="1"/>
    <col min="14862" max="14862" width="3.453125" style="2" customWidth="1"/>
    <col min="14863" max="14863" width="16.81640625" style="2" customWidth="1"/>
    <col min="14864" max="14869" width="3.453125" style="2" customWidth="1"/>
    <col min="14870" max="14870" width="3.26953125" style="2" customWidth="1"/>
    <col min="14871" max="14873" width="3.453125" style="2" customWidth="1"/>
    <col min="14874" max="14875" width="2.26953125" style="2" customWidth="1"/>
    <col min="14876" max="14876" width="6.453125" style="2" customWidth="1"/>
    <col min="14877" max="14882" width="11.453125" style="2"/>
    <col min="14883" max="14883" width="6" style="2" customWidth="1"/>
    <col min="14884" max="14884" width="3.453125" style="2" customWidth="1"/>
    <col min="14885" max="14885" width="46.7265625" style="2" customWidth="1"/>
    <col min="14886" max="14886" width="1.26953125" style="2" customWidth="1"/>
    <col min="14887" max="14887" width="11.1796875" style="2" customWidth="1"/>
    <col min="14888" max="14888" width="9.81640625" style="2" customWidth="1"/>
    <col min="14889" max="14889" width="15.7265625" style="2" customWidth="1"/>
    <col min="14890" max="14890" width="12.453125" style="2" customWidth="1"/>
    <col min="14891" max="14891" width="16.7265625" style="2" customWidth="1"/>
    <col min="14892" max="14892" width="8.7265625" style="2" customWidth="1"/>
    <col min="14893" max="14893" width="42.7265625" style="2" customWidth="1"/>
    <col min="14894" max="14894" width="11.453125" style="2"/>
    <col min="14895" max="14895" width="5.453125" style="2" customWidth="1"/>
    <col min="14896" max="14896" width="3.453125" style="2" customWidth="1"/>
    <col min="14897" max="14909" width="0" style="2" hidden="1" customWidth="1"/>
    <col min="14910" max="14910" width="5.7265625" style="2" customWidth="1"/>
    <col min="14911" max="14911" width="0" style="2" hidden="1" customWidth="1"/>
    <col min="14912" max="14924" width="5.7265625" style="2" customWidth="1"/>
    <col min="14925" max="14925" width="6.453125" style="2" customWidth="1"/>
    <col min="14926" max="14928" width="11.453125" style="2"/>
    <col min="14929" max="14929" width="6" style="2" customWidth="1"/>
    <col min="14930" max="14930" width="3.453125" style="2" customWidth="1"/>
    <col min="14931" max="14931" width="46.7265625" style="2" customWidth="1"/>
    <col min="14932" max="14932" width="1.26953125" style="2" customWidth="1"/>
    <col min="14933" max="14933" width="11.1796875" style="2" customWidth="1"/>
    <col min="14934" max="14934" width="9.81640625" style="2" customWidth="1"/>
    <col min="14935" max="14935" width="15.7265625" style="2" customWidth="1"/>
    <col min="14936" max="14936" width="12.453125" style="2" customWidth="1"/>
    <col min="14937" max="14937" width="16.7265625" style="2" customWidth="1"/>
    <col min="14938" max="14938" width="8.7265625" style="2" customWidth="1"/>
    <col min="14939" max="14939" width="42.7265625" style="2" customWidth="1"/>
    <col min="14940" max="14940" width="11.453125" style="2"/>
    <col min="14941" max="14941" width="5.453125" style="2" customWidth="1"/>
    <col min="14942" max="14942" width="3.453125" style="2" customWidth="1"/>
    <col min="14943" max="14943" width="16.81640625" style="2" customWidth="1"/>
    <col min="14944" max="14949" width="3.453125" style="2" customWidth="1"/>
    <col min="14950" max="14950" width="3.26953125" style="2" customWidth="1"/>
    <col min="14951" max="14953" width="3.453125" style="2" customWidth="1"/>
    <col min="14954" max="14955" width="2.26953125" style="2" customWidth="1"/>
    <col min="14956" max="14956" width="6.453125" style="2" customWidth="1"/>
    <col min="14957" max="15104" width="11.453125" style="2"/>
    <col min="15105" max="15105" width="4.7265625" style="2" customWidth="1"/>
    <col min="15106" max="15106" width="3.453125" style="2" customWidth="1"/>
    <col min="15107" max="15107" width="46.7265625" style="2" customWidth="1"/>
    <col min="15108" max="15108" width="1.26953125" style="2" customWidth="1"/>
    <col min="15109" max="15109" width="11.1796875" style="2" customWidth="1"/>
    <col min="15110" max="15110" width="9.81640625" style="2" customWidth="1"/>
    <col min="15111" max="15111" width="15.7265625" style="2" customWidth="1"/>
    <col min="15112" max="15112" width="12.453125" style="2" customWidth="1"/>
    <col min="15113" max="15113" width="16.7265625" style="2" customWidth="1"/>
    <col min="15114" max="15114" width="8.7265625" style="2" customWidth="1"/>
    <col min="15115" max="15115" width="42.7265625" style="2" customWidth="1"/>
    <col min="15116" max="15116" width="11.453125" style="2"/>
    <col min="15117" max="15117" width="5.453125" style="2" customWidth="1"/>
    <col min="15118" max="15118" width="3.453125" style="2" customWidth="1"/>
    <col min="15119" max="15119" width="16.81640625" style="2" customWidth="1"/>
    <col min="15120" max="15125" width="3.453125" style="2" customWidth="1"/>
    <col min="15126" max="15126" width="3.26953125" style="2" customWidth="1"/>
    <col min="15127" max="15129" width="3.453125" style="2" customWidth="1"/>
    <col min="15130" max="15131" width="2.26953125" style="2" customWidth="1"/>
    <col min="15132" max="15132" width="6.453125" style="2" customWidth="1"/>
    <col min="15133" max="15138" width="11.453125" style="2"/>
    <col min="15139" max="15139" width="6" style="2" customWidth="1"/>
    <col min="15140" max="15140" width="3.453125" style="2" customWidth="1"/>
    <col min="15141" max="15141" width="46.7265625" style="2" customWidth="1"/>
    <col min="15142" max="15142" width="1.26953125" style="2" customWidth="1"/>
    <col min="15143" max="15143" width="11.1796875" style="2" customWidth="1"/>
    <col min="15144" max="15144" width="9.81640625" style="2" customWidth="1"/>
    <col min="15145" max="15145" width="15.7265625" style="2" customWidth="1"/>
    <col min="15146" max="15146" width="12.453125" style="2" customWidth="1"/>
    <col min="15147" max="15147" width="16.7265625" style="2" customWidth="1"/>
    <col min="15148" max="15148" width="8.7265625" style="2" customWidth="1"/>
    <col min="15149" max="15149" width="42.7265625" style="2" customWidth="1"/>
    <col min="15150" max="15150" width="11.453125" style="2"/>
    <col min="15151" max="15151" width="5.453125" style="2" customWidth="1"/>
    <col min="15152" max="15152" width="3.453125" style="2" customWidth="1"/>
    <col min="15153" max="15165" width="0" style="2" hidden="1" customWidth="1"/>
    <col min="15166" max="15166" width="5.7265625" style="2" customWidth="1"/>
    <col min="15167" max="15167" width="0" style="2" hidden="1" customWidth="1"/>
    <col min="15168" max="15180" width="5.7265625" style="2" customWidth="1"/>
    <col min="15181" max="15181" width="6.453125" style="2" customWidth="1"/>
    <col min="15182" max="15184" width="11.453125" style="2"/>
    <col min="15185" max="15185" width="6" style="2" customWidth="1"/>
    <col min="15186" max="15186" width="3.453125" style="2" customWidth="1"/>
    <col min="15187" max="15187" width="46.7265625" style="2" customWidth="1"/>
    <col min="15188" max="15188" width="1.26953125" style="2" customWidth="1"/>
    <col min="15189" max="15189" width="11.1796875" style="2" customWidth="1"/>
    <col min="15190" max="15190" width="9.81640625" style="2" customWidth="1"/>
    <col min="15191" max="15191" width="15.7265625" style="2" customWidth="1"/>
    <col min="15192" max="15192" width="12.453125" style="2" customWidth="1"/>
    <col min="15193" max="15193" width="16.7265625" style="2" customWidth="1"/>
    <col min="15194" max="15194" width="8.7265625" style="2" customWidth="1"/>
    <col min="15195" max="15195" width="42.7265625" style="2" customWidth="1"/>
    <col min="15196" max="15196" width="11.453125" style="2"/>
    <col min="15197" max="15197" width="5.453125" style="2" customWidth="1"/>
    <col min="15198" max="15198" width="3.453125" style="2" customWidth="1"/>
    <col min="15199" max="15199" width="16.81640625" style="2" customWidth="1"/>
    <col min="15200" max="15205" width="3.453125" style="2" customWidth="1"/>
    <col min="15206" max="15206" width="3.26953125" style="2" customWidth="1"/>
    <col min="15207" max="15209" width="3.453125" style="2" customWidth="1"/>
    <col min="15210" max="15211" width="2.26953125" style="2" customWidth="1"/>
    <col min="15212" max="15212" width="6.453125" style="2" customWidth="1"/>
    <col min="15213" max="15360" width="11.453125" style="2"/>
    <col min="15361" max="15361" width="4.7265625" style="2" customWidth="1"/>
    <col min="15362" max="15362" width="3.453125" style="2" customWidth="1"/>
    <col min="15363" max="15363" width="46.7265625" style="2" customWidth="1"/>
    <col min="15364" max="15364" width="1.26953125" style="2" customWidth="1"/>
    <col min="15365" max="15365" width="11.1796875" style="2" customWidth="1"/>
    <col min="15366" max="15366" width="9.81640625" style="2" customWidth="1"/>
    <col min="15367" max="15367" width="15.7265625" style="2" customWidth="1"/>
    <col min="15368" max="15368" width="12.453125" style="2" customWidth="1"/>
    <col min="15369" max="15369" width="16.7265625" style="2" customWidth="1"/>
    <col min="15370" max="15370" width="8.7265625" style="2" customWidth="1"/>
    <col min="15371" max="15371" width="42.7265625" style="2" customWidth="1"/>
    <col min="15372" max="15372" width="11.453125" style="2"/>
    <col min="15373" max="15373" width="5.453125" style="2" customWidth="1"/>
    <col min="15374" max="15374" width="3.453125" style="2" customWidth="1"/>
    <col min="15375" max="15375" width="16.81640625" style="2" customWidth="1"/>
    <col min="15376" max="15381" width="3.453125" style="2" customWidth="1"/>
    <col min="15382" max="15382" width="3.26953125" style="2" customWidth="1"/>
    <col min="15383" max="15385" width="3.453125" style="2" customWidth="1"/>
    <col min="15386" max="15387" width="2.26953125" style="2" customWidth="1"/>
    <col min="15388" max="15388" width="6.453125" style="2" customWidth="1"/>
    <col min="15389" max="15394" width="11.453125" style="2"/>
    <col min="15395" max="15395" width="6" style="2" customWidth="1"/>
    <col min="15396" max="15396" width="3.453125" style="2" customWidth="1"/>
    <col min="15397" max="15397" width="46.7265625" style="2" customWidth="1"/>
    <col min="15398" max="15398" width="1.26953125" style="2" customWidth="1"/>
    <col min="15399" max="15399" width="11.1796875" style="2" customWidth="1"/>
    <col min="15400" max="15400" width="9.81640625" style="2" customWidth="1"/>
    <col min="15401" max="15401" width="15.7265625" style="2" customWidth="1"/>
    <col min="15402" max="15402" width="12.453125" style="2" customWidth="1"/>
    <col min="15403" max="15403" width="16.7265625" style="2" customWidth="1"/>
    <col min="15404" max="15404" width="8.7265625" style="2" customWidth="1"/>
    <col min="15405" max="15405" width="42.7265625" style="2" customWidth="1"/>
    <col min="15406" max="15406" width="11.453125" style="2"/>
    <col min="15407" max="15407" width="5.453125" style="2" customWidth="1"/>
    <col min="15408" max="15408" width="3.453125" style="2" customWidth="1"/>
    <col min="15409" max="15421" width="0" style="2" hidden="1" customWidth="1"/>
    <col min="15422" max="15422" width="5.7265625" style="2" customWidth="1"/>
    <col min="15423" max="15423" width="0" style="2" hidden="1" customWidth="1"/>
    <col min="15424" max="15436" width="5.7265625" style="2" customWidth="1"/>
    <col min="15437" max="15437" width="6.453125" style="2" customWidth="1"/>
    <col min="15438" max="15440" width="11.453125" style="2"/>
    <col min="15441" max="15441" width="6" style="2" customWidth="1"/>
    <col min="15442" max="15442" width="3.453125" style="2" customWidth="1"/>
    <col min="15443" max="15443" width="46.7265625" style="2" customWidth="1"/>
    <col min="15444" max="15444" width="1.26953125" style="2" customWidth="1"/>
    <col min="15445" max="15445" width="11.1796875" style="2" customWidth="1"/>
    <col min="15446" max="15446" width="9.81640625" style="2" customWidth="1"/>
    <col min="15447" max="15447" width="15.7265625" style="2" customWidth="1"/>
    <col min="15448" max="15448" width="12.453125" style="2" customWidth="1"/>
    <col min="15449" max="15449" width="16.7265625" style="2" customWidth="1"/>
    <col min="15450" max="15450" width="8.7265625" style="2" customWidth="1"/>
    <col min="15451" max="15451" width="42.7265625" style="2" customWidth="1"/>
    <col min="15452" max="15452" width="11.453125" style="2"/>
    <col min="15453" max="15453" width="5.453125" style="2" customWidth="1"/>
    <col min="15454" max="15454" width="3.453125" style="2" customWidth="1"/>
    <col min="15455" max="15455" width="16.81640625" style="2" customWidth="1"/>
    <col min="15456" max="15461" width="3.453125" style="2" customWidth="1"/>
    <col min="15462" max="15462" width="3.26953125" style="2" customWidth="1"/>
    <col min="15463" max="15465" width="3.453125" style="2" customWidth="1"/>
    <col min="15466" max="15467" width="2.26953125" style="2" customWidth="1"/>
    <col min="15468" max="15468" width="6.453125" style="2" customWidth="1"/>
    <col min="15469" max="15616" width="11.453125" style="2"/>
    <col min="15617" max="15617" width="4.7265625" style="2" customWidth="1"/>
    <col min="15618" max="15618" width="3.453125" style="2" customWidth="1"/>
    <col min="15619" max="15619" width="46.7265625" style="2" customWidth="1"/>
    <col min="15620" max="15620" width="1.26953125" style="2" customWidth="1"/>
    <col min="15621" max="15621" width="11.1796875" style="2" customWidth="1"/>
    <col min="15622" max="15622" width="9.81640625" style="2" customWidth="1"/>
    <col min="15623" max="15623" width="15.7265625" style="2" customWidth="1"/>
    <col min="15624" max="15624" width="12.453125" style="2" customWidth="1"/>
    <col min="15625" max="15625" width="16.7265625" style="2" customWidth="1"/>
    <col min="15626" max="15626" width="8.7265625" style="2" customWidth="1"/>
    <col min="15627" max="15627" width="42.7265625" style="2" customWidth="1"/>
    <col min="15628" max="15628" width="11.453125" style="2"/>
    <col min="15629" max="15629" width="5.453125" style="2" customWidth="1"/>
    <col min="15630" max="15630" width="3.453125" style="2" customWidth="1"/>
    <col min="15631" max="15631" width="16.81640625" style="2" customWidth="1"/>
    <col min="15632" max="15637" width="3.453125" style="2" customWidth="1"/>
    <col min="15638" max="15638" width="3.26953125" style="2" customWidth="1"/>
    <col min="15639" max="15641" width="3.453125" style="2" customWidth="1"/>
    <col min="15642" max="15643" width="2.26953125" style="2" customWidth="1"/>
    <col min="15644" max="15644" width="6.453125" style="2" customWidth="1"/>
    <col min="15645" max="15650" width="11.453125" style="2"/>
    <col min="15651" max="15651" width="6" style="2" customWidth="1"/>
    <col min="15652" max="15652" width="3.453125" style="2" customWidth="1"/>
    <col min="15653" max="15653" width="46.7265625" style="2" customWidth="1"/>
    <col min="15654" max="15654" width="1.26953125" style="2" customWidth="1"/>
    <col min="15655" max="15655" width="11.1796875" style="2" customWidth="1"/>
    <col min="15656" max="15656" width="9.81640625" style="2" customWidth="1"/>
    <col min="15657" max="15657" width="15.7265625" style="2" customWidth="1"/>
    <col min="15658" max="15658" width="12.453125" style="2" customWidth="1"/>
    <col min="15659" max="15659" width="16.7265625" style="2" customWidth="1"/>
    <col min="15660" max="15660" width="8.7265625" style="2" customWidth="1"/>
    <col min="15661" max="15661" width="42.7265625" style="2" customWidth="1"/>
    <col min="15662" max="15662" width="11.453125" style="2"/>
    <col min="15663" max="15663" width="5.453125" style="2" customWidth="1"/>
    <col min="15664" max="15664" width="3.453125" style="2" customWidth="1"/>
    <col min="15665" max="15677" width="0" style="2" hidden="1" customWidth="1"/>
    <col min="15678" max="15678" width="5.7265625" style="2" customWidth="1"/>
    <col min="15679" max="15679" width="0" style="2" hidden="1" customWidth="1"/>
    <col min="15680" max="15692" width="5.7265625" style="2" customWidth="1"/>
    <col min="15693" max="15693" width="6.453125" style="2" customWidth="1"/>
    <col min="15694" max="15696" width="11.453125" style="2"/>
    <col min="15697" max="15697" width="6" style="2" customWidth="1"/>
    <col min="15698" max="15698" width="3.453125" style="2" customWidth="1"/>
    <col min="15699" max="15699" width="46.7265625" style="2" customWidth="1"/>
    <col min="15700" max="15700" width="1.26953125" style="2" customWidth="1"/>
    <col min="15701" max="15701" width="11.1796875" style="2" customWidth="1"/>
    <col min="15702" max="15702" width="9.81640625" style="2" customWidth="1"/>
    <col min="15703" max="15703" width="15.7265625" style="2" customWidth="1"/>
    <col min="15704" max="15704" width="12.453125" style="2" customWidth="1"/>
    <col min="15705" max="15705" width="16.7265625" style="2" customWidth="1"/>
    <col min="15706" max="15706" width="8.7265625" style="2" customWidth="1"/>
    <col min="15707" max="15707" width="42.7265625" style="2" customWidth="1"/>
    <col min="15708" max="15708" width="11.453125" style="2"/>
    <col min="15709" max="15709" width="5.453125" style="2" customWidth="1"/>
    <col min="15710" max="15710" width="3.453125" style="2" customWidth="1"/>
    <col min="15711" max="15711" width="16.81640625" style="2" customWidth="1"/>
    <col min="15712" max="15717" width="3.453125" style="2" customWidth="1"/>
    <col min="15718" max="15718" width="3.26953125" style="2" customWidth="1"/>
    <col min="15719" max="15721" width="3.453125" style="2" customWidth="1"/>
    <col min="15722" max="15723" width="2.26953125" style="2" customWidth="1"/>
    <col min="15724" max="15724" width="6.453125" style="2" customWidth="1"/>
    <col min="15725" max="15872" width="11.453125" style="2"/>
    <col min="15873" max="15873" width="4.7265625" style="2" customWidth="1"/>
    <col min="15874" max="15874" width="3.453125" style="2" customWidth="1"/>
    <col min="15875" max="15875" width="46.7265625" style="2" customWidth="1"/>
    <col min="15876" max="15876" width="1.26953125" style="2" customWidth="1"/>
    <col min="15877" max="15877" width="11.1796875" style="2" customWidth="1"/>
    <col min="15878" max="15878" width="9.81640625" style="2" customWidth="1"/>
    <col min="15879" max="15879" width="15.7265625" style="2" customWidth="1"/>
    <col min="15880" max="15880" width="12.453125" style="2" customWidth="1"/>
    <col min="15881" max="15881" width="16.7265625" style="2" customWidth="1"/>
    <col min="15882" max="15882" width="8.7265625" style="2" customWidth="1"/>
    <col min="15883" max="15883" width="42.7265625" style="2" customWidth="1"/>
    <col min="15884" max="15884" width="11.453125" style="2"/>
    <col min="15885" max="15885" width="5.453125" style="2" customWidth="1"/>
    <col min="15886" max="15886" width="3.453125" style="2" customWidth="1"/>
    <col min="15887" max="15887" width="16.81640625" style="2" customWidth="1"/>
    <col min="15888" max="15893" width="3.453125" style="2" customWidth="1"/>
    <col min="15894" max="15894" width="3.26953125" style="2" customWidth="1"/>
    <col min="15895" max="15897" width="3.453125" style="2" customWidth="1"/>
    <col min="15898" max="15899" width="2.26953125" style="2" customWidth="1"/>
    <col min="15900" max="15900" width="6.453125" style="2" customWidth="1"/>
    <col min="15901" max="15906" width="11.453125" style="2"/>
    <col min="15907" max="15907" width="6" style="2" customWidth="1"/>
    <col min="15908" max="15908" width="3.453125" style="2" customWidth="1"/>
    <col min="15909" max="15909" width="46.7265625" style="2" customWidth="1"/>
    <col min="15910" max="15910" width="1.26953125" style="2" customWidth="1"/>
    <col min="15911" max="15911" width="11.1796875" style="2" customWidth="1"/>
    <col min="15912" max="15912" width="9.81640625" style="2" customWidth="1"/>
    <col min="15913" max="15913" width="15.7265625" style="2" customWidth="1"/>
    <col min="15914" max="15914" width="12.453125" style="2" customWidth="1"/>
    <col min="15915" max="15915" width="16.7265625" style="2" customWidth="1"/>
    <col min="15916" max="15916" width="8.7265625" style="2" customWidth="1"/>
    <col min="15917" max="15917" width="42.7265625" style="2" customWidth="1"/>
    <col min="15918" max="15918" width="11.453125" style="2"/>
    <col min="15919" max="15919" width="5.453125" style="2" customWidth="1"/>
    <col min="15920" max="15920" width="3.453125" style="2" customWidth="1"/>
    <col min="15921" max="15933" width="0" style="2" hidden="1" customWidth="1"/>
    <col min="15934" max="15934" width="5.7265625" style="2" customWidth="1"/>
    <col min="15935" max="15935" width="0" style="2" hidden="1" customWidth="1"/>
    <col min="15936" max="15948" width="5.7265625" style="2" customWidth="1"/>
    <col min="15949" max="15949" width="6.453125" style="2" customWidth="1"/>
    <col min="15950" max="15952" width="11.453125" style="2"/>
    <col min="15953" max="15953" width="6" style="2" customWidth="1"/>
    <col min="15954" max="15954" width="3.453125" style="2" customWidth="1"/>
    <col min="15955" max="15955" width="46.7265625" style="2" customWidth="1"/>
    <col min="15956" max="15956" width="1.26953125" style="2" customWidth="1"/>
    <col min="15957" max="15957" width="11.1796875" style="2" customWidth="1"/>
    <col min="15958" max="15958" width="9.81640625" style="2" customWidth="1"/>
    <col min="15959" max="15959" width="15.7265625" style="2" customWidth="1"/>
    <col min="15960" max="15960" width="12.453125" style="2" customWidth="1"/>
    <col min="15961" max="15961" width="16.7265625" style="2" customWidth="1"/>
    <col min="15962" max="15962" width="8.7265625" style="2" customWidth="1"/>
    <col min="15963" max="15963" width="42.7265625" style="2" customWidth="1"/>
    <col min="15964" max="15964" width="11.453125" style="2"/>
    <col min="15965" max="15965" width="5.453125" style="2" customWidth="1"/>
    <col min="15966" max="15966" width="3.453125" style="2" customWidth="1"/>
    <col min="15967" max="15967" width="16.81640625" style="2" customWidth="1"/>
    <col min="15968" max="15973" width="3.453125" style="2" customWidth="1"/>
    <col min="15974" max="15974" width="3.26953125" style="2" customWidth="1"/>
    <col min="15975" max="15977" width="3.453125" style="2" customWidth="1"/>
    <col min="15978" max="15979" width="2.26953125" style="2" customWidth="1"/>
    <col min="15980" max="15980" width="6.453125" style="2" customWidth="1"/>
    <col min="15981" max="16128" width="11.453125" style="2"/>
    <col min="16129" max="16129" width="4.7265625" style="2" customWidth="1"/>
    <col min="16130" max="16130" width="3.453125" style="2" customWidth="1"/>
    <col min="16131" max="16131" width="46.7265625" style="2" customWidth="1"/>
    <col min="16132" max="16132" width="1.26953125" style="2" customWidth="1"/>
    <col min="16133" max="16133" width="11.1796875" style="2" customWidth="1"/>
    <col min="16134" max="16134" width="9.81640625" style="2" customWidth="1"/>
    <col min="16135" max="16135" width="15.7265625" style="2" customWidth="1"/>
    <col min="16136" max="16136" width="12.453125" style="2" customWidth="1"/>
    <col min="16137" max="16137" width="16.7265625" style="2" customWidth="1"/>
    <col min="16138" max="16138" width="8.7265625" style="2" customWidth="1"/>
    <col min="16139" max="16139" width="42.7265625" style="2" customWidth="1"/>
    <col min="16140" max="16140" width="11.453125" style="2"/>
    <col min="16141" max="16141" width="5.453125" style="2" customWidth="1"/>
    <col min="16142" max="16142" width="3.453125" style="2" customWidth="1"/>
    <col min="16143" max="16143" width="16.81640625" style="2" customWidth="1"/>
    <col min="16144" max="16149" width="3.453125" style="2" customWidth="1"/>
    <col min="16150" max="16150" width="3.26953125" style="2" customWidth="1"/>
    <col min="16151" max="16153" width="3.453125" style="2" customWidth="1"/>
    <col min="16154" max="16155" width="2.26953125" style="2" customWidth="1"/>
    <col min="16156" max="16156" width="6.453125" style="2" customWidth="1"/>
    <col min="16157" max="16162" width="11.453125" style="2"/>
    <col min="16163" max="16163" width="6" style="2" customWidth="1"/>
    <col min="16164" max="16164" width="3.453125" style="2" customWidth="1"/>
    <col min="16165" max="16165" width="46.7265625" style="2" customWidth="1"/>
    <col min="16166" max="16166" width="1.26953125" style="2" customWidth="1"/>
    <col min="16167" max="16167" width="11.1796875" style="2" customWidth="1"/>
    <col min="16168" max="16168" width="9.81640625" style="2" customWidth="1"/>
    <col min="16169" max="16169" width="15.7265625" style="2" customWidth="1"/>
    <col min="16170" max="16170" width="12.453125" style="2" customWidth="1"/>
    <col min="16171" max="16171" width="16.7265625" style="2" customWidth="1"/>
    <col min="16172" max="16172" width="8.7265625" style="2" customWidth="1"/>
    <col min="16173" max="16173" width="42.7265625" style="2" customWidth="1"/>
    <col min="16174" max="16174" width="11.453125" style="2"/>
    <col min="16175" max="16175" width="5.453125" style="2" customWidth="1"/>
    <col min="16176" max="16176" width="3.453125" style="2" customWidth="1"/>
    <col min="16177" max="16189" width="0" style="2" hidden="1" customWidth="1"/>
    <col min="16190" max="16190" width="5.7265625" style="2" customWidth="1"/>
    <col min="16191" max="16191" width="0" style="2" hidden="1" customWidth="1"/>
    <col min="16192" max="16204" width="5.7265625" style="2" customWidth="1"/>
    <col min="16205" max="16205" width="6.453125" style="2" customWidth="1"/>
    <col min="16206" max="16208" width="11.453125" style="2"/>
    <col min="16209" max="16209" width="6" style="2" customWidth="1"/>
    <col min="16210" max="16210" width="3.453125" style="2" customWidth="1"/>
    <col min="16211" max="16211" width="46.7265625" style="2" customWidth="1"/>
    <col min="16212" max="16212" width="1.26953125" style="2" customWidth="1"/>
    <col min="16213" max="16213" width="11.1796875" style="2" customWidth="1"/>
    <col min="16214" max="16214" width="9.81640625" style="2" customWidth="1"/>
    <col min="16215" max="16215" width="15.7265625" style="2" customWidth="1"/>
    <col min="16216" max="16216" width="12.453125" style="2" customWidth="1"/>
    <col min="16217" max="16217" width="16.7265625" style="2" customWidth="1"/>
    <col min="16218" max="16218" width="8.7265625" style="2" customWidth="1"/>
    <col min="16219" max="16219" width="42.7265625" style="2" customWidth="1"/>
    <col min="16220" max="16220" width="11.453125" style="2"/>
    <col min="16221" max="16221" width="5.453125" style="2" customWidth="1"/>
    <col min="16222" max="16222" width="3.453125" style="2" customWidth="1"/>
    <col min="16223" max="16223" width="16.81640625" style="2" customWidth="1"/>
    <col min="16224" max="16229" width="3.453125" style="2" customWidth="1"/>
    <col min="16230" max="16230" width="3.26953125" style="2" customWidth="1"/>
    <col min="16231" max="16233" width="3.453125" style="2" customWidth="1"/>
    <col min="16234" max="16235" width="2.26953125" style="2" customWidth="1"/>
    <col min="16236" max="16236" width="6.453125" style="2" customWidth="1"/>
    <col min="16237" max="16384" width="11.453125" style="2"/>
  </cols>
  <sheetData>
    <row r="1" spans="1:109" ht="16" customHeight="1" thickBot="1" x14ac:dyDescent="0.4">
      <c r="A1" s="1"/>
      <c r="C1" s="3" t="s">
        <v>0</v>
      </c>
      <c r="J1" s="137"/>
      <c r="K1" s="137"/>
      <c r="L1" s="137"/>
      <c r="M1" s="137"/>
      <c r="V1" s="5"/>
      <c r="AK1" s="3" t="s">
        <v>0</v>
      </c>
      <c r="AR1" s="137"/>
      <c r="AS1" s="137"/>
      <c r="AT1" s="137"/>
      <c r="AU1" s="137"/>
      <c r="BD1" s="9"/>
      <c r="CE1" s="3" t="s">
        <v>0</v>
      </c>
      <c r="CL1" s="137"/>
      <c r="CM1" s="137"/>
      <c r="CN1" s="137"/>
      <c r="CO1" s="137"/>
      <c r="CX1" s="5"/>
    </row>
    <row r="2" spans="1:109" ht="36.75" customHeight="1" thickTop="1" x14ac:dyDescent="0.25">
      <c r="A2" s="6">
        <f>IF(SUM(A4:A16)=4,1,0)</f>
        <v>0</v>
      </c>
      <c r="B2" s="11"/>
      <c r="C2" s="12" t="s">
        <v>1</v>
      </c>
      <c r="D2" s="13"/>
      <c r="E2" s="13"/>
      <c r="F2" s="13"/>
      <c r="G2" s="14" t="s">
        <v>2</v>
      </c>
      <c r="H2" s="15" t="str">
        <f>IF(A2=1,"Complete","Incomplete")</f>
        <v>Incomplete</v>
      </c>
      <c r="I2" s="13"/>
      <c r="J2" s="14" t="s">
        <v>3</v>
      </c>
      <c r="K2" s="15" t="str">
        <f>'[1]Form status'!F38</f>
        <v>Complete</v>
      </c>
      <c r="L2" s="13"/>
      <c r="M2" s="16"/>
      <c r="O2" s="17"/>
      <c r="X2" s="18" t="s">
        <v>4</v>
      </c>
      <c r="Y2" s="18"/>
      <c r="Z2" s="18"/>
      <c r="AA2" s="18"/>
      <c r="AB2" s="18"/>
      <c r="AC2" s="18"/>
      <c r="AI2" s="6">
        <f>IF(SUM(AI3:AI43)=7,1,0)</f>
        <v>1</v>
      </c>
      <c r="AJ2" s="11"/>
      <c r="AK2" s="12" t="s">
        <v>5</v>
      </c>
      <c r="AL2" s="13"/>
      <c r="AM2" s="13"/>
      <c r="AN2" s="13"/>
      <c r="AO2" s="14"/>
      <c r="AP2" s="15"/>
      <c r="AQ2" s="13"/>
      <c r="AR2" s="14" t="s">
        <v>3</v>
      </c>
      <c r="AS2" s="15" t="str">
        <f>'[1]Form status'!F38</f>
        <v>Complete</v>
      </c>
      <c r="AT2" s="13"/>
      <c r="AU2" s="16"/>
      <c r="AW2" s="19"/>
      <c r="BF2" s="20" t="s">
        <v>4</v>
      </c>
      <c r="BG2" s="20"/>
      <c r="BH2" s="20"/>
      <c r="BI2" s="20"/>
      <c r="BJ2" s="20"/>
      <c r="BK2" s="20"/>
      <c r="BL2" s="20"/>
      <c r="BM2" s="20"/>
      <c r="BN2" s="20"/>
      <c r="BO2" s="20"/>
      <c r="BP2" s="20"/>
      <c r="BQ2" s="20"/>
      <c r="BR2" s="20"/>
      <c r="BS2" s="20"/>
      <c r="BT2" s="20"/>
      <c r="BU2" s="20"/>
      <c r="BV2" s="20"/>
      <c r="BW2" s="20"/>
      <c r="BX2" s="20"/>
      <c r="BY2" s="20"/>
      <c r="BZ2" s="20"/>
      <c r="CC2" s="6">
        <f>IF(N4=5,IF(SUM(CC3:CC35)=15,1,0),1)</f>
        <v>0</v>
      </c>
      <c r="CD2" s="11"/>
      <c r="CE2" s="12" t="s">
        <v>6</v>
      </c>
      <c r="CF2" s="13"/>
      <c r="CG2" s="13"/>
      <c r="CH2" s="13"/>
      <c r="CI2" s="14" t="s">
        <v>2</v>
      </c>
      <c r="CJ2" s="15" t="str">
        <f>IF(CC2=1,"Complete","Incomplete")</f>
        <v>Incomplete</v>
      </c>
      <c r="CK2" s="13"/>
      <c r="CL2" s="14" t="s">
        <v>3</v>
      </c>
      <c r="CM2" s="15" t="str">
        <f>'[1]Form status'!F38</f>
        <v>Complete</v>
      </c>
      <c r="CN2" s="13"/>
      <c r="CO2" s="16"/>
      <c r="CQ2" s="17"/>
      <c r="CZ2" s="18" t="s">
        <v>4</v>
      </c>
      <c r="DA2" s="18"/>
      <c r="DB2" s="18"/>
      <c r="DC2" s="18"/>
      <c r="DD2" s="18"/>
      <c r="DE2" s="18"/>
    </row>
    <row r="3" spans="1:109" ht="12.75" customHeight="1" thickBot="1" x14ac:dyDescent="0.4">
      <c r="B3" s="21"/>
      <c r="C3" s="22"/>
      <c r="L3" s="24"/>
      <c r="M3" s="25"/>
      <c r="X3" s="6" t="s">
        <v>7</v>
      </c>
      <c r="Y3" s="18"/>
      <c r="Z3" s="18"/>
      <c r="AA3" s="18"/>
      <c r="AB3" s="18"/>
      <c r="AC3" s="18"/>
      <c r="AJ3" s="21"/>
      <c r="AK3" s="26"/>
      <c r="AL3" s="27"/>
      <c r="AM3" s="27"/>
      <c r="AN3" s="27"/>
      <c r="AO3" s="27"/>
      <c r="AP3" s="27"/>
      <c r="AQ3" s="27"/>
      <c r="AR3" s="27"/>
      <c r="AS3" s="28"/>
      <c r="AT3" s="138" t="s">
        <v>8</v>
      </c>
      <c r="AU3" s="29"/>
      <c r="BU3" s="30"/>
      <c r="CD3" s="21"/>
      <c r="CE3" s="31"/>
      <c r="CF3" s="32"/>
      <c r="CG3" s="33"/>
      <c r="CH3" s="33"/>
      <c r="CI3" s="33"/>
      <c r="CJ3" s="32"/>
      <c r="CK3" s="34"/>
      <c r="CL3" s="32"/>
      <c r="CM3" s="32"/>
      <c r="CN3" s="139" t="s">
        <v>8</v>
      </c>
      <c r="CO3" s="29"/>
      <c r="CP3" s="35"/>
      <c r="CQ3" s="6"/>
      <c r="CR3" s="35"/>
      <c r="CS3" s="35"/>
      <c r="CT3" s="35"/>
      <c r="CU3" s="35"/>
      <c r="CV3" s="35"/>
      <c r="CW3" s="35"/>
      <c r="DE3" s="1"/>
    </row>
    <row r="4" spans="1:109" ht="12.75" customHeight="1" x14ac:dyDescent="0.3">
      <c r="A4" s="6">
        <f>IF(H4="please select",0,IF(N4&lt;4,1,IF(E8=0,0,1)))</f>
        <v>0</v>
      </c>
      <c r="B4" s="36"/>
      <c r="C4" s="37" t="s">
        <v>9</v>
      </c>
      <c r="H4" s="140" t="s">
        <v>10</v>
      </c>
      <c r="I4" s="141"/>
      <c r="J4" s="141"/>
      <c r="K4" s="141"/>
      <c r="L4" s="142"/>
      <c r="M4" s="38" t="str">
        <f>IF(H4="Please Select","**","")</f>
        <v/>
      </c>
      <c r="N4" s="39">
        <f>IF(H4="No",1,IF(H4="Yes - use 20% of labour costs",2,IF(H4="Yes - calculate overheads",5,0)))</f>
        <v>5</v>
      </c>
      <c r="W4" s="6">
        <f>IFERROR(V12,4)</f>
        <v>0</v>
      </c>
      <c r="AJ4" s="21"/>
      <c r="AK4" s="143" t="s">
        <v>11</v>
      </c>
      <c r="AL4" s="143"/>
      <c r="AM4" s="143"/>
      <c r="AN4" s="143"/>
      <c r="AO4" s="143"/>
      <c r="AP4" s="143"/>
      <c r="AQ4" s="143"/>
      <c r="AR4" s="143"/>
      <c r="AS4" s="143"/>
      <c r="AT4" s="138"/>
      <c r="AU4" s="25"/>
      <c r="CD4" s="21"/>
      <c r="CE4" s="31"/>
      <c r="CF4" s="32"/>
      <c r="CG4" s="33"/>
      <c r="CH4" s="33"/>
      <c r="CI4" s="33"/>
      <c r="CJ4" s="32"/>
      <c r="CK4" s="34"/>
      <c r="CL4" s="32"/>
      <c r="CM4" s="32"/>
      <c r="CN4" s="139"/>
      <c r="CO4" s="25"/>
      <c r="CP4" s="35"/>
      <c r="CQ4" s="6"/>
      <c r="CR4" s="35"/>
      <c r="CS4" s="35"/>
      <c r="CT4" s="35"/>
      <c r="CU4" s="35"/>
      <c r="CV4" s="35"/>
      <c r="CW4" s="35"/>
    </row>
    <row r="5" spans="1:109" ht="13.5" customHeight="1" x14ac:dyDescent="0.3">
      <c r="B5" s="21"/>
      <c r="M5" s="25"/>
      <c r="AJ5" s="21"/>
      <c r="AK5" s="144" t="s">
        <v>12</v>
      </c>
      <c r="AL5" s="144"/>
      <c r="AM5" s="144"/>
      <c r="AN5" s="144"/>
      <c r="AO5" s="144"/>
      <c r="AP5" s="144"/>
      <c r="AQ5" s="144"/>
      <c r="AR5" s="144"/>
      <c r="AS5" s="144"/>
      <c r="AT5" s="138"/>
      <c r="AU5" s="25"/>
      <c r="CD5" s="21"/>
      <c r="CE5" s="40" t="s">
        <v>13</v>
      </c>
      <c r="CF5" s="32"/>
      <c r="CG5" s="33"/>
      <c r="CH5" s="33"/>
      <c r="CI5" s="33"/>
      <c r="CJ5" s="32"/>
      <c r="CK5" s="34"/>
      <c r="CL5" s="32"/>
      <c r="CM5" s="32"/>
      <c r="CN5" s="139"/>
      <c r="CO5" s="25"/>
      <c r="CP5" s="35"/>
      <c r="CQ5" s="6"/>
      <c r="CR5" s="35"/>
      <c r="CS5" s="35"/>
      <c r="CT5" s="35"/>
      <c r="CU5" s="35"/>
      <c r="CV5" s="35"/>
      <c r="CW5" s="35"/>
    </row>
    <row r="6" spans="1:109" ht="13.5" customHeight="1" x14ac:dyDescent="0.3">
      <c r="B6" s="21"/>
      <c r="C6" s="41" t="s">
        <v>14</v>
      </c>
      <c r="E6" s="148">
        <v>100</v>
      </c>
      <c r="F6" s="149"/>
      <c r="M6" s="133"/>
      <c r="AJ6" s="21"/>
      <c r="AK6" s="144"/>
      <c r="AL6" s="144"/>
      <c r="AM6" s="144"/>
      <c r="AN6" s="144"/>
      <c r="AO6" s="144"/>
      <c r="AP6" s="144"/>
      <c r="AQ6" s="144"/>
      <c r="AR6" s="144"/>
      <c r="AS6" s="144"/>
      <c r="AT6" s="138"/>
      <c r="AU6" s="25"/>
      <c r="CD6" s="21"/>
      <c r="CE6" s="40"/>
      <c r="CF6" s="32"/>
      <c r="CG6" s="33"/>
      <c r="CH6" s="33"/>
      <c r="CI6" s="33"/>
      <c r="CJ6" s="32"/>
      <c r="CK6" s="34"/>
      <c r="CL6" s="32"/>
      <c r="CM6" s="32"/>
      <c r="CN6" s="139"/>
      <c r="CO6" s="25"/>
      <c r="CP6" s="35"/>
      <c r="CQ6" s="6"/>
      <c r="CR6" s="35"/>
      <c r="CS6" s="35"/>
      <c r="CT6" s="35"/>
      <c r="CU6" s="35"/>
      <c r="CV6" s="35"/>
      <c r="CW6" s="35"/>
    </row>
    <row r="7" spans="1:109" ht="13.5" customHeight="1" x14ac:dyDescent="0.3">
      <c r="B7" s="21"/>
      <c r="M7" s="134"/>
      <c r="AJ7" s="21"/>
      <c r="AK7" s="144"/>
      <c r="AL7" s="144"/>
      <c r="AM7" s="144"/>
      <c r="AN7" s="144"/>
      <c r="AO7" s="144"/>
      <c r="AP7" s="144"/>
      <c r="AQ7" s="144"/>
      <c r="AR7" s="144"/>
      <c r="AS7" s="144"/>
      <c r="AT7" s="138"/>
      <c r="AU7" s="25"/>
      <c r="CD7" s="21"/>
      <c r="CE7" s="40"/>
      <c r="CF7" s="32"/>
      <c r="CG7" s="33"/>
      <c r="CH7" s="33"/>
      <c r="CI7" s="33"/>
      <c r="CJ7" s="32"/>
      <c r="CK7" s="34"/>
      <c r="CL7" s="32"/>
      <c r="CM7" s="32"/>
      <c r="CN7" s="139"/>
      <c r="CO7" s="25"/>
      <c r="CP7" s="35"/>
      <c r="CQ7" s="6"/>
      <c r="CR7" s="35"/>
      <c r="CS7" s="35"/>
      <c r="CT7" s="35"/>
      <c r="CU7" s="35"/>
      <c r="CV7" s="35"/>
      <c r="CW7" s="35"/>
    </row>
    <row r="8" spans="1:109" ht="29.25" customHeight="1" x14ac:dyDescent="0.3">
      <c r="A8" s="6">
        <f>IF(N4=4,IF(C8&gt;0,1,0),1)</f>
        <v>1</v>
      </c>
      <c r="B8" s="21"/>
      <c r="C8" s="41" t="s">
        <v>15</v>
      </c>
      <c r="D8" s="42"/>
      <c r="E8" s="150">
        <f>IF(W4=4,0,V12)</f>
        <v>0</v>
      </c>
      <c r="F8" s="151"/>
      <c r="G8" s="145" t="str">
        <f>IF(N4=5,"Click the Hyperlinks and complete the forms to obtain your overhead (£)","")</f>
        <v>Click the Hyperlinks and complete the forms to obtain your overhead (£)</v>
      </c>
      <c r="H8" s="146"/>
      <c r="I8" s="146"/>
      <c r="J8" s="146"/>
      <c r="M8" s="135"/>
      <c r="AJ8" s="21"/>
      <c r="AK8" s="144"/>
      <c r="AL8" s="144"/>
      <c r="AM8" s="144"/>
      <c r="AN8" s="144"/>
      <c r="AO8" s="144"/>
      <c r="AP8" s="144"/>
      <c r="AQ8" s="144"/>
      <c r="AR8" s="144"/>
      <c r="AS8" s="144"/>
      <c r="AT8" s="138"/>
      <c r="AU8" s="25"/>
      <c r="CD8" s="21"/>
      <c r="CE8" s="143" t="s">
        <v>16</v>
      </c>
      <c r="CF8" s="143"/>
      <c r="CG8" s="143"/>
      <c r="CH8" s="143"/>
      <c r="CI8" s="143"/>
      <c r="CJ8" s="143"/>
      <c r="CK8" s="143"/>
      <c r="CL8" s="143"/>
      <c r="CM8" s="32"/>
      <c r="CN8" s="139"/>
      <c r="CO8" s="25"/>
      <c r="CP8" s="35"/>
      <c r="CQ8" s="6"/>
      <c r="CR8" s="35"/>
      <c r="CS8" s="35"/>
      <c r="CT8" s="35"/>
      <c r="CU8" s="35"/>
      <c r="CV8" s="35"/>
      <c r="CW8" s="35"/>
    </row>
    <row r="9" spans="1:109" ht="19.5" customHeight="1" x14ac:dyDescent="0.5">
      <c r="B9" s="43"/>
      <c r="C9" s="44"/>
      <c r="D9" s="45"/>
      <c r="E9" s="45"/>
      <c r="F9" s="46"/>
      <c r="G9" s="47"/>
      <c r="H9" s="46"/>
      <c r="I9" s="48"/>
      <c r="J9" s="49"/>
      <c r="K9" s="46"/>
      <c r="L9" s="46"/>
      <c r="M9" s="136"/>
      <c r="AJ9" s="21"/>
      <c r="AK9" s="51"/>
      <c r="AL9" s="32"/>
      <c r="AM9" s="147" t="s">
        <v>17</v>
      </c>
      <c r="AN9" s="147" t="s">
        <v>18</v>
      </c>
      <c r="AO9" s="147" t="s">
        <v>19</v>
      </c>
      <c r="AP9" s="147" t="s">
        <v>20</v>
      </c>
      <c r="AR9" s="147" t="s">
        <v>21</v>
      </c>
      <c r="AS9" s="147"/>
      <c r="AU9" s="25"/>
      <c r="CD9" s="21"/>
      <c r="CE9" s="52"/>
      <c r="CF9" s="32"/>
      <c r="CG9" s="33"/>
      <c r="CH9" s="33"/>
      <c r="CI9" s="33"/>
      <c r="CJ9" s="32"/>
      <c r="CK9" s="34"/>
      <c r="CL9" s="32"/>
      <c r="CM9" s="32"/>
      <c r="CN9" s="28"/>
      <c r="CO9" s="25"/>
      <c r="CP9" s="35"/>
      <c r="CQ9" s="6"/>
      <c r="CR9" s="35"/>
      <c r="CS9" s="35"/>
      <c r="CT9" s="35"/>
      <c r="CU9" s="35"/>
      <c r="CV9" s="35"/>
      <c r="CW9" s="35"/>
    </row>
    <row r="10" spans="1:109" ht="19.5" customHeight="1" x14ac:dyDescent="0.5">
      <c r="A10" s="6">
        <f>AI2</f>
        <v>1</v>
      </c>
      <c r="B10" s="21"/>
      <c r="C10" s="152"/>
      <c r="D10" s="152"/>
      <c r="E10" s="152"/>
      <c r="F10" s="152"/>
      <c r="G10" s="152"/>
      <c r="H10" s="152"/>
      <c r="I10" s="152"/>
      <c r="J10" s="152"/>
      <c r="K10" s="28"/>
      <c r="L10" s="28"/>
      <c r="M10" s="25"/>
      <c r="AJ10" s="21"/>
      <c r="AK10" s="51"/>
      <c r="AL10" s="32"/>
      <c r="AM10" s="147"/>
      <c r="AN10" s="147"/>
      <c r="AO10" s="147"/>
      <c r="AP10" s="147"/>
      <c r="AR10" s="147"/>
      <c r="AS10" s="147"/>
      <c r="AU10" s="25"/>
      <c r="AW10" s="53" t="s">
        <v>22</v>
      </c>
      <c r="CD10" s="21"/>
      <c r="CE10" s="153" t="s">
        <v>23</v>
      </c>
      <c r="CF10" s="153"/>
      <c r="CG10" s="153"/>
      <c r="CH10" s="153"/>
      <c r="CI10" s="153"/>
      <c r="CJ10" s="153"/>
      <c r="CK10" s="153"/>
      <c r="CL10" s="153"/>
      <c r="CM10" s="153"/>
      <c r="CN10" s="153"/>
      <c r="CO10" s="25"/>
      <c r="CP10" s="35"/>
      <c r="CQ10" s="6"/>
      <c r="CR10" s="35"/>
      <c r="CS10" s="35"/>
      <c r="CT10" s="35"/>
      <c r="CU10" s="35"/>
      <c r="CV10" s="35"/>
      <c r="CW10" s="35"/>
    </row>
    <row r="11" spans="1:109" ht="19.5" customHeight="1" x14ac:dyDescent="0.5">
      <c r="A11" s="6">
        <f>CC2</f>
        <v>0</v>
      </c>
      <c r="B11" s="21"/>
      <c r="C11" s="26"/>
      <c r="D11" s="26"/>
      <c r="E11" s="26"/>
      <c r="F11" s="26"/>
      <c r="G11" s="26"/>
      <c r="H11" s="26"/>
      <c r="I11" s="26"/>
      <c r="J11" s="26"/>
      <c r="K11" s="28"/>
      <c r="L11" s="28"/>
      <c r="M11" s="25"/>
      <c r="AJ11" s="21"/>
      <c r="AK11" s="51"/>
      <c r="AL11" s="32"/>
      <c r="AM11" s="147"/>
      <c r="AN11" s="147"/>
      <c r="AO11" s="147"/>
      <c r="AP11" s="147"/>
      <c r="AR11" s="54"/>
      <c r="AU11" s="25"/>
      <c r="AW11" s="53"/>
      <c r="CD11" s="21"/>
      <c r="CE11" s="153"/>
      <c r="CF11" s="153"/>
      <c r="CG11" s="153"/>
      <c r="CH11" s="153"/>
      <c r="CI11" s="153"/>
      <c r="CJ11" s="153"/>
      <c r="CK11" s="153"/>
      <c r="CL11" s="153"/>
      <c r="CM11" s="153"/>
      <c r="CN11" s="153"/>
      <c r="CO11" s="25"/>
      <c r="CP11" s="35"/>
      <c r="CQ11" s="6"/>
      <c r="CR11" s="35"/>
      <c r="CS11" s="35"/>
      <c r="CT11" s="35"/>
      <c r="CU11" s="35"/>
      <c r="CV11" s="35"/>
      <c r="CW11" s="35"/>
    </row>
    <row r="12" spans="1:109" ht="17.149999999999999" customHeight="1" x14ac:dyDescent="0.3">
      <c r="B12" s="21"/>
      <c r="D12" s="55" t="s">
        <v>24</v>
      </c>
      <c r="E12" s="156">
        <f>IF(E20=0,0,AQ41)</f>
        <v>0</v>
      </c>
      <c r="F12" s="157"/>
      <c r="G12" s="158" t="s">
        <v>25</v>
      </c>
      <c r="H12" s="159"/>
      <c r="I12" s="159"/>
      <c r="J12" s="159"/>
      <c r="K12" s="159"/>
      <c r="M12" s="25"/>
      <c r="V12" s="160">
        <f>IF(N4=2,E6*0.2,IF(N4=5,(E12+E14),0))</f>
        <v>0</v>
      </c>
      <c r="W12" s="160"/>
      <c r="AJ12" s="21"/>
      <c r="AK12" s="56"/>
      <c r="AL12" s="32"/>
      <c r="AM12" s="57" t="s">
        <v>26</v>
      </c>
      <c r="AN12" s="57" t="s">
        <v>27</v>
      </c>
      <c r="AO12" s="57" t="s">
        <v>28</v>
      </c>
      <c r="AP12" s="57" t="s">
        <v>29</v>
      </c>
      <c r="AR12" s="57" t="s">
        <v>30</v>
      </c>
      <c r="AU12" s="25"/>
      <c r="AW12" s="53"/>
      <c r="CD12" s="21"/>
      <c r="CE12" s="153"/>
      <c r="CF12" s="153"/>
      <c r="CG12" s="153"/>
      <c r="CH12" s="153"/>
      <c r="CI12" s="153"/>
      <c r="CJ12" s="153"/>
      <c r="CK12" s="153"/>
      <c r="CL12" s="153"/>
      <c r="CM12" s="153"/>
      <c r="CN12" s="153"/>
      <c r="CO12" s="25"/>
      <c r="CP12" s="35"/>
      <c r="CQ12" s="6"/>
      <c r="CR12" s="35"/>
      <c r="CS12" s="35"/>
      <c r="CT12" s="35"/>
      <c r="CU12" s="35"/>
      <c r="CV12" s="35"/>
      <c r="CW12" s="35"/>
    </row>
    <row r="13" spans="1:109" ht="15" customHeight="1" thickBot="1" x14ac:dyDescent="0.35">
      <c r="B13" s="21"/>
      <c r="C13" s="26"/>
      <c r="D13" s="26"/>
      <c r="E13" s="58"/>
      <c r="F13" s="58"/>
      <c r="G13" s="59"/>
      <c r="H13" s="59"/>
      <c r="I13" s="59"/>
      <c r="J13" s="60"/>
      <c r="K13" s="23"/>
      <c r="M13" s="25"/>
      <c r="AJ13" s="21"/>
      <c r="AK13" s="32"/>
      <c r="AL13" s="32"/>
      <c r="AM13" s="32"/>
      <c r="AN13" s="32"/>
      <c r="AO13" s="32"/>
      <c r="AP13" s="61"/>
      <c r="AR13" s="32"/>
      <c r="AU13" s="25"/>
      <c r="AW13" s="62"/>
      <c r="CC13" s="6">
        <f>IF(CJ16="**",0,1)</f>
        <v>0</v>
      </c>
      <c r="CD13" s="21"/>
      <c r="CE13" s="153"/>
      <c r="CF13" s="153"/>
      <c r="CG13" s="153"/>
      <c r="CH13" s="153"/>
      <c r="CI13" s="153"/>
      <c r="CJ13" s="153"/>
      <c r="CK13" s="153"/>
      <c r="CL13" s="153"/>
      <c r="CM13" s="153"/>
      <c r="CN13" s="153"/>
      <c r="CO13" s="25"/>
      <c r="CP13" s="35"/>
      <c r="CQ13" s="6"/>
      <c r="CR13" s="35"/>
      <c r="CS13" s="35"/>
      <c r="CT13" s="35"/>
      <c r="CU13" s="35"/>
      <c r="CV13" s="35"/>
      <c r="CW13" s="35"/>
    </row>
    <row r="14" spans="1:109" ht="16.5" customHeight="1" thickBot="1" x14ac:dyDescent="0.35">
      <c r="B14" s="21"/>
      <c r="C14" s="26"/>
      <c r="D14" s="63" t="s">
        <v>31</v>
      </c>
      <c r="E14" s="156">
        <f>IF(E22=0,0,CN36)</f>
        <v>0</v>
      </c>
      <c r="F14" s="157"/>
      <c r="G14" s="159" t="s">
        <v>32</v>
      </c>
      <c r="H14" s="159"/>
      <c r="I14" s="159"/>
      <c r="J14" s="60"/>
      <c r="K14" s="23"/>
      <c r="M14" s="25"/>
      <c r="AJ14" s="64"/>
      <c r="AK14" s="161" t="s">
        <v>33</v>
      </c>
      <c r="AL14" s="161"/>
      <c r="AM14" s="161"/>
      <c r="AN14" s="161"/>
      <c r="AO14" s="65"/>
      <c r="AP14" s="61"/>
      <c r="AR14" s="32"/>
      <c r="AT14" s="28"/>
      <c r="AU14" s="25"/>
      <c r="AW14" s="62"/>
      <c r="CD14" s="21"/>
      <c r="CE14" s="153"/>
      <c r="CF14" s="153"/>
      <c r="CG14" s="153"/>
      <c r="CH14" s="153"/>
      <c r="CI14" s="153"/>
      <c r="CJ14" s="153"/>
      <c r="CK14" s="153"/>
      <c r="CL14" s="153"/>
      <c r="CM14" s="153"/>
      <c r="CN14" s="153"/>
      <c r="CO14" s="25"/>
      <c r="CP14" s="35"/>
      <c r="CQ14" s="6"/>
      <c r="CR14" s="35"/>
      <c r="CS14" s="35"/>
      <c r="CT14" s="35"/>
      <c r="CU14" s="35"/>
      <c r="CV14" s="35"/>
      <c r="CW14" s="35"/>
    </row>
    <row r="15" spans="1:109" ht="19.5" customHeight="1" thickBot="1" x14ac:dyDescent="0.35">
      <c r="B15" s="43"/>
      <c r="C15" s="66"/>
      <c r="D15" s="66"/>
      <c r="E15" s="66"/>
      <c r="F15" s="66"/>
      <c r="G15" s="66"/>
      <c r="H15" s="66"/>
      <c r="I15" s="66"/>
      <c r="J15" s="67"/>
      <c r="K15" s="66"/>
      <c r="L15" s="66"/>
      <c r="M15" s="50"/>
      <c r="AI15" s="6">
        <f>IF(AO14="",1,0)</f>
        <v>1</v>
      </c>
      <c r="AJ15" s="21"/>
      <c r="AK15" s="68" t="s">
        <v>34</v>
      </c>
      <c r="AL15" s="69"/>
      <c r="AM15" s="70">
        <v>0</v>
      </c>
      <c r="AN15" s="71">
        <v>0</v>
      </c>
      <c r="AO15" s="72">
        <v>0</v>
      </c>
      <c r="AP15" s="73">
        <f t="shared" ref="AP15:AP20" si="0">IF(BK15="No",0,AM15*AN15*AO15)</f>
        <v>0</v>
      </c>
      <c r="AR15" s="154"/>
      <c r="AS15" s="155"/>
      <c r="AT15" s="6">
        <f t="shared" ref="AT15:AT20" si="1">IF(BK15="no",IF(AO15&gt;0,1,0),0)</f>
        <v>0</v>
      </c>
      <c r="AU15" s="74" t="str">
        <f t="shared" ref="AU15:AU20" si="2">IF(BH16=1,"","**")</f>
        <v/>
      </c>
      <c r="AW15" s="62"/>
      <c r="BK15" s="75" t="s">
        <v>35</v>
      </c>
      <c r="CD15" s="21"/>
      <c r="CE15" s="76"/>
      <c r="CF15" s="58"/>
      <c r="CG15" s="58"/>
      <c r="CH15" s="58"/>
      <c r="CI15" s="58"/>
      <c r="CJ15" s="58"/>
      <c r="CK15" s="58"/>
      <c r="CL15" s="58"/>
      <c r="CM15" s="58"/>
      <c r="CN15" s="28"/>
      <c r="CO15" s="25"/>
      <c r="CP15" s="35"/>
      <c r="CQ15" s="6"/>
      <c r="CR15" s="35"/>
      <c r="CS15" s="35"/>
      <c r="CT15" s="35"/>
      <c r="CU15" s="35"/>
      <c r="CV15" s="35"/>
      <c r="CW15" s="35"/>
    </row>
    <row r="16" spans="1:109" ht="15.5" thickTop="1" x14ac:dyDescent="0.3">
      <c r="AI16" s="6">
        <f t="shared" ref="AI16:AI21" si="3">IF(SUM(BE16:BH16)=2,1,0)</f>
        <v>1</v>
      </c>
      <c r="AJ16" s="21"/>
      <c r="AK16" s="68" t="s">
        <v>36</v>
      </c>
      <c r="AL16" s="77"/>
      <c r="AM16" s="70">
        <v>0</v>
      </c>
      <c r="AN16" s="71">
        <v>0</v>
      </c>
      <c r="AO16" s="72">
        <v>0</v>
      </c>
      <c r="AP16" s="73">
        <f t="shared" si="0"/>
        <v>0</v>
      </c>
      <c r="AR16" s="154" t="str">
        <f>IF(AM16=0,"",IF(AP16=0,"N/A",""))</f>
        <v/>
      </c>
      <c r="AS16" s="155"/>
      <c r="AT16" s="6">
        <f t="shared" si="1"/>
        <v>0</v>
      </c>
      <c r="AU16" s="74" t="str">
        <f t="shared" si="2"/>
        <v/>
      </c>
      <c r="AW16" s="78" t="e">
        <f t="shared" ref="AW16:AW21" si="4">AP15/$AM$35</f>
        <v>#DIV/0!</v>
      </c>
      <c r="BD16" s="10">
        <f t="shared" ref="BD16:BD21" si="5">IF(AM14&gt;0,1,0)</f>
        <v>0</v>
      </c>
      <c r="BE16" s="10">
        <f>IF($V15=0,1,IF(#REF!="Please Select",0,1))</f>
        <v>1</v>
      </c>
      <c r="BH16" s="10">
        <f t="shared" ref="BH16:BH21" si="6">IF($V15=0,1,IF(LEN(AR14)=0,0,1))</f>
        <v>1</v>
      </c>
      <c r="BK16" s="75" t="s">
        <v>35</v>
      </c>
      <c r="CD16" s="21"/>
      <c r="CE16" s="28" t="s">
        <v>37</v>
      </c>
      <c r="CF16" s="79"/>
      <c r="CG16" s="79"/>
      <c r="CH16" s="80"/>
      <c r="CI16" s="75" t="s">
        <v>38</v>
      </c>
      <c r="CJ16" s="81" t="str">
        <f>IF(CI16="Please Select","**","")</f>
        <v>**</v>
      </c>
      <c r="CK16" s="34"/>
      <c r="CL16" s="32"/>
      <c r="CM16" s="32"/>
      <c r="CN16" s="28"/>
      <c r="CO16" s="25"/>
      <c r="CP16" s="35"/>
      <c r="CQ16" s="6"/>
      <c r="CR16" s="35"/>
      <c r="CS16" s="35"/>
      <c r="CT16" s="35"/>
      <c r="CU16" s="35"/>
      <c r="CV16" s="35"/>
      <c r="CW16" s="35"/>
    </row>
    <row r="17" spans="5:101" ht="17.25" customHeight="1" x14ac:dyDescent="0.3">
      <c r="AI17" s="6">
        <f t="shared" si="3"/>
        <v>1</v>
      </c>
      <c r="AJ17" s="21"/>
      <c r="AK17" s="68" t="s">
        <v>39</v>
      </c>
      <c r="AL17" s="77"/>
      <c r="AM17" s="70">
        <v>0</v>
      </c>
      <c r="AN17" s="71">
        <v>0</v>
      </c>
      <c r="AO17" s="72">
        <v>0</v>
      </c>
      <c r="AP17" s="73">
        <f t="shared" si="0"/>
        <v>0</v>
      </c>
      <c r="AR17" s="154" t="str">
        <f>IF(AM17=0,"",IF(AP17=0,"N/A",""))</f>
        <v/>
      </c>
      <c r="AS17" s="155"/>
      <c r="AT17" s="6">
        <f t="shared" si="1"/>
        <v>0</v>
      </c>
      <c r="AU17" s="74" t="str">
        <f t="shared" si="2"/>
        <v/>
      </c>
      <c r="AW17" s="78" t="e">
        <f t="shared" si="4"/>
        <v>#DIV/0!</v>
      </c>
      <c r="BD17" s="10">
        <f t="shared" si="5"/>
        <v>0</v>
      </c>
      <c r="BE17" s="10">
        <f>IF($V16=0,1,IF(BK15="Please Select",0,1))</f>
        <v>1</v>
      </c>
      <c r="BH17" s="10">
        <f t="shared" si="6"/>
        <v>1</v>
      </c>
      <c r="BK17" s="75" t="s">
        <v>35</v>
      </c>
      <c r="CD17" s="21"/>
      <c r="CE17" s="82" t="s">
        <v>40</v>
      </c>
      <c r="CF17" s="79"/>
      <c r="CG17" s="79"/>
      <c r="CH17" s="80"/>
      <c r="CI17" s="83"/>
      <c r="CJ17" s="79"/>
      <c r="CK17" s="34"/>
      <c r="CL17" s="32"/>
      <c r="CM17" s="32"/>
      <c r="CN17" s="28"/>
      <c r="CO17" s="25"/>
      <c r="CP17" s="35"/>
      <c r="CQ17" s="6"/>
      <c r="CR17" s="35"/>
      <c r="CS17" s="35"/>
      <c r="CT17" s="35"/>
      <c r="CU17" s="35"/>
      <c r="CV17" s="35"/>
      <c r="CW17" s="35"/>
    </row>
    <row r="18" spans="5:101" ht="17.25" customHeight="1" x14ac:dyDescent="0.3">
      <c r="AI18" s="6">
        <f t="shared" si="3"/>
        <v>1</v>
      </c>
      <c r="AJ18" s="21"/>
      <c r="AK18" s="68" t="s">
        <v>41</v>
      </c>
      <c r="AL18" s="77"/>
      <c r="AM18" s="70">
        <v>0</v>
      </c>
      <c r="AN18" s="71">
        <v>0</v>
      </c>
      <c r="AO18" s="72">
        <v>0</v>
      </c>
      <c r="AP18" s="73">
        <f t="shared" si="0"/>
        <v>0</v>
      </c>
      <c r="AR18" s="154" t="str">
        <f>IF(AM18=0,"",IF(AP18=0,"N/A",""))</f>
        <v/>
      </c>
      <c r="AS18" s="155"/>
      <c r="AT18" s="6">
        <f t="shared" si="1"/>
        <v>0</v>
      </c>
      <c r="AU18" s="74" t="str">
        <f t="shared" si="2"/>
        <v/>
      </c>
      <c r="AW18" s="78" t="e">
        <f t="shared" si="4"/>
        <v>#DIV/0!</v>
      </c>
      <c r="BD18" s="10">
        <f t="shared" si="5"/>
        <v>0</v>
      </c>
      <c r="BE18" s="10">
        <f>IF($V17=0,1,IF(BK16="Please Select",0,1))</f>
        <v>1</v>
      </c>
      <c r="BH18" s="10">
        <f t="shared" si="6"/>
        <v>1</v>
      </c>
      <c r="BK18" s="75" t="s">
        <v>35</v>
      </c>
      <c r="CD18" s="21"/>
      <c r="CE18" s="32"/>
      <c r="CF18" s="32"/>
      <c r="CG18" s="33"/>
      <c r="CH18" s="33"/>
      <c r="CI18" s="33"/>
      <c r="CJ18" s="32"/>
      <c r="CK18" s="34"/>
      <c r="CL18" s="32"/>
      <c r="CM18" s="32"/>
      <c r="CO18" s="25"/>
      <c r="CP18" s="35"/>
      <c r="CQ18" s="6"/>
      <c r="CR18" s="35"/>
      <c r="CS18" s="35"/>
      <c r="CT18" s="35"/>
      <c r="CU18" s="35"/>
      <c r="CV18" s="35"/>
      <c r="CW18" s="35"/>
    </row>
    <row r="19" spans="5:101" ht="17.25" customHeight="1" x14ac:dyDescent="0.3">
      <c r="E19" s="84" t="e">
        <f>ROUND(AQ41,0)</f>
        <v>#DIV/0!</v>
      </c>
      <c r="AI19" s="6">
        <f t="shared" si="3"/>
        <v>1</v>
      </c>
      <c r="AJ19" s="21"/>
      <c r="AK19" s="68" t="s">
        <v>42</v>
      </c>
      <c r="AL19" s="77"/>
      <c r="AM19" s="70">
        <v>0</v>
      </c>
      <c r="AN19" s="71">
        <v>0</v>
      </c>
      <c r="AO19" s="72">
        <v>0</v>
      </c>
      <c r="AP19" s="73">
        <f t="shared" si="0"/>
        <v>0</v>
      </c>
      <c r="AR19" s="154" t="str">
        <f>IF(AM19=0,"",IF(AP19=0,"N/A",""))</f>
        <v/>
      </c>
      <c r="AS19" s="155"/>
      <c r="AT19" s="6">
        <f t="shared" si="1"/>
        <v>0</v>
      </c>
      <c r="AU19" s="74" t="str">
        <f t="shared" si="2"/>
        <v/>
      </c>
      <c r="AW19" s="78" t="e">
        <f t="shared" si="4"/>
        <v>#DIV/0!</v>
      </c>
      <c r="BD19" s="10">
        <f t="shared" si="5"/>
        <v>0</v>
      </c>
      <c r="BE19" s="10">
        <f>IF($V18=0,1,IF(BK17="Please Select",0,1))</f>
        <v>1</v>
      </c>
      <c r="BH19" s="10">
        <f t="shared" si="6"/>
        <v>1</v>
      </c>
      <c r="BK19" s="75" t="s">
        <v>35</v>
      </c>
      <c r="CD19" s="21"/>
      <c r="CE19" s="85" t="s">
        <v>43</v>
      </c>
      <c r="CF19" s="32"/>
      <c r="CG19" s="33"/>
      <c r="CH19" s="33"/>
      <c r="CI19" s="33"/>
      <c r="CJ19" s="32"/>
      <c r="CK19" s="34"/>
      <c r="CL19" s="32"/>
      <c r="CM19" s="32"/>
      <c r="CO19" s="25"/>
      <c r="CP19" s="35"/>
      <c r="CQ19" s="6"/>
      <c r="CR19" s="35"/>
      <c r="CS19" s="35"/>
      <c r="CT19" s="35"/>
      <c r="CU19" s="35"/>
      <c r="CV19" s="35"/>
      <c r="CW19" s="35"/>
    </row>
    <row r="20" spans="5:101" ht="17.25" customHeight="1" x14ac:dyDescent="0.3">
      <c r="E20" s="4">
        <f>IFERROR(E19,0)</f>
        <v>0</v>
      </c>
      <c r="AI20" s="6">
        <f t="shared" si="3"/>
        <v>1</v>
      </c>
      <c r="AJ20" s="21"/>
      <c r="AK20" s="68" t="s">
        <v>44</v>
      </c>
      <c r="AL20" s="77"/>
      <c r="AM20" s="86">
        <v>0</v>
      </c>
      <c r="AN20" s="71">
        <v>0</v>
      </c>
      <c r="AO20" s="72">
        <v>0</v>
      </c>
      <c r="AP20" s="73">
        <f t="shared" si="0"/>
        <v>0</v>
      </c>
      <c r="AQ20" s="87" t="s">
        <v>45</v>
      </c>
      <c r="AR20" s="154" t="str">
        <f>IF(AM20=0,"",IF(AP20=0,"N/A",""))</f>
        <v/>
      </c>
      <c r="AS20" s="155"/>
      <c r="AT20" s="6">
        <f t="shared" si="1"/>
        <v>0</v>
      </c>
      <c r="AU20" s="74" t="str">
        <f t="shared" si="2"/>
        <v/>
      </c>
      <c r="AW20" s="78" t="e">
        <f t="shared" si="4"/>
        <v>#DIV/0!</v>
      </c>
      <c r="BD20" s="10">
        <f t="shared" si="5"/>
        <v>0</v>
      </c>
      <c r="BE20" s="10">
        <f>IF($V19=0,1,IF(BK18="Please Select",0,1))</f>
        <v>1</v>
      </c>
      <c r="BH20" s="10">
        <f t="shared" si="6"/>
        <v>1</v>
      </c>
      <c r="BK20" s="75" t="s">
        <v>35</v>
      </c>
      <c r="CD20" s="21"/>
      <c r="CE20" s="32"/>
      <c r="CF20" s="32"/>
      <c r="CG20" s="33"/>
      <c r="CH20" s="33"/>
      <c r="CI20" s="33"/>
      <c r="CJ20" s="32"/>
      <c r="CK20" s="34"/>
      <c r="CL20" s="32"/>
      <c r="CM20" s="32"/>
      <c r="CO20" s="25"/>
      <c r="CP20" s="35"/>
      <c r="CQ20" s="6"/>
      <c r="CR20" s="35"/>
      <c r="CS20" s="35"/>
      <c r="CT20" s="35"/>
      <c r="CU20" s="35"/>
      <c r="CV20" s="35"/>
      <c r="CW20" s="35"/>
    </row>
    <row r="21" spans="5:101" ht="17.25" customHeight="1" x14ac:dyDescent="0.3">
      <c r="E21" s="84">
        <f>ROUND(CN36,0)</f>
        <v>0</v>
      </c>
      <c r="AI21" s="6">
        <f t="shared" si="3"/>
        <v>1</v>
      </c>
      <c r="AJ21" s="21"/>
      <c r="AK21" s="88"/>
      <c r="AL21" s="89"/>
      <c r="AM21" s="90">
        <f>SUM(AM15:AM20)</f>
        <v>0</v>
      </c>
      <c r="AN21" s="91"/>
      <c r="AP21" s="92">
        <f>SUM(AP15:AP20)</f>
        <v>0</v>
      </c>
      <c r="AQ21" s="93" t="e">
        <f>AP21/AM21</f>
        <v>#DIV/0!</v>
      </c>
      <c r="AR21" s="28" t="s">
        <v>46</v>
      </c>
      <c r="AT21" s="28"/>
      <c r="AU21" s="25"/>
      <c r="AW21" s="78" t="e">
        <f t="shared" si="4"/>
        <v>#DIV/0!</v>
      </c>
      <c r="BD21" s="10">
        <f t="shared" si="5"/>
        <v>0</v>
      </c>
      <c r="BE21" s="10">
        <f>IF($V20=0,1,IF(BK19="Please Select",0,1))</f>
        <v>1</v>
      </c>
      <c r="BH21" s="10">
        <f t="shared" si="6"/>
        <v>1</v>
      </c>
      <c r="BK21" s="94"/>
      <c r="CD21" s="21"/>
      <c r="CE21" s="52" t="s">
        <v>47</v>
      </c>
      <c r="CF21" s="32"/>
      <c r="CG21" s="95" t="s">
        <v>48</v>
      </c>
      <c r="CH21" s="33"/>
      <c r="CI21" s="33"/>
      <c r="CJ21" s="32"/>
      <c r="CK21" s="34"/>
      <c r="CL21" s="32"/>
      <c r="CM21" s="32"/>
      <c r="CN21" s="28"/>
      <c r="CO21" s="25"/>
      <c r="CP21" s="35"/>
      <c r="CQ21" s="6"/>
      <c r="CR21" s="35"/>
      <c r="CS21" s="35"/>
      <c r="CT21" s="35"/>
      <c r="CU21" s="35"/>
      <c r="CV21" s="35"/>
      <c r="CW21" s="35"/>
    </row>
    <row r="22" spans="5:101" ht="24.75" customHeight="1" x14ac:dyDescent="0.3">
      <c r="E22" s="4">
        <f>IFERROR(E21,0)</f>
        <v>0</v>
      </c>
      <c r="AJ22" s="21"/>
      <c r="AK22" s="88"/>
      <c r="AL22" s="77"/>
      <c r="AM22" s="96"/>
      <c r="AN22" s="97"/>
      <c r="AO22" s="98"/>
      <c r="AP22" s="99"/>
      <c r="AQ22" s="100"/>
      <c r="AR22" s="32"/>
      <c r="AS22" s="32"/>
      <c r="AT22" s="28"/>
      <c r="AU22" s="25"/>
      <c r="AW22" s="101"/>
      <c r="CC22" s="6">
        <f t="shared" ref="CC22:CC35" si="7">IF(CO22="**",0,1)</f>
        <v>1</v>
      </c>
      <c r="CD22" s="21"/>
      <c r="CE22" s="162"/>
      <c r="CF22" s="163"/>
      <c r="CG22" s="162"/>
      <c r="CH22" s="164"/>
      <c r="CI22" s="164"/>
      <c r="CJ22" s="164"/>
      <c r="CK22" s="164"/>
      <c r="CL22" s="164"/>
      <c r="CM22" s="163"/>
      <c r="CN22" s="102">
        <v>0</v>
      </c>
      <c r="CO22" s="74" t="str">
        <f>IF(LEN(CE22)&gt;0,IF(LEN(CG22)=0,"**",IF(CN22=0,"**","")),"")</f>
        <v/>
      </c>
      <c r="CP22" s="35"/>
      <c r="CQ22" s="6"/>
      <c r="CR22" s="35"/>
      <c r="CS22" s="35"/>
      <c r="CT22" s="35"/>
      <c r="CU22" s="35"/>
      <c r="CV22" s="35"/>
      <c r="CW22" s="35"/>
    </row>
    <row r="23" spans="5:101" ht="24.75" customHeight="1" x14ac:dyDescent="0.3">
      <c r="AJ23" s="21"/>
      <c r="AK23" s="88"/>
      <c r="AL23" s="77"/>
      <c r="AM23" s="96"/>
      <c r="AN23" s="97"/>
      <c r="AO23" s="98"/>
      <c r="AP23" s="103" t="str">
        <f>IF(SUM(AT15:AT20)=0,"","Warning: If you select 'No' in response to Additional time/cost exceeding BAU (C) the associated Additional/Directly attributable % (D) must equal 0")</f>
        <v/>
      </c>
      <c r="AQ23" s="100"/>
      <c r="AR23" s="32"/>
      <c r="AS23" s="32"/>
      <c r="AT23" s="28"/>
      <c r="AU23" s="25"/>
      <c r="AW23" s="62"/>
      <c r="CC23" s="6">
        <f t="shared" si="7"/>
        <v>1</v>
      </c>
      <c r="CD23" s="21"/>
      <c r="CE23" s="162"/>
      <c r="CF23" s="163"/>
      <c r="CG23" s="162"/>
      <c r="CH23" s="164"/>
      <c r="CI23" s="164"/>
      <c r="CJ23" s="164"/>
      <c r="CK23" s="164"/>
      <c r="CL23" s="164"/>
      <c r="CM23" s="163"/>
      <c r="CN23" s="102">
        <v>0</v>
      </c>
      <c r="CO23" s="74" t="str">
        <f t="shared" ref="CO23:CO35" si="8">IF(LEN(CE23)&gt;0,IF(LEN(CG23)=0,"**",IF(CN23=0,"**","")),"")</f>
        <v/>
      </c>
      <c r="CP23" s="35"/>
      <c r="CQ23" s="6"/>
      <c r="CR23" s="35"/>
      <c r="CS23" s="35"/>
      <c r="CT23" s="35"/>
      <c r="CU23" s="35"/>
      <c r="CV23" s="35"/>
      <c r="CW23" s="35"/>
    </row>
    <row r="24" spans="5:101" ht="24.75" customHeight="1" x14ac:dyDescent="0.3">
      <c r="AJ24" s="64"/>
      <c r="AK24" s="104" t="s">
        <v>49</v>
      </c>
      <c r="AL24" s="105"/>
      <c r="AM24" s="96"/>
      <c r="AN24" s="97"/>
      <c r="AO24" s="87" t="s">
        <v>45</v>
      </c>
      <c r="AP24" s="28"/>
      <c r="AQ24" s="100"/>
      <c r="AR24" s="32"/>
      <c r="AS24" s="98"/>
      <c r="AT24" s="28"/>
      <c r="AU24" s="106"/>
      <c r="AV24" s="6"/>
      <c r="AW24" s="62"/>
      <c r="CC24" s="6">
        <f t="shared" si="7"/>
        <v>1</v>
      </c>
      <c r="CD24" s="21"/>
      <c r="CE24" s="162"/>
      <c r="CF24" s="163"/>
      <c r="CG24" s="162"/>
      <c r="CH24" s="164"/>
      <c r="CI24" s="164"/>
      <c r="CJ24" s="164"/>
      <c r="CK24" s="164"/>
      <c r="CL24" s="164"/>
      <c r="CM24" s="163"/>
      <c r="CN24" s="102">
        <v>0</v>
      </c>
      <c r="CO24" s="74" t="str">
        <f t="shared" si="8"/>
        <v/>
      </c>
      <c r="CP24" s="35"/>
      <c r="CQ24" s="6"/>
      <c r="CR24" s="35"/>
      <c r="CS24" s="35"/>
      <c r="CT24" s="35"/>
      <c r="CU24" s="35"/>
      <c r="CV24" s="35"/>
      <c r="CW24" s="35"/>
    </row>
    <row r="25" spans="5:101" ht="24.75" customHeight="1" x14ac:dyDescent="0.3">
      <c r="AJ25" s="21"/>
      <c r="AK25" s="107" t="s">
        <v>50</v>
      </c>
      <c r="AL25" s="77"/>
      <c r="AM25" s="108">
        <v>0</v>
      </c>
      <c r="AN25" s="109" t="s">
        <v>51</v>
      </c>
      <c r="AO25" s="110" t="e">
        <f>$AQ$21</f>
        <v>#DIV/0!</v>
      </c>
      <c r="AP25" s="111" t="s">
        <v>52</v>
      </c>
      <c r="AQ25" s="112" t="e">
        <f>$AQ$21*AM25</f>
        <v>#DIV/0!</v>
      </c>
      <c r="AR25" s="32"/>
      <c r="AS25" s="98"/>
      <c r="AT25" s="28"/>
      <c r="AU25" s="25"/>
      <c r="AW25" s="62"/>
      <c r="AX25" s="10"/>
      <c r="AY25" s="10"/>
      <c r="AZ25" s="10"/>
      <c r="BA25" s="10"/>
      <c r="BB25" s="10"/>
      <c r="BC25" s="10"/>
      <c r="CC25" s="6">
        <f t="shared" si="7"/>
        <v>1</v>
      </c>
      <c r="CD25" s="21"/>
      <c r="CE25" s="162"/>
      <c r="CF25" s="163"/>
      <c r="CG25" s="162"/>
      <c r="CH25" s="164"/>
      <c r="CI25" s="164"/>
      <c r="CJ25" s="164"/>
      <c r="CK25" s="164"/>
      <c r="CL25" s="164"/>
      <c r="CM25" s="163"/>
      <c r="CN25" s="102">
        <v>0</v>
      </c>
      <c r="CO25" s="74" t="str">
        <f t="shared" si="8"/>
        <v/>
      </c>
      <c r="CP25" s="35"/>
      <c r="CQ25" s="6"/>
      <c r="CR25" s="35"/>
      <c r="CS25" s="35"/>
      <c r="CT25" s="35"/>
      <c r="CU25" s="35"/>
      <c r="CV25" s="35"/>
      <c r="CW25" s="35"/>
    </row>
    <row r="26" spans="5:101" ht="24.75" customHeight="1" x14ac:dyDescent="0.3">
      <c r="AJ26" s="21"/>
      <c r="AK26" s="107"/>
      <c r="AL26" s="77"/>
      <c r="AM26" s="113"/>
      <c r="AN26" s="97"/>
      <c r="AO26" s="114"/>
      <c r="AP26" s="99"/>
      <c r="AQ26" s="115"/>
      <c r="AR26" s="32"/>
      <c r="AS26" s="98"/>
      <c r="AT26" s="28"/>
      <c r="AU26" s="25"/>
      <c r="AW26" s="78" t="e">
        <f>AQ25/$AM$35</f>
        <v>#DIV/0!</v>
      </c>
      <c r="CC26" s="6">
        <f t="shared" si="7"/>
        <v>1</v>
      </c>
      <c r="CD26" s="21"/>
      <c r="CE26" s="162"/>
      <c r="CF26" s="163"/>
      <c r="CG26" s="162"/>
      <c r="CH26" s="164"/>
      <c r="CI26" s="164"/>
      <c r="CJ26" s="164"/>
      <c r="CK26" s="164"/>
      <c r="CL26" s="164"/>
      <c r="CM26" s="163"/>
      <c r="CN26" s="102">
        <v>0</v>
      </c>
      <c r="CO26" s="74" t="str">
        <f t="shared" si="8"/>
        <v/>
      </c>
      <c r="CP26" s="35"/>
      <c r="CQ26" s="6"/>
      <c r="CR26" s="35"/>
      <c r="CS26" s="35"/>
      <c r="CT26" s="35"/>
      <c r="CU26" s="35"/>
      <c r="CV26" s="35"/>
      <c r="CW26" s="35"/>
    </row>
    <row r="27" spans="5:101" ht="24.75" customHeight="1" x14ac:dyDescent="0.3">
      <c r="AJ27" s="64"/>
      <c r="AK27" s="104" t="s">
        <v>53</v>
      </c>
      <c r="AL27" s="105"/>
      <c r="AM27" s="96"/>
      <c r="AN27" s="97"/>
      <c r="AO27" s="114"/>
      <c r="AP27" s="99"/>
      <c r="AQ27" s="115"/>
      <c r="AR27" s="32"/>
      <c r="AS27" s="98"/>
      <c r="AT27" s="28"/>
      <c r="AU27" s="106"/>
      <c r="AV27" s="6"/>
      <c r="AW27" s="78"/>
      <c r="CC27" s="6">
        <f t="shared" si="7"/>
        <v>1</v>
      </c>
      <c r="CD27" s="21"/>
      <c r="CE27" s="162"/>
      <c r="CF27" s="163"/>
      <c r="CG27" s="162"/>
      <c r="CH27" s="164"/>
      <c r="CI27" s="164"/>
      <c r="CJ27" s="164"/>
      <c r="CK27" s="164"/>
      <c r="CL27" s="164"/>
      <c r="CM27" s="163"/>
      <c r="CN27" s="102">
        <v>0</v>
      </c>
      <c r="CO27" s="74" t="str">
        <f t="shared" si="8"/>
        <v/>
      </c>
      <c r="CP27" s="35"/>
      <c r="CQ27" s="6"/>
      <c r="CR27" s="35"/>
      <c r="CS27" s="35"/>
      <c r="CT27" s="35"/>
      <c r="CU27" s="35"/>
      <c r="CV27" s="35"/>
      <c r="CW27" s="35"/>
    </row>
    <row r="28" spans="5:101" ht="24.75" customHeight="1" x14ac:dyDescent="0.3">
      <c r="AJ28" s="21"/>
      <c r="AK28" s="68" t="s">
        <v>54</v>
      </c>
      <c r="AL28" s="77"/>
      <c r="AM28" s="70">
        <v>0</v>
      </c>
      <c r="AN28" s="116" t="s">
        <v>51</v>
      </c>
      <c r="AO28" s="117" t="e">
        <f>$AQ$21</f>
        <v>#DIV/0!</v>
      </c>
      <c r="AP28" s="118" t="s">
        <v>52</v>
      </c>
      <c r="AQ28" s="73" t="e">
        <f>$AQ$21*AM28</f>
        <v>#DIV/0!</v>
      </c>
      <c r="AR28" s="32"/>
      <c r="AS28" s="98"/>
      <c r="AT28" s="28"/>
      <c r="AU28" s="25"/>
      <c r="AW28" s="62"/>
      <c r="AX28" s="10"/>
      <c r="AY28" s="10"/>
      <c r="AZ28" s="10"/>
      <c r="BA28" s="10"/>
      <c r="BB28" s="10"/>
      <c r="BC28" s="10"/>
      <c r="CC28" s="6">
        <f t="shared" si="7"/>
        <v>1</v>
      </c>
      <c r="CD28" s="21"/>
      <c r="CE28" s="162"/>
      <c r="CF28" s="163"/>
      <c r="CG28" s="162"/>
      <c r="CH28" s="164"/>
      <c r="CI28" s="164"/>
      <c r="CJ28" s="164"/>
      <c r="CK28" s="164"/>
      <c r="CL28" s="164"/>
      <c r="CM28" s="163"/>
      <c r="CN28" s="102">
        <v>0</v>
      </c>
      <c r="CO28" s="74" t="str">
        <f t="shared" si="8"/>
        <v/>
      </c>
      <c r="CP28" s="35"/>
      <c r="CQ28" s="6"/>
      <c r="CR28" s="35"/>
      <c r="CS28" s="35"/>
      <c r="CT28" s="35"/>
      <c r="CU28" s="35"/>
      <c r="CV28" s="35"/>
      <c r="CW28" s="35"/>
    </row>
    <row r="29" spans="5:101" ht="24.75" customHeight="1" x14ac:dyDescent="0.3">
      <c r="AJ29" s="21"/>
      <c r="AK29" s="88"/>
      <c r="AL29" s="77"/>
      <c r="AM29" s="96"/>
      <c r="AN29" s="91"/>
      <c r="AO29" s="114"/>
      <c r="AP29" s="99"/>
      <c r="AQ29" s="115"/>
      <c r="AR29" s="32"/>
      <c r="AS29" s="98"/>
      <c r="AT29" s="28"/>
      <c r="AU29" s="25"/>
      <c r="AW29" s="78" t="e">
        <f>AQ28/$AM$35</f>
        <v>#DIV/0!</v>
      </c>
      <c r="CC29" s="6">
        <f t="shared" si="7"/>
        <v>1</v>
      </c>
      <c r="CD29" s="21"/>
      <c r="CE29" s="162"/>
      <c r="CF29" s="163"/>
      <c r="CG29" s="162"/>
      <c r="CH29" s="164"/>
      <c r="CI29" s="164"/>
      <c r="CJ29" s="164"/>
      <c r="CK29" s="164"/>
      <c r="CL29" s="164"/>
      <c r="CM29" s="163"/>
      <c r="CN29" s="102">
        <v>0</v>
      </c>
      <c r="CO29" s="74" t="str">
        <f t="shared" si="8"/>
        <v/>
      </c>
      <c r="CP29" s="35"/>
      <c r="CQ29" s="6"/>
      <c r="CR29" s="35"/>
      <c r="CS29" s="35"/>
      <c r="CT29" s="35"/>
      <c r="CU29" s="35"/>
      <c r="CV29" s="35"/>
      <c r="CW29" s="35"/>
    </row>
    <row r="30" spans="5:101" ht="24.75" customHeight="1" x14ac:dyDescent="0.3">
      <c r="AJ30" s="64"/>
      <c r="AK30" s="165" t="s">
        <v>55</v>
      </c>
      <c r="AL30" s="165"/>
      <c r="AM30" s="165"/>
      <c r="AN30" s="91"/>
      <c r="AO30" s="114"/>
      <c r="AP30" s="99"/>
      <c r="AQ30" s="115"/>
      <c r="AR30" s="32"/>
      <c r="AS30" s="98"/>
      <c r="AT30" s="28"/>
      <c r="AU30" s="106"/>
      <c r="AV30" s="6"/>
      <c r="AW30" s="62"/>
      <c r="CC30" s="6">
        <f t="shared" si="7"/>
        <v>1</v>
      </c>
      <c r="CD30" s="21"/>
      <c r="CE30" s="162"/>
      <c r="CF30" s="163"/>
      <c r="CG30" s="162"/>
      <c r="CH30" s="164"/>
      <c r="CI30" s="164"/>
      <c r="CJ30" s="164"/>
      <c r="CK30" s="164"/>
      <c r="CL30" s="164"/>
      <c r="CM30" s="163"/>
      <c r="CN30" s="102">
        <v>0</v>
      </c>
      <c r="CO30" s="74" t="str">
        <f t="shared" si="8"/>
        <v/>
      </c>
      <c r="CP30" s="35"/>
      <c r="CQ30" s="6"/>
      <c r="CR30" s="35"/>
      <c r="CS30" s="35"/>
      <c r="CT30" s="35"/>
      <c r="CU30" s="35"/>
      <c r="CV30" s="35"/>
      <c r="CW30" s="35"/>
    </row>
    <row r="31" spans="5:101" ht="92.5" customHeight="1" x14ac:dyDescent="0.3">
      <c r="AJ31" s="21"/>
      <c r="AK31" s="68" t="s">
        <v>56</v>
      </c>
      <c r="AL31" s="77"/>
      <c r="AM31" s="70">
        <v>0</v>
      </c>
      <c r="AN31" s="116" t="s">
        <v>51</v>
      </c>
      <c r="AO31" s="117" t="e">
        <f>$AQ$21</f>
        <v>#DIV/0!</v>
      </c>
      <c r="AP31" s="118" t="s">
        <v>52</v>
      </c>
      <c r="AQ31" s="73" t="e">
        <f>$AQ$21*AM31</f>
        <v>#DIV/0!</v>
      </c>
      <c r="AR31" s="32"/>
      <c r="AS31" s="98"/>
      <c r="AT31" s="28"/>
      <c r="AU31" s="25"/>
      <c r="AW31" s="62"/>
      <c r="AX31" s="10"/>
      <c r="AY31" s="10"/>
      <c r="AZ31" s="10"/>
      <c r="BA31" s="10"/>
      <c r="BB31" s="10"/>
      <c r="BC31" s="10"/>
      <c r="CC31" s="6">
        <f t="shared" si="7"/>
        <v>1</v>
      </c>
      <c r="CD31" s="21"/>
      <c r="CE31" s="162"/>
      <c r="CF31" s="163"/>
      <c r="CG31" s="162"/>
      <c r="CH31" s="164"/>
      <c r="CI31" s="164"/>
      <c r="CJ31" s="164"/>
      <c r="CK31" s="164"/>
      <c r="CL31" s="164"/>
      <c r="CM31" s="163"/>
      <c r="CN31" s="102">
        <v>0</v>
      </c>
      <c r="CO31" s="74" t="str">
        <f t="shared" si="8"/>
        <v/>
      </c>
      <c r="CP31" s="35"/>
      <c r="CQ31" s="6"/>
      <c r="CR31" s="35"/>
      <c r="CS31" s="35"/>
      <c r="CT31" s="35"/>
      <c r="CU31" s="35"/>
      <c r="CV31" s="35"/>
      <c r="CW31" s="35"/>
    </row>
    <row r="32" spans="5:101" ht="24.75" customHeight="1" x14ac:dyDescent="0.3">
      <c r="AJ32" s="21"/>
      <c r="AK32" s="107"/>
      <c r="AL32" s="77"/>
      <c r="AM32" s="96"/>
      <c r="AN32" s="97"/>
      <c r="AO32" s="114"/>
      <c r="AP32" s="99"/>
      <c r="AQ32" s="115"/>
      <c r="AR32" s="32"/>
      <c r="AS32" s="98"/>
      <c r="AT32" s="28"/>
      <c r="AU32" s="25"/>
      <c r="AW32" s="78" t="e">
        <f>AQ31/$AM$35</f>
        <v>#DIV/0!</v>
      </c>
      <c r="CC32" s="6">
        <f t="shared" si="7"/>
        <v>1</v>
      </c>
      <c r="CD32" s="21"/>
      <c r="CE32" s="162"/>
      <c r="CF32" s="163"/>
      <c r="CG32" s="162"/>
      <c r="CH32" s="164"/>
      <c r="CI32" s="164"/>
      <c r="CJ32" s="164"/>
      <c r="CK32" s="164"/>
      <c r="CL32" s="164"/>
      <c r="CM32" s="163"/>
      <c r="CN32" s="102">
        <v>0</v>
      </c>
      <c r="CO32" s="74" t="str">
        <f t="shared" si="8"/>
        <v/>
      </c>
      <c r="CP32" s="35"/>
      <c r="CQ32" s="6"/>
      <c r="CR32" s="35"/>
      <c r="CS32" s="35"/>
      <c r="CT32" s="35"/>
      <c r="CU32" s="35"/>
      <c r="CV32" s="35"/>
      <c r="CW32" s="35"/>
    </row>
    <row r="33" spans="36:101" ht="24.75" customHeight="1" x14ac:dyDescent="0.3">
      <c r="AJ33" s="64"/>
      <c r="AK33" s="165" t="s">
        <v>57</v>
      </c>
      <c r="AL33" s="165"/>
      <c r="AM33" s="165"/>
      <c r="AN33" s="165"/>
      <c r="AO33" s="114"/>
      <c r="AP33" s="99"/>
      <c r="AQ33" s="115"/>
      <c r="AR33" s="32"/>
      <c r="AS33" s="98"/>
      <c r="AT33" s="28"/>
      <c r="AU33" s="106"/>
      <c r="AV33" s="6"/>
      <c r="AW33" s="62"/>
      <c r="CC33" s="6">
        <f t="shared" si="7"/>
        <v>1</v>
      </c>
      <c r="CD33" s="21"/>
      <c r="CE33" s="162"/>
      <c r="CF33" s="163"/>
      <c r="CG33" s="162"/>
      <c r="CH33" s="164"/>
      <c r="CI33" s="164"/>
      <c r="CJ33" s="164"/>
      <c r="CK33" s="164"/>
      <c r="CL33" s="164"/>
      <c r="CM33" s="163"/>
      <c r="CN33" s="102">
        <v>0</v>
      </c>
      <c r="CO33" s="74" t="str">
        <f t="shared" si="8"/>
        <v/>
      </c>
      <c r="CP33" s="35"/>
      <c r="CQ33" s="6"/>
      <c r="CR33" s="35"/>
      <c r="CS33" s="35"/>
      <c r="CT33" s="35"/>
      <c r="CU33" s="35"/>
      <c r="CV33" s="35"/>
      <c r="CW33" s="35"/>
    </row>
    <row r="34" spans="36:101" ht="24.75" customHeight="1" x14ac:dyDescent="0.3">
      <c r="AJ34" s="21"/>
      <c r="AK34" s="68" t="s">
        <v>58</v>
      </c>
      <c r="AL34" s="77"/>
      <c r="AM34" s="70">
        <v>0</v>
      </c>
      <c r="AN34" s="116" t="s">
        <v>51</v>
      </c>
      <c r="AO34" s="117" t="e">
        <f>$AQ$21</f>
        <v>#DIV/0!</v>
      </c>
      <c r="AP34" s="118" t="s">
        <v>52</v>
      </c>
      <c r="AQ34" s="73" t="e">
        <f>$AQ$21*AM34</f>
        <v>#DIV/0!</v>
      </c>
      <c r="AR34" s="32"/>
      <c r="AS34" s="98"/>
      <c r="AT34" s="28"/>
      <c r="AU34" s="25"/>
      <c r="AW34" s="62"/>
      <c r="AX34" s="10"/>
      <c r="AY34" s="10"/>
      <c r="AZ34" s="10"/>
      <c r="BA34" s="10"/>
      <c r="BB34" s="10"/>
      <c r="BC34" s="10"/>
      <c r="CC34" s="6">
        <f t="shared" si="7"/>
        <v>1</v>
      </c>
      <c r="CD34" s="21"/>
      <c r="CE34" s="162"/>
      <c r="CF34" s="163"/>
      <c r="CG34" s="162"/>
      <c r="CH34" s="164"/>
      <c r="CI34" s="164"/>
      <c r="CJ34" s="164"/>
      <c r="CK34" s="164"/>
      <c r="CL34" s="164"/>
      <c r="CM34" s="163"/>
      <c r="CN34" s="102">
        <v>0</v>
      </c>
      <c r="CO34" s="74" t="str">
        <f t="shared" si="8"/>
        <v/>
      </c>
    </row>
    <row r="35" spans="36:101" ht="24.75" customHeight="1" thickBot="1" x14ac:dyDescent="0.35">
      <c r="AJ35" s="21"/>
      <c r="AK35" s="32"/>
      <c r="AL35" s="32"/>
      <c r="AM35" s="119">
        <f>SUM(AM21:AM34)</f>
        <v>0</v>
      </c>
      <c r="AN35" s="32"/>
      <c r="AO35" s="32"/>
      <c r="AP35" s="32"/>
      <c r="AQ35" s="120"/>
      <c r="AR35" s="32"/>
      <c r="AS35" s="32"/>
      <c r="AT35" s="28"/>
      <c r="AU35" s="25"/>
      <c r="AW35" s="78" t="e">
        <f>AQ34/$AM$35</f>
        <v>#DIV/0!</v>
      </c>
      <c r="CC35" s="6">
        <f t="shared" si="7"/>
        <v>1</v>
      </c>
      <c r="CD35" s="21"/>
      <c r="CE35" s="162"/>
      <c r="CF35" s="163"/>
      <c r="CG35" s="162"/>
      <c r="CH35" s="164"/>
      <c r="CI35" s="164"/>
      <c r="CJ35" s="164"/>
      <c r="CK35" s="164"/>
      <c r="CL35" s="164"/>
      <c r="CM35" s="163"/>
      <c r="CN35" s="102">
        <v>0</v>
      </c>
      <c r="CO35" s="74" t="str">
        <f t="shared" si="8"/>
        <v/>
      </c>
      <c r="CQ35" s="121"/>
    </row>
    <row r="36" spans="36:101" ht="17.25" customHeight="1" thickTop="1" x14ac:dyDescent="0.3">
      <c r="AJ36" s="21"/>
      <c r="AK36" s="32"/>
      <c r="AL36" s="32"/>
      <c r="AM36" s="122"/>
      <c r="AN36" s="32"/>
      <c r="AO36" s="32"/>
      <c r="AP36" s="32"/>
      <c r="AQ36" s="120"/>
      <c r="AR36" s="32"/>
      <c r="AS36" s="32"/>
      <c r="AT36" s="28"/>
      <c r="AU36" s="25"/>
      <c r="AW36" s="62"/>
      <c r="CD36" s="21"/>
      <c r="CE36" s="32"/>
      <c r="CF36" s="32"/>
      <c r="CG36" s="33"/>
      <c r="CH36" s="33"/>
      <c r="CI36" s="33"/>
      <c r="CJ36" s="32"/>
      <c r="CK36" s="123"/>
      <c r="CL36" s="32"/>
      <c r="CM36" s="124" t="s">
        <v>59</v>
      </c>
      <c r="CN36" s="125">
        <f>SUM(CN22:CN35)</f>
        <v>0</v>
      </c>
      <c r="CO36" s="25"/>
      <c r="CQ36" s="121"/>
    </row>
    <row r="37" spans="36:101" ht="17.25" customHeight="1" thickBot="1" x14ac:dyDescent="0.35">
      <c r="AJ37" s="21"/>
      <c r="AK37" s="32"/>
      <c r="AL37" s="52"/>
      <c r="AM37" s="166" t="s">
        <v>60</v>
      </c>
      <c r="AN37" s="166"/>
      <c r="AO37" s="166"/>
      <c r="AP37" s="166"/>
      <c r="AQ37" s="92" t="e">
        <f>SUM(AQ22:AQ34)+AP21</f>
        <v>#DIV/0!</v>
      </c>
      <c r="AR37" s="32" t="s">
        <v>61</v>
      </c>
      <c r="AS37" s="32"/>
      <c r="AT37" s="28"/>
      <c r="AU37" s="25"/>
      <c r="AW37" s="62"/>
      <c r="CD37" s="43"/>
      <c r="CE37" s="66"/>
      <c r="CF37" s="66"/>
      <c r="CG37" s="66"/>
      <c r="CH37" s="66"/>
      <c r="CI37" s="66"/>
      <c r="CJ37" s="66"/>
      <c r="CK37" s="66"/>
      <c r="CL37" s="67"/>
      <c r="CM37" s="167" t="s">
        <v>8</v>
      </c>
      <c r="CN37" s="167"/>
      <c r="CO37" s="50"/>
    </row>
    <row r="38" spans="36:101" ht="17.25" customHeight="1" thickTop="1" x14ac:dyDescent="0.3">
      <c r="AJ38" s="21"/>
      <c r="AK38" s="32"/>
      <c r="AL38" s="32"/>
      <c r="AM38" s="166"/>
      <c r="AN38" s="166"/>
      <c r="AO38" s="166"/>
      <c r="AP38" s="166"/>
      <c r="AQ38" s="126"/>
      <c r="AR38" s="32"/>
      <c r="AS38" s="61"/>
      <c r="AT38" s="28"/>
      <c r="AU38" s="25"/>
      <c r="AW38" s="62"/>
    </row>
    <row r="39" spans="36:101" ht="17.25" customHeight="1" x14ac:dyDescent="0.3">
      <c r="AJ39" s="21"/>
      <c r="AK39" s="32"/>
      <c r="AL39" s="127"/>
      <c r="AM39" s="166"/>
      <c r="AN39" s="166"/>
      <c r="AO39" s="166"/>
      <c r="AP39" s="166"/>
      <c r="AQ39" s="92" t="e">
        <f>AQ37/12</f>
        <v>#DIV/0!</v>
      </c>
      <c r="AR39" s="127" t="s">
        <v>62</v>
      </c>
      <c r="AS39" s="61"/>
      <c r="AT39" s="138" t="s">
        <v>8</v>
      </c>
      <c r="AU39" s="25"/>
      <c r="AW39" s="62"/>
    </row>
    <row r="40" spans="36:101" ht="17.25" customHeight="1" x14ac:dyDescent="0.3">
      <c r="AJ40" s="21"/>
      <c r="AK40" s="32"/>
      <c r="AL40" s="32"/>
      <c r="AM40" s="166"/>
      <c r="AN40" s="166"/>
      <c r="AO40" s="166"/>
      <c r="AP40" s="166"/>
      <c r="AQ40" s="128"/>
      <c r="AR40" s="37"/>
      <c r="AS40" s="10" t="str">
        <f>IF('[1](O) Labour costs'!AO4="yes",IF(AV41='[1](O) Labour costs'!AS8,"","WARNING NOTICE"),"")</f>
        <v/>
      </c>
      <c r="AT40" s="138"/>
      <c r="AU40" s="25"/>
      <c r="AV40" s="4">
        <f>IFERROR(AQ38,1)</f>
        <v>0</v>
      </c>
      <c r="AW40" s="62"/>
    </row>
    <row r="41" spans="36:101" ht="17.25" customHeight="1" x14ac:dyDescent="0.3">
      <c r="AJ41" s="21"/>
      <c r="AK41" s="124"/>
      <c r="AL41" s="32"/>
      <c r="AM41" s="166"/>
      <c r="AN41" s="166"/>
      <c r="AO41" s="166"/>
      <c r="AP41" s="166"/>
      <c r="AQ41" s="92" t="e">
        <f>IF(AV40=1,0,AQ39*AV41)</f>
        <v>#DIV/0!</v>
      </c>
      <c r="AR41" s="32" t="s">
        <v>63</v>
      </c>
      <c r="AS41" s="32"/>
      <c r="AT41" s="138"/>
      <c r="AU41" s="25"/>
      <c r="AV41" s="35">
        <f>'[1](O) Labour costs'!K8</f>
        <v>48</v>
      </c>
      <c r="AW41" s="101"/>
    </row>
    <row r="42" spans="36:101" ht="17.25" customHeight="1" thickBot="1" x14ac:dyDescent="0.35">
      <c r="AJ42" s="43"/>
      <c r="AK42" s="129"/>
      <c r="AL42" s="129"/>
      <c r="AM42" s="130"/>
      <c r="AN42" s="130"/>
      <c r="AO42" s="130"/>
      <c r="AP42" s="129"/>
      <c r="AQ42" s="131"/>
      <c r="AR42" s="129"/>
      <c r="AS42" s="129"/>
      <c r="AT42" s="168"/>
      <c r="AU42" s="50"/>
      <c r="AV42" s="35"/>
      <c r="AW42" s="62"/>
      <c r="AX42" s="132"/>
      <c r="AY42" s="132"/>
      <c r="AZ42" s="132"/>
      <c r="BA42" s="132"/>
      <c r="BB42" s="132"/>
      <c r="BC42" s="132"/>
    </row>
    <row r="43" spans="36:101" ht="17.25" customHeight="1" thickTop="1" x14ac:dyDescent="0.3">
      <c r="AW43" s="62"/>
      <c r="AX43" s="132"/>
      <c r="AY43" s="132"/>
      <c r="AZ43" s="132"/>
      <c r="BA43" s="132"/>
      <c r="BB43" s="132"/>
      <c r="BC43" s="132"/>
    </row>
  </sheetData>
  <sheetProtection selectLockedCells="1"/>
  <mergeCells count="64">
    <mergeCell ref="CE34:CF34"/>
    <mergeCell ref="CG34:CM34"/>
    <mergeCell ref="CE35:CF35"/>
    <mergeCell ref="CG35:CM35"/>
    <mergeCell ref="AM37:AP41"/>
    <mergeCell ref="CM37:CN37"/>
    <mergeCell ref="AT39:AT42"/>
    <mergeCell ref="CE31:CF31"/>
    <mergeCell ref="CG31:CM31"/>
    <mergeCell ref="CE32:CF32"/>
    <mergeCell ref="CG32:CM32"/>
    <mergeCell ref="AK33:AN33"/>
    <mergeCell ref="CE33:CF33"/>
    <mergeCell ref="CG33:CM33"/>
    <mergeCell ref="CE28:CF28"/>
    <mergeCell ref="CG28:CM28"/>
    <mergeCell ref="CE29:CF29"/>
    <mergeCell ref="CG29:CM29"/>
    <mergeCell ref="AK30:AM30"/>
    <mergeCell ref="CE30:CF30"/>
    <mergeCell ref="CG30:CM30"/>
    <mergeCell ref="CE25:CF25"/>
    <mergeCell ref="CG25:CM25"/>
    <mergeCell ref="CE26:CF26"/>
    <mergeCell ref="CG26:CM26"/>
    <mergeCell ref="CE27:CF27"/>
    <mergeCell ref="CG27:CM27"/>
    <mergeCell ref="CE22:CF22"/>
    <mergeCell ref="CG22:CM22"/>
    <mergeCell ref="CE23:CF23"/>
    <mergeCell ref="CG23:CM23"/>
    <mergeCell ref="CE24:CF24"/>
    <mergeCell ref="CG24:CM24"/>
    <mergeCell ref="CE10:CN14"/>
    <mergeCell ref="AR20:AS20"/>
    <mergeCell ref="E12:F12"/>
    <mergeCell ref="G12:K12"/>
    <mergeCell ref="V12:W12"/>
    <mergeCell ref="E14:F14"/>
    <mergeCell ref="G14:I14"/>
    <mergeCell ref="AK14:AN14"/>
    <mergeCell ref="AR15:AS15"/>
    <mergeCell ref="AR16:AS16"/>
    <mergeCell ref="AR17:AS17"/>
    <mergeCell ref="AR18:AS18"/>
    <mergeCell ref="AR19:AS19"/>
    <mergeCell ref="AM9:AM11"/>
    <mergeCell ref="AN9:AN11"/>
    <mergeCell ref="AO9:AO11"/>
    <mergeCell ref="AP9:AP11"/>
    <mergeCell ref="AR9:AS10"/>
    <mergeCell ref="E6:F6"/>
    <mergeCell ref="J1:M1"/>
    <mergeCell ref="AR1:AU1"/>
    <mergeCell ref="E8:F8"/>
    <mergeCell ref="C10:J10"/>
    <mergeCell ref="CL1:CO1"/>
    <mergeCell ref="AT3:AT8"/>
    <mergeCell ref="CN3:CN8"/>
    <mergeCell ref="H4:L4"/>
    <mergeCell ref="AK4:AS4"/>
    <mergeCell ref="AK5:AS8"/>
    <mergeCell ref="G8:J8"/>
    <mergeCell ref="CE8:CL8"/>
  </mergeCells>
  <conditionalFormatting sqref="B9:M9">
    <cfRule type="expression" dxfId="23" priority="23" stopIfTrue="1">
      <formula>$N$4=5</formula>
    </cfRule>
  </conditionalFormatting>
  <conditionalFormatting sqref="C6">
    <cfRule type="expression" dxfId="22" priority="3" stopIfTrue="1">
      <formula>$N$4&lt;=1</formula>
    </cfRule>
  </conditionalFormatting>
  <conditionalFormatting sqref="C8:J8">
    <cfRule type="expression" dxfId="21" priority="24" stopIfTrue="1">
      <formula>$N$4&lt;=1</formula>
    </cfRule>
  </conditionalFormatting>
  <conditionalFormatting sqref="E6:F6">
    <cfRule type="expression" dxfId="20" priority="2" stopIfTrue="1">
      <formula>$N$4&lt;=1</formula>
    </cfRule>
  </conditionalFormatting>
  <conditionalFormatting sqref="H2 K2">
    <cfRule type="cellIs" dxfId="19" priority="21" stopIfTrue="1" operator="equal">
      <formula>"Complete"</formula>
    </cfRule>
    <cfRule type="cellIs" dxfId="18" priority="22" stopIfTrue="1" operator="equal">
      <formula>"Incomplete"</formula>
    </cfRule>
  </conditionalFormatting>
  <conditionalFormatting sqref="K8:M8">
    <cfRule type="expression" dxfId="17" priority="1" stopIfTrue="1">
      <formula>$N$4=5</formula>
    </cfRule>
  </conditionalFormatting>
  <conditionalFormatting sqref="AJ22:AU36 AQ20:AQ21 AR9 B10:M15 AO12:AO20 AP12:AP21 AR12:AR21 AJ14:AK14 AT14:AU21 AJ15:AN21 BK15:BK21">
    <cfRule type="expression" dxfId="16" priority="20" stopIfTrue="1">
      <formula>$N$4&lt;5</formula>
    </cfRule>
  </conditionalFormatting>
  <conditionalFormatting sqref="AO25 AQ25 AO28 AQ28 AO31 AQ31 AO34 AQ34 AQ37 AQ39 AQ41:AQ42">
    <cfRule type="containsErrors" dxfId="15" priority="16" stopIfTrue="1">
      <formula>ISERROR(AO25)</formula>
    </cfRule>
  </conditionalFormatting>
  <conditionalFormatting sqref="AP2 AS2">
    <cfRule type="cellIs" dxfId="14" priority="18" stopIfTrue="1" operator="equal">
      <formula>"Complete"</formula>
    </cfRule>
    <cfRule type="cellIs" dxfId="13" priority="19" stopIfTrue="1" operator="equal">
      <formula>"Incomplete"</formula>
    </cfRule>
  </conditionalFormatting>
  <conditionalFormatting sqref="AQ21">
    <cfRule type="containsErrors" dxfId="12" priority="4" stopIfTrue="1">
      <formula>ISERROR(AQ21)</formula>
    </cfRule>
  </conditionalFormatting>
  <conditionalFormatting sqref="AQ37:AU38 AQ39:AS41 AJ42:AS42 AJ3:AT3 AU3:AU13 AJ4:AK7 AJ8 AJ9:AP9 AJ10:AL11 AJ12:AN13 AJ37:AM37 AJ38:AL41 AU39:AU42">
    <cfRule type="expression" dxfId="11" priority="17" stopIfTrue="1">
      <formula>$N$4&lt;5</formula>
    </cfRule>
  </conditionalFormatting>
  <conditionalFormatting sqref="AT39">
    <cfRule type="expression" dxfId="10" priority="14" stopIfTrue="1">
      <formula>$N$4&lt;5</formula>
    </cfRule>
  </conditionalFormatting>
  <conditionalFormatting sqref="AW10:AW43">
    <cfRule type="expression" dxfId="9" priority="15" stopIfTrue="1">
      <formula>$O$2=1</formula>
    </cfRule>
  </conditionalFormatting>
  <conditionalFormatting sqref="CD3:CM4 CF5:CM7 CD8:CM8 CD9:CO9 CD16:CO17 CD18:CM20 CD21:CO21 CD36:CO36 CO3:CO8 CD5:CD7 CN15:CO15 CO18:CO20 CD22:CE35 CG22:CG35 CN22:CO35 CO37">
    <cfRule type="expression" dxfId="8" priority="10" stopIfTrue="1">
      <formula>#REF!&lt;5</formula>
    </cfRule>
  </conditionalFormatting>
  <conditionalFormatting sqref="CD37:CM37">
    <cfRule type="expression" dxfId="7" priority="5" stopIfTrue="1">
      <formula>#REF!&lt;5</formula>
    </cfRule>
  </conditionalFormatting>
  <conditionalFormatting sqref="CE5:CE7">
    <cfRule type="expression" dxfId="6" priority="7" stopIfTrue="1">
      <formula>#REF!=5</formula>
    </cfRule>
  </conditionalFormatting>
  <conditionalFormatting sqref="CE15">
    <cfRule type="expression" dxfId="5" priority="8" stopIfTrue="1">
      <formula>#REF!=0</formula>
    </cfRule>
  </conditionalFormatting>
  <conditionalFormatting sqref="CJ2 CM2">
    <cfRule type="cellIs" dxfId="4" priority="12" stopIfTrue="1" operator="equal">
      <formula>"Complete"</formula>
    </cfRule>
    <cfRule type="cellIs" dxfId="3" priority="13" stopIfTrue="1" operator="equal">
      <formula>"Incomplete"</formula>
    </cfRule>
  </conditionalFormatting>
  <conditionalFormatting sqref="CK3:CK9 CK16:CK21 CK36">
    <cfRule type="containsErrors" dxfId="2" priority="9" stopIfTrue="1">
      <formula>ISERROR(CK3)</formula>
    </cfRule>
  </conditionalFormatting>
  <conditionalFormatting sqref="CN3 CD10:CE10 CO10:CO14 CD11:CD15">
    <cfRule type="expression" dxfId="1" priority="6" stopIfTrue="1">
      <formula>#REF!&lt;5</formula>
    </cfRule>
  </conditionalFormatting>
  <conditionalFormatting sqref="CQ3:CQ33">
    <cfRule type="expression" dxfId="0" priority="11" stopIfTrue="1">
      <formula>$O$2=1</formula>
    </cfRule>
  </conditionalFormatting>
  <dataValidations count="4">
    <dataValidation type="list" allowBlank="1" showInputMessage="1" showErrorMessage="1" sqref="CI16 ME16 WA16 AFW16 APS16 AZO16 BJK16 BTG16 CDC16 CMY16 CWU16 DGQ16 DQM16 EAI16 EKE16 EUA16 FDW16 FNS16 FXO16 GHK16 GRG16 HBC16 HKY16 HUU16 IEQ16 IOM16 IYI16 JIE16 JSA16 KBW16 KLS16 KVO16 LFK16 LPG16 LZC16 MIY16 MSU16 NCQ16 NMM16 NWI16 OGE16 OQA16 OZW16 PJS16 PTO16 QDK16 QNG16 QXC16 RGY16 RQU16 SAQ16 SKM16 SUI16 TEE16 TOA16 TXW16 UHS16 URO16 VBK16 VLG16 VVC16 WEY16 WOU16 WYQ16 CI65552 ME65552 WA65552 AFW65552 APS65552 AZO65552 BJK65552 BTG65552 CDC65552 CMY65552 CWU65552 DGQ65552 DQM65552 EAI65552 EKE65552 EUA65552 FDW65552 FNS65552 FXO65552 GHK65552 GRG65552 HBC65552 HKY65552 HUU65552 IEQ65552 IOM65552 IYI65552 JIE65552 JSA65552 KBW65552 KLS65552 KVO65552 LFK65552 LPG65552 LZC65552 MIY65552 MSU65552 NCQ65552 NMM65552 NWI65552 OGE65552 OQA65552 OZW65552 PJS65552 PTO65552 QDK65552 QNG65552 QXC65552 RGY65552 RQU65552 SAQ65552 SKM65552 SUI65552 TEE65552 TOA65552 TXW65552 UHS65552 URO65552 VBK65552 VLG65552 VVC65552 WEY65552 WOU65552 WYQ65552 CI131088 ME131088 WA131088 AFW131088 APS131088 AZO131088 BJK131088 BTG131088 CDC131088 CMY131088 CWU131088 DGQ131088 DQM131088 EAI131088 EKE131088 EUA131088 FDW131088 FNS131088 FXO131088 GHK131088 GRG131088 HBC131088 HKY131088 HUU131088 IEQ131088 IOM131088 IYI131088 JIE131088 JSA131088 KBW131088 KLS131088 KVO131088 LFK131088 LPG131088 LZC131088 MIY131088 MSU131088 NCQ131088 NMM131088 NWI131088 OGE131088 OQA131088 OZW131088 PJS131088 PTO131088 QDK131088 QNG131088 QXC131088 RGY131088 RQU131088 SAQ131088 SKM131088 SUI131088 TEE131088 TOA131088 TXW131088 UHS131088 URO131088 VBK131088 VLG131088 VVC131088 WEY131088 WOU131088 WYQ131088 CI196624 ME196624 WA196624 AFW196624 APS196624 AZO196624 BJK196624 BTG196624 CDC196624 CMY196624 CWU196624 DGQ196624 DQM196624 EAI196624 EKE196624 EUA196624 FDW196624 FNS196624 FXO196624 GHK196624 GRG196624 HBC196624 HKY196624 HUU196624 IEQ196624 IOM196624 IYI196624 JIE196624 JSA196624 KBW196624 KLS196624 KVO196624 LFK196624 LPG196624 LZC196624 MIY196624 MSU196624 NCQ196624 NMM196624 NWI196624 OGE196624 OQA196624 OZW196624 PJS196624 PTO196624 QDK196624 QNG196624 QXC196624 RGY196624 RQU196624 SAQ196624 SKM196624 SUI196624 TEE196624 TOA196624 TXW196624 UHS196624 URO196624 VBK196624 VLG196624 VVC196624 WEY196624 WOU196624 WYQ196624 CI262160 ME262160 WA262160 AFW262160 APS262160 AZO262160 BJK262160 BTG262160 CDC262160 CMY262160 CWU262160 DGQ262160 DQM262160 EAI262160 EKE262160 EUA262160 FDW262160 FNS262160 FXO262160 GHK262160 GRG262160 HBC262160 HKY262160 HUU262160 IEQ262160 IOM262160 IYI262160 JIE262160 JSA262160 KBW262160 KLS262160 KVO262160 LFK262160 LPG262160 LZC262160 MIY262160 MSU262160 NCQ262160 NMM262160 NWI262160 OGE262160 OQA262160 OZW262160 PJS262160 PTO262160 QDK262160 QNG262160 QXC262160 RGY262160 RQU262160 SAQ262160 SKM262160 SUI262160 TEE262160 TOA262160 TXW262160 UHS262160 URO262160 VBK262160 VLG262160 VVC262160 WEY262160 WOU262160 WYQ262160 CI327696 ME327696 WA327696 AFW327696 APS327696 AZO327696 BJK327696 BTG327696 CDC327696 CMY327696 CWU327696 DGQ327696 DQM327696 EAI327696 EKE327696 EUA327696 FDW327696 FNS327696 FXO327696 GHK327696 GRG327696 HBC327696 HKY327696 HUU327696 IEQ327696 IOM327696 IYI327696 JIE327696 JSA327696 KBW327696 KLS327696 KVO327696 LFK327696 LPG327696 LZC327696 MIY327696 MSU327696 NCQ327696 NMM327696 NWI327696 OGE327696 OQA327696 OZW327696 PJS327696 PTO327696 QDK327696 QNG327696 QXC327696 RGY327696 RQU327696 SAQ327696 SKM327696 SUI327696 TEE327696 TOA327696 TXW327696 UHS327696 URO327696 VBK327696 VLG327696 VVC327696 WEY327696 WOU327696 WYQ327696 CI393232 ME393232 WA393232 AFW393232 APS393232 AZO393232 BJK393232 BTG393232 CDC393232 CMY393232 CWU393232 DGQ393232 DQM393232 EAI393232 EKE393232 EUA393232 FDW393232 FNS393232 FXO393232 GHK393232 GRG393232 HBC393232 HKY393232 HUU393232 IEQ393232 IOM393232 IYI393232 JIE393232 JSA393232 KBW393232 KLS393232 KVO393232 LFK393232 LPG393232 LZC393232 MIY393232 MSU393232 NCQ393232 NMM393232 NWI393232 OGE393232 OQA393232 OZW393232 PJS393232 PTO393232 QDK393232 QNG393232 QXC393232 RGY393232 RQU393232 SAQ393232 SKM393232 SUI393232 TEE393232 TOA393232 TXW393232 UHS393232 URO393232 VBK393232 VLG393232 VVC393232 WEY393232 WOU393232 WYQ393232 CI458768 ME458768 WA458768 AFW458768 APS458768 AZO458768 BJK458768 BTG458768 CDC458768 CMY458768 CWU458768 DGQ458768 DQM458768 EAI458768 EKE458768 EUA458768 FDW458768 FNS458768 FXO458768 GHK458768 GRG458768 HBC458768 HKY458768 HUU458768 IEQ458768 IOM458768 IYI458768 JIE458768 JSA458768 KBW458768 KLS458768 KVO458768 LFK458768 LPG458768 LZC458768 MIY458768 MSU458768 NCQ458768 NMM458768 NWI458768 OGE458768 OQA458768 OZW458768 PJS458768 PTO458768 QDK458768 QNG458768 QXC458768 RGY458768 RQU458768 SAQ458768 SKM458768 SUI458768 TEE458768 TOA458768 TXW458768 UHS458768 URO458768 VBK458768 VLG458768 VVC458768 WEY458768 WOU458768 WYQ458768 CI524304 ME524304 WA524304 AFW524304 APS524304 AZO524304 BJK524304 BTG524304 CDC524304 CMY524304 CWU524304 DGQ524304 DQM524304 EAI524304 EKE524304 EUA524304 FDW524304 FNS524304 FXO524304 GHK524304 GRG524304 HBC524304 HKY524304 HUU524304 IEQ524304 IOM524304 IYI524304 JIE524304 JSA524304 KBW524304 KLS524304 KVO524304 LFK524304 LPG524304 LZC524304 MIY524304 MSU524304 NCQ524304 NMM524304 NWI524304 OGE524304 OQA524304 OZW524304 PJS524304 PTO524304 QDK524304 QNG524304 QXC524304 RGY524304 RQU524304 SAQ524304 SKM524304 SUI524304 TEE524304 TOA524304 TXW524304 UHS524304 URO524304 VBK524304 VLG524304 VVC524304 WEY524304 WOU524304 WYQ524304 CI589840 ME589840 WA589840 AFW589840 APS589840 AZO589840 BJK589840 BTG589840 CDC589840 CMY589840 CWU589840 DGQ589840 DQM589840 EAI589840 EKE589840 EUA589840 FDW589840 FNS589840 FXO589840 GHK589840 GRG589840 HBC589840 HKY589840 HUU589840 IEQ589840 IOM589840 IYI589840 JIE589840 JSA589840 KBW589840 KLS589840 KVO589840 LFK589840 LPG589840 LZC589840 MIY589840 MSU589840 NCQ589840 NMM589840 NWI589840 OGE589840 OQA589840 OZW589840 PJS589840 PTO589840 QDK589840 QNG589840 QXC589840 RGY589840 RQU589840 SAQ589840 SKM589840 SUI589840 TEE589840 TOA589840 TXW589840 UHS589840 URO589840 VBK589840 VLG589840 VVC589840 WEY589840 WOU589840 WYQ589840 CI655376 ME655376 WA655376 AFW655376 APS655376 AZO655376 BJK655376 BTG655376 CDC655376 CMY655376 CWU655376 DGQ655376 DQM655376 EAI655376 EKE655376 EUA655376 FDW655376 FNS655376 FXO655376 GHK655376 GRG655376 HBC655376 HKY655376 HUU655376 IEQ655376 IOM655376 IYI655376 JIE655376 JSA655376 KBW655376 KLS655376 KVO655376 LFK655376 LPG655376 LZC655376 MIY655376 MSU655376 NCQ655376 NMM655376 NWI655376 OGE655376 OQA655376 OZW655376 PJS655376 PTO655376 QDK655376 QNG655376 QXC655376 RGY655376 RQU655376 SAQ655376 SKM655376 SUI655376 TEE655376 TOA655376 TXW655376 UHS655376 URO655376 VBK655376 VLG655376 VVC655376 WEY655376 WOU655376 WYQ655376 CI720912 ME720912 WA720912 AFW720912 APS720912 AZO720912 BJK720912 BTG720912 CDC720912 CMY720912 CWU720912 DGQ720912 DQM720912 EAI720912 EKE720912 EUA720912 FDW720912 FNS720912 FXO720912 GHK720912 GRG720912 HBC720912 HKY720912 HUU720912 IEQ720912 IOM720912 IYI720912 JIE720912 JSA720912 KBW720912 KLS720912 KVO720912 LFK720912 LPG720912 LZC720912 MIY720912 MSU720912 NCQ720912 NMM720912 NWI720912 OGE720912 OQA720912 OZW720912 PJS720912 PTO720912 QDK720912 QNG720912 QXC720912 RGY720912 RQU720912 SAQ720912 SKM720912 SUI720912 TEE720912 TOA720912 TXW720912 UHS720912 URO720912 VBK720912 VLG720912 VVC720912 WEY720912 WOU720912 WYQ720912 CI786448 ME786448 WA786448 AFW786448 APS786448 AZO786448 BJK786448 BTG786448 CDC786448 CMY786448 CWU786448 DGQ786448 DQM786448 EAI786448 EKE786448 EUA786448 FDW786448 FNS786448 FXO786448 GHK786448 GRG786448 HBC786448 HKY786448 HUU786448 IEQ786448 IOM786448 IYI786448 JIE786448 JSA786448 KBW786448 KLS786448 KVO786448 LFK786448 LPG786448 LZC786448 MIY786448 MSU786448 NCQ786448 NMM786448 NWI786448 OGE786448 OQA786448 OZW786448 PJS786448 PTO786448 QDK786448 QNG786448 QXC786448 RGY786448 RQU786448 SAQ786448 SKM786448 SUI786448 TEE786448 TOA786448 TXW786448 UHS786448 URO786448 VBK786448 VLG786448 VVC786448 WEY786448 WOU786448 WYQ786448 CI851984 ME851984 WA851984 AFW851984 APS851984 AZO851984 BJK851984 BTG851984 CDC851984 CMY851984 CWU851984 DGQ851984 DQM851984 EAI851984 EKE851984 EUA851984 FDW851984 FNS851984 FXO851984 GHK851984 GRG851984 HBC851984 HKY851984 HUU851984 IEQ851984 IOM851984 IYI851984 JIE851984 JSA851984 KBW851984 KLS851984 KVO851984 LFK851984 LPG851984 LZC851984 MIY851984 MSU851984 NCQ851984 NMM851984 NWI851984 OGE851984 OQA851984 OZW851984 PJS851984 PTO851984 QDK851984 QNG851984 QXC851984 RGY851984 RQU851984 SAQ851984 SKM851984 SUI851984 TEE851984 TOA851984 TXW851984 UHS851984 URO851984 VBK851984 VLG851984 VVC851984 WEY851984 WOU851984 WYQ851984 CI917520 ME917520 WA917520 AFW917520 APS917520 AZO917520 BJK917520 BTG917520 CDC917520 CMY917520 CWU917520 DGQ917520 DQM917520 EAI917520 EKE917520 EUA917520 FDW917520 FNS917520 FXO917520 GHK917520 GRG917520 HBC917520 HKY917520 HUU917520 IEQ917520 IOM917520 IYI917520 JIE917520 JSA917520 KBW917520 KLS917520 KVO917520 LFK917520 LPG917520 LZC917520 MIY917520 MSU917520 NCQ917520 NMM917520 NWI917520 OGE917520 OQA917520 OZW917520 PJS917520 PTO917520 QDK917520 QNG917520 QXC917520 RGY917520 RQU917520 SAQ917520 SKM917520 SUI917520 TEE917520 TOA917520 TXW917520 UHS917520 URO917520 VBK917520 VLG917520 VVC917520 WEY917520 WOU917520 WYQ917520 CI983056 ME983056 WA983056 AFW983056 APS983056 AZO983056 BJK983056 BTG983056 CDC983056 CMY983056 CWU983056 DGQ983056 DQM983056 EAI983056 EKE983056 EUA983056 FDW983056 FNS983056 FXO983056 GHK983056 GRG983056 HBC983056 HKY983056 HUU983056 IEQ983056 IOM983056 IYI983056 JIE983056 JSA983056 KBW983056 KLS983056 KVO983056 LFK983056 LPG983056 LZC983056 MIY983056 MSU983056 NCQ983056 NMM983056 NWI983056 OGE983056 OQA983056 OZW983056 PJS983056 PTO983056 QDK983056 QNG983056 QXC983056 RGY983056 RQU983056 SAQ983056 SKM983056 SUI983056 TEE983056 TOA983056 TXW983056 UHS983056 URO983056 VBK983056 VLG983056 VVC983056 WEY983056 WOU983056 WYQ983056" xr:uid="{61CEF932-8EF5-4A88-98C9-4CEEC4D4BA93}">
      <formula1>"Please Select,Yes,No"</formula1>
    </dataValidation>
    <dataValidation type="list" allowBlank="1" showInputMessage="1" showErrorMessage="1" sqref="CI17 ME17 WA17 AFW17 APS17 AZO17 BJK17 BTG17 CDC17 CMY17 CWU17 DGQ17 DQM17 EAI17 EKE17 EUA17 FDW17 FNS17 FXO17 GHK17 GRG17 HBC17 HKY17 HUU17 IEQ17 IOM17 IYI17 JIE17 JSA17 KBW17 KLS17 KVO17 LFK17 LPG17 LZC17 MIY17 MSU17 NCQ17 NMM17 NWI17 OGE17 OQA17 OZW17 PJS17 PTO17 QDK17 QNG17 QXC17 RGY17 RQU17 SAQ17 SKM17 SUI17 TEE17 TOA17 TXW17 UHS17 URO17 VBK17 VLG17 VVC17 WEY17 WOU17 WYQ17 CI65553 ME65553 WA65553 AFW65553 APS65553 AZO65553 BJK65553 BTG65553 CDC65553 CMY65553 CWU65553 DGQ65553 DQM65553 EAI65553 EKE65553 EUA65553 FDW65553 FNS65553 FXO65553 GHK65553 GRG65553 HBC65553 HKY65553 HUU65553 IEQ65553 IOM65553 IYI65553 JIE65553 JSA65553 KBW65553 KLS65553 KVO65553 LFK65553 LPG65553 LZC65553 MIY65553 MSU65553 NCQ65553 NMM65553 NWI65553 OGE65553 OQA65553 OZW65553 PJS65553 PTO65553 QDK65553 QNG65553 QXC65553 RGY65553 RQU65553 SAQ65553 SKM65553 SUI65553 TEE65553 TOA65553 TXW65553 UHS65553 URO65553 VBK65553 VLG65553 VVC65553 WEY65553 WOU65553 WYQ65553 CI131089 ME131089 WA131089 AFW131089 APS131089 AZO131089 BJK131089 BTG131089 CDC131089 CMY131089 CWU131089 DGQ131089 DQM131089 EAI131089 EKE131089 EUA131089 FDW131089 FNS131089 FXO131089 GHK131089 GRG131089 HBC131089 HKY131089 HUU131089 IEQ131089 IOM131089 IYI131089 JIE131089 JSA131089 KBW131089 KLS131089 KVO131089 LFK131089 LPG131089 LZC131089 MIY131089 MSU131089 NCQ131089 NMM131089 NWI131089 OGE131089 OQA131089 OZW131089 PJS131089 PTO131089 QDK131089 QNG131089 QXC131089 RGY131089 RQU131089 SAQ131089 SKM131089 SUI131089 TEE131089 TOA131089 TXW131089 UHS131089 URO131089 VBK131089 VLG131089 VVC131089 WEY131089 WOU131089 WYQ131089 CI196625 ME196625 WA196625 AFW196625 APS196625 AZO196625 BJK196625 BTG196625 CDC196625 CMY196625 CWU196625 DGQ196625 DQM196625 EAI196625 EKE196625 EUA196625 FDW196625 FNS196625 FXO196625 GHK196625 GRG196625 HBC196625 HKY196625 HUU196625 IEQ196625 IOM196625 IYI196625 JIE196625 JSA196625 KBW196625 KLS196625 KVO196625 LFK196625 LPG196625 LZC196625 MIY196625 MSU196625 NCQ196625 NMM196625 NWI196625 OGE196625 OQA196625 OZW196625 PJS196625 PTO196625 QDK196625 QNG196625 QXC196625 RGY196625 RQU196625 SAQ196625 SKM196625 SUI196625 TEE196625 TOA196625 TXW196625 UHS196625 URO196625 VBK196625 VLG196625 VVC196625 WEY196625 WOU196625 WYQ196625 CI262161 ME262161 WA262161 AFW262161 APS262161 AZO262161 BJK262161 BTG262161 CDC262161 CMY262161 CWU262161 DGQ262161 DQM262161 EAI262161 EKE262161 EUA262161 FDW262161 FNS262161 FXO262161 GHK262161 GRG262161 HBC262161 HKY262161 HUU262161 IEQ262161 IOM262161 IYI262161 JIE262161 JSA262161 KBW262161 KLS262161 KVO262161 LFK262161 LPG262161 LZC262161 MIY262161 MSU262161 NCQ262161 NMM262161 NWI262161 OGE262161 OQA262161 OZW262161 PJS262161 PTO262161 QDK262161 QNG262161 QXC262161 RGY262161 RQU262161 SAQ262161 SKM262161 SUI262161 TEE262161 TOA262161 TXW262161 UHS262161 URO262161 VBK262161 VLG262161 VVC262161 WEY262161 WOU262161 WYQ262161 CI327697 ME327697 WA327697 AFW327697 APS327697 AZO327697 BJK327697 BTG327697 CDC327697 CMY327697 CWU327697 DGQ327697 DQM327697 EAI327697 EKE327697 EUA327697 FDW327697 FNS327697 FXO327697 GHK327697 GRG327697 HBC327697 HKY327697 HUU327697 IEQ327697 IOM327697 IYI327697 JIE327697 JSA327697 KBW327697 KLS327697 KVO327697 LFK327697 LPG327697 LZC327697 MIY327697 MSU327697 NCQ327697 NMM327697 NWI327697 OGE327697 OQA327697 OZW327697 PJS327697 PTO327697 QDK327697 QNG327697 QXC327697 RGY327697 RQU327697 SAQ327697 SKM327697 SUI327697 TEE327697 TOA327697 TXW327697 UHS327697 URO327697 VBK327697 VLG327697 VVC327697 WEY327697 WOU327697 WYQ327697 CI393233 ME393233 WA393233 AFW393233 APS393233 AZO393233 BJK393233 BTG393233 CDC393233 CMY393233 CWU393233 DGQ393233 DQM393233 EAI393233 EKE393233 EUA393233 FDW393233 FNS393233 FXO393233 GHK393233 GRG393233 HBC393233 HKY393233 HUU393233 IEQ393233 IOM393233 IYI393233 JIE393233 JSA393233 KBW393233 KLS393233 KVO393233 LFK393233 LPG393233 LZC393233 MIY393233 MSU393233 NCQ393233 NMM393233 NWI393233 OGE393233 OQA393233 OZW393233 PJS393233 PTO393233 QDK393233 QNG393233 QXC393233 RGY393233 RQU393233 SAQ393233 SKM393233 SUI393233 TEE393233 TOA393233 TXW393233 UHS393233 URO393233 VBK393233 VLG393233 VVC393233 WEY393233 WOU393233 WYQ393233 CI458769 ME458769 WA458769 AFW458769 APS458769 AZO458769 BJK458769 BTG458769 CDC458769 CMY458769 CWU458769 DGQ458769 DQM458769 EAI458769 EKE458769 EUA458769 FDW458769 FNS458769 FXO458769 GHK458769 GRG458769 HBC458769 HKY458769 HUU458769 IEQ458769 IOM458769 IYI458769 JIE458769 JSA458769 KBW458769 KLS458769 KVO458769 LFK458769 LPG458769 LZC458769 MIY458769 MSU458769 NCQ458769 NMM458769 NWI458769 OGE458769 OQA458769 OZW458769 PJS458769 PTO458769 QDK458769 QNG458769 QXC458769 RGY458769 RQU458769 SAQ458769 SKM458769 SUI458769 TEE458769 TOA458769 TXW458769 UHS458769 URO458769 VBK458769 VLG458769 VVC458769 WEY458769 WOU458769 WYQ458769 CI524305 ME524305 WA524305 AFW524305 APS524305 AZO524305 BJK524305 BTG524305 CDC524305 CMY524305 CWU524305 DGQ524305 DQM524305 EAI524305 EKE524305 EUA524305 FDW524305 FNS524305 FXO524305 GHK524305 GRG524305 HBC524305 HKY524305 HUU524305 IEQ524305 IOM524305 IYI524305 JIE524305 JSA524305 KBW524305 KLS524305 KVO524305 LFK524305 LPG524305 LZC524305 MIY524305 MSU524305 NCQ524305 NMM524305 NWI524305 OGE524305 OQA524305 OZW524305 PJS524305 PTO524305 QDK524305 QNG524305 QXC524305 RGY524305 RQU524305 SAQ524305 SKM524305 SUI524305 TEE524305 TOA524305 TXW524305 UHS524305 URO524305 VBK524305 VLG524305 VVC524305 WEY524305 WOU524305 WYQ524305 CI589841 ME589841 WA589841 AFW589841 APS589841 AZO589841 BJK589841 BTG589841 CDC589841 CMY589841 CWU589841 DGQ589841 DQM589841 EAI589841 EKE589841 EUA589841 FDW589841 FNS589841 FXO589841 GHK589841 GRG589841 HBC589841 HKY589841 HUU589841 IEQ589841 IOM589841 IYI589841 JIE589841 JSA589841 KBW589841 KLS589841 KVO589841 LFK589841 LPG589841 LZC589841 MIY589841 MSU589841 NCQ589841 NMM589841 NWI589841 OGE589841 OQA589841 OZW589841 PJS589841 PTO589841 QDK589841 QNG589841 QXC589841 RGY589841 RQU589841 SAQ589841 SKM589841 SUI589841 TEE589841 TOA589841 TXW589841 UHS589841 URO589841 VBK589841 VLG589841 VVC589841 WEY589841 WOU589841 WYQ589841 CI655377 ME655377 WA655377 AFW655377 APS655377 AZO655377 BJK655377 BTG655377 CDC655377 CMY655377 CWU655377 DGQ655377 DQM655377 EAI655377 EKE655377 EUA655377 FDW655377 FNS655377 FXO655377 GHK655377 GRG655377 HBC655377 HKY655377 HUU655377 IEQ655377 IOM655377 IYI655377 JIE655377 JSA655377 KBW655377 KLS655377 KVO655377 LFK655377 LPG655377 LZC655377 MIY655377 MSU655377 NCQ655377 NMM655377 NWI655377 OGE655377 OQA655377 OZW655377 PJS655377 PTO655377 QDK655377 QNG655377 QXC655377 RGY655377 RQU655377 SAQ655377 SKM655377 SUI655377 TEE655377 TOA655377 TXW655377 UHS655377 URO655377 VBK655377 VLG655377 VVC655377 WEY655377 WOU655377 WYQ655377 CI720913 ME720913 WA720913 AFW720913 APS720913 AZO720913 BJK720913 BTG720913 CDC720913 CMY720913 CWU720913 DGQ720913 DQM720913 EAI720913 EKE720913 EUA720913 FDW720913 FNS720913 FXO720913 GHK720913 GRG720913 HBC720913 HKY720913 HUU720913 IEQ720913 IOM720913 IYI720913 JIE720913 JSA720913 KBW720913 KLS720913 KVO720913 LFK720913 LPG720913 LZC720913 MIY720913 MSU720913 NCQ720913 NMM720913 NWI720913 OGE720913 OQA720913 OZW720913 PJS720913 PTO720913 QDK720913 QNG720913 QXC720913 RGY720913 RQU720913 SAQ720913 SKM720913 SUI720913 TEE720913 TOA720913 TXW720913 UHS720913 URO720913 VBK720913 VLG720913 VVC720913 WEY720913 WOU720913 WYQ720913 CI786449 ME786449 WA786449 AFW786449 APS786449 AZO786449 BJK786449 BTG786449 CDC786449 CMY786449 CWU786449 DGQ786449 DQM786449 EAI786449 EKE786449 EUA786449 FDW786449 FNS786449 FXO786449 GHK786449 GRG786449 HBC786449 HKY786449 HUU786449 IEQ786449 IOM786449 IYI786449 JIE786449 JSA786449 KBW786449 KLS786449 KVO786449 LFK786449 LPG786449 LZC786449 MIY786449 MSU786449 NCQ786449 NMM786449 NWI786449 OGE786449 OQA786449 OZW786449 PJS786449 PTO786449 QDK786449 QNG786449 QXC786449 RGY786449 RQU786449 SAQ786449 SKM786449 SUI786449 TEE786449 TOA786449 TXW786449 UHS786449 URO786449 VBK786449 VLG786449 VVC786449 WEY786449 WOU786449 WYQ786449 CI851985 ME851985 WA851985 AFW851985 APS851985 AZO851985 BJK851985 BTG851985 CDC851985 CMY851985 CWU851985 DGQ851985 DQM851985 EAI851985 EKE851985 EUA851985 FDW851985 FNS851985 FXO851985 GHK851985 GRG851985 HBC851985 HKY851985 HUU851985 IEQ851985 IOM851985 IYI851985 JIE851985 JSA851985 KBW851985 KLS851985 KVO851985 LFK851985 LPG851985 LZC851985 MIY851985 MSU851985 NCQ851985 NMM851985 NWI851985 OGE851985 OQA851985 OZW851985 PJS851985 PTO851985 QDK851985 QNG851985 QXC851985 RGY851985 RQU851985 SAQ851985 SKM851985 SUI851985 TEE851985 TOA851985 TXW851985 UHS851985 URO851985 VBK851985 VLG851985 VVC851985 WEY851985 WOU851985 WYQ851985 CI917521 ME917521 WA917521 AFW917521 APS917521 AZO917521 BJK917521 BTG917521 CDC917521 CMY917521 CWU917521 DGQ917521 DQM917521 EAI917521 EKE917521 EUA917521 FDW917521 FNS917521 FXO917521 GHK917521 GRG917521 HBC917521 HKY917521 HUU917521 IEQ917521 IOM917521 IYI917521 JIE917521 JSA917521 KBW917521 KLS917521 KVO917521 LFK917521 LPG917521 LZC917521 MIY917521 MSU917521 NCQ917521 NMM917521 NWI917521 OGE917521 OQA917521 OZW917521 PJS917521 PTO917521 QDK917521 QNG917521 QXC917521 RGY917521 RQU917521 SAQ917521 SKM917521 SUI917521 TEE917521 TOA917521 TXW917521 UHS917521 URO917521 VBK917521 VLG917521 VVC917521 WEY917521 WOU917521 WYQ917521 CI983057 ME983057 WA983057 AFW983057 APS983057 AZO983057 BJK983057 BTG983057 CDC983057 CMY983057 CWU983057 DGQ983057 DQM983057 EAI983057 EKE983057 EUA983057 FDW983057 FNS983057 FXO983057 GHK983057 GRG983057 HBC983057 HKY983057 HUU983057 IEQ983057 IOM983057 IYI983057 JIE983057 JSA983057 KBW983057 KLS983057 KVO983057 LFK983057 LPG983057 LZC983057 MIY983057 MSU983057 NCQ983057 NMM983057 NWI983057 OGE983057 OQA983057 OZW983057 PJS983057 PTO983057 QDK983057 QNG983057 QXC983057 RGY983057 RQU983057 SAQ983057 SKM983057 SUI983057 TEE983057 TOA983057 TXW983057 UHS983057 URO983057 VBK983057 VLG983057 VVC983057 WEY983057 WOU983057 WYQ983057" xr:uid="{F1D51E20-1A19-4DE5-B070-18D8A01C2C81}">
      <formula1>#REF!</formula1>
    </dataValidation>
    <dataValidation type="list" allowBlank="1" showInputMessage="1" showErrorMessage="1" sqref="BK15:BK20 LG15:LG20 VC15:VC20 AEY15:AEY20 AOU15:AOU20 AYQ15:AYQ20 BIM15:BIM20 BSI15:BSI20 CCE15:CCE20 CMA15:CMA20 CVW15:CVW20 DFS15:DFS20 DPO15:DPO20 DZK15:DZK20 EJG15:EJG20 ETC15:ETC20 FCY15:FCY20 FMU15:FMU20 FWQ15:FWQ20 GGM15:GGM20 GQI15:GQI20 HAE15:HAE20 HKA15:HKA20 HTW15:HTW20 IDS15:IDS20 INO15:INO20 IXK15:IXK20 JHG15:JHG20 JRC15:JRC20 KAY15:KAY20 KKU15:KKU20 KUQ15:KUQ20 LEM15:LEM20 LOI15:LOI20 LYE15:LYE20 MIA15:MIA20 MRW15:MRW20 NBS15:NBS20 NLO15:NLO20 NVK15:NVK20 OFG15:OFG20 OPC15:OPC20 OYY15:OYY20 PIU15:PIU20 PSQ15:PSQ20 QCM15:QCM20 QMI15:QMI20 QWE15:QWE20 RGA15:RGA20 RPW15:RPW20 RZS15:RZS20 SJO15:SJO20 STK15:STK20 TDG15:TDG20 TNC15:TNC20 TWY15:TWY20 UGU15:UGU20 UQQ15:UQQ20 VAM15:VAM20 VKI15:VKI20 VUE15:VUE20 WEA15:WEA20 WNW15:WNW20 WXS15:WXS20 BK65551:BK65556 LG65551:LG65556 VC65551:VC65556 AEY65551:AEY65556 AOU65551:AOU65556 AYQ65551:AYQ65556 BIM65551:BIM65556 BSI65551:BSI65556 CCE65551:CCE65556 CMA65551:CMA65556 CVW65551:CVW65556 DFS65551:DFS65556 DPO65551:DPO65556 DZK65551:DZK65556 EJG65551:EJG65556 ETC65551:ETC65556 FCY65551:FCY65556 FMU65551:FMU65556 FWQ65551:FWQ65556 GGM65551:GGM65556 GQI65551:GQI65556 HAE65551:HAE65556 HKA65551:HKA65556 HTW65551:HTW65556 IDS65551:IDS65556 INO65551:INO65556 IXK65551:IXK65556 JHG65551:JHG65556 JRC65551:JRC65556 KAY65551:KAY65556 KKU65551:KKU65556 KUQ65551:KUQ65556 LEM65551:LEM65556 LOI65551:LOI65556 LYE65551:LYE65556 MIA65551:MIA65556 MRW65551:MRW65556 NBS65551:NBS65556 NLO65551:NLO65556 NVK65551:NVK65556 OFG65551:OFG65556 OPC65551:OPC65556 OYY65551:OYY65556 PIU65551:PIU65556 PSQ65551:PSQ65556 QCM65551:QCM65556 QMI65551:QMI65556 QWE65551:QWE65556 RGA65551:RGA65556 RPW65551:RPW65556 RZS65551:RZS65556 SJO65551:SJO65556 STK65551:STK65556 TDG65551:TDG65556 TNC65551:TNC65556 TWY65551:TWY65556 UGU65551:UGU65556 UQQ65551:UQQ65556 VAM65551:VAM65556 VKI65551:VKI65556 VUE65551:VUE65556 WEA65551:WEA65556 WNW65551:WNW65556 WXS65551:WXS65556 BK131087:BK131092 LG131087:LG131092 VC131087:VC131092 AEY131087:AEY131092 AOU131087:AOU131092 AYQ131087:AYQ131092 BIM131087:BIM131092 BSI131087:BSI131092 CCE131087:CCE131092 CMA131087:CMA131092 CVW131087:CVW131092 DFS131087:DFS131092 DPO131087:DPO131092 DZK131087:DZK131092 EJG131087:EJG131092 ETC131087:ETC131092 FCY131087:FCY131092 FMU131087:FMU131092 FWQ131087:FWQ131092 GGM131087:GGM131092 GQI131087:GQI131092 HAE131087:HAE131092 HKA131087:HKA131092 HTW131087:HTW131092 IDS131087:IDS131092 INO131087:INO131092 IXK131087:IXK131092 JHG131087:JHG131092 JRC131087:JRC131092 KAY131087:KAY131092 KKU131087:KKU131092 KUQ131087:KUQ131092 LEM131087:LEM131092 LOI131087:LOI131092 LYE131087:LYE131092 MIA131087:MIA131092 MRW131087:MRW131092 NBS131087:NBS131092 NLO131087:NLO131092 NVK131087:NVK131092 OFG131087:OFG131092 OPC131087:OPC131092 OYY131087:OYY131092 PIU131087:PIU131092 PSQ131087:PSQ131092 QCM131087:QCM131092 QMI131087:QMI131092 QWE131087:QWE131092 RGA131087:RGA131092 RPW131087:RPW131092 RZS131087:RZS131092 SJO131087:SJO131092 STK131087:STK131092 TDG131087:TDG131092 TNC131087:TNC131092 TWY131087:TWY131092 UGU131087:UGU131092 UQQ131087:UQQ131092 VAM131087:VAM131092 VKI131087:VKI131092 VUE131087:VUE131092 WEA131087:WEA131092 WNW131087:WNW131092 WXS131087:WXS131092 BK196623:BK196628 LG196623:LG196628 VC196623:VC196628 AEY196623:AEY196628 AOU196623:AOU196628 AYQ196623:AYQ196628 BIM196623:BIM196628 BSI196623:BSI196628 CCE196623:CCE196628 CMA196623:CMA196628 CVW196623:CVW196628 DFS196623:DFS196628 DPO196623:DPO196628 DZK196623:DZK196628 EJG196623:EJG196628 ETC196623:ETC196628 FCY196623:FCY196628 FMU196623:FMU196628 FWQ196623:FWQ196628 GGM196623:GGM196628 GQI196623:GQI196628 HAE196623:HAE196628 HKA196623:HKA196628 HTW196623:HTW196628 IDS196623:IDS196628 INO196623:INO196628 IXK196623:IXK196628 JHG196623:JHG196628 JRC196623:JRC196628 KAY196623:KAY196628 KKU196623:KKU196628 KUQ196623:KUQ196628 LEM196623:LEM196628 LOI196623:LOI196628 LYE196623:LYE196628 MIA196623:MIA196628 MRW196623:MRW196628 NBS196623:NBS196628 NLO196623:NLO196628 NVK196623:NVK196628 OFG196623:OFG196628 OPC196623:OPC196628 OYY196623:OYY196628 PIU196623:PIU196628 PSQ196623:PSQ196628 QCM196623:QCM196628 QMI196623:QMI196628 QWE196623:QWE196628 RGA196623:RGA196628 RPW196623:RPW196628 RZS196623:RZS196628 SJO196623:SJO196628 STK196623:STK196628 TDG196623:TDG196628 TNC196623:TNC196628 TWY196623:TWY196628 UGU196623:UGU196628 UQQ196623:UQQ196628 VAM196623:VAM196628 VKI196623:VKI196628 VUE196623:VUE196628 WEA196623:WEA196628 WNW196623:WNW196628 WXS196623:WXS196628 BK262159:BK262164 LG262159:LG262164 VC262159:VC262164 AEY262159:AEY262164 AOU262159:AOU262164 AYQ262159:AYQ262164 BIM262159:BIM262164 BSI262159:BSI262164 CCE262159:CCE262164 CMA262159:CMA262164 CVW262159:CVW262164 DFS262159:DFS262164 DPO262159:DPO262164 DZK262159:DZK262164 EJG262159:EJG262164 ETC262159:ETC262164 FCY262159:FCY262164 FMU262159:FMU262164 FWQ262159:FWQ262164 GGM262159:GGM262164 GQI262159:GQI262164 HAE262159:HAE262164 HKA262159:HKA262164 HTW262159:HTW262164 IDS262159:IDS262164 INO262159:INO262164 IXK262159:IXK262164 JHG262159:JHG262164 JRC262159:JRC262164 KAY262159:KAY262164 KKU262159:KKU262164 KUQ262159:KUQ262164 LEM262159:LEM262164 LOI262159:LOI262164 LYE262159:LYE262164 MIA262159:MIA262164 MRW262159:MRW262164 NBS262159:NBS262164 NLO262159:NLO262164 NVK262159:NVK262164 OFG262159:OFG262164 OPC262159:OPC262164 OYY262159:OYY262164 PIU262159:PIU262164 PSQ262159:PSQ262164 QCM262159:QCM262164 QMI262159:QMI262164 QWE262159:QWE262164 RGA262159:RGA262164 RPW262159:RPW262164 RZS262159:RZS262164 SJO262159:SJO262164 STK262159:STK262164 TDG262159:TDG262164 TNC262159:TNC262164 TWY262159:TWY262164 UGU262159:UGU262164 UQQ262159:UQQ262164 VAM262159:VAM262164 VKI262159:VKI262164 VUE262159:VUE262164 WEA262159:WEA262164 WNW262159:WNW262164 WXS262159:WXS262164 BK327695:BK327700 LG327695:LG327700 VC327695:VC327700 AEY327695:AEY327700 AOU327695:AOU327700 AYQ327695:AYQ327700 BIM327695:BIM327700 BSI327695:BSI327700 CCE327695:CCE327700 CMA327695:CMA327700 CVW327695:CVW327700 DFS327695:DFS327700 DPO327695:DPO327700 DZK327695:DZK327700 EJG327695:EJG327700 ETC327695:ETC327700 FCY327695:FCY327700 FMU327695:FMU327700 FWQ327695:FWQ327700 GGM327695:GGM327700 GQI327695:GQI327700 HAE327695:HAE327700 HKA327695:HKA327700 HTW327695:HTW327700 IDS327695:IDS327700 INO327695:INO327700 IXK327695:IXK327700 JHG327695:JHG327700 JRC327695:JRC327700 KAY327695:KAY327700 KKU327695:KKU327700 KUQ327695:KUQ327700 LEM327695:LEM327700 LOI327695:LOI327700 LYE327695:LYE327700 MIA327695:MIA327700 MRW327695:MRW327700 NBS327695:NBS327700 NLO327695:NLO327700 NVK327695:NVK327700 OFG327695:OFG327700 OPC327695:OPC327700 OYY327695:OYY327700 PIU327695:PIU327700 PSQ327695:PSQ327700 QCM327695:QCM327700 QMI327695:QMI327700 QWE327695:QWE327700 RGA327695:RGA327700 RPW327695:RPW327700 RZS327695:RZS327700 SJO327695:SJO327700 STK327695:STK327700 TDG327695:TDG327700 TNC327695:TNC327700 TWY327695:TWY327700 UGU327695:UGU327700 UQQ327695:UQQ327700 VAM327695:VAM327700 VKI327695:VKI327700 VUE327695:VUE327700 WEA327695:WEA327700 WNW327695:WNW327700 WXS327695:WXS327700 BK393231:BK393236 LG393231:LG393236 VC393231:VC393236 AEY393231:AEY393236 AOU393231:AOU393236 AYQ393231:AYQ393236 BIM393231:BIM393236 BSI393231:BSI393236 CCE393231:CCE393236 CMA393231:CMA393236 CVW393231:CVW393236 DFS393231:DFS393236 DPO393231:DPO393236 DZK393231:DZK393236 EJG393231:EJG393236 ETC393231:ETC393236 FCY393231:FCY393236 FMU393231:FMU393236 FWQ393231:FWQ393236 GGM393231:GGM393236 GQI393231:GQI393236 HAE393231:HAE393236 HKA393231:HKA393236 HTW393231:HTW393236 IDS393231:IDS393236 INO393231:INO393236 IXK393231:IXK393236 JHG393231:JHG393236 JRC393231:JRC393236 KAY393231:KAY393236 KKU393231:KKU393236 KUQ393231:KUQ393236 LEM393231:LEM393236 LOI393231:LOI393236 LYE393231:LYE393236 MIA393231:MIA393236 MRW393231:MRW393236 NBS393231:NBS393236 NLO393231:NLO393236 NVK393231:NVK393236 OFG393231:OFG393236 OPC393231:OPC393236 OYY393231:OYY393236 PIU393231:PIU393236 PSQ393231:PSQ393236 QCM393231:QCM393236 QMI393231:QMI393236 QWE393231:QWE393236 RGA393231:RGA393236 RPW393231:RPW393236 RZS393231:RZS393236 SJO393231:SJO393236 STK393231:STK393236 TDG393231:TDG393236 TNC393231:TNC393236 TWY393231:TWY393236 UGU393231:UGU393236 UQQ393231:UQQ393236 VAM393231:VAM393236 VKI393231:VKI393236 VUE393231:VUE393236 WEA393231:WEA393236 WNW393231:WNW393236 WXS393231:WXS393236 BK458767:BK458772 LG458767:LG458772 VC458767:VC458772 AEY458767:AEY458772 AOU458767:AOU458772 AYQ458767:AYQ458772 BIM458767:BIM458772 BSI458767:BSI458772 CCE458767:CCE458772 CMA458767:CMA458772 CVW458767:CVW458772 DFS458767:DFS458772 DPO458767:DPO458772 DZK458767:DZK458772 EJG458767:EJG458772 ETC458767:ETC458772 FCY458767:FCY458772 FMU458767:FMU458772 FWQ458767:FWQ458772 GGM458767:GGM458772 GQI458767:GQI458772 HAE458767:HAE458772 HKA458767:HKA458772 HTW458767:HTW458772 IDS458767:IDS458772 INO458767:INO458772 IXK458767:IXK458772 JHG458767:JHG458772 JRC458767:JRC458772 KAY458767:KAY458772 KKU458767:KKU458772 KUQ458767:KUQ458772 LEM458767:LEM458772 LOI458767:LOI458772 LYE458767:LYE458772 MIA458767:MIA458772 MRW458767:MRW458772 NBS458767:NBS458772 NLO458767:NLO458772 NVK458767:NVK458772 OFG458767:OFG458772 OPC458767:OPC458772 OYY458767:OYY458772 PIU458767:PIU458772 PSQ458767:PSQ458772 QCM458767:QCM458772 QMI458767:QMI458772 QWE458767:QWE458772 RGA458767:RGA458772 RPW458767:RPW458772 RZS458767:RZS458772 SJO458767:SJO458772 STK458767:STK458772 TDG458767:TDG458772 TNC458767:TNC458772 TWY458767:TWY458772 UGU458767:UGU458772 UQQ458767:UQQ458772 VAM458767:VAM458772 VKI458767:VKI458772 VUE458767:VUE458772 WEA458767:WEA458772 WNW458767:WNW458772 WXS458767:WXS458772 BK524303:BK524308 LG524303:LG524308 VC524303:VC524308 AEY524303:AEY524308 AOU524303:AOU524308 AYQ524303:AYQ524308 BIM524303:BIM524308 BSI524303:BSI524308 CCE524303:CCE524308 CMA524303:CMA524308 CVW524303:CVW524308 DFS524303:DFS524308 DPO524303:DPO524308 DZK524303:DZK524308 EJG524303:EJG524308 ETC524303:ETC524308 FCY524303:FCY524308 FMU524303:FMU524308 FWQ524303:FWQ524308 GGM524303:GGM524308 GQI524303:GQI524308 HAE524303:HAE524308 HKA524303:HKA524308 HTW524303:HTW524308 IDS524303:IDS524308 INO524303:INO524308 IXK524303:IXK524308 JHG524303:JHG524308 JRC524303:JRC524308 KAY524303:KAY524308 KKU524303:KKU524308 KUQ524303:KUQ524308 LEM524303:LEM524308 LOI524303:LOI524308 LYE524303:LYE524308 MIA524303:MIA524308 MRW524303:MRW524308 NBS524303:NBS524308 NLO524303:NLO524308 NVK524303:NVK524308 OFG524303:OFG524308 OPC524303:OPC524308 OYY524303:OYY524308 PIU524303:PIU524308 PSQ524303:PSQ524308 QCM524303:QCM524308 QMI524303:QMI524308 QWE524303:QWE524308 RGA524303:RGA524308 RPW524303:RPW524308 RZS524303:RZS524308 SJO524303:SJO524308 STK524303:STK524308 TDG524303:TDG524308 TNC524303:TNC524308 TWY524303:TWY524308 UGU524303:UGU524308 UQQ524303:UQQ524308 VAM524303:VAM524308 VKI524303:VKI524308 VUE524303:VUE524308 WEA524303:WEA524308 WNW524303:WNW524308 WXS524303:WXS524308 BK589839:BK589844 LG589839:LG589844 VC589839:VC589844 AEY589839:AEY589844 AOU589839:AOU589844 AYQ589839:AYQ589844 BIM589839:BIM589844 BSI589839:BSI589844 CCE589839:CCE589844 CMA589839:CMA589844 CVW589839:CVW589844 DFS589839:DFS589844 DPO589839:DPO589844 DZK589839:DZK589844 EJG589839:EJG589844 ETC589839:ETC589844 FCY589839:FCY589844 FMU589839:FMU589844 FWQ589839:FWQ589844 GGM589839:GGM589844 GQI589839:GQI589844 HAE589839:HAE589844 HKA589839:HKA589844 HTW589839:HTW589844 IDS589839:IDS589844 INO589839:INO589844 IXK589839:IXK589844 JHG589839:JHG589844 JRC589839:JRC589844 KAY589839:KAY589844 KKU589839:KKU589844 KUQ589839:KUQ589844 LEM589839:LEM589844 LOI589839:LOI589844 LYE589839:LYE589844 MIA589839:MIA589844 MRW589839:MRW589844 NBS589839:NBS589844 NLO589839:NLO589844 NVK589839:NVK589844 OFG589839:OFG589844 OPC589839:OPC589844 OYY589839:OYY589844 PIU589839:PIU589844 PSQ589839:PSQ589844 QCM589839:QCM589844 QMI589839:QMI589844 QWE589839:QWE589844 RGA589839:RGA589844 RPW589839:RPW589844 RZS589839:RZS589844 SJO589839:SJO589844 STK589839:STK589844 TDG589839:TDG589844 TNC589839:TNC589844 TWY589839:TWY589844 UGU589839:UGU589844 UQQ589839:UQQ589844 VAM589839:VAM589844 VKI589839:VKI589844 VUE589839:VUE589844 WEA589839:WEA589844 WNW589839:WNW589844 WXS589839:WXS589844 BK655375:BK655380 LG655375:LG655380 VC655375:VC655380 AEY655375:AEY655380 AOU655375:AOU655380 AYQ655375:AYQ655380 BIM655375:BIM655380 BSI655375:BSI655380 CCE655375:CCE655380 CMA655375:CMA655380 CVW655375:CVW655380 DFS655375:DFS655380 DPO655375:DPO655380 DZK655375:DZK655380 EJG655375:EJG655380 ETC655375:ETC655380 FCY655375:FCY655380 FMU655375:FMU655380 FWQ655375:FWQ655380 GGM655375:GGM655380 GQI655375:GQI655380 HAE655375:HAE655380 HKA655375:HKA655380 HTW655375:HTW655380 IDS655375:IDS655380 INO655375:INO655380 IXK655375:IXK655380 JHG655375:JHG655380 JRC655375:JRC655380 KAY655375:KAY655380 KKU655375:KKU655380 KUQ655375:KUQ655380 LEM655375:LEM655380 LOI655375:LOI655380 LYE655375:LYE655380 MIA655375:MIA655380 MRW655375:MRW655380 NBS655375:NBS655380 NLO655375:NLO655380 NVK655375:NVK655380 OFG655375:OFG655380 OPC655375:OPC655380 OYY655375:OYY655380 PIU655375:PIU655380 PSQ655375:PSQ655380 QCM655375:QCM655380 QMI655375:QMI655380 QWE655375:QWE655380 RGA655375:RGA655380 RPW655375:RPW655380 RZS655375:RZS655380 SJO655375:SJO655380 STK655375:STK655380 TDG655375:TDG655380 TNC655375:TNC655380 TWY655375:TWY655380 UGU655375:UGU655380 UQQ655375:UQQ655380 VAM655375:VAM655380 VKI655375:VKI655380 VUE655375:VUE655380 WEA655375:WEA655380 WNW655375:WNW655380 WXS655375:WXS655380 BK720911:BK720916 LG720911:LG720916 VC720911:VC720916 AEY720911:AEY720916 AOU720911:AOU720916 AYQ720911:AYQ720916 BIM720911:BIM720916 BSI720911:BSI720916 CCE720911:CCE720916 CMA720911:CMA720916 CVW720911:CVW720916 DFS720911:DFS720916 DPO720911:DPO720916 DZK720911:DZK720916 EJG720911:EJG720916 ETC720911:ETC720916 FCY720911:FCY720916 FMU720911:FMU720916 FWQ720911:FWQ720916 GGM720911:GGM720916 GQI720911:GQI720916 HAE720911:HAE720916 HKA720911:HKA720916 HTW720911:HTW720916 IDS720911:IDS720916 INO720911:INO720916 IXK720911:IXK720916 JHG720911:JHG720916 JRC720911:JRC720916 KAY720911:KAY720916 KKU720911:KKU720916 KUQ720911:KUQ720916 LEM720911:LEM720916 LOI720911:LOI720916 LYE720911:LYE720916 MIA720911:MIA720916 MRW720911:MRW720916 NBS720911:NBS720916 NLO720911:NLO720916 NVK720911:NVK720916 OFG720911:OFG720916 OPC720911:OPC720916 OYY720911:OYY720916 PIU720911:PIU720916 PSQ720911:PSQ720916 QCM720911:QCM720916 QMI720911:QMI720916 QWE720911:QWE720916 RGA720911:RGA720916 RPW720911:RPW720916 RZS720911:RZS720916 SJO720911:SJO720916 STK720911:STK720916 TDG720911:TDG720916 TNC720911:TNC720916 TWY720911:TWY720916 UGU720911:UGU720916 UQQ720911:UQQ720916 VAM720911:VAM720916 VKI720911:VKI720916 VUE720911:VUE720916 WEA720911:WEA720916 WNW720911:WNW720916 WXS720911:WXS720916 BK786447:BK786452 LG786447:LG786452 VC786447:VC786452 AEY786447:AEY786452 AOU786447:AOU786452 AYQ786447:AYQ786452 BIM786447:BIM786452 BSI786447:BSI786452 CCE786447:CCE786452 CMA786447:CMA786452 CVW786447:CVW786452 DFS786447:DFS786452 DPO786447:DPO786452 DZK786447:DZK786452 EJG786447:EJG786452 ETC786447:ETC786452 FCY786447:FCY786452 FMU786447:FMU786452 FWQ786447:FWQ786452 GGM786447:GGM786452 GQI786447:GQI786452 HAE786447:HAE786452 HKA786447:HKA786452 HTW786447:HTW786452 IDS786447:IDS786452 INO786447:INO786452 IXK786447:IXK786452 JHG786447:JHG786452 JRC786447:JRC786452 KAY786447:KAY786452 KKU786447:KKU786452 KUQ786447:KUQ786452 LEM786447:LEM786452 LOI786447:LOI786452 LYE786447:LYE786452 MIA786447:MIA786452 MRW786447:MRW786452 NBS786447:NBS786452 NLO786447:NLO786452 NVK786447:NVK786452 OFG786447:OFG786452 OPC786447:OPC786452 OYY786447:OYY786452 PIU786447:PIU786452 PSQ786447:PSQ786452 QCM786447:QCM786452 QMI786447:QMI786452 QWE786447:QWE786452 RGA786447:RGA786452 RPW786447:RPW786452 RZS786447:RZS786452 SJO786447:SJO786452 STK786447:STK786452 TDG786447:TDG786452 TNC786447:TNC786452 TWY786447:TWY786452 UGU786447:UGU786452 UQQ786447:UQQ786452 VAM786447:VAM786452 VKI786447:VKI786452 VUE786447:VUE786452 WEA786447:WEA786452 WNW786447:WNW786452 WXS786447:WXS786452 BK851983:BK851988 LG851983:LG851988 VC851983:VC851988 AEY851983:AEY851988 AOU851983:AOU851988 AYQ851983:AYQ851988 BIM851983:BIM851988 BSI851983:BSI851988 CCE851983:CCE851988 CMA851983:CMA851988 CVW851983:CVW851988 DFS851983:DFS851988 DPO851983:DPO851988 DZK851983:DZK851988 EJG851983:EJG851988 ETC851983:ETC851988 FCY851983:FCY851988 FMU851983:FMU851988 FWQ851983:FWQ851988 GGM851983:GGM851988 GQI851983:GQI851988 HAE851983:HAE851988 HKA851983:HKA851988 HTW851983:HTW851988 IDS851983:IDS851988 INO851983:INO851988 IXK851983:IXK851988 JHG851983:JHG851988 JRC851983:JRC851988 KAY851983:KAY851988 KKU851983:KKU851988 KUQ851983:KUQ851988 LEM851983:LEM851988 LOI851983:LOI851988 LYE851983:LYE851988 MIA851983:MIA851988 MRW851983:MRW851988 NBS851983:NBS851988 NLO851983:NLO851988 NVK851983:NVK851988 OFG851983:OFG851988 OPC851983:OPC851988 OYY851983:OYY851988 PIU851983:PIU851988 PSQ851983:PSQ851988 QCM851983:QCM851988 QMI851983:QMI851988 QWE851983:QWE851988 RGA851983:RGA851988 RPW851983:RPW851988 RZS851983:RZS851988 SJO851983:SJO851988 STK851983:STK851988 TDG851983:TDG851988 TNC851983:TNC851988 TWY851983:TWY851988 UGU851983:UGU851988 UQQ851983:UQQ851988 VAM851983:VAM851988 VKI851983:VKI851988 VUE851983:VUE851988 WEA851983:WEA851988 WNW851983:WNW851988 WXS851983:WXS851988 BK917519:BK917524 LG917519:LG917524 VC917519:VC917524 AEY917519:AEY917524 AOU917519:AOU917524 AYQ917519:AYQ917524 BIM917519:BIM917524 BSI917519:BSI917524 CCE917519:CCE917524 CMA917519:CMA917524 CVW917519:CVW917524 DFS917519:DFS917524 DPO917519:DPO917524 DZK917519:DZK917524 EJG917519:EJG917524 ETC917519:ETC917524 FCY917519:FCY917524 FMU917519:FMU917524 FWQ917519:FWQ917524 GGM917519:GGM917524 GQI917519:GQI917524 HAE917519:HAE917524 HKA917519:HKA917524 HTW917519:HTW917524 IDS917519:IDS917524 INO917519:INO917524 IXK917519:IXK917524 JHG917519:JHG917524 JRC917519:JRC917524 KAY917519:KAY917524 KKU917519:KKU917524 KUQ917519:KUQ917524 LEM917519:LEM917524 LOI917519:LOI917524 LYE917519:LYE917524 MIA917519:MIA917524 MRW917519:MRW917524 NBS917519:NBS917524 NLO917519:NLO917524 NVK917519:NVK917524 OFG917519:OFG917524 OPC917519:OPC917524 OYY917519:OYY917524 PIU917519:PIU917524 PSQ917519:PSQ917524 QCM917519:QCM917524 QMI917519:QMI917524 QWE917519:QWE917524 RGA917519:RGA917524 RPW917519:RPW917524 RZS917519:RZS917524 SJO917519:SJO917524 STK917519:STK917524 TDG917519:TDG917524 TNC917519:TNC917524 TWY917519:TWY917524 UGU917519:UGU917524 UQQ917519:UQQ917524 VAM917519:VAM917524 VKI917519:VKI917524 VUE917519:VUE917524 WEA917519:WEA917524 WNW917519:WNW917524 WXS917519:WXS917524 BK983055:BK983060 LG983055:LG983060 VC983055:VC983060 AEY983055:AEY983060 AOU983055:AOU983060 AYQ983055:AYQ983060 BIM983055:BIM983060 BSI983055:BSI983060 CCE983055:CCE983060 CMA983055:CMA983060 CVW983055:CVW983060 DFS983055:DFS983060 DPO983055:DPO983060 DZK983055:DZK983060 EJG983055:EJG983060 ETC983055:ETC983060 FCY983055:FCY983060 FMU983055:FMU983060 FWQ983055:FWQ983060 GGM983055:GGM983060 GQI983055:GQI983060 HAE983055:HAE983060 HKA983055:HKA983060 HTW983055:HTW983060 IDS983055:IDS983060 INO983055:INO983060 IXK983055:IXK983060 JHG983055:JHG983060 JRC983055:JRC983060 KAY983055:KAY983060 KKU983055:KKU983060 KUQ983055:KUQ983060 LEM983055:LEM983060 LOI983055:LOI983060 LYE983055:LYE983060 MIA983055:MIA983060 MRW983055:MRW983060 NBS983055:NBS983060 NLO983055:NLO983060 NVK983055:NVK983060 OFG983055:OFG983060 OPC983055:OPC983060 OYY983055:OYY983060 PIU983055:PIU983060 PSQ983055:PSQ983060 QCM983055:QCM983060 QMI983055:QMI983060 QWE983055:QWE983060 RGA983055:RGA983060 RPW983055:RPW983060 RZS983055:RZS983060 SJO983055:SJO983060 STK983055:STK983060 TDG983055:TDG983060 TNC983055:TNC983060 TWY983055:TWY983060 UGU983055:UGU983060 UQQ983055:UQQ983060 VAM983055:VAM983060 VKI983055:VKI983060 VUE983055:VUE983060 WEA983055:WEA983060 WNW983055:WNW983060 WXS983055:WXS983060" xr:uid="{DBF17A4C-1EE8-4DF0-83B7-3CB2377C2808}">
      <formula1>"Please select, Yes, No"</formula1>
    </dataValidation>
    <dataValidation type="list" allowBlank="1" showInputMessage="1" showErrorMessage="1" sqref="H4:L4 JD4:JH4 SZ4:TD4 ACV4:ACZ4 AMR4:AMV4 AWN4:AWR4 BGJ4:BGN4 BQF4:BQJ4 CAB4:CAF4 CJX4:CKB4 CTT4:CTX4 DDP4:DDT4 DNL4:DNP4 DXH4:DXL4 EHD4:EHH4 EQZ4:ERD4 FAV4:FAZ4 FKR4:FKV4 FUN4:FUR4 GEJ4:GEN4 GOF4:GOJ4 GYB4:GYF4 HHX4:HIB4 HRT4:HRX4 IBP4:IBT4 ILL4:ILP4 IVH4:IVL4 JFD4:JFH4 JOZ4:JPD4 JYV4:JYZ4 KIR4:KIV4 KSN4:KSR4 LCJ4:LCN4 LMF4:LMJ4 LWB4:LWF4 MFX4:MGB4 MPT4:MPX4 MZP4:MZT4 NJL4:NJP4 NTH4:NTL4 ODD4:ODH4 OMZ4:OND4 OWV4:OWZ4 PGR4:PGV4 PQN4:PQR4 QAJ4:QAN4 QKF4:QKJ4 QUB4:QUF4 RDX4:REB4 RNT4:RNX4 RXP4:RXT4 SHL4:SHP4 SRH4:SRL4 TBD4:TBH4 TKZ4:TLD4 TUV4:TUZ4 UER4:UEV4 UON4:UOR4 UYJ4:UYN4 VIF4:VIJ4 VSB4:VSF4 WBX4:WCB4 WLT4:WLX4 WVP4:WVT4 H65542:L65542 JD65542:JH65542 SZ65542:TD65542 ACV65542:ACZ65542 AMR65542:AMV65542 AWN65542:AWR65542 BGJ65542:BGN65542 BQF65542:BQJ65542 CAB65542:CAF65542 CJX65542:CKB65542 CTT65542:CTX65542 DDP65542:DDT65542 DNL65542:DNP65542 DXH65542:DXL65542 EHD65542:EHH65542 EQZ65542:ERD65542 FAV65542:FAZ65542 FKR65542:FKV65542 FUN65542:FUR65542 GEJ65542:GEN65542 GOF65542:GOJ65542 GYB65542:GYF65542 HHX65542:HIB65542 HRT65542:HRX65542 IBP65542:IBT65542 ILL65542:ILP65542 IVH65542:IVL65542 JFD65542:JFH65542 JOZ65542:JPD65542 JYV65542:JYZ65542 KIR65542:KIV65542 KSN65542:KSR65542 LCJ65542:LCN65542 LMF65542:LMJ65542 LWB65542:LWF65542 MFX65542:MGB65542 MPT65542:MPX65542 MZP65542:MZT65542 NJL65542:NJP65542 NTH65542:NTL65542 ODD65542:ODH65542 OMZ65542:OND65542 OWV65542:OWZ65542 PGR65542:PGV65542 PQN65542:PQR65542 QAJ65542:QAN65542 QKF65542:QKJ65542 QUB65542:QUF65542 RDX65542:REB65542 RNT65542:RNX65542 RXP65542:RXT65542 SHL65542:SHP65542 SRH65542:SRL65542 TBD65542:TBH65542 TKZ65542:TLD65542 TUV65542:TUZ65542 UER65542:UEV65542 UON65542:UOR65542 UYJ65542:UYN65542 VIF65542:VIJ65542 VSB65542:VSF65542 WBX65542:WCB65542 WLT65542:WLX65542 WVP65542:WVT65542 H131078:L131078 JD131078:JH131078 SZ131078:TD131078 ACV131078:ACZ131078 AMR131078:AMV131078 AWN131078:AWR131078 BGJ131078:BGN131078 BQF131078:BQJ131078 CAB131078:CAF131078 CJX131078:CKB131078 CTT131078:CTX131078 DDP131078:DDT131078 DNL131078:DNP131078 DXH131078:DXL131078 EHD131078:EHH131078 EQZ131078:ERD131078 FAV131078:FAZ131078 FKR131078:FKV131078 FUN131078:FUR131078 GEJ131078:GEN131078 GOF131078:GOJ131078 GYB131078:GYF131078 HHX131078:HIB131078 HRT131078:HRX131078 IBP131078:IBT131078 ILL131078:ILP131078 IVH131078:IVL131078 JFD131078:JFH131078 JOZ131078:JPD131078 JYV131078:JYZ131078 KIR131078:KIV131078 KSN131078:KSR131078 LCJ131078:LCN131078 LMF131078:LMJ131078 LWB131078:LWF131078 MFX131078:MGB131078 MPT131078:MPX131078 MZP131078:MZT131078 NJL131078:NJP131078 NTH131078:NTL131078 ODD131078:ODH131078 OMZ131078:OND131078 OWV131078:OWZ131078 PGR131078:PGV131078 PQN131078:PQR131078 QAJ131078:QAN131078 QKF131078:QKJ131078 QUB131078:QUF131078 RDX131078:REB131078 RNT131078:RNX131078 RXP131078:RXT131078 SHL131078:SHP131078 SRH131078:SRL131078 TBD131078:TBH131078 TKZ131078:TLD131078 TUV131078:TUZ131078 UER131078:UEV131078 UON131078:UOR131078 UYJ131078:UYN131078 VIF131078:VIJ131078 VSB131078:VSF131078 WBX131078:WCB131078 WLT131078:WLX131078 WVP131078:WVT131078 H196614:L196614 JD196614:JH196614 SZ196614:TD196614 ACV196614:ACZ196614 AMR196614:AMV196614 AWN196614:AWR196614 BGJ196614:BGN196614 BQF196614:BQJ196614 CAB196614:CAF196614 CJX196614:CKB196614 CTT196614:CTX196614 DDP196614:DDT196614 DNL196614:DNP196614 DXH196614:DXL196614 EHD196614:EHH196614 EQZ196614:ERD196614 FAV196614:FAZ196614 FKR196614:FKV196614 FUN196614:FUR196614 GEJ196614:GEN196614 GOF196614:GOJ196614 GYB196614:GYF196614 HHX196614:HIB196614 HRT196614:HRX196614 IBP196614:IBT196614 ILL196614:ILP196614 IVH196614:IVL196614 JFD196614:JFH196614 JOZ196614:JPD196614 JYV196614:JYZ196614 KIR196614:KIV196614 KSN196614:KSR196614 LCJ196614:LCN196614 LMF196614:LMJ196614 LWB196614:LWF196614 MFX196614:MGB196614 MPT196614:MPX196614 MZP196614:MZT196614 NJL196614:NJP196614 NTH196614:NTL196614 ODD196614:ODH196614 OMZ196614:OND196614 OWV196614:OWZ196614 PGR196614:PGV196614 PQN196614:PQR196614 QAJ196614:QAN196614 QKF196614:QKJ196614 QUB196614:QUF196614 RDX196614:REB196614 RNT196614:RNX196614 RXP196614:RXT196614 SHL196614:SHP196614 SRH196614:SRL196614 TBD196614:TBH196614 TKZ196614:TLD196614 TUV196614:TUZ196614 UER196614:UEV196614 UON196614:UOR196614 UYJ196614:UYN196614 VIF196614:VIJ196614 VSB196614:VSF196614 WBX196614:WCB196614 WLT196614:WLX196614 WVP196614:WVT196614 H262150:L262150 JD262150:JH262150 SZ262150:TD262150 ACV262150:ACZ262150 AMR262150:AMV262150 AWN262150:AWR262150 BGJ262150:BGN262150 BQF262150:BQJ262150 CAB262150:CAF262150 CJX262150:CKB262150 CTT262150:CTX262150 DDP262150:DDT262150 DNL262150:DNP262150 DXH262150:DXL262150 EHD262150:EHH262150 EQZ262150:ERD262150 FAV262150:FAZ262150 FKR262150:FKV262150 FUN262150:FUR262150 GEJ262150:GEN262150 GOF262150:GOJ262150 GYB262150:GYF262150 HHX262150:HIB262150 HRT262150:HRX262150 IBP262150:IBT262150 ILL262150:ILP262150 IVH262150:IVL262150 JFD262150:JFH262150 JOZ262150:JPD262150 JYV262150:JYZ262150 KIR262150:KIV262150 KSN262150:KSR262150 LCJ262150:LCN262150 LMF262150:LMJ262150 LWB262150:LWF262150 MFX262150:MGB262150 MPT262150:MPX262150 MZP262150:MZT262150 NJL262150:NJP262150 NTH262150:NTL262150 ODD262150:ODH262150 OMZ262150:OND262150 OWV262150:OWZ262150 PGR262150:PGV262150 PQN262150:PQR262150 QAJ262150:QAN262150 QKF262150:QKJ262150 QUB262150:QUF262150 RDX262150:REB262150 RNT262150:RNX262150 RXP262150:RXT262150 SHL262150:SHP262150 SRH262150:SRL262150 TBD262150:TBH262150 TKZ262150:TLD262150 TUV262150:TUZ262150 UER262150:UEV262150 UON262150:UOR262150 UYJ262150:UYN262150 VIF262150:VIJ262150 VSB262150:VSF262150 WBX262150:WCB262150 WLT262150:WLX262150 WVP262150:WVT262150 H327686:L327686 JD327686:JH327686 SZ327686:TD327686 ACV327686:ACZ327686 AMR327686:AMV327686 AWN327686:AWR327686 BGJ327686:BGN327686 BQF327686:BQJ327686 CAB327686:CAF327686 CJX327686:CKB327686 CTT327686:CTX327686 DDP327686:DDT327686 DNL327686:DNP327686 DXH327686:DXL327686 EHD327686:EHH327686 EQZ327686:ERD327686 FAV327686:FAZ327686 FKR327686:FKV327686 FUN327686:FUR327686 GEJ327686:GEN327686 GOF327686:GOJ327686 GYB327686:GYF327686 HHX327686:HIB327686 HRT327686:HRX327686 IBP327686:IBT327686 ILL327686:ILP327686 IVH327686:IVL327686 JFD327686:JFH327686 JOZ327686:JPD327686 JYV327686:JYZ327686 KIR327686:KIV327686 KSN327686:KSR327686 LCJ327686:LCN327686 LMF327686:LMJ327686 LWB327686:LWF327686 MFX327686:MGB327686 MPT327686:MPX327686 MZP327686:MZT327686 NJL327686:NJP327686 NTH327686:NTL327686 ODD327686:ODH327686 OMZ327686:OND327686 OWV327686:OWZ327686 PGR327686:PGV327686 PQN327686:PQR327686 QAJ327686:QAN327686 QKF327686:QKJ327686 QUB327686:QUF327686 RDX327686:REB327686 RNT327686:RNX327686 RXP327686:RXT327686 SHL327686:SHP327686 SRH327686:SRL327686 TBD327686:TBH327686 TKZ327686:TLD327686 TUV327686:TUZ327686 UER327686:UEV327686 UON327686:UOR327686 UYJ327686:UYN327686 VIF327686:VIJ327686 VSB327686:VSF327686 WBX327686:WCB327686 WLT327686:WLX327686 WVP327686:WVT327686 H393222:L393222 JD393222:JH393222 SZ393222:TD393222 ACV393222:ACZ393222 AMR393222:AMV393222 AWN393222:AWR393222 BGJ393222:BGN393222 BQF393222:BQJ393222 CAB393222:CAF393222 CJX393222:CKB393222 CTT393222:CTX393222 DDP393222:DDT393222 DNL393222:DNP393222 DXH393222:DXL393222 EHD393222:EHH393222 EQZ393222:ERD393222 FAV393222:FAZ393222 FKR393222:FKV393222 FUN393222:FUR393222 GEJ393222:GEN393222 GOF393222:GOJ393222 GYB393222:GYF393222 HHX393222:HIB393222 HRT393222:HRX393222 IBP393222:IBT393222 ILL393222:ILP393222 IVH393222:IVL393222 JFD393222:JFH393222 JOZ393222:JPD393222 JYV393222:JYZ393222 KIR393222:KIV393222 KSN393222:KSR393222 LCJ393222:LCN393222 LMF393222:LMJ393222 LWB393222:LWF393222 MFX393222:MGB393222 MPT393222:MPX393222 MZP393222:MZT393222 NJL393222:NJP393222 NTH393222:NTL393222 ODD393222:ODH393222 OMZ393222:OND393222 OWV393222:OWZ393222 PGR393222:PGV393222 PQN393222:PQR393222 QAJ393222:QAN393222 QKF393222:QKJ393222 QUB393222:QUF393222 RDX393222:REB393222 RNT393222:RNX393222 RXP393222:RXT393222 SHL393222:SHP393222 SRH393222:SRL393222 TBD393222:TBH393222 TKZ393222:TLD393222 TUV393222:TUZ393222 UER393222:UEV393222 UON393222:UOR393222 UYJ393222:UYN393222 VIF393222:VIJ393222 VSB393222:VSF393222 WBX393222:WCB393222 WLT393222:WLX393222 WVP393222:WVT393222 H458758:L458758 JD458758:JH458758 SZ458758:TD458758 ACV458758:ACZ458758 AMR458758:AMV458758 AWN458758:AWR458758 BGJ458758:BGN458758 BQF458758:BQJ458758 CAB458758:CAF458758 CJX458758:CKB458758 CTT458758:CTX458758 DDP458758:DDT458758 DNL458758:DNP458758 DXH458758:DXL458758 EHD458758:EHH458758 EQZ458758:ERD458758 FAV458758:FAZ458758 FKR458758:FKV458758 FUN458758:FUR458758 GEJ458758:GEN458758 GOF458758:GOJ458758 GYB458758:GYF458758 HHX458758:HIB458758 HRT458758:HRX458758 IBP458758:IBT458758 ILL458758:ILP458758 IVH458758:IVL458758 JFD458758:JFH458758 JOZ458758:JPD458758 JYV458758:JYZ458758 KIR458758:KIV458758 KSN458758:KSR458758 LCJ458758:LCN458758 LMF458758:LMJ458758 LWB458758:LWF458758 MFX458758:MGB458758 MPT458758:MPX458758 MZP458758:MZT458758 NJL458758:NJP458758 NTH458758:NTL458758 ODD458758:ODH458758 OMZ458758:OND458758 OWV458758:OWZ458758 PGR458758:PGV458758 PQN458758:PQR458758 QAJ458758:QAN458758 QKF458758:QKJ458758 QUB458758:QUF458758 RDX458758:REB458758 RNT458758:RNX458758 RXP458758:RXT458758 SHL458758:SHP458758 SRH458758:SRL458758 TBD458758:TBH458758 TKZ458758:TLD458758 TUV458758:TUZ458758 UER458758:UEV458758 UON458758:UOR458758 UYJ458758:UYN458758 VIF458758:VIJ458758 VSB458758:VSF458758 WBX458758:WCB458758 WLT458758:WLX458758 WVP458758:WVT458758 H524294:L524294 JD524294:JH524294 SZ524294:TD524294 ACV524294:ACZ524294 AMR524294:AMV524294 AWN524294:AWR524294 BGJ524294:BGN524294 BQF524294:BQJ524294 CAB524294:CAF524294 CJX524294:CKB524294 CTT524294:CTX524294 DDP524294:DDT524294 DNL524294:DNP524294 DXH524294:DXL524294 EHD524294:EHH524294 EQZ524294:ERD524294 FAV524294:FAZ524294 FKR524294:FKV524294 FUN524294:FUR524294 GEJ524294:GEN524294 GOF524294:GOJ524294 GYB524294:GYF524294 HHX524294:HIB524294 HRT524294:HRX524294 IBP524294:IBT524294 ILL524294:ILP524294 IVH524294:IVL524294 JFD524294:JFH524294 JOZ524294:JPD524294 JYV524294:JYZ524294 KIR524294:KIV524294 KSN524294:KSR524294 LCJ524294:LCN524294 LMF524294:LMJ524294 LWB524294:LWF524294 MFX524294:MGB524294 MPT524294:MPX524294 MZP524294:MZT524294 NJL524294:NJP524294 NTH524294:NTL524294 ODD524294:ODH524294 OMZ524294:OND524294 OWV524294:OWZ524294 PGR524294:PGV524294 PQN524294:PQR524294 QAJ524294:QAN524294 QKF524294:QKJ524294 QUB524294:QUF524294 RDX524294:REB524294 RNT524294:RNX524294 RXP524294:RXT524294 SHL524294:SHP524294 SRH524294:SRL524294 TBD524294:TBH524294 TKZ524294:TLD524294 TUV524294:TUZ524294 UER524294:UEV524294 UON524294:UOR524294 UYJ524294:UYN524294 VIF524294:VIJ524294 VSB524294:VSF524294 WBX524294:WCB524294 WLT524294:WLX524294 WVP524294:WVT524294 H589830:L589830 JD589830:JH589830 SZ589830:TD589830 ACV589830:ACZ589830 AMR589830:AMV589830 AWN589830:AWR589830 BGJ589830:BGN589830 BQF589830:BQJ589830 CAB589830:CAF589830 CJX589830:CKB589830 CTT589830:CTX589830 DDP589830:DDT589830 DNL589830:DNP589830 DXH589830:DXL589830 EHD589830:EHH589830 EQZ589830:ERD589830 FAV589830:FAZ589830 FKR589830:FKV589830 FUN589830:FUR589830 GEJ589830:GEN589830 GOF589830:GOJ589830 GYB589830:GYF589830 HHX589830:HIB589830 HRT589830:HRX589830 IBP589830:IBT589830 ILL589830:ILP589830 IVH589830:IVL589830 JFD589830:JFH589830 JOZ589830:JPD589830 JYV589830:JYZ589830 KIR589830:KIV589830 KSN589830:KSR589830 LCJ589830:LCN589830 LMF589830:LMJ589830 LWB589830:LWF589830 MFX589830:MGB589830 MPT589830:MPX589830 MZP589830:MZT589830 NJL589830:NJP589830 NTH589830:NTL589830 ODD589830:ODH589830 OMZ589830:OND589830 OWV589830:OWZ589830 PGR589830:PGV589830 PQN589830:PQR589830 QAJ589830:QAN589830 QKF589830:QKJ589830 QUB589830:QUF589830 RDX589830:REB589830 RNT589830:RNX589830 RXP589830:RXT589830 SHL589830:SHP589830 SRH589830:SRL589830 TBD589830:TBH589830 TKZ589830:TLD589830 TUV589830:TUZ589830 UER589830:UEV589830 UON589830:UOR589830 UYJ589830:UYN589830 VIF589830:VIJ589830 VSB589830:VSF589830 WBX589830:WCB589830 WLT589830:WLX589830 WVP589830:WVT589830 H655366:L655366 JD655366:JH655366 SZ655366:TD655366 ACV655366:ACZ655366 AMR655366:AMV655366 AWN655366:AWR655366 BGJ655366:BGN655366 BQF655366:BQJ655366 CAB655366:CAF655366 CJX655366:CKB655366 CTT655366:CTX655366 DDP655366:DDT655366 DNL655366:DNP655366 DXH655366:DXL655366 EHD655366:EHH655366 EQZ655366:ERD655366 FAV655366:FAZ655366 FKR655366:FKV655366 FUN655366:FUR655366 GEJ655366:GEN655366 GOF655366:GOJ655366 GYB655366:GYF655366 HHX655366:HIB655366 HRT655366:HRX655366 IBP655366:IBT655366 ILL655366:ILP655366 IVH655366:IVL655366 JFD655366:JFH655366 JOZ655366:JPD655366 JYV655366:JYZ655366 KIR655366:KIV655366 KSN655366:KSR655366 LCJ655366:LCN655366 LMF655366:LMJ655366 LWB655366:LWF655366 MFX655366:MGB655366 MPT655366:MPX655366 MZP655366:MZT655366 NJL655366:NJP655366 NTH655366:NTL655366 ODD655366:ODH655366 OMZ655366:OND655366 OWV655366:OWZ655366 PGR655366:PGV655366 PQN655366:PQR655366 QAJ655366:QAN655366 QKF655366:QKJ655366 QUB655366:QUF655366 RDX655366:REB655366 RNT655366:RNX655366 RXP655366:RXT655366 SHL655366:SHP655366 SRH655366:SRL655366 TBD655366:TBH655366 TKZ655366:TLD655366 TUV655366:TUZ655366 UER655366:UEV655366 UON655366:UOR655366 UYJ655366:UYN655366 VIF655366:VIJ655366 VSB655366:VSF655366 WBX655366:WCB655366 WLT655366:WLX655366 WVP655366:WVT655366 H720902:L720902 JD720902:JH720902 SZ720902:TD720902 ACV720902:ACZ720902 AMR720902:AMV720902 AWN720902:AWR720902 BGJ720902:BGN720902 BQF720902:BQJ720902 CAB720902:CAF720902 CJX720902:CKB720902 CTT720902:CTX720902 DDP720902:DDT720902 DNL720902:DNP720902 DXH720902:DXL720902 EHD720902:EHH720902 EQZ720902:ERD720902 FAV720902:FAZ720902 FKR720902:FKV720902 FUN720902:FUR720902 GEJ720902:GEN720902 GOF720902:GOJ720902 GYB720902:GYF720902 HHX720902:HIB720902 HRT720902:HRX720902 IBP720902:IBT720902 ILL720902:ILP720902 IVH720902:IVL720902 JFD720902:JFH720902 JOZ720902:JPD720902 JYV720902:JYZ720902 KIR720902:KIV720902 KSN720902:KSR720902 LCJ720902:LCN720902 LMF720902:LMJ720902 LWB720902:LWF720902 MFX720902:MGB720902 MPT720902:MPX720902 MZP720902:MZT720902 NJL720902:NJP720902 NTH720902:NTL720902 ODD720902:ODH720902 OMZ720902:OND720902 OWV720902:OWZ720902 PGR720902:PGV720902 PQN720902:PQR720902 QAJ720902:QAN720902 QKF720902:QKJ720902 QUB720902:QUF720902 RDX720902:REB720902 RNT720902:RNX720902 RXP720902:RXT720902 SHL720902:SHP720902 SRH720902:SRL720902 TBD720902:TBH720902 TKZ720902:TLD720902 TUV720902:TUZ720902 UER720902:UEV720902 UON720902:UOR720902 UYJ720902:UYN720902 VIF720902:VIJ720902 VSB720902:VSF720902 WBX720902:WCB720902 WLT720902:WLX720902 WVP720902:WVT720902 H786438:L786438 JD786438:JH786438 SZ786438:TD786438 ACV786438:ACZ786438 AMR786438:AMV786438 AWN786438:AWR786438 BGJ786438:BGN786438 BQF786438:BQJ786438 CAB786438:CAF786438 CJX786438:CKB786438 CTT786438:CTX786438 DDP786438:DDT786438 DNL786438:DNP786438 DXH786438:DXL786438 EHD786438:EHH786438 EQZ786438:ERD786438 FAV786438:FAZ786438 FKR786438:FKV786438 FUN786438:FUR786438 GEJ786438:GEN786438 GOF786438:GOJ786438 GYB786438:GYF786438 HHX786438:HIB786438 HRT786438:HRX786438 IBP786438:IBT786438 ILL786438:ILP786438 IVH786438:IVL786438 JFD786438:JFH786438 JOZ786438:JPD786438 JYV786438:JYZ786438 KIR786438:KIV786438 KSN786438:KSR786438 LCJ786438:LCN786438 LMF786438:LMJ786438 LWB786438:LWF786438 MFX786438:MGB786438 MPT786438:MPX786438 MZP786438:MZT786438 NJL786438:NJP786438 NTH786438:NTL786438 ODD786438:ODH786438 OMZ786438:OND786438 OWV786438:OWZ786438 PGR786438:PGV786438 PQN786438:PQR786438 QAJ786438:QAN786438 QKF786438:QKJ786438 QUB786438:QUF786438 RDX786438:REB786438 RNT786438:RNX786438 RXP786438:RXT786438 SHL786438:SHP786438 SRH786438:SRL786438 TBD786438:TBH786438 TKZ786438:TLD786438 TUV786438:TUZ786438 UER786438:UEV786438 UON786438:UOR786438 UYJ786438:UYN786438 VIF786438:VIJ786438 VSB786438:VSF786438 WBX786438:WCB786438 WLT786438:WLX786438 WVP786438:WVT786438 H851974:L851974 JD851974:JH851974 SZ851974:TD851974 ACV851974:ACZ851974 AMR851974:AMV851974 AWN851974:AWR851974 BGJ851974:BGN851974 BQF851974:BQJ851974 CAB851974:CAF851974 CJX851974:CKB851974 CTT851974:CTX851974 DDP851974:DDT851974 DNL851974:DNP851974 DXH851974:DXL851974 EHD851974:EHH851974 EQZ851974:ERD851974 FAV851974:FAZ851974 FKR851974:FKV851974 FUN851974:FUR851974 GEJ851974:GEN851974 GOF851974:GOJ851974 GYB851974:GYF851974 HHX851974:HIB851974 HRT851974:HRX851974 IBP851974:IBT851974 ILL851974:ILP851974 IVH851974:IVL851974 JFD851974:JFH851974 JOZ851974:JPD851974 JYV851974:JYZ851974 KIR851974:KIV851974 KSN851974:KSR851974 LCJ851974:LCN851974 LMF851974:LMJ851974 LWB851974:LWF851974 MFX851974:MGB851974 MPT851974:MPX851974 MZP851974:MZT851974 NJL851974:NJP851974 NTH851974:NTL851974 ODD851974:ODH851974 OMZ851974:OND851974 OWV851974:OWZ851974 PGR851974:PGV851974 PQN851974:PQR851974 QAJ851974:QAN851974 QKF851974:QKJ851974 QUB851974:QUF851974 RDX851974:REB851974 RNT851974:RNX851974 RXP851974:RXT851974 SHL851974:SHP851974 SRH851974:SRL851974 TBD851974:TBH851974 TKZ851974:TLD851974 TUV851974:TUZ851974 UER851974:UEV851974 UON851974:UOR851974 UYJ851974:UYN851974 VIF851974:VIJ851974 VSB851974:VSF851974 WBX851974:WCB851974 WLT851974:WLX851974 WVP851974:WVT851974 H917510:L917510 JD917510:JH917510 SZ917510:TD917510 ACV917510:ACZ917510 AMR917510:AMV917510 AWN917510:AWR917510 BGJ917510:BGN917510 BQF917510:BQJ917510 CAB917510:CAF917510 CJX917510:CKB917510 CTT917510:CTX917510 DDP917510:DDT917510 DNL917510:DNP917510 DXH917510:DXL917510 EHD917510:EHH917510 EQZ917510:ERD917510 FAV917510:FAZ917510 FKR917510:FKV917510 FUN917510:FUR917510 GEJ917510:GEN917510 GOF917510:GOJ917510 GYB917510:GYF917510 HHX917510:HIB917510 HRT917510:HRX917510 IBP917510:IBT917510 ILL917510:ILP917510 IVH917510:IVL917510 JFD917510:JFH917510 JOZ917510:JPD917510 JYV917510:JYZ917510 KIR917510:KIV917510 KSN917510:KSR917510 LCJ917510:LCN917510 LMF917510:LMJ917510 LWB917510:LWF917510 MFX917510:MGB917510 MPT917510:MPX917510 MZP917510:MZT917510 NJL917510:NJP917510 NTH917510:NTL917510 ODD917510:ODH917510 OMZ917510:OND917510 OWV917510:OWZ917510 PGR917510:PGV917510 PQN917510:PQR917510 QAJ917510:QAN917510 QKF917510:QKJ917510 QUB917510:QUF917510 RDX917510:REB917510 RNT917510:RNX917510 RXP917510:RXT917510 SHL917510:SHP917510 SRH917510:SRL917510 TBD917510:TBH917510 TKZ917510:TLD917510 TUV917510:TUZ917510 UER917510:UEV917510 UON917510:UOR917510 UYJ917510:UYN917510 VIF917510:VIJ917510 VSB917510:VSF917510 WBX917510:WCB917510 WLT917510:WLX917510 WVP917510:WVT917510 H983046:L983046 JD983046:JH983046 SZ983046:TD983046 ACV983046:ACZ983046 AMR983046:AMV983046 AWN983046:AWR983046 BGJ983046:BGN983046 BQF983046:BQJ983046 CAB983046:CAF983046 CJX983046:CKB983046 CTT983046:CTX983046 DDP983046:DDT983046 DNL983046:DNP983046 DXH983046:DXL983046 EHD983046:EHH983046 EQZ983046:ERD983046 FAV983046:FAZ983046 FKR983046:FKV983046 FUN983046:FUR983046 GEJ983046:GEN983046 GOF983046:GOJ983046 GYB983046:GYF983046 HHX983046:HIB983046 HRT983046:HRX983046 IBP983046:IBT983046 ILL983046:ILP983046 IVH983046:IVL983046 JFD983046:JFH983046 JOZ983046:JPD983046 JYV983046:JYZ983046 KIR983046:KIV983046 KSN983046:KSR983046 LCJ983046:LCN983046 LMF983046:LMJ983046 LWB983046:LWF983046 MFX983046:MGB983046 MPT983046:MPX983046 MZP983046:MZT983046 NJL983046:NJP983046 NTH983046:NTL983046 ODD983046:ODH983046 OMZ983046:OND983046 OWV983046:OWZ983046 PGR983046:PGV983046 PQN983046:PQR983046 QAJ983046:QAN983046 QKF983046:QKJ983046 QUB983046:QUF983046 RDX983046:REB983046 RNT983046:RNX983046 RXP983046:RXT983046 SHL983046:SHP983046 SRH983046:SRL983046 TBD983046:TBH983046 TKZ983046:TLD983046 TUV983046:TUZ983046 UER983046:UEV983046 UON983046:UOR983046 UYJ983046:UYN983046 VIF983046:VIJ983046 VSB983046:VSF983046 WBX983046:WCB983046 WLT983046:WLX983046 WVP983046:WVT983046" xr:uid="{8A81B982-D45A-416D-8DB5-95E6D5385DF2}">
      <formula1>"please select,No,Yes - use 20% of labour costs,Yes - calculate overheads"</formula1>
    </dataValidation>
  </dataValidations>
  <hyperlinks>
    <hyperlink ref="G12" location="Admin!E12" display="Click Here to jump to Indirect (Administration) Overheads" xr:uid="{72D6E734-329B-4E32-B6C9-C5C58A1ABBB0}"/>
    <hyperlink ref="G14" location="Direct!G11" display="Click Here to jump to Direct Overheads" xr:uid="{716082CF-AA27-4CCB-ABA0-569EA96CB227}"/>
    <hyperlink ref="G12:I12" location="Admin!B3" display="Click Here to jump to Indirect (Administration) Overheads" xr:uid="{FD2115FD-2DF2-4CE3-95C8-317EB3549EAF}"/>
    <hyperlink ref="G14:I14" location="'(O) Overheads'!CN3" display="Click Here to jump to Direct Overheads Form" xr:uid="{DCC0FF93-CCB5-4CD4-810F-F03D22FCAFED}"/>
    <hyperlink ref="AT3:AT5" location="Overheads!H4" display="Return to the Overheads Tab" xr:uid="{9E4B4666-8560-4170-A66D-E59EE95D2EEC}"/>
    <hyperlink ref="G12:K12" location="'(O) Overheads'!AT3" display="Click Here to jump to Indirect (Administration) Overheads Form" xr:uid="{A2050687-1A6E-4CC9-AC1C-C60F46F8E977}"/>
    <hyperlink ref="AT3:AT8" location="'(O) Overheads'!A1" display="Return to the Overheads Tab" xr:uid="{75792333-6D56-4BD6-8BDF-70448819F58A}"/>
    <hyperlink ref="AT39:AT41" location="Overheads!H4" display="Return to the Overheads Tab" xr:uid="{7C5185B2-1D1C-4156-96AB-9D8EECA7498B}"/>
    <hyperlink ref="AT39:AT42" location="Overheads!A1" display="Return to the Overheads Tab" xr:uid="{D1B571CD-8357-40D4-A0AA-5612A69B50AB}"/>
    <hyperlink ref="CN3:CN5" location="Overheads!H4" display="Return to the Overheads Tab" xr:uid="{DA576A72-9B06-471A-B666-C4E622F7CEE6}"/>
    <hyperlink ref="CQ34:CQ36" location="Overheads!A1" display="Return to the Overheads Tab" xr:uid="{97A35E76-5F0C-46F1-936B-4094E317A5F9}"/>
    <hyperlink ref="CN3:CN8" location="'(O) Overheads'!A1" display="Return to the Overheads Tab" xr:uid="{992FE1D2-3BE0-480A-B908-078782760766}"/>
    <hyperlink ref="CM37:CN37" location="Overheads!A1" display="Return to the Overheads Tab" xr:uid="{15EE2C97-C0BA-44FE-ACC4-AAFC956BCD64}"/>
  </hyperlinks>
  <printOptions horizontalCentered="1"/>
  <pageMargins left="0.19685039370078741" right="0.19685039370078741" top="0.47244094488188981" bottom="0.19685039370078741" header="0" footer="0"/>
  <pageSetup paperSize="8" scale="45"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D203A-4DFA-4489-81E6-50564101944E}">
  <dimension ref="B2"/>
  <sheetViews>
    <sheetView tabSelected="1" workbookViewId="0">
      <selection activeCell="B2" sqref="B2"/>
    </sheetView>
  </sheetViews>
  <sheetFormatPr defaultRowHeight="12.5" x14ac:dyDescent="0.25"/>
  <cols>
    <col min="2" max="2" width="246.6328125" customWidth="1"/>
  </cols>
  <sheetData>
    <row r="2" spans="2:2" ht="409.5" x14ac:dyDescent="0.25">
      <c r="B2" s="169" t="s">
        <v>64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UK Space Agency</Government_x0020_Body>
    <Date_x0020_Opened xmlns="b413c3fd-5a3b-4239-b985-69032e371c04">2022-07-26T08:28:16+00:00</Date_x0020_Opened>
    <LegacyData xmlns="aaacb922-5235-4a66-b188-303b9b46fbd7" xsi:nil="true"/>
    <Descriptor xmlns="0063f72e-ace3-48fb-9c1f-5b513408b31f" xsi:nil="true"/>
    <Security_x0020_Classification xmlns="0063f72e-ace3-48fb-9c1f-5b513408b31f">OFFICIAL</Security_x0020_Classification>
    <Retention_x0020_Label xmlns="a8f60570-4bd3-4f2b-950b-a996de8ab151" xsi:nil="true"/>
    <Date_x0020_Closed xmlns="b413c3fd-5a3b-4239-b985-69032e371c04" xsi:nil="true"/>
    <_ip_UnifiedCompliancePolicyUIAction xmlns="http://schemas.microsoft.com/sharepoint/v3" xsi:nil="true"/>
    <_ip_UnifiedCompliancePolicyProperties xmlns="http://schemas.microsoft.com/sharepoint/v3" xsi:nil="true"/>
    <TaxCatchAll xmlns="316c9410-b6ac-44c8-8089-637ee62e1d35">
      <Value>1</Value>
    </TaxCatchAll>
    <lcf76f155ced4ddcb4097134ff3c332f xmlns="ba38cd17-3073-44f8-b5c6-358abbba2b98">
      <Terms xmlns="http://schemas.microsoft.com/office/infopath/2007/PartnerControls"/>
    </lcf76f155ced4ddcb4097134ff3c332f>
    <m975189f4ba442ecbf67d4147307b177 xmlns="316c9410-b6ac-44c8-8089-637ee62e1d35">
      <Terms xmlns="http://schemas.microsoft.com/office/infopath/2007/PartnerControls">
        <TermInfo xmlns="http://schemas.microsoft.com/office/infopath/2007/PartnerControls">
          <TermName xmlns="http://schemas.microsoft.com/office/infopath/2007/PartnerControls">UK Space Agency</TermName>
          <TermId xmlns="http://schemas.microsoft.com/office/infopath/2007/PartnerControls">e94dee48-3a05-4a12-8e11-f3f2fb95bcf1</TermId>
        </TermInfo>
      </Terms>
    </m975189f4ba442ecbf67d4147307b177>
    <_dlc_DocId xmlns="316c9410-b6ac-44c8-8089-637ee62e1d35">VWSHCPSYM4PY-346069304-270550</_dlc_DocId>
    <_dlc_DocIdUrl xmlns="316c9410-b6ac-44c8-8089-637ee62e1d35">
      <Url>https://beisgov.sharepoint.com/sites/UKSAInternationalPolicy/_layouts/15/DocIdRedir.aspx?ID=VWSHCPSYM4PY-346069304-270550</Url>
      <Description>VWSHCPSYM4PY-346069304-270550</Description>
    </_dlc_DocIdUrl>
    <_dlc_DocIdPersistId xmlns="316c9410-b6ac-44c8-8089-637ee62e1d3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B97F60A70B71B43A90E919BAA885092" ma:contentTypeVersion="28" ma:contentTypeDescription="Create a new document." ma:contentTypeScope="" ma:versionID="9061f2a79a877decc64a9185ac8a6c24">
  <xsd:schema xmlns:xsd="http://www.w3.org/2001/XMLSchema" xmlns:xs="http://www.w3.org/2001/XMLSchema" xmlns:p="http://schemas.microsoft.com/office/2006/metadata/properties" xmlns:ns1="http://schemas.microsoft.com/sharepoint/v3" xmlns:ns2="0063f72e-ace3-48fb-9c1f-5b513408b31f" xmlns:ns3="316c9410-b6ac-44c8-8089-637ee62e1d35" xmlns:ns4="b413c3fd-5a3b-4239-b985-69032e371c04" xmlns:ns5="a8f60570-4bd3-4f2b-950b-a996de8ab151" xmlns:ns6="aaacb922-5235-4a66-b188-303b9b46fbd7" xmlns:ns7="ba38cd17-3073-44f8-b5c6-358abbba2b98" targetNamespace="http://schemas.microsoft.com/office/2006/metadata/properties" ma:root="true" ma:fieldsID="e91e56e1be29d105961dff6272f92c40" ns1:_="" ns2:_="" ns3:_="" ns4:_="" ns5:_="" ns6:_="" ns7:_="">
    <xsd:import namespace="http://schemas.microsoft.com/sharepoint/v3"/>
    <xsd:import namespace="0063f72e-ace3-48fb-9c1f-5b513408b31f"/>
    <xsd:import namespace="316c9410-b6ac-44c8-8089-637ee62e1d35"/>
    <xsd:import namespace="b413c3fd-5a3b-4239-b985-69032e371c04"/>
    <xsd:import namespace="a8f60570-4bd3-4f2b-950b-a996de8ab151"/>
    <xsd:import namespace="aaacb922-5235-4a66-b188-303b9b46fbd7"/>
    <xsd:import namespace="ba38cd17-3073-44f8-b5c6-358abbba2b98"/>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3:SharedWithUsers" minOccurs="0"/>
                <xsd:element ref="ns3:SharedWithDetails" minOccurs="0"/>
                <xsd:element ref="ns3:_dlc_DocId" minOccurs="0"/>
                <xsd:element ref="ns3:_dlc_DocIdUrl" minOccurs="0"/>
                <xsd:element ref="ns3:_dlc_DocIdPersistId" minOccurs="0"/>
                <xsd:element ref="ns7:MediaServiceAutoKeyPoints" minOccurs="0"/>
                <xsd:element ref="ns7:MediaServiceKeyPoints" minOccurs="0"/>
                <xsd:element ref="ns7:MediaLengthInSeconds" minOccurs="0"/>
                <xsd:element ref="ns7:MediaServiceDateTaken" minOccurs="0"/>
                <xsd:element ref="ns7:MediaServiceAutoTags" minOccurs="0"/>
                <xsd:element ref="ns7:MediaServiceGenerationTime" minOccurs="0"/>
                <xsd:element ref="ns7:MediaServiceEventHashCode" minOccurs="0"/>
                <xsd:element ref="ns7:MediaServiceOCR" minOccurs="0"/>
                <xsd:element ref="ns7:MediaServiceLocation" minOccurs="0"/>
                <xsd:element ref="ns7:lcf76f155ced4ddcb4097134ff3c332f" minOccurs="0"/>
                <xsd:element ref="ns7:MediaServiceObjectDetectorVersions" minOccurs="0"/>
                <xsd:element ref="ns7:MediaServiceSearchProperties" minOccurs="0"/>
                <xsd:element ref="ns1:_ip_UnifiedCompliancePolicyProperties" minOccurs="0"/>
                <xsd:element ref="ns1:_ip_UnifiedCompliancePolicyUIAction" minOccurs="0"/>
                <xsd:element ref="ns7: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316c9410-b6ac-44c8-8089-637ee62e1d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UK Space Agency|e94dee48-3a05-4a12-8e11-f3f2fb95bcf1"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69763d9-9829-41ee-9b7e-c3d37b6fd12e}" ma:internalName="TaxCatchAll" ma:showField="CatchAllData" ma:web="316c9410-b6ac-44c8-8089-637ee62e1d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69763d9-9829-41ee-9b7e-c3d37b6fd12e}" ma:internalName="TaxCatchAllLabel" ma:readOnly="true" ma:showField="CatchAllDataLabel" ma:web="316c9410-b6ac-44c8-8089-637ee62e1d35">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5"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UK Space Agency"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38cd17-3073-44f8-b5c6-358abbba2b98"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element name="MediaLengthInSeconds" ma:index="28" nillable="true" ma:displayName="Length (seconds)" ma:internalName="MediaLengthInSeconds" ma:readOnly="true">
      <xsd:simpleType>
        <xsd:restriction base="dms:Unknown"/>
      </xsd:simpleType>
    </xsd:element>
    <xsd:element name="MediaServiceDateTaken" ma:index="29" nillable="true" ma:displayName="MediaServiceDateTaken" ma:hidden="true" ma:internalName="MediaServiceDateTaken" ma:readOnly="true">
      <xsd:simpleType>
        <xsd:restriction base="dms:Text"/>
      </xsd:simpleType>
    </xsd:element>
    <xsd:element name="MediaServiceAutoTags" ma:index="30" nillable="true" ma:displayName="Tags" ma:internalName="MediaServiceAutoTag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Location" ma:index="34" nillable="true" ma:displayName="Location" ma:internalName="MediaServiceLocation" ma:readOnly="true">
      <xsd:simpleType>
        <xsd:restriction base="dms:Text"/>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7" nillable="true" ma:displayName="MediaServiceObjectDetectorVersions" ma:hidden="true" ma:indexed="true" ma:internalName="MediaServiceObjectDetectorVersions" ma:readOnly="true">
      <xsd:simpleType>
        <xsd:restriction base="dms:Text"/>
      </xsd:simpleType>
    </xsd:element>
    <xsd:element name="MediaServiceSearchProperties" ma:index="38" nillable="true" ma:displayName="MediaServiceSearchProperties" ma:hidden="true" ma:internalName="MediaServiceSearchProperties" ma:readOnly="true">
      <xsd:simpleType>
        <xsd:restriction base="dms:Note"/>
      </xsd:simpleType>
    </xsd:element>
    <xsd:element name="MediaServiceBillingMetadata" ma:index="41"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36F2FA4-FFB4-4A97-AC21-EE48AC34AE19}">
  <ds:schemaRefs>
    <ds:schemaRef ds:uri="http://schemas.microsoft.com/sharepoint/v3/contenttype/forms"/>
  </ds:schemaRefs>
</ds:datastoreItem>
</file>

<file path=customXml/itemProps2.xml><?xml version="1.0" encoding="utf-8"?>
<ds:datastoreItem xmlns:ds="http://schemas.openxmlformats.org/officeDocument/2006/customXml" ds:itemID="{79440462-7F33-4D4F-AB14-EBF9443F650C}">
  <ds:schemaRefs>
    <ds:schemaRef ds:uri="http://schemas.microsoft.com/office/2006/metadata/properties"/>
    <ds:schemaRef ds:uri="http://schemas.microsoft.com/office/infopath/2007/PartnerControls"/>
    <ds:schemaRef ds:uri="b413c3fd-5a3b-4239-b985-69032e371c04"/>
    <ds:schemaRef ds:uri="aaacb922-5235-4a66-b188-303b9b46fbd7"/>
    <ds:schemaRef ds:uri="0063f72e-ace3-48fb-9c1f-5b513408b31f"/>
    <ds:schemaRef ds:uri="a8f60570-4bd3-4f2b-950b-a996de8ab151"/>
    <ds:schemaRef ds:uri="http://schemas.microsoft.com/sharepoint/v3"/>
    <ds:schemaRef ds:uri="316c9410-b6ac-44c8-8089-637ee62e1d35"/>
    <ds:schemaRef ds:uri="ba38cd17-3073-44f8-b5c6-358abbba2b98"/>
  </ds:schemaRefs>
</ds:datastoreItem>
</file>

<file path=customXml/itemProps3.xml><?xml version="1.0" encoding="utf-8"?>
<ds:datastoreItem xmlns:ds="http://schemas.openxmlformats.org/officeDocument/2006/customXml" ds:itemID="{15162810-FFBB-49DB-B3BE-103CCA0FBB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063f72e-ace3-48fb-9c1f-5b513408b31f"/>
    <ds:schemaRef ds:uri="316c9410-b6ac-44c8-8089-637ee62e1d35"/>
    <ds:schemaRef ds:uri="b413c3fd-5a3b-4239-b985-69032e371c04"/>
    <ds:schemaRef ds:uri="a8f60570-4bd3-4f2b-950b-a996de8ab151"/>
    <ds:schemaRef ds:uri="aaacb922-5235-4a66-b188-303b9b46fbd7"/>
    <ds:schemaRef ds:uri="ba38cd17-3073-44f8-b5c6-358abbba2b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EAB9C8C-01C0-46F3-8611-9A0F409666B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 Overheads</vt:lpstr>
      <vt:lpstr>Guidance for applicants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Elaine Kirby - UKRI INNOVATEUK</dc:creator>
  <cp:keywords/>
  <dc:description/>
  <cp:lastModifiedBy>Walker, Cally (UKSA)</cp:lastModifiedBy>
  <cp:revision/>
  <dcterms:created xsi:type="dcterms:W3CDTF">2021-08-17T07:38:43Z</dcterms:created>
  <dcterms:modified xsi:type="dcterms:W3CDTF">2025-05-19T15:09:53Z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2022-07-26T08:26:49Z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29d8f59e-b6a8-4a05-baff-97639f75e253</vt:lpwstr>
  </property>
  <property fmtid="{D5CDD505-2E9C-101B-9397-08002B2CF9AE}" pid="8" name="MSIP_Label_ba62f585-b40f-4ab9-bafe-39150f03d124_ContentBits">
    <vt:lpwstr>0</vt:lpwstr>
  </property>
  <property fmtid="{D5CDD505-2E9C-101B-9397-08002B2CF9AE}" pid="9" name="ContentTypeId">
    <vt:lpwstr>0x0101002B97F60A70B71B43A90E919BAA885092</vt:lpwstr>
  </property>
  <property fmtid="{D5CDD505-2E9C-101B-9397-08002B2CF9AE}" pid="10" name="Business Unit">
    <vt:lpwstr>1;#UK Space Agency|e94dee48-3a05-4a12-8e11-f3f2fb95bcf1</vt:lpwstr>
  </property>
  <property fmtid="{D5CDD505-2E9C-101B-9397-08002B2CF9AE}" pid="11" name="_dlc_DocIdItemGuid">
    <vt:lpwstr>b0828187-b7cb-4e63-9d1e-cf875c34183c</vt:lpwstr>
  </property>
  <property fmtid="{D5CDD505-2E9C-101B-9397-08002B2CF9AE}" pid="12" name="MediaServiceImageTags">
    <vt:lpwstr/>
  </property>
  <property fmtid="{D5CDD505-2E9C-101B-9397-08002B2CF9AE}" pid="13" name="Business_x0020_Unit">
    <vt:lpwstr>1;#UK Space Agency|e94dee48-3a05-4a12-8e11-f3f2fb95bcf1</vt:lpwstr>
  </property>
</Properties>
</file>