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efra-my.sharepoint.com/personal/david_morley_defra_gov_uk/Documents/Desktop/River Walks/Tranche 1/ITA documents/FINAL/"/>
    </mc:Choice>
  </mc:AlternateContent>
  <xr:revisionPtr revIDLastSave="0" documentId="8_{2F20BC47-3833-4D8C-AB60-055F79B6302A}" xr6:coauthVersionLast="47" xr6:coauthVersionMax="47" xr10:uidLastSave="{00000000-0000-0000-0000-000000000000}"/>
  <bookViews>
    <workbookView xWindow="-120" yWindow="-120" windowWidth="25440" windowHeight="15270" xr2:uid="{85A88590-7217-403F-9EC7-484CEB0B7658}"/>
  </bookViews>
  <sheets>
    <sheet name="Annex B - User Guidance" sheetId="6" r:id="rId1"/>
    <sheet name="Applicant Details" sheetId="5" r:id="rId2"/>
    <sheet name="Budget Plan" sheetId="1" r:id="rId3"/>
    <sheet name="Funding Summary" sheetId="4" r:id="rId4"/>
    <sheet name="Lists" sheetId="2" r:id="rId5"/>
    <sheet name="Volunteer Rates" sheetId="3" state="hidden" r:id="rId6"/>
  </sheets>
  <definedNames>
    <definedName name="CostCategories">Lists!$A$2:INDEX(Lists!$A:$A,COUNTA(Lists!$A:$A))</definedName>
    <definedName name="UnitTypes">Lists!$E$2:$E$6</definedName>
    <definedName name="VolunteerTypes">OFFSET('Volunteer Rates'!$A$2,0,0,COUNTA('Volunteer Rates'!$A:$A)-1,1)</definedName>
    <definedName name="YesNoList">Lists!$G$2:$G$3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5" l="1"/>
  <c r="S111" i="1"/>
  <c r="G1001" i="1"/>
  <c r="S1001" i="1" s="1"/>
  <c r="G1000" i="1"/>
  <c r="S1000" i="1" s="1"/>
  <c r="G999" i="1"/>
  <c r="S999" i="1" s="1"/>
  <c r="G998" i="1"/>
  <c r="S998" i="1" s="1"/>
  <c r="G997" i="1"/>
  <c r="S997" i="1" s="1"/>
  <c r="G996" i="1"/>
  <c r="S996" i="1" s="1"/>
  <c r="G995" i="1"/>
  <c r="S995" i="1" s="1"/>
  <c r="G994" i="1"/>
  <c r="S994" i="1" s="1"/>
  <c r="G993" i="1"/>
  <c r="S993" i="1" s="1"/>
  <c r="G992" i="1"/>
  <c r="S992" i="1" s="1"/>
  <c r="G991" i="1"/>
  <c r="S991" i="1" s="1"/>
  <c r="G990" i="1"/>
  <c r="S990" i="1" s="1"/>
  <c r="G989" i="1"/>
  <c r="S989" i="1" s="1"/>
  <c r="G988" i="1"/>
  <c r="S988" i="1" s="1"/>
  <c r="G987" i="1"/>
  <c r="S987" i="1" s="1"/>
  <c r="G986" i="1"/>
  <c r="S986" i="1" s="1"/>
  <c r="G985" i="1"/>
  <c r="S985" i="1" s="1"/>
  <c r="G984" i="1"/>
  <c r="S984" i="1" s="1"/>
  <c r="G983" i="1"/>
  <c r="S983" i="1" s="1"/>
  <c r="G982" i="1"/>
  <c r="S982" i="1" s="1"/>
  <c r="G981" i="1"/>
  <c r="S981" i="1" s="1"/>
  <c r="G980" i="1"/>
  <c r="S980" i="1" s="1"/>
  <c r="G979" i="1"/>
  <c r="S979" i="1" s="1"/>
  <c r="G978" i="1"/>
  <c r="S978" i="1" s="1"/>
  <c r="G977" i="1"/>
  <c r="S977" i="1" s="1"/>
  <c r="G976" i="1"/>
  <c r="S976" i="1" s="1"/>
  <c r="G975" i="1"/>
  <c r="S975" i="1" s="1"/>
  <c r="G974" i="1"/>
  <c r="S974" i="1" s="1"/>
  <c r="G973" i="1"/>
  <c r="S973" i="1" s="1"/>
  <c r="G972" i="1"/>
  <c r="S972" i="1" s="1"/>
  <c r="G971" i="1"/>
  <c r="S971" i="1" s="1"/>
  <c r="G970" i="1"/>
  <c r="S970" i="1" s="1"/>
  <c r="G969" i="1"/>
  <c r="S969" i="1" s="1"/>
  <c r="G968" i="1"/>
  <c r="S968" i="1" s="1"/>
  <c r="G967" i="1"/>
  <c r="S967" i="1" s="1"/>
  <c r="G966" i="1"/>
  <c r="S966" i="1" s="1"/>
  <c r="G965" i="1"/>
  <c r="S965" i="1" s="1"/>
  <c r="G964" i="1"/>
  <c r="S964" i="1" s="1"/>
  <c r="G963" i="1"/>
  <c r="S963" i="1" s="1"/>
  <c r="G962" i="1"/>
  <c r="S962" i="1" s="1"/>
  <c r="G961" i="1"/>
  <c r="S961" i="1" s="1"/>
  <c r="G960" i="1"/>
  <c r="S960" i="1" s="1"/>
  <c r="G959" i="1"/>
  <c r="S959" i="1" s="1"/>
  <c r="G958" i="1"/>
  <c r="S958" i="1" s="1"/>
  <c r="G957" i="1"/>
  <c r="S957" i="1" s="1"/>
  <c r="G956" i="1"/>
  <c r="S956" i="1" s="1"/>
  <c r="G955" i="1"/>
  <c r="S955" i="1" s="1"/>
  <c r="G954" i="1"/>
  <c r="S954" i="1" s="1"/>
  <c r="G953" i="1"/>
  <c r="S953" i="1" s="1"/>
  <c r="G952" i="1"/>
  <c r="S952" i="1" s="1"/>
  <c r="G951" i="1"/>
  <c r="S951" i="1" s="1"/>
  <c r="G950" i="1"/>
  <c r="S950" i="1" s="1"/>
  <c r="G949" i="1"/>
  <c r="S949" i="1" s="1"/>
  <c r="G948" i="1"/>
  <c r="S948" i="1" s="1"/>
  <c r="G947" i="1"/>
  <c r="S947" i="1" s="1"/>
  <c r="G946" i="1"/>
  <c r="S946" i="1" s="1"/>
  <c r="G945" i="1"/>
  <c r="S945" i="1" s="1"/>
  <c r="G944" i="1"/>
  <c r="S944" i="1" s="1"/>
  <c r="G943" i="1"/>
  <c r="S943" i="1" s="1"/>
  <c r="G942" i="1"/>
  <c r="S942" i="1" s="1"/>
  <c r="G941" i="1"/>
  <c r="S941" i="1" s="1"/>
  <c r="G940" i="1"/>
  <c r="S940" i="1" s="1"/>
  <c r="G939" i="1"/>
  <c r="S939" i="1" s="1"/>
  <c r="G938" i="1"/>
  <c r="S938" i="1" s="1"/>
  <c r="G937" i="1"/>
  <c r="S937" i="1" s="1"/>
  <c r="G936" i="1"/>
  <c r="S936" i="1" s="1"/>
  <c r="G935" i="1"/>
  <c r="S935" i="1" s="1"/>
  <c r="G934" i="1"/>
  <c r="S934" i="1" s="1"/>
  <c r="G933" i="1"/>
  <c r="S933" i="1" s="1"/>
  <c r="G932" i="1"/>
  <c r="S932" i="1" s="1"/>
  <c r="G931" i="1"/>
  <c r="S931" i="1" s="1"/>
  <c r="G930" i="1"/>
  <c r="S930" i="1" s="1"/>
  <c r="G929" i="1"/>
  <c r="S929" i="1" s="1"/>
  <c r="G928" i="1"/>
  <c r="S928" i="1" s="1"/>
  <c r="G927" i="1"/>
  <c r="S927" i="1" s="1"/>
  <c r="G926" i="1"/>
  <c r="S926" i="1" s="1"/>
  <c r="G925" i="1"/>
  <c r="S925" i="1" s="1"/>
  <c r="G924" i="1"/>
  <c r="S924" i="1" s="1"/>
  <c r="G923" i="1"/>
  <c r="S923" i="1" s="1"/>
  <c r="G922" i="1"/>
  <c r="S922" i="1" s="1"/>
  <c r="G921" i="1"/>
  <c r="S921" i="1" s="1"/>
  <c r="G920" i="1"/>
  <c r="S920" i="1" s="1"/>
  <c r="G919" i="1"/>
  <c r="S919" i="1" s="1"/>
  <c r="G918" i="1"/>
  <c r="S918" i="1" s="1"/>
  <c r="G917" i="1"/>
  <c r="S917" i="1" s="1"/>
  <c r="G916" i="1"/>
  <c r="S916" i="1" s="1"/>
  <c r="G915" i="1"/>
  <c r="S915" i="1" s="1"/>
  <c r="G914" i="1"/>
  <c r="S914" i="1" s="1"/>
  <c r="G913" i="1"/>
  <c r="S913" i="1" s="1"/>
  <c r="G912" i="1"/>
  <c r="S912" i="1" s="1"/>
  <c r="G911" i="1"/>
  <c r="S911" i="1" s="1"/>
  <c r="G910" i="1"/>
  <c r="S910" i="1" s="1"/>
  <c r="G909" i="1"/>
  <c r="S909" i="1" s="1"/>
  <c r="G908" i="1"/>
  <c r="S908" i="1" s="1"/>
  <c r="G907" i="1"/>
  <c r="S907" i="1" s="1"/>
  <c r="G906" i="1"/>
  <c r="S906" i="1" s="1"/>
  <c r="G905" i="1"/>
  <c r="S905" i="1" s="1"/>
  <c r="G904" i="1"/>
  <c r="S904" i="1" s="1"/>
  <c r="G903" i="1"/>
  <c r="S903" i="1" s="1"/>
  <c r="G902" i="1"/>
  <c r="S902" i="1" s="1"/>
  <c r="G901" i="1"/>
  <c r="S901" i="1" s="1"/>
  <c r="G900" i="1"/>
  <c r="S900" i="1" s="1"/>
  <c r="G899" i="1"/>
  <c r="S899" i="1" s="1"/>
  <c r="G898" i="1"/>
  <c r="S898" i="1" s="1"/>
  <c r="G897" i="1"/>
  <c r="S897" i="1" s="1"/>
  <c r="G896" i="1"/>
  <c r="S896" i="1" s="1"/>
  <c r="G895" i="1"/>
  <c r="S895" i="1" s="1"/>
  <c r="G894" i="1"/>
  <c r="S894" i="1" s="1"/>
  <c r="G893" i="1"/>
  <c r="S893" i="1" s="1"/>
  <c r="G892" i="1"/>
  <c r="S892" i="1" s="1"/>
  <c r="G891" i="1"/>
  <c r="S891" i="1" s="1"/>
  <c r="G890" i="1"/>
  <c r="S890" i="1" s="1"/>
  <c r="G889" i="1"/>
  <c r="S889" i="1" s="1"/>
  <c r="G888" i="1"/>
  <c r="S888" i="1" s="1"/>
  <c r="G887" i="1"/>
  <c r="S887" i="1" s="1"/>
  <c r="G886" i="1"/>
  <c r="S886" i="1" s="1"/>
  <c r="G885" i="1"/>
  <c r="S885" i="1" s="1"/>
  <c r="G884" i="1"/>
  <c r="S884" i="1" s="1"/>
  <c r="G883" i="1"/>
  <c r="S883" i="1" s="1"/>
  <c r="G882" i="1"/>
  <c r="S882" i="1" s="1"/>
  <c r="G881" i="1"/>
  <c r="S881" i="1" s="1"/>
  <c r="G880" i="1"/>
  <c r="S880" i="1" s="1"/>
  <c r="G879" i="1"/>
  <c r="S879" i="1" s="1"/>
  <c r="G878" i="1"/>
  <c r="S878" i="1" s="1"/>
  <c r="G877" i="1"/>
  <c r="S877" i="1" s="1"/>
  <c r="G876" i="1"/>
  <c r="S876" i="1" s="1"/>
  <c r="G875" i="1"/>
  <c r="S875" i="1" s="1"/>
  <c r="G874" i="1"/>
  <c r="S874" i="1" s="1"/>
  <c r="G873" i="1"/>
  <c r="S873" i="1" s="1"/>
  <c r="G872" i="1"/>
  <c r="S872" i="1" s="1"/>
  <c r="G871" i="1"/>
  <c r="S871" i="1" s="1"/>
  <c r="G870" i="1"/>
  <c r="S870" i="1" s="1"/>
  <c r="G869" i="1"/>
  <c r="S869" i="1" s="1"/>
  <c r="G868" i="1"/>
  <c r="S868" i="1" s="1"/>
  <c r="G867" i="1"/>
  <c r="S867" i="1" s="1"/>
  <c r="G866" i="1"/>
  <c r="S866" i="1" s="1"/>
  <c r="G865" i="1"/>
  <c r="S865" i="1" s="1"/>
  <c r="G864" i="1"/>
  <c r="S864" i="1" s="1"/>
  <c r="G863" i="1"/>
  <c r="S863" i="1" s="1"/>
  <c r="G862" i="1"/>
  <c r="S862" i="1" s="1"/>
  <c r="G861" i="1"/>
  <c r="S861" i="1" s="1"/>
  <c r="G860" i="1"/>
  <c r="S860" i="1" s="1"/>
  <c r="G859" i="1"/>
  <c r="S859" i="1" s="1"/>
  <c r="G858" i="1"/>
  <c r="S858" i="1" s="1"/>
  <c r="G857" i="1"/>
  <c r="S857" i="1" s="1"/>
  <c r="G856" i="1"/>
  <c r="S856" i="1" s="1"/>
  <c r="G855" i="1"/>
  <c r="S855" i="1" s="1"/>
  <c r="G854" i="1"/>
  <c r="S854" i="1" s="1"/>
  <c r="G853" i="1"/>
  <c r="S853" i="1" s="1"/>
  <c r="G852" i="1"/>
  <c r="S852" i="1" s="1"/>
  <c r="G851" i="1"/>
  <c r="S851" i="1" s="1"/>
  <c r="G850" i="1"/>
  <c r="S850" i="1" s="1"/>
  <c r="G849" i="1"/>
  <c r="S849" i="1" s="1"/>
  <c r="G848" i="1"/>
  <c r="S848" i="1" s="1"/>
  <c r="G847" i="1"/>
  <c r="S847" i="1" s="1"/>
  <c r="G846" i="1"/>
  <c r="S846" i="1" s="1"/>
  <c r="G845" i="1"/>
  <c r="S845" i="1" s="1"/>
  <c r="G844" i="1"/>
  <c r="S844" i="1" s="1"/>
  <c r="G843" i="1"/>
  <c r="S843" i="1" s="1"/>
  <c r="G842" i="1"/>
  <c r="S842" i="1" s="1"/>
  <c r="G841" i="1"/>
  <c r="S841" i="1" s="1"/>
  <c r="G840" i="1"/>
  <c r="S840" i="1" s="1"/>
  <c r="G839" i="1"/>
  <c r="S839" i="1" s="1"/>
  <c r="G838" i="1"/>
  <c r="S838" i="1" s="1"/>
  <c r="G837" i="1"/>
  <c r="S837" i="1" s="1"/>
  <c r="G836" i="1"/>
  <c r="S836" i="1" s="1"/>
  <c r="G835" i="1"/>
  <c r="S835" i="1" s="1"/>
  <c r="G834" i="1"/>
  <c r="S834" i="1" s="1"/>
  <c r="G833" i="1"/>
  <c r="S833" i="1" s="1"/>
  <c r="G832" i="1"/>
  <c r="S832" i="1" s="1"/>
  <c r="G831" i="1"/>
  <c r="S831" i="1" s="1"/>
  <c r="G830" i="1"/>
  <c r="S830" i="1" s="1"/>
  <c r="G829" i="1"/>
  <c r="S829" i="1" s="1"/>
  <c r="G828" i="1"/>
  <c r="S828" i="1" s="1"/>
  <c r="G827" i="1"/>
  <c r="S827" i="1" s="1"/>
  <c r="G826" i="1"/>
  <c r="S826" i="1" s="1"/>
  <c r="G825" i="1"/>
  <c r="S825" i="1" s="1"/>
  <c r="G824" i="1"/>
  <c r="S824" i="1" s="1"/>
  <c r="G823" i="1"/>
  <c r="S823" i="1" s="1"/>
  <c r="G822" i="1"/>
  <c r="S822" i="1" s="1"/>
  <c r="G821" i="1"/>
  <c r="S821" i="1" s="1"/>
  <c r="G820" i="1"/>
  <c r="S820" i="1" s="1"/>
  <c r="G819" i="1"/>
  <c r="S819" i="1" s="1"/>
  <c r="G818" i="1"/>
  <c r="S818" i="1" s="1"/>
  <c r="G817" i="1"/>
  <c r="S817" i="1" s="1"/>
  <c r="G816" i="1"/>
  <c r="S816" i="1" s="1"/>
  <c r="G815" i="1"/>
  <c r="S815" i="1" s="1"/>
  <c r="G814" i="1"/>
  <c r="S814" i="1" s="1"/>
  <c r="G813" i="1"/>
  <c r="S813" i="1" s="1"/>
  <c r="G812" i="1"/>
  <c r="S812" i="1" s="1"/>
  <c r="G811" i="1"/>
  <c r="S811" i="1" s="1"/>
  <c r="G810" i="1"/>
  <c r="S810" i="1" s="1"/>
  <c r="G809" i="1"/>
  <c r="S809" i="1" s="1"/>
  <c r="G808" i="1"/>
  <c r="S808" i="1" s="1"/>
  <c r="G807" i="1"/>
  <c r="S807" i="1" s="1"/>
  <c r="G806" i="1"/>
  <c r="S806" i="1" s="1"/>
  <c r="G805" i="1"/>
  <c r="S805" i="1" s="1"/>
  <c r="G804" i="1"/>
  <c r="S804" i="1" s="1"/>
  <c r="G803" i="1"/>
  <c r="S803" i="1" s="1"/>
  <c r="G802" i="1"/>
  <c r="S802" i="1" s="1"/>
  <c r="G801" i="1"/>
  <c r="S801" i="1" s="1"/>
  <c r="G800" i="1"/>
  <c r="S800" i="1" s="1"/>
  <c r="G799" i="1"/>
  <c r="S799" i="1" s="1"/>
  <c r="G798" i="1"/>
  <c r="S798" i="1" s="1"/>
  <c r="G797" i="1"/>
  <c r="S797" i="1" s="1"/>
  <c r="G796" i="1"/>
  <c r="S796" i="1" s="1"/>
  <c r="G795" i="1"/>
  <c r="S795" i="1" s="1"/>
  <c r="G794" i="1"/>
  <c r="S794" i="1" s="1"/>
  <c r="G793" i="1"/>
  <c r="S793" i="1" s="1"/>
  <c r="G792" i="1"/>
  <c r="S792" i="1" s="1"/>
  <c r="G791" i="1"/>
  <c r="S791" i="1" s="1"/>
  <c r="G790" i="1"/>
  <c r="S790" i="1" s="1"/>
  <c r="G789" i="1"/>
  <c r="S789" i="1" s="1"/>
  <c r="G788" i="1"/>
  <c r="S788" i="1" s="1"/>
  <c r="G787" i="1"/>
  <c r="S787" i="1" s="1"/>
  <c r="G786" i="1"/>
  <c r="S786" i="1" s="1"/>
  <c r="G785" i="1"/>
  <c r="S785" i="1" s="1"/>
  <c r="G784" i="1"/>
  <c r="S784" i="1" s="1"/>
  <c r="G783" i="1"/>
  <c r="S783" i="1" s="1"/>
  <c r="G782" i="1"/>
  <c r="S782" i="1" s="1"/>
  <c r="G781" i="1"/>
  <c r="S781" i="1" s="1"/>
  <c r="G780" i="1"/>
  <c r="S780" i="1" s="1"/>
  <c r="G779" i="1"/>
  <c r="S779" i="1" s="1"/>
  <c r="G778" i="1"/>
  <c r="S778" i="1" s="1"/>
  <c r="G777" i="1"/>
  <c r="S777" i="1" s="1"/>
  <c r="G776" i="1"/>
  <c r="S776" i="1" s="1"/>
  <c r="G775" i="1"/>
  <c r="S775" i="1" s="1"/>
  <c r="G774" i="1"/>
  <c r="S774" i="1" s="1"/>
  <c r="G773" i="1"/>
  <c r="S773" i="1" s="1"/>
  <c r="G772" i="1"/>
  <c r="S772" i="1" s="1"/>
  <c r="G771" i="1"/>
  <c r="S771" i="1" s="1"/>
  <c r="G770" i="1"/>
  <c r="S770" i="1" s="1"/>
  <c r="G769" i="1"/>
  <c r="S769" i="1" s="1"/>
  <c r="G768" i="1"/>
  <c r="S768" i="1" s="1"/>
  <c r="G767" i="1"/>
  <c r="S767" i="1" s="1"/>
  <c r="G766" i="1"/>
  <c r="S766" i="1" s="1"/>
  <c r="G765" i="1"/>
  <c r="S765" i="1" s="1"/>
  <c r="G764" i="1"/>
  <c r="S764" i="1" s="1"/>
  <c r="G763" i="1"/>
  <c r="S763" i="1" s="1"/>
  <c r="G762" i="1"/>
  <c r="S762" i="1" s="1"/>
  <c r="G761" i="1"/>
  <c r="S761" i="1" s="1"/>
  <c r="G760" i="1"/>
  <c r="S760" i="1" s="1"/>
  <c r="G759" i="1"/>
  <c r="S759" i="1" s="1"/>
  <c r="G758" i="1"/>
  <c r="S758" i="1" s="1"/>
  <c r="G757" i="1"/>
  <c r="S757" i="1" s="1"/>
  <c r="G756" i="1"/>
  <c r="S756" i="1" s="1"/>
  <c r="G755" i="1"/>
  <c r="S755" i="1" s="1"/>
  <c r="G754" i="1"/>
  <c r="S754" i="1" s="1"/>
  <c r="G753" i="1"/>
  <c r="S753" i="1" s="1"/>
  <c r="G752" i="1"/>
  <c r="S752" i="1" s="1"/>
  <c r="G751" i="1"/>
  <c r="S751" i="1" s="1"/>
  <c r="G750" i="1"/>
  <c r="S750" i="1" s="1"/>
  <c r="G749" i="1"/>
  <c r="S749" i="1" s="1"/>
  <c r="G748" i="1"/>
  <c r="S748" i="1" s="1"/>
  <c r="G747" i="1"/>
  <c r="S747" i="1" s="1"/>
  <c r="G746" i="1"/>
  <c r="S746" i="1" s="1"/>
  <c r="G745" i="1"/>
  <c r="S745" i="1" s="1"/>
  <c r="G744" i="1"/>
  <c r="S744" i="1" s="1"/>
  <c r="G743" i="1"/>
  <c r="S743" i="1" s="1"/>
  <c r="G742" i="1"/>
  <c r="S742" i="1" s="1"/>
  <c r="G741" i="1"/>
  <c r="S741" i="1" s="1"/>
  <c r="G740" i="1"/>
  <c r="S740" i="1" s="1"/>
  <c r="G739" i="1"/>
  <c r="S739" i="1" s="1"/>
  <c r="G738" i="1"/>
  <c r="S738" i="1" s="1"/>
  <c r="G737" i="1"/>
  <c r="S737" i="1" s="1"/>
  <c r="G736" i="1"/>
  <c r="S736" i="1" s="1"/>
  <c r="G735" i="1"/>
  <c r="S735" i="1" s="1"/>
  <c r="G734" i="1"/>
  <c r="S734" i="1" s="1"/>
  <c r="G733" i="1"/>
  <c r="S733" i="1" s="1"/>
  <c r="G732" i="1"/>
  <c r="S732" i="1" s="1"/>
  <c r="G731" i="1"/>
  <c r="S731" i="1" s="1"/>
  <c r="G730" i="1"/>
  <c r="S730" i="1" s="1"/>
  <c r="G729" i="1"/>
  <c r="S729" i="1" s="1"/>
  <c r="G728" i="1"/>
  <c r="S728" i="1" s="1"/>
  <c r="G727" i="1"/>
  <c r="S727" i="1" s="1"/>
  <c r="G726" i="1"/>
  <c r="S726" i="1" s="1"/>
  <c r="G725" i="1"/>
  <c r="S725" i="1" s="1"/>
  <c r="G724" i="1"/>
  <c r="S724" i="1" s="1"/>
  <c r="G723" i="1"/>
  <c r="S723" i="1" s="1"/>
  <c r="G722" i="1"/>
  <c r="S722" i="1" s="1"/>
  <c r="G721" i="1"/>
  <c r="S721" i="1" s="1"/>
  <c r="G720" i="1"/>
  <c r="S720" i="1" s="1"/>
  <c r="G719" i="1"/>
  <c r="S719" i="1" s="1"/>
  <c r="G718" i="1"/>
  <c r="S718" i="1" s="1"/>
  <c r="G717" i="1"/>
  <c r="S717" i="1" s="1"/>
  <c r="G716" i="1"/>
  <c r="S716" i="1" s="1"/>
  <c r="G715" i="1"/>
  <c r="S715" i="1" s="1"/>
  <c r="G714" i="1"/>
  <c r="S714" i="1" s="1"/>
  <c r="G713" i="1"/>
  <c r="S713" i="1" s="1"/>
  <c r="G712" i="1"/>
  <c r="S712" i="1" s="1"/>
  <c r="G711" i="1"/>
  <c r="S711" i="1" s="1"/>
  <c r="G710" i="1"/>
  <c r="S710" i="1" s="1"/>
  <c r="G709" i="1"/>
  <c r="S709" i="1" s="1"/>
  <c r="G708" i="1"/>
  <c r="S708" i="1" s="1"/>
  <c r="G707" i="1"/>
  <c r="S707" i="1" s="1"/>
  <c r="G706" i="1"/>
  <c r="S706" i="1" s="1"/>
  <c r="G705" i="1"/>
  <c r="S705" i="1" s="1"/>
  <c r="G704" i="1"/>
  <c r="S704" i="1" s="1"/>
  <c r="G703" i="1"/>
  <c r="S703" i="1" s="1"/>
  <c r="G702" i="1"/>
  <c r="S702" i="1" s="1"/>
  <c r="G701" i="1"/>
  <c r="S701" i="1" s="1"/>
  <c r="G700" i="1"/>
  <c r="S700" i="1" s="1"/>
  <c r="G699" i="1"/>
  <c r="S699" i="1" s="1"/>
  <c r="G698" i="1"/>
  <c r="S698" i="1" s="1"/>
  <c r="G697" i="1"/>
  <c r="S697" i="1" s="1"/>
  <c r="G696" i="1"/>
  <c r="S696" i="1" s="1"/>
  <c r="G695" i="1"/>
  <c r="S695" i="1" s="1"/>
  <c r="G694" i="1"/>
  <c r="S694" i="1" s="1"/>
  <c r="G693" i="1"/>
  <c r="S693" i="1" s="1"/>
  <c r="G692" i="1"/>
  <c r="S692" i="1" s="1"/>
  <c r="G691" i="1"/>
  <c r="S691" i="1" s="1"/>
  <c r="G690" i="1"/>
  <c r="S690" i="1" s="1"/>
  <c r="G689" i="1"/>
  <c r="S689" i="1" s="1"/>
  <c r="G688" i="1"/>
  <c r="S688" i="1" s="1"/>
  <c r="G687" i="1"/>
  <c r="S687" i="1" s="1"/>
  <c r="G686" i="1"/>
  <c r="S686" i="1" s="1"/>
  <c r="G685" i="1"/>
  <c r="S685" i="1" s="1"/>
  <c r="G684" i="1"/>
  <c r="S684" i="1" s="1"/>
  <c r="G683" i="1"/>
  <c r="S683" i="1" s="1"/>
  <c r="G682" i="1"/>
  <c r="S682" i="1" s="1"/>
  <c r="G681" i="1"/>
  <c r="S681" i="1" s="1"/>
  <c r="G680" i="1"/>
  <c r="S680" i="1" s="1"/>
  <c r="G679" i="1"/>
  <c r="S679" i="1" s="1"/>
  <c r="G678" i="1"/>
  <c r="S678" i="1" s="1"/>
  <c r="G677" i="1"/>
  <c r="S677" i="1" s="1"/>
  <c r="G676" i="1"/>
  <c r="S676" i="1" s="1"/>
  <c r="G675" i="1"/>
  <c r="S675" i="1" s="1"/>
  <c r="G674" i="1"/>
  <c r="S674" i="1" s="1"/>
  <c r="G673" i="1"/>
  <c r="S673" i="1" s="1"/>
  <c r="G672" i="1"/>
  <c r="S672" i="1" s="1"/>
  <c r="G671" i="1"/>
  <c r="S671" i="1" s="1"/>
  <c r="G670" i="1"/>
  <c r="S670" i="1" s="1"/>
  <c r="G669" i="1"/>
  <c r="S669" i="1" s="1"/>
  <c r="G668" i="1"/>
  <c r="S668" i="1" s="1"/>
  <c r="G667" i="1"/>
  <c r="S667" i="1" s="1"/>
  <c r="G666" i="1"/>
  <c r="S666" i="1" s="1"/>
  <c r="G665" i="1"/>
  <c r="S665" i="1" s="1"/>
  <c r="G664" i="1"/>
  <c r="S664" i="1" s="1"/>
  <c r="G663" i="1"/>
  <c r="S663" i="1" s="1"/>
  <c r="G662" i="1"/>
  <c r="S662" i="1" s="1"/>
  <c r="G661" i="1"/>
  <c r="S661" i="1" s="1"/>
  <c r="G660" i="1"/>
  <c r="S660" i="1" s="1"/>
  <c r="G659" i="1"/>
  <c r="S659" i="1" s="1"/>
  <c r="G658" i="1"/>
  <c r="S658" i="1" s="1"/>
  <c r="G657" i="1"/>
  <c r="S657" i="1" s="1"/>
  <c r="G656" i="1"/>
  <c r="S656" i="1" s="1"/>
  <c r="G655" i="1"/>
  <c r="S655" i="1" s="1"/>
  <c r="G654" i="1"/>
  <c r="S654" i="1" s="1"/>
  <c r="G653" i="1"/>
  <c r="S653" i="1" s="1"/>
  <c r="G652" i="1"/>
  <c r="S652" i="1" s="1"/>
  <c r="G651" i="1"/>
  <c r="S651" i="1" s="1"/>
  <c r="G650" i="1"/>
  <c r="S650" i="1" s="1"/>
  <c r="G649" i="1"/>
  <c r="S649" i="1" s="1"/>
  <c r="G648" i="1"/>
  <c r="S648" i="1" s="1"/>
  <c r="G647" i="1"/>
  <c r="S647" i="1" s="1"/>
  <c r="G646" i="1"/>
  <c r="S646" i="1" s="1"/>
  <c r="G645" i="1"/>
  <c r="S645" i="1" s="1"/>
  <c r="G644" i="1"/>
  <c r="S644" i="1" s="1"/>
  <c r="G643" i="1"/>
  <c r="S643" i="1" s="1"/>
  <c r="G642" i="1"/>
  <c r="S642" i="1" s="1"/>
  <c r="G641" i="1"/>
  <c r="S641" i="1" s="1"/>
  <c r="G640" i="1"/>
  <c r="S640" i="1" s="1"/>
  <c r="G639" i="1"/>
  <c r="S639" i="1" s="1"/>
  <c r="G638" i="1"/>
  <c r="S638" i="1" s="1"/>
  <c r="G637" i="1"/>
  <c r="S637" i="1" s="1"/>
  <c r="G636" i="1"/>
  <c r="S636" i="1" s="1"/>
  <c r="G635" i="1"/>
  <c r="S635" i="1" s="1"/>
  <c r="G634" i="1"/>
  <c r="S634" i="1" s="1"/>
  <c r="G633" i="1"/>
  <c r="S633" i="1" s="1"/>
  <c r="G632" i="1"/>
  <c r="S632" i="1" s="1"/>
  <c r="G631" i="1"/>
  <c r="S631" i="1" s="1"/>
  <c r="G630" i="1"/>
  <c r="S630" i="1" s="1"/>
  <c r="G629" i="1"/>
  <c r="S629" i="1" s="1"/>
  <c r="G628" i="1"/>
  <c r="S628" i="1" s="1"/>
  <c r="G627" i="1"/>
  <c r="S627" i="1" s="1"/>
  <c r="G626" i="1"/>
  <c r="S626" i="1" s="1"/>
  <c r="G625" i="1"/>
  <c r="S625" i="1" s="1"/>
  <c r="G624" i="1"/>
  <c r="S624" i="1" s="1"/>
  <c r="G623" i="1"/>
  <c r="S623" i="1" s="1"/>
  <c r="G622" i="1"/>
  <c r="S622" i="1" s="1"/>
  <c r="G621" i="1"/>
  <c r="S621" i="1" s="1"/>
  <c r="G620" i="1"/>
  <c r="S620" i="1" s="1"/>
  <c r="G619" i="1"/>
  <c r="S619" i="1" s="1"/>
  <c r="G618" i="1"/>
  <c r="S618" i="1" s="1"/>
  <c r="G617" i="1"/>
  <c r="S617" i="1" s="1"/>
  <c r="G616" i="1"/>
  <c r="S616" i="1" s="1"/>
  <c r="G615" i="1"/>
  <c r="S615" i="1" s="1"/>
  <c r="G614" i="1"/>
  <c r="S614" i="1" s="1"/>
  <c r="G613" i="1"/>
  <c r="S613" i="1" s="1"/>
  <c r="G612" i="1"/>
  <c r="S612" i="1" s="1"/>
  <c r="G611" i="1"/>
  <c r="S611" i="1" s="1"/>
  <c r="G610" i="1"/>
  <c r="S610" i="1" s="1"/>
  <c r="G609" i="1"/>
  <c r="S609" i="1" s="1"/>
  <c r="G608" i="1"/>
  <c r="S608" i="1" s="1"/>
  <c r="G607" i="1"/>
  <c r="S607" i="1" s="1"/>
  <c r="G606" i="1"/>
  <c r="S606" i="1" s="1"/>
  <c r="G605" i="1"/>
  <c r="S605" i="1" s="1"/>
  <c r="G604" i="1"/>
  <c r="S604" i="1" s="1"/>
  <c r="G603" i="1"/>
  <c r="S603" i="1" s="1"/>
  <c r="G602" i="1"/>
  <c r="S602" i="1" s="1"/>
  <c r="G601" i="1"/>
  <c r="S601" i="1" s="1"/>
  <c r="G600" i="1"/>
  <c r="S600" i="1" s="1"/>
  <c r="G599" i="1"/>
  <c r="S599" i="1" s="1"/>
  <c r="G598" i="1"/>
  <c r="S598" i="1" s="1"/>
  <c r="G597" i="1"/>
  <c r="S597" i="1" s="1"/>
  <c r="G596" i="1"/>
  <c r="S596" i="1" s="1"/>
  <c r="G595" i="1"/>
  <c r="S595" i="1" s="1"/>
  <c r="G594" i="1"/>
  <c r="S594" i="1" s="1"/>
  <c r="G593" i="1"/>
  <c r="S593" i="1" s="1"/>
  <c r="G592" i="1"/>
  <c r="S592" i="1" s="1"/>
  <c r="G591" i="1"/>
  <c r="S591" i="1" s="1"/>
  <c r="G590" i="1"/>
  <c r="S590" i="1" s="1"/>
  <c r="G589" i="1"/>
  <c r="S589" i="1" s="1"/>
  <c r="G588" i="1"/>
  <c r="S588" i="1" s="1"/>
  <c r="G587" i="1"/>
  <c r="S587" i="1" s="1"/>
  <c r="G586" i="1"/>
  <c r="S586" i="1" s="1"/>
  <c r="G585" i="1"/>
  <c r="S585" i="1" s="1"/>
  <c r="G584" i="1"/>
  <c r="S584" i="1" s="1"/>
  <c r="G583" i="1"/>
  <c r="S583" i="1" s="1"/>
  <c r="G582" i="1"/>
  <c r="S582" i="1" s="1"/>
  <c r="G581" i="1"/>
  <c r="S581" i="1" s="1"/>
  <c r="G580" i="1"/>
  <c r="S580" i="1" s="1"/>
  <c r="G579" i="1"/>
  <c r="S579" i="1" s="1"/>
  <c r="G578" i="1"/>
  <c r="S578" i="1" s="1"/>
  <c r="G577" i="1"/>
  <c r="S577" i="1" s="1"/>
  <c r="G576" i="1"/>
  <c r="S576" i="1" s="1"/>
  <c r="G575" i="1"/>
  <c r="S575" i="1" s="1"/>
  <c r="G574" i="1"/>
  <c r="S574" i="1" s="1"/>
  <c r="G573" i="1"/>
  <c r="S573" i="1" s="1"/>
  <c r="G572" i="1"/>
  <c r="S572" i="1" s="1"/>
  <c r="G571" i="1"/>
  <c r="S571" i="1" s="1"/>
  <c r="G570" i="1"/>
  <c r="S570" i="1" s="1"/>
  <c r="G569" i="1"/>
  <c r="S569" i="1" s="1"/>
  <c r="G568" i="1"/>
  <c r="S568" i="1" s="1"/>
  <c r="G567" i="1"/>
  <c r="S567" i="1" s="1"/>
  <c r="G566" i="1"/>
  <c r="S566" i="1" s="1"/>
  <c r="G565" i="1"/>
  <c r="S565" i="1" s="1"/>
  <c r="G564" i="1"/>
  <c r="S564" i="1" s="1"/>
  <c r="G563" i="1"/>
  <c r="S563" i="1" s="1"/>
  <c r="G562" i="1"/>
  <c r="S562" i="1" s="1"/>
  <c r="G561" i="1"/>
  <c r="S561" i="1" s="1"/>
  <c r="G560" i="1"/>
  <c r="S560" i="1" s="1"/>
  <c r="G559" i="1"/>
  <c r="S559" i="1" s="1"/>
  <c r="G558" i="1"/>
  <c r="S558" i="1" s="1"/>
  <c r="G557" i="1"/>
  <c r="S557" i="1" s="1"/>
  <c r="G556" i="1"/>
  <c r="S556" i="1" s="1"/>
  <c r="G555" i="1"/>
  <c r="S555" i="1" s="1"/>
  <c r="G554" i="1"/>
  <c r="S554" i="1" s="1"/>
  <c r="G553" i="1"/>
  <c r="S553" i="1" s="1"/>
  <c r="G552" i="1"/>
  <c r="S552" i="1" s="1"/>
  <c r="G551" i="1"/>
  <c r="S551" i="1" s="1"/>
  <c r="G550" i="1"/>
  <c r="S550" i="1" s="1"/>
  <c r="G549" i="1"/>
  <c r="S549" i="1" s="1"/>
  <c r="G548" i="1"/>
  <c r="S548" i="1" s="1"/>
  <c r="G547" i="1"/>
  <c r="S547" i="1" s="1"/>
  <c r="G546" i="1"/>
  <c r="S546" i="1" s="1"/>
  <c r="G545" i="1"/>
  <c r="S545" i="1" s="1"/>
  <c r="G544" i="1"/>
  <c r="S544" i="1" s="1"/>
  <c r="G543" i="1"/>
  <c r="S543" i="1" s="1"/>
  <c r="G542" i="1"/>
  <c r="S542" i="1" s="1"/>
  <c r="G541" i="1"/>
  <c r="S541" i="1" s="1"/>
  <c r="G540" i="1"/>
  <c r="S540" i="1" s="1"/>
  <c r="G539" i="1"/>
  <c r="S539" i="1" s="1"/>
  <c r="G538" i="1"/>
  <c r="S538" i="1" s="1"/>
  <c r="G537" i="1"/>
  <c r="S537" i="1" s="1"/>
  <c r="G536" i="1"/>
  <c r="S536" i="1" s="1"/>
  <c r="G535" i="1"/>
  <c r="S535" i="1" s="1"/>
  <c r="G534" i="1"/>
  <c r="S534" i="1" s="1"/>
  <c r="G533" i="1"/>
  <c r="S533" i="1" s="1"/>
  <c r="G532" i="1"/>
  <c r="S532" i="1" s="1"/>
  <c r="G531" i="1"/>
  <c r="S531" i="1" s="1"/>
  <c r="G530" i="1"/>
  <c r="S530" i="1" s="1"/>
  <c r="G529" i="1"/>
  <c r="S529" i="1" s="1"/>
  <c r="G528" i="1"/>
  <c r="S528" i="1" s="1"/>
  <c r="G527" i="1"/>
  <c r="S527" i="1" s="1"/>
  <c r="G526" i="1"/>
  <c r="S526" i="1" s="1"/>
  <c r="G525" i="1"/>
  <c r="S525" i="1" s="1"/>
  <c r="G524" i="1"/>
  <c r="S524" i="1" s="1"/>
  <c r="G523" i="1"/>
  <c r="S523" i="1" s="1"/>
  <c r="G522" i="1"/>
  <c r="S522" i="1" s="1"/>
  <c r="G521" i="1"/>
  <c r="S521" i="1" s="1"/>
  <c r="G520" i="1"/>
  <c r="S520" i="1" s="1"/>
  <c r="G519" i="1"/>
  <c r="S519" i="1" s="1"/>
  <c r="G518" i="1"/>
  <c r="S518" i="1" s="1"/>
  <c r="G517" i="1"/>
  <c r="S517" i="1" s="1"/>
  <c r="G516" i="1"/>
  <c r="S516" i="1" s="1"/>
  <c r="G515" i="1"/>
  <c r="S515" i="1" s="1"/>
  <c r="G514" i="1"/>
  <c r="S514" i="1" s="1"/>
  <c r="G513" i="1"/>
  <c r="S513" i="1" s="1"/>
  <c r="G512" i="1"/>
  <c r="S512" i="1" s="1"/>
  <c r="G511" i="1"/>
  <c r="S511" i="1" s="1"/>
  <c r="G510" i="1"/>
  <c r="S510" i="1" s="1"/>
  <c r="G509" i="1"/>
  <c r="S509" i="1" s="1"/>
  <c r="G508" i="1"/>
  <c r="S508" i="1" s="1"/>
  <c r="G507" i="1"/>
  <c r="S507" i="1" s="1"/>
  <c r="G506" i="1"/>
  <c r="S506" i="1" s="1"/>
  <c r="G505" i="1"/>
  <c r="S505" i="1" s="1"/>
  <c r="G504" i="1"/>
  <c r="S504" i="1" s="1"/>
  <c r="G503" i="1"/>
  <c r="S503" i="1" s="1"/>
  <c r="G502" i="1"/>
  <c r="S502" i="1" s="1"/>
  <c r="G501" i="1"/>
  <c r="S501" i="1" s="1"/>
  <c r="G500" i="1"/>
  <c r="S500" i="1" s="1"/>
  <c r="G499" i="1"/>
  <c r="S499" i="1" s="1"/>
  <c r="G498" i="1"/>
  <c r="S498" i="1" s="1"/>
  <c r="G497" i="1"/>
  <c r="S497" i="1" s="1"/>
  <c r="G496" i="1"/>
  <c r="S496" i="1" s="1"/>
  <c r="G495" i="1"/>
  <c r="S495" i="1" s="1"/>
  <c r="G494" i="1"/>
  <c r="S494" i="1" s="1"/>
  <c r="G493" i="1"/>
  <c r="S493" i="1" s="1"/>
  <c r="G492" i="1"/>
  <c r="S492" i="1" s="1"/>
  <c r="G491" i="1"/>
  <c r="S491" i="1" s="1"/>
  <c r="G490" i="1"/>
  <c r="S490" i="1" s="1"/>
  <c r="G489" i="1"/>
  <c r="S489" i="1" s="1"/>
  <c r="G488" i="1"/>
  <c r="S488" i="1" s="1"/>
  <c r="G487" i="1"/>
  <c r="S487" i="1" s="1"/>
  <c r="G486" i="1"/>
  <c r="S486" i="1" s="1"/>
  <c r="G485" i="1"/>
  <c r="S485" i="1" s="1"/>
  <c r="G484" i="1"/>
  <c r="S484" i="1" s="1"/>
  <c r="G483" i="1"/>
  <c r="S483" i="1" s="1"/>
  <c r="G482" i="1"/>
  <c r="S482" i="1" s="1"/>
  <c r="G481" i="1"/>
  <c r="S481" i="1" s="1"/>
  <c r="G480" i="1"/>
  <c r="S480" i="1" s="1"/>
  <c r="G479" i="1"/>
  <c r="S479" i="1" s="1"/>
  <c r="G478" i="1"/>
  <c r="S478" i="1" s="1"/>
  <c r="G477" i="1"/>
  <c r="S477" i="1" s="1"/>
  <c r="G476" i="1"/>
  <c r="S476" i="1" s="1"/>
  <c r="G475" i="1"/>
  <c r="S475" i="1" s="1"/>
  <c r="G474" i="1"/>
  <c r="S474" i="1" s="1"/>
  <c r="G473" i="1"/>
  <c r="S473" i="1" s="1"/>
  <c r="G472" i="1"/>
  <c r="S472" i="1" s="1"/>
  <c r="G471" i="1"/>
  <c r="S471" i="1" s="1"/>
  <c r="G470" i="1"/>
  <c r="S470" i="1" s="1"/>
  <c r="G469" i="1"/>
  <c r="S469" i="1" s="1"/>
  <c r="G468" i="1"/>
  <c r="S468" i="1" s="1"/>
  <c r="G467" i="1"/>
  <c r="S467" i="1" s="1"/>
  <c r="G466" i="1"/>
  <c r="S466" i="1" s="1"/>
  <c r="G465" i="1"/>
  <c r="S465" i="1" s="1"/>
  <c r="G464" i="1"/>
  <c r="S464" i="1" s="1"/>
  <c r="G463" i="1"/>
  <c r="S463" i="1" s="1"/>
  <c r="G462" i="1"/>
  <c r="S462" i="1" s="1"/>
  <c r="G461" i="1"/>
  <c r="S461" i="1" s="1"/>
  <c r="G460" i="1"/>
  <c r="S460" i="1" s="1"/>
  <c r="G459" i="1"/>
  <c r="S459" i="1" s="1"/>
  <c r="G458" i="1"/>
  <c r="S458" i="1" s="1"/>
  <c r="G457" i="1"/>
  <c r="S457" i="1" s="1"/>
  <c r="G456" i="1"/>
  <c r="S456" i="1" s="1"/>
  <c r="G455" i="1"/>
  <c r="S455" i="1" s="1"/>
  <c r="G454" i="1"/>
  <c r="S454" i="1" s="1"/>
  <c r="G453" i="1"/>
  <c r="S453" i="1" s="1"/>
  <c r="G452" i="1"/>
  <c r="S452" i="1" s="1"/>
  <c r="G451" i="1"/>
  <c r="S451" i="1" s="1"/>
  <c r="G450" i="1"/>
  <c r="S450" i="1" s="1"/>
  <c r="G449" i="1"/>
  <c r="S449" i="1" s="1"/>
  <c r="G448" i="1"/>
  <c r="S448" i="1" s="1"/>
  <c r="G447" i="1"/>
  <c r="S447" i="1" s="1"/>
  <c r="G446" i="1"/>
  <c r="S446" i="1" s="1"/>
  <c r="G445" i="1"/>
  <c r="S445" i="1" s="1"/>
  <c r="G444" i="1"/>
  <c r="S444" i="1" s="1"/>
  <c r="G443" i="1"/>
  <c r="S443" i="1" s="1"/>
  <c r="G442" i="1"/>
  <c r="S442" i="1" s="1"/>
  <c r="G441" i="1"/>
  <c r="S441" i="1" s="1"/>
  <c r="G440" i="1"/>
  <c r="S440" i="1" s="1"/>
  <c r="G439" i="1"/>
  <c r="S439" i="1" s="1"/>
  <c r="G438" i="1"/>
  <c r="S438" i="1" s="1"/>
  <c r="G437" i="1"/>
  <c r="S437" i="1" s="1"/>
  <c r="G436" i="1"/>
  <c r="S436" i="1" s="1"/>
  <c r="G435" i="1"/>
  <c r="S435" i="1" s="1"/>
  <c r="G434" i="1"/>
  <c r="S434" i="1" s="1"/>
  <c r="G433" i="1"/>
  <c r="S433" i="1" s="1"/>
  <c r="G432" i="1"/>
  <c r="S432" i="1" s="1"/>
  <c r="G431" i="1"/>
  <c r="S431" i="1" s="1"/>
  <c r="G430" i="1"/>
  <c r="S430" i="1" s="1"/>
  <c r="G429" i="1"/>
  <c r="S429" i="1" s="1"/>
  <c r="G428" i="1"/>
  <c r="S428" i="1" s="1"/>
  <c r="G427" i="1"/>
  <c r="S427" i="1" s="1"/>
  <c r="G426" i="1"/>
  <c r="S426" i="1" s="1"/>
  <c r="G425" i="1"/>
  <c r="S425" i="1" s="1"/>
  <c r="G424" i="1"/>
  <c r="S424" i="1" s="1"/>
  <c r="G423" i="1"/>
  <c r="S423" i="1" s="1"/>
  <c r="G422" i="1"/>
  <c r="S422" i="1" s="1"/>
  <c r="G421" i="1"/>
  <c r="S421" i="1" s="1"/>
  <c r="G420" i="1"/>
  <c r="S420" i="1" s="1"/>
  <c r="G419" i="1"/>
  <c r="S419" i="1" s="1"/>
  <c r="G418" i="1"/>
  <c r="S418" i="1" s="1"/>
  <c r="G417" i="1"/>
  <c r="S417" i="1" s="1"/>
  <c r="G416" i="1"/>
  <c r="S416" i="1" s="1"/>
  <c r="G415" i="1"/>
  <c r="S415" i="1" s="1"/>
  <c r="G414" i="1"/>
  <c r="S414" i="1" s="1"/>
  <c r="G413" i="1"/>
  <c r="S413" i="1" s="1"/>
  <c r="G412" i="1"/>
  <c r="S412" i="1" s="1"/>
  <c r="G411" i="1"/>
  <c r="S411" i="1" s="1"/>
  <c r="G410" i="1"/>
  <c r="S410" i="1" s="1"/>
  <c r="G409" i="1"/>
  <c r="S409" i="1" s="1"/>
  <c r="G408" i="1"/>
  <c r="S408" i="1" s="1"/>
  <c r="G407" i="1"/>
  <c r="S407" i="1" s="1"/>
  <c r="G406" i="1"/>
  <c r="S406" i="1" s="1"/>
  <c r="G405" i="1"/>
  <c r="S405" i="1" s="1"/>
  <c r="G404" i="1"/>
  <c r="S404" i="1" s="1"/>
  <c r="G403" i="1"/>
  <c r="S403" i="1" s="1"/>
  <c r="G402" i="1"/>
  <c r="S402" i="1" s="1"/>
  <c r="G401" i="1"/>
  <c r="S401" i="1" s="1"/>
  <c r="G400" i="1"/>
  <c r="S400" i="1" s="1"/>
  <c r="G399" i="1"/>
  <c r="S399" i="1" s="1"/>
  <c r="G398" i="1"/>
  <c r="S398" i="1" s="1"/>
  <c r="G397" i="1"/>
  <c r="S397" i="1" s="1"/>
  <c r="G396" i="1"/>
  <c r="S396" i="1" s="1"/>
  <c r="G395" i="1"/>
  <c r="S395" i="1" s="1"/>
  <c r="G394" i="1"/>
  <c r="S394" i="1" s="1"/>
  <c r="G393" i="1"/>
  <c r="S393" i="1" s="1"/>
  <c r="G392" i="1"/>
  <c r="S392" i="1" s="1"/>
  <c r="G391" i="1"/>
  <c r="S391" i="1" s="1"/>
  <c r="G390" i="1"/>
  <c r="S390" i="1" s="1"/>
  <c r="G389" i="1"/>
  <c r="S389" i="1" s="1"/>
  <c r="G388" i="1"/>
  <c r="S388" i="1" s="1"/>
  <c r="G387" i="1"/>
  <c r="S387" i="1" s="1"/>
  <c r="G386" i="1"/>
  <c r="S386" i="1" s="1"/>
  <c r="G385" i="1"/>
  <c r="S385" i="1" s="1"/>
  <c r="G384" i="1"/>
  <c r="S384" i="1" s="1"/>
  <c r="G383" i="1"/>
  <c r="S383" i="1" s="1"/>
  <c r="G382" i="1"/>
  <c r="S382" i="1" s="1"/>
  <c r="G381" i="1"/>
  <c r="S381" i="1" s="1"/>
  <c r="G380" i="1"/>
  <c r="S380" i="1" s="1"/>
  <c r="G379" i="1"/>
  <c r="S379" i="1" s="1"/>
  <c r="G378" i="1"/>
  <c r="S378" i="1" s="1"/>
  <c r="G377" i="1"/>
  <c r="S377" i="1" s="1"/>
  <c r="G376" i="1"/>
  <c r="S376" i="1" s="1"/>
  <c r="G375" i="1"/>
  <c r="S375" i="1" s="1"/>
  <c r="G374" i="1"/>
  <c r="S374" i="1" s="1"/>
  <c r="G373" i="1"/>
  <c r="S373" i="1" s="1"/>
  <c r="G372" i="1"/>
  <c r="S372" i="1" s="1"/>
  <c r="G371" i="1"/>
  <c r="S371" i="1" s="1"/>
  <c r="G370" i="1"/>
  <c r="S370" i="1" s="1"/>
  <c r="G369" i="1"/>
  <c r="S369" i="1" s="1"/>
  <c r="G368" i="1"/>
  <c r="S368" i="1" s="1"/>
  <c r="G367" i="1"/>
  <c r="S367" i="1" s="1"/>
  <c r="G366" i="1"/>
  <c r="S366" i="1" s="1"/>
  <c r="G365" i="1"/>
  <c r="S365" i="1" s="1"/>
  <c r="G364" i="1"/>
  <c r="S364" i="1" s="1"/>
  <c r="G363" i="1"/>
  <c r="S363" i="1" s="1"/>
  <c r="G362" i="1"/>
  <c r="S362" i="1" s="1"/>
  <c r="G361" i="1"/>
  <c r="S361" i="1" s="1"/>
  <c r="G360" i="1"/>
  <c r="S360" i="1" s="1"/>
  <c r="G359" i="1"/>
  <c r="S359" i="1" s="1"/>
  <c r="G358" i="1"/>
  <c r="S358" i="1" s="1"/>
  <c r="G357" i="1"/>
  <c r="S357" i="1" s="1"/>
  <c r="G356" i="1"/>
  <c r="S356" i="1" s="1"/>
  <c r="G355" i="1"/>
  <c r="S355" i="1" s="1"/>
  <c r="G354" i="1"/>
  <c r="S354" i="1" s="1"/>
  <c r="G353" i="1"/>
  <c r="S353" i="1" s="1"/>
  <c r="G352" i="1"/>
  <c r="S352" i="1" s="1"/>
  <c r="G351" i="1"/>
  <c r="S351" i="1" s="1"/>
  <c r="G350" i="1"/>
  <c r="S350" i="1" s="1"/>
  <c r="G349" i="1"/>
  <c r="S349" i="1" s="1"/>
  <c r="G348" i="1"/>
  <c r="S348" i="1" s="1"/>
  <c r="G347" i="1"/>
  <c r="S347" i="1" s="1"/>
  <c r="G346" i="1"/>
  <c r="S346" i="1" s="1"/>
  <c r="G345" i="1"/>
  <c r="S345" i="1" s="1"/>
  <c r="G344" i="1"/>
  <c r="S344" i="1" s="1"/>
  <c r="G343" i="1"/>
  <c r="S343" i="1" s="1"/>
  <c r="G342" i="1"/>
  <c r="S342" i="1" s="1"/>
  <c r="G341" i="1"/>
  <c r="S341" i="1" s="1"/>
  <c r="G340" i="1"/>
  <c r="S340" i="1" s="1"/>
  <c r="G339" i="1"/>
  <c r="S339" i="1" s="1"/>
  <c r="G338" i="1"/>
  <c r="S338" i="1" s="1"/>
  <c r="G337" i="1"/>
  <c r="S337" i="1" s="1"/>
  <c r="G336" i="1"/>
  <c r="S336" i="1" s="1"/>
  <c r="G335" i="1"/>
  <c r="S335" i="1" s="1"/>
  <c r="G334" i="1"/>
  <c r="S334" i="1" s="1"/>
  <c r="G333" i="1"/>
  <c r="S333" i="1" s="1"/>
  <c r="G332" i="1"/>
  <c r="S332" i="1" s="1"/>
  <c r="G331" i="1"/>
  <c r="S331" i="1" s="1"/>
  <c r="G330" i="1"/>
  <c r="S330" i="1" s="1"/>
  <c r="G329" i="1"/>
  <c r="S329" i="1" s="1"/>
  <c r="G328" i="1"/>
  <c r="S328" i="1" s="1"/>
  <c r="G327" i="1"/>
  <c r="S327" i="1" s="1"/>
  <c r="G326" i="1"/>
  <c r="S326" i="1" s="1"/>
  <c r="G325" i="1"/>
  <c r="S325" i="1" s="1"/>
  <c r="G324" i="1"/>
  <c r="S324" i="1" s="1"/>
  <c r="G323" i="1"/>
  <c r="S323" i="1" s="1"/>
  <c r="G322" i="1"/>
  <c r="S322" i="1" s="1"/>
  <c r="G321" i="1"/>
  <c r="S321" i="1" s="1"/>
  <c r="G320" i="1"/>
  <c r="S320" i="1" s="1"/>
  <c r="G319" i="1"/>
  <c r="S319" i="1" s="1"/>
  <c r="G318" i="1"/>
  <c r="S318" i="1" s="1"/>
  <c r="G317" i="1"/>
  <c r="S317" i="1" s="1"/>
  <c r="G316" i="1"/>
  <c r="S316" i="1" s="1"/>
  <c r="G315" i="1"/>
  <c r="S315" i="1" s="1"/>
  <c r="G314" i="1"/>
  <c r="S314" i="1" s="1"/>
  <c r="G313" i="1"/>
  <c r="S313" i="1" s="1"/>
  <c r="G312" i="1"/>
  <c r="S312" i="1" s="1"/>
  <c r="G311" i="1"/>
  <c r="S311" i="1" s="1"/>
  <c r="G310" i="1"/>
  <c r="S310" i="1" s="1"/>
  <c r="G309" i="1"/>
  <c r="S309" i="1" s="1"/>
  <c r="G308" i="1"/>
  <c r="S308" i="1" s="1"/>
  <c r="G307" i="1"/>
  <c r="S307" i="1" s="1"/>
  <c r="G306" i="1"/>
  <c r="S306" i="1" s="1"/>
  <c r="G305" i="1"/>
  <c r="S305" i="1" s="1"/>
  <c r="G304" i="1"/>
  <c r="S304" i="1" s="1"/>
  <c r="G303" i="1"/>
  <c r="S303" i="1" s="1"/>
  <c r="G302" i="1"/>
  <c r="S302" i="1" s="1"/>
  <c r="G301" i="1"/>
  <c r="S301" i="1" s="1"/>
  <c r="G300" i="1"/>
  <c r="S300" i="1" s="1"/>
  <c r="G299" i="1"/>
  <c r="S299" i="1" s="1"/>
  <c r="G298" i="1"/>
  <c r="S298" i="1" s="1"/>
  <c r="G297" i="1"/>
  <c r="S297" i="1" s="1"/>
  <c r="G296" i="1"/>
  <c r="S296" i="1" s="1"/>
  <c r="G295" i="1"/>
  <c r="S295" i="1" s="1"/>
  <c r="G294" i="1"/>
  <c r="S294" i="1" s="1"/>
  <c r="G293" i="1"/>
  <c r="S293" i="1" s="1"/>
  <c r="G292" i="1"/>
  <c r="S292" i="1" s="1"/>
  <c r="G291" i="1"/>
  <c r="S291" i="1" s="1"/>
  <c r="G290" i="1"/>
  <c r="S290" i="1" s="1"/>
  <c r="G289" i="1"/>
  <c r="S289" i="1" s="1"/>
  <c r="G288" i="1"/>
  <c r="S288" i="1" s="1"/>
  <c r="G287" i="1"/>
  <c r="S287" i="1" s="1"/>
  <c r="G286" i="1"/>
  <c r="S286" i="1" s="1"/>
  <c r="G285" i="1"/>
  <c r="S285" i="1" s="1"/>
  <c r="G284" i="1"/>
  <c r="S284" i="1" s="1"/>
  <c r="G283" i="1"/>
  <c r="S283" i="1" s="1"/>
  <c r="G282" i="1"/>
  <c r="S282" i="1" s="1"/>
  <c r="G281" i="1"/>
  <c r="S281" i="1" s="1"/>
  <c r="G280" i="1"/>
  <c r="S280" i="1" s="1"/>
  <c r="G279" i="1"/>
  <c r="S279" i="1" s="1"/>
  <c r="G278" i="1"/>
  <c r="S278" i="1" s="1"/>
  <c r="G277" i="1"/>
  <c r="S277" i="1" s="1"/>
  <c r="G276" i="1"/>
  <c r="S276" i="1" s="1"/>
  <c r="G275" i="1"/>
  <c r="S275" i="1" s="1"/>
  <c r="G274" i="1"/>
  <c r="S274" i="1" s="1"/>
  <c r="G273" i="1"/>
  <c r="S273" i="1" s="1"/>
  <c r="G272" i="1"/>
  <c r="S272" i="1" s="1"/>
  <c r="G271" i="1"/>
  <c r="S271" i="1" s="1"/>
  <c r="G270" i="1"/>
  <c r="S270" i="1" s="1"/>
  <c r="G269" i="1"/>
  <c r="S269" i="1" s="1"/>
  <c r="G268" i="1"/>
  <c r="S268" i="1" s="1"/>
  <c r="G267" i="1"/>
  <c r="S267" i="1" s="1"/>
  <c r="G266" i="1"/>
  <c r="S266" i="1" s="1"/>
  <c r="G265" i="1"/>
  <c r="S265" i="1" s="1"/>
  <c r="G264" i="1"/>
  <c r="S264" i="1" s="1"/>
  <c r="G263" i="1"/>
  <c r="S263" i="1" s="1"/>
  <c r="G262" i="1"/>
  <c r="S262" i="1" s="1"/>
  <c r="G261" i="1"/>
  <c r="S261" i="1" s="1"/>
  <c r="G260" i="1"/>
  <c r="S260" i="1" s="1"/>
  <c r="G259" i="1"/>
  <c r="S259" i="1" s="1"/>
  <c r="G258" i="1"/>
  <c r="S258" i="1" s="1"/>
  <c r="G257" i="1"/>
  <c r="S257" i="1" s="1"/>
  <c r="G256" i="1"/>
  <c r="S256" i="1" s="1"/>
  <c r="G255" i="1"/>
  <c r="S255" i="1" s="1"/>
  <c r="G254" i="1"/>
  <c r="S254" i="1" s="1"/>
  <c r="G253" i="1"/>
  <c r="S253" i="1" s="1"/>
  <c r="G252" i="1"/>
  <c r="S252" i="1" s="1"/>
  <c r="G251" i="1"/>
  <c r="S251" i="1" s="1"/>
  <c r="G250" i="1"/>
  <c r="S250" i="1" s="1"/>
  <c r="G249" i="1"/>
  <c r="S249" i="1" s="1"/>
  <c r="G248" i="1"/>
  <c r="S248" i="1" s="1"/>
  <c r="G247" i="1"/>
  <c r="S247" i="1" s="1"/>
  <c r="G246" i="1"/>
  <c r="S246" i="1" s="1"/>
  <c r="G245" i="1"/>
  <c r="S245" i="1" s="1"/>
  <c r="G244" i="1"/>
  <c r="S244" i="1" s="1"/>
  <c r="G243" i="1"/>
  <c r="S243" i="1" s="1"/>
  <c r="G242" i="1"/>
  <c r="S242" i="1" s="1"/>
  <c r="G241" i="1"/>
  <c r="S241" i="1" s="1"/>
  <c r="G240" i="1"/>
  <c r="S240" i="1" s="1"/>
  <c r="G239" i="1"/>
  <c r="S239" i="1" s="1"/>
  <c r="G238" i="1"/>
  <c r="S238" i="1" s="1"/>
  <c r="G237" i="1"/>
  <c r="S237" i="1" s="1"/>
  <c r="G236" i="1"/>
  <c r="S236" i="1" s="1"/>
  <c r="G235" i="1"/>
  <c r="S235" i="1" s="1"/>
  <c r="G234" i="1"/>
  <c r="S234" i="1" s="1"/>
  <c r="G233" i="1"/>
  <c r="S233" i="1" s="1"/>
  <c r="G232" i="1"/>
  <c r="S232" i="1" s="1"/>
  <c r="G231" i="1"/>
  <c r="S231" i="1" s="1"/>
  <c r="G230" i="1"/>
  <c r="S230" i="1" s="1"/>
  <c r="G229" i="1"/>
  <c r="S229" i="1" s="1"/>
  <c r="G228" i="1"/>
  <c r="S228" i="1" s="1"/>
  <c r="G227" i="1"/>
  <c r="S227" i="1" s="1"/>
  <c r="G226" i="1"/>
  <c r="S226" i="1" s="1"/>
  <c r="G225" i="1"/>
  <c r="S225" i="1" s="1"/>
  <c r="G224" i="1"/>
  <c r="S224" i="1" s="1"/>
  <c r="G223" i="1"/>
  <c r="S223" i="1" s="1"/>
  <c r="G222" i="1"/>
  <c r="S222" i="1" s="1"/>
  <c r="G221" i="1"/>
  <c r="S221" i="1" s="1"/>
  <c r="G220" i="1"/>
  <c r="S220" i="1" s="1"/>
  <c r="G219" i="1"/>
  <c r="S219" i="1" s="1"/>
  <c r="G218" i="1"/>
  <c r="S218" i="1" s="1"/>
  <c r="G217" i="1"/>
  <c r="S217" i="1" s="1"/>
  <c r="G216" i="1"/>
  <c r="S216" i="1" s="1"/>
  <c r="G215" i="1"/>
  <c r="S215" i="1" s="1"/>
  <c r="G214" i="1"/>
  <c r="S214" i="1" s="1"/>
  <c r="G213" i="1"/>
  <c r="S213" i="1" s="1"/>
  <c r="G212" i="1"/>
  <c r="S212" i="1" s="1"/>
  <c r="G211" i="1"/>
  <c r="S211" i="1" s="1"/>
  <c r="G210" i="1"/>
  <c r="S210" i="1" s="1"/>
  <c r="G209" i="1"/>
  <c r="S209" i="1" s="1"/>
  <c r="G208" i="1"/>
  <c r="S208" i="1" s="1"/>
  <c r="G207" i="1"/>
  <c r="S207" i="1" s="1"/>
  <c r="G206" i="1"/>
  <c r="S206" i="1" s="1"/>
  <c r="G205" i="1"/>
  <c r="S205" i="1" s="1"/>
  <c r="G204" i="1"/>
  <c r="S204" i="1" s="1"/>
  <c r="G203" i="1"/>
  <c r="S203" i="1" s="1"/>
  <c r="G202" i="1"/>
  <c r="S202" i="1" s="1"/>
  <c r="G201" i="1"/>
  <c r="S201" i="1" s="1"/>
  <c r="G200" i="1"/>
  <c r="S200" i="1" s="1"/>
  <c r="G199" i="1"/>
  <c r="S199" i="1" s="1"/>
  <c r="G198" i="1"/>
  <c r="S198" i="1" s="1"/>
  <c r="G197" i="1"/>
  <c r="S197" i="1" s="1"/>
  <c r="G196" i="1"/>
  <c r="S196" i="1" s="1"/>
  <c r="G195" i="1"/>
  <c r="S195" i="1" s="1"/>
  <c r="G194" i="1"/>
  <c r="S194" i="1" s="1"/>
  <c r="G193" i="1"/>
  <c r="S193" i="1" s="1"/>
  <c r="G192" i="1"/>
  <c r="S192" i="1" s="1"/>
  <c r="G191" i="1"/>
  <c r="S191" i="1" s="1"/>
  <c r="G190" i="1"/>
  <c r="S190" i="1" s="1"/>
  <c r="G189" i="1"/>
  <c r="S189" i="1" s="1"/>
  <c r="G188" i="1"/>
  <c r="S188" i="1" s="1"/>
  <c r="G187" i="1"/>
  <c r="S187" i="1" s="1"/>
  <c r="G186" i="1"/>
  <c r="S186" i="1" s="1"/>
  <c r="G185" i="1"/>
  <c r="S185" i="1" s="1"/>
  <c r="G184" i="1"/>
  <c r="S184" i="1" s="1"/>
  <c r="G183" i="1"/>
  <c r="S183" i="1" s="1"/>
  <c r="G182" i="1"/>
  <c r="S182" i="1" s="1"/>
  <c r="G181" i="1"/>
  <c r="S181" i="1" s="1"/>
  <c r="G180" i="1"/>
  <c r="S180" i="1" s="1"/>
  <c r="G179" i="1"/>
  <c r="S179" i="1" s="1"/>
  <c r="G178" i="1"/>
  <c r="S178" i="1" s="1"/>
  <c r="G177" i="1"/>
  <c r="S177" i="1" s="1"/>
  <c r="G176" i="1"/>
  <c r="S176" i="1" s="1"/>
  <c r="G175" i="1"/>
  <c r="S175" i="1" s="1"/>
  <c r="G174" i="1"/>
  <c r="S174" i="1" s="1"/>
  <c r="G173" i="1"/>
  <c r="S173" i="1" s="1"/>
  <c r="G172" i="1"/>
  <c r="S172" i="1" s="1"/>
  <c r="G171" i="1"/>
  <c r="S171" i="1" s="1"/>
  <c r="G170" i="1"/>
  <c r="S170" i="1" s="1"/>
  <c r="G169" i="1"/>
  <c r="S169" i="1" s="1"/>
  <c r="G168" i="1"/>
  <c r="S168" i="1" s="1"/>
  <c r="G167" i="1"/>
  <c r="S167" i="1" s="1"/>
  <c r="G166" i="1"/>
  <c r="S166" i="1" s="1"/>
  <c r="G165" i="1"/>
  <c r="S165" i="1" s="1"/>
  <c r="G164" i="1"/>
  <c r="S164" i="1" s="1"/>
  <c r="G163" i="1"/>
  <c r="S163" i="1" s="1"/>
  <c r="G162" i="1"/>
  <c r="S162" i="1" s="1"/>
  <c r="G161" i="1"/>
  <c r="S161" i="1" s="1"/>
  <c r="G160" i="1"/>
  <c r="S160" i="1" s="1"/>
  <c r="G159" i="1"/>
  <c r="S159" i="1" s="1"/>
  <c r="G158" i="1"/>
  <c r="S158" i="1" s="1"/>
  <c r="G157" i="1"/>
  <c r="S157" i="1" s="1"/>
  <c r="G156" i="1"/>
  <c r="S156" i="1" s="1"/>
  <c r="G155" i="1"/>
  <c r="S155" i="1" s="1"/>
  <c r="G154" i="1"/>
  <c r="S154" i="1" s="1"/>
  <c r="G153" i="1"/>
  <c r="S153" i="1" s="1"/>
  <c r="G152" i="1"/>
  <c r="S152" i="1" s="1"/>
  <c r="G151" i="1"/>
  <c r="S151" i="1" s="1"/>
  <c r="G150" i="1"/>
  <c r="S150" i="1" s="1"/>
  <c r="G149" i="1"/>
  <c r="S149" i="1" s="1"/>
  <c r="G148" i="1"/>
  <c r="S148" i="1" s="1"/>
  <c r="G147" i="1"/>
  <c r="S147" i="1" s="1"/>
  <c r="G146" i="1"/>
  <c r="S146" i="1" s="1"/>
  <c r="G145" i="1"/>
  <c r="S145" i="1" s="1"/>
  <c r="G144" i="1"/>
  <c r="S144" i="1" s="1"/>
  <c r="G143" i="1"/>
  <c r="S143" i="1" s="1"/>
  <c r="G142" i="1"/>
  <c r="S142" i="1" s="1"/>
  <c r="G141" i="1"/>
  <c r="S141" i="1" s="1"/>
  <c r="G140" i="1"/>
  <c r="S140" i="1" s="1"/>
  <c r="G139" i="1"/>
  <c r="S139" i="1" s="1"/>
  <c r="G138" i="1"/>
  <c r="S138" i="1" s="1"/>
  <c r="G137" i="1"/>
  <c r="S137" i="1" s="1"/>
  <c r="G136" i="1"/>
  <c r="S136" i="1" s="1"/>
  <c r="G135" i="1"/>
  <c r="S135" i="1" s="1"/>
  <c r="G134" i="1"/>
  <c r="S134" i="1" s="1"/>
  <c r="G133" i="1"/>
  <c r="S133" i="1" s="1"/>
  <c r="G132" i="1"/>
  <c r="S132" i="1" s="1"/>
  <c r="G131" i="1"/>
  <c r="S131" i="1" s="1"/>
  <c r="G130" i="1"/>
  <c r="S130" i="1" s="1"/>
  <c r="G129" i="1"/>
  <c r="S129" i="1" s="1"/>
  <c r="G128" i="1"/>
  <c r="S128" i="1" s="1"/>
  <c r="G127" i="1"/>
  <c r="S127" i="1" s="1"/>
  <c r="G126" i="1"/>
  <c r="S126" i="1" s="1"/>
  <c r="G125" i="1"/>
  <c r="S125" i="1" s="1"/>
  <c r="G124" i="1"/>
  <c r="S124" i="1" s="1"/>
  <c r="G123" i="1"/>
  <c r="S123" i="1" s="1"/>
  <c r="G122" i="1"/>
  <c r="S122" i="1" s="1"/>
  <c r="G121" i="1"/>
  <c r="S121" i="1" s="1"/>
  <c r="G120" i="1"/>
  <c r="S120" i="1" s="1"/>
  <c r="G119" i="1"/>
  <c r="S119" i="1" s="1"/>
  <c r="G118" i="1"/>
  <c r="S118" i="1" s="1"/>
  <c r="G117" i="1"/>
  <c r="S117" i="1" s="1"/>
  <c r="G116" i="1"/>
  <c r="S116" i="1" s="1"/>
  <c r="G115" i="1"/>
  <c r="S115" i="1" s="1"/>
  <c r="G114" i="1"/>
  <c r="S114" i="1" s="1"/>
  <c r="G113" i="1"/>
  <c r="S113" i="1" s="1"/>
  <c r="G112" i="1"/>
  <c r="S112" i="1" s="1"/>
  <c r="G111" i="1"/>
  <c r="G110" i="1"/>
  <c r="S110" i="1" s="1"/>
  <c r="G109" i="1"/>
  <c r="S109" i="1" s="1"/>
  <c r="G108" i="1"/>
  <c r="S108" i="1" s="1"/>
  <c r="G107" i="1"/>
  <c r="S107" i="1" s="1"/>
  <c r="G106" i="1"/>
  <c r="S106" i="1" s="1"/>
  <c r="G105" i="1"/>
  <c r="S105" i="1" s="1"/>
  <c r="G104" i="1"/>
  <c r="S104" i="1" s="1"/>
  <c r="G103" i="1"/>
  <c r="S103" i="1" s="1"/>
  <c r="G102" i="1"/>
  <c r="S102" i="1" s="1"/>
  <c r="G101" i="1"/>
  <c r="S101" i="1" s="1"/>
  <c r="G100" i="1"/>
  <c r="S100" i="1" s="1"/>
  <c r="G99" i="1"/>
  <c r="S99" i="1" s="1"/>
  <c r="G98" i="1"/>
  <c r="S98" i="1" s="1"/>
  <c r="G97" i="1"/>
  <c r="S97" i="1" s="1"/>
  <c r="G96" i="1"/>
  <c r="S96" i="1" s="1"/>
  <c r="G95" i="1"/>
  <c r="S95" i="1" s="1"/>
  <c r="G94" i="1"/>
  <c r="S94" i="1" s="1"/>
  <c r="G93" i="1"/>
  <c r="S93" i="1" s="1"/>
  <c r="G92" i="1"/>
  <c r="S92" i="1" s="1"/>
  <c r="G91" i="1"/>
  <c r="S91" i="1" s="1"/>
  <c r="G90" i="1"/>
  <c r="S90" i="1" s="1"/>
  <c r="G89" i="1"/>
  <c r="S89" i="1" s="1"/>
  <c r="G88" i="1"/>
  <c r="S88" i="1" s="1"/>
  <c r="G87" i="1"/>
  <c r="S87" i="1" s="1"/>
  <c r="G86" i="1"/>
  <c r="S86" i="1" s="1"/>
  <c r="G85" i="1"/>
  <c r="S85" i="1" s="1"/>
  <c r="G84" i="1"/>
  <c r="S84" i="1" s="1"/>
  <c r="G83" i="1"/>
  <c r="S83" i="1" s="1"/>
  <c r="G82" i="1"/>
  <c r="S82" i="1" s="1"/>
  <c r="G81" i="1"/>
  <c r="S81" i="1" s="1"/>
  <c r="G80" i="1"/>
  <c r="S80" i="1" s="1"/>
  <c r="G79" i="1"/>
  <c r="S79" i="1" s="1"/>
  <c r="G78" i="1"/>
  <c r="S78" i="1" s="1"/>
  <c r="G77" i="1"/>
  <c r="S77" i="1" s="1"/>
  <c r="G76" i="1"/>
  <c r="S76" i="1" s="1"/>
  <c r="G75" i="1"/>
  <c r="S75" i="1" s="1"/>
  <c r="G74" i="1"/>
  <c r="S74" i="1" s="1"/>
  <c r="G73" i="1"/>
  <c r="S73" i="1" s="1"/>
  <c r="G72" i="1"/>
  <c r="S72" i="1" s="1"/>
  <c r="G71" i="1"/>
  <c r="S71" i="1" s="1"/>
  <c r="G70" i="1"/>
  <c r="S70" i="1" s="1"/>
  <c r="G69" i="1"/>
  <c r="S69" i="1" s="1"/>
  <c r="G68" i="1"/>
  <c r="S68" i="1" s="1"/>
  <c r="G67" i="1"/>
  <c r="S67" i="1" s="1"/>
  <c r="G66" i="1"/>
  <c r="S66" i="1" s="1"/>
  <c r="G65" i="1"/>
  <c r="S65" i="1" s="1"/>
  <c r="G64" i="1"/>
  <c r="S64" i="1" s="1"/>
  <c r="G63" i="1"/>
  <c r="S63" i="1" s="1"/>
  <c r="G62" i="1"/>
  <c r="S62" i="1" s="1"/>
  <c r="G61" i="1"/>
  <c r="S61" i="1" s="1"/>
  <c r="G60" i="1"/>
  <c r="S60" i="1" s="1"/>
  <c r="G59" i="1"/>
  <c r="S59" i="1" s="1"/>
  <c r="G58" i="1"/>
  <c r="S58" i="1" s="1"/>
  <c r="G57" i="1"/>
  <c r="S57" i="1" s="1"/>
  <c r="G56" i="1"/>
  <c r="S56" i="1" s="1"/>
  <c r="G55" i="1"/>
  <c r="S55" i="1" s="1"/>
  <c r="G54" i="1"/>
  <c r="S54" i="1" s="1"/>
  <c r="G53" i="1"/>
  <c r="S53" i="1" s="1"/>
  <c r="G52" i="1"/>
  <c r="S52" i="1" s="1"/>
  <c r="G51" i="1"/>
  <c r="S51" i="1" s="1"/>
  <c r="G50" i="1"/>
  <c r="S50" i="1" s="1"/>
  <c r="G49" i="1"/>
  <c r="S49" i="1" s="1"/>
  <c r="G48" i="1"/>
  <c r="S48" i="1" s="1"/>
  <c r="G47" i="1"/>
  <c r="S47" i="1" s="1"/>
  <c r="G46" i="1"/>
  <c r="S46" i="1" s="1"/>
  <c r="G45" i="1"/>
  <c r="S45" i="1" s="1"/>
  <c r="G44" i="1"/>
  <c r="S44" i="1" s="1"/>
  <c r="G43" i="1"/>
  <c r="S43" i="1" s="1"/>
  <c r="G42" i="1"/>
  <c r="S42" i="1" s="1"/>
  <c r="G41" i="1"/>
  <c r="S41" i="1" s="1"/>
  <c r="G40" i="1"/>
  <c r="S40" i="1" s="1"/>
  <c r="G39" i="1"/>
  <c r="S39" i="1" s="1"/>
  <c r="G38" i="1"/>
  <c r="S38" i="1" s="1"/>
  <c r="G37" i="1"/>
  <c r="S37" i="1" s="1"/>
  <c r="G36" i="1"/>
  <c r="S36" i="1" s="1"/>
  <c r="G35" i="1"/>
  <c r="S35" i="1" s="1"/>
  <c r="G34" i="1"/>
  <c r="S34" i="1" s="1"/>
  <c r="G33" i="1"/>
  <c r="S33" i="1" s="1"/>
  <c r="G32" i="1"/>
  <c r="S32" i="1" s="1"/>
  <c r="G31" i="1"/>
  <c r="S31" i="1" s="1"/>
  <c r="G30" i="1"/>
  <c r="S30" i="1" s="1"/>
  <c r="G29" i="1"/>
  <c r="S29" i="1" s="1"/>
  <c r="G28" i="1"/>
  <c r="S28" i="1" s="1"/>
  <c r="G27" i="1"/>
  <c r="S27" i="1" s="1"/>
  <c r="G26" i="1"/>
  <c r="S26" i="1" s="1"/>
  <c r="G25" i="1"/>
  <c r="S25" i="1" s="1"/>
  <c r="G24" i="1"/>
  <c r="S24" i="1" s="1"/>
  <c r="G23" i="1"/>
  <c r="S23" i="1" s="1"/>
  <c r="G22" i="1"/>
  <c r="S22" i="1" s="1"/>
  <c r="G21" i="1"/>
  <c r="S21" i="1" s="1"/>
  <c r="G20" i="1"/>
  <c r="S20" i="1" s="1"/>
  <c r="G19" i="1"/>
  <c r="S19" i="1" s="1"/>
  <c r="G18" i="1"/>
  <c r="S18" i="1" s="1"/>
  <c r="G17" i="1"/>
  <c r="S17" i="1" s="1"/>
  <c r="G16" i="1"/>
  <c r="S16" i="1" s="1"/>
  <c r="G15" i="1"/>
  <c r="S15" i="1" s="1"/>
  <c r="G14" i="1"/>
  <c r="S14" i="1" s="1"/>
  <c r="G13" i="1"/>
  <c r="S13" i="1" s="1"/>
  <c r="G12" i="1"/>
  <c r="S12" i="1" s="1"/>
  <c r="G11" i="1"/>
  <c r="S11" i="1" s="1"/>
  <c r="G10" i="1"/>
  <c r="S10" i="1" s="1"/>
  <c r="G9" i="1"/>
  <c r="S9" i="1" s="1"/>
  <c r="G8" i="1"/>
  <c r="S8" i="1" s="1"/>
  <c r="G7" i="1"/>
  <c r="G6" i="1"/>
  <c r="G5" i="1"/>
  <c r="G4" i="1"/>
  <c r="G3" i="1"/>
  <c r="B21" i="4"/>
  <c r="S7" i="1" l="1"/>
  <c r="B9" i="4"/>
  <c r="B8" i="4"/>
  <c r="Q4" i="1"/>
  <c r="S4" i="1" s="1"/>
  <c r="Q5" i="1"/>
  <c r="S5" i="1" s="1"/>
  <c r="Q6" i="1"/>
  <c r="S6" i="1" s="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3" i="1"/>
  <c r="S3" i="1" s="1"/>
  <c r="B1001" i="1"/>
  <c r="B1000" i="1"/>
  <c r="B999" i="1"/>
  <c r="B998" i="1"/>
  <c r="B997" i="1"/>
  <c r="B996" i="1"/>
  <c r="B995" i="1"/>
  <c r="B994" i="1"/>
  <c r="B993" i="1"/>
  <c r="B992" i="1"/>
  <c r="B991" i="1"/>
  <c r="B990" i="1"/>
  <c r="B989" i="1"/>
  <c r="B988" i="1"/>
  <c r="B987" i="1"/>
  <c r="B986" i="1"/>
  <c r="B985" i="1"/>
  <c r="B984" i="1"/>
  <c r="B983" i="1"/>
  <c r="B982" i="1"/>
  <c r="B981" i="1"/>
  <c r="B980" i="1"/>
  <c r="B979" i="1"/>
  <c r="B978" i="1"/>
  <c r="B977" i="1"/>
  <c r="B976" i="1"/>
  <c r="B975" i="1"/>
  <c r="B974" i="1"/>
  <c r="B973" i="1"/>
  <c r="B972" i="1"/>
  <c r="B971" i="1"/>
  <c r="B970" i="1"/>
  <c r="B969" i="1"/>
  <c r="B968" i="1"/>
  <c r="B967" i="1"/>
  <c r="B966" i="1"/>
  <c r="B965" i="1"/>
  <c r="B964" i="1"/>
  <c r="B963" i="1"/>
  <c r="B962" i="1"/>
  <c r="B961" i="1"/>
  <c r="B960" i="1"/>
  <c r="B959" i="1"/>
  <c r="B958" i="1"/>
  <c r="B957" i="1"/>
  <c r="B956" i="1"/>
  <c r="B955" i="1"/>
  <c r="B954" i="1"/>
  <c r="B953" i="1"/>
  <c r="B952" i="1"/>
  <c r="B951" i="1"/>
  <c r="B950" i="1"/>
  <c r="B949" i="1"/>
  <c r="B948" i="1"/>
  <c r="B947" i="1"/>
  <c r="B946" i="1"/>
  <c r="B945" i="1"/>
  <c r="B944" i="1"/>
  <c r="B943" i="1"/>
  <c r="B942" i="1"/>
  <c r="B941" i="1"/>
  <c r="B940" i="1"/>
  <c r="B939" i="1"/>
  <c r="B938" i="1"/>
  <c r="B937" i="1"/>
  <c r="B936" i="1"/>
  <c r="B935" i="1"/>
  <c r="B934" i="1"/>
  <c r="B933" i="1"/>
  <c r="B932" i="1"/>
  <c r="B931" i="1"/>
  <c r="B930" i="1"/>
  <c r="B929" i="1"/>
  <c r="B928" i="1"/>
  <c r="B927" i="1"/>
  <c r="B926" i="1"/>
  <c r="B925" i="1"/>
  <c r="B924" i="1"/>
  <c r="B923" i="1"/>
  <c r="B922" i="1"/>
  <c r="B921" i="1"/>
  <c r="B920" i="1"/>
  <c r="B919" i="1"/>
  <c r="B918" i="1"/>
  <c r="B917" i="1"/>
  <c r="B916" i="1"/>
  <c r="B915" i="1"/>
  <c r="B914" i="1"/>
  <c r="B913" i="1"/>
  <c r="B912" i="1"/>
  <c r="B911" i="1"/>
  <c r="B910" i="1"/>
  <c r="B909" i="1"/>
  <c r="B908" i="1"/>
  <c r="B907" i="1"/>
  <c r="B906" i="1"/>
  <c r="B905" i="1"/>
  <c r="B904" i="1"/>
  <c r="B903" i="1"/>
  <c r="B902" i="1"/>
  <c r="B901" i="1"/>
  <c r="B900" i="1"/>
  <c r="B899" i="1"/>
  <c r="B898" i="1"/>
  <c r="B897" i="1"/>
  <c r="B896" i="1"/>
  <c r="B895" i="1"/>
  <c r="B894" i="1"/>
  <c r="B893" i="1"/>
  <c r="B892" i="1"/>
  <c r="B891" i="1"/>
  <c r="B890" i="1"/>
  <c r="B889" i="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2"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5" i="1"/>
  <c r="B804" i="1"/>
  <c r="B803" i="1"/>
  <c r="B802" i="1"/>
  <c r="B801" i="1"/>
  <c r="B800" i="1"/>
  <c r="B799" i="1"/>
  <c r="B798" i="1"/>
  <c r="B797" i="1"/>
  <c r="B796" i="1"/>
  <c r="B795" i="1"/>
  <c r="B794" i="1"/>
  <c r="B793" i="1"/>
  <c r="B792" i="1"/>
  <c r="B791" i="1"/>
  <c r="B790" i="1"/>
  <c r="B789" i="1"/>
  <c r="B788" i="1"/>
  <c r="B787" i="1"/>
  <c r="B786" i="1"/>
  <c r="B785" i="1"/>
  <c r="B784" i="1"/>
  <c r="B783" i="1"/>
  <c r="B782" i="1"/>
  <c r="B781" i="1"/>
  <c r="B780" i="1"/>
  <c r="B779" i="1"/>
  <c r="B778" i="1"/>
  <c r="B777" i="1"/>
  <c r="B776" i="1"/>
  <c r="B775" i="1"/>
  <c r="B774" i="1"/>
  <c r="B773" i="1"/>
  <c r="B772" i="1"/>
  <c r="B771" i="1"/>
  <c r="B770" i="1"/>
  <c r="B769" i="1"/>
  <c r="B768" i="1"/>
  <c r="B767" i="1"/>
  <c r="B766" i="1"/>
  <c r="B765" i="1"/>
  <c r="B764" i="1"/>
  <c r="B763" i="1"/>
  <c r="B762" i="1"/>
  <c r="B761" i="1"/>
  <c r="B760" i="1"/>
  <c r="B759" i="1"/>
  <c r="B758" i="1"/>
  <c r="B757" i="1"/>
  <c r="B756" i="1"/>
  <c r="B755"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5" i="1"/>
  <c r="B724" i="1"/>
  <c r="B723" i="1"/>
  <c r="B722" i="1"/>
  <c r="B721" i="1"/>
  <c r="B720" i="1"/>
  <c r="B719" i="1"/>
  <c r="B718" i="1"/>
  <c r="B717" i="1"/>
  <c r="B716" i="1"/>
  <c r="B715" i="1"/>
  <c r="B714" i="1"/>
  <c r="B713" i="1"/>
  <c r="B712"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17" i="4" l="1"/>
  <c r="B16" i="4"/>
  <c r="B10" i="4"/>
  <c r="B11" i="4"/>
  <c r="B12" i="4"/>
  <c r="B18" i="4" l="1"/>
  <c r="B19" i="4"/>
  <c r="B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Harrison, Fiona</author>
  </authors>
  <commentList>
    <comment ref="A2" authorId="0" shapeId="0" xr:uid="{CBB01199-33C8-48EC-A25D-047A9250EFAD}">
      <text>
        <r>
          <rPr>
            <b/>
            <sz val="9"/>
            <color indexed="81"/>
            <rFont val="Tahoma"/>
            <family val="2"/>
          </rPr>
          <t>Harrison, Fiona:</t>
        </r>
        <r>
          <rPr>
            <sz val="9"/>
            <color indexed="81"/>
            <rFont val="Tahoma"/>
            <family val="2"/>
          </rPr>
          <t xml:space="preserve">
Select one cost category only.
Each category has a predefined Capital / Resource classification and permitted unit types.
Descriptions and definitions are set out in the Lists sheet.
Only costs delivered within the funded period are eligible.
Long term maintenance must be resourced separately.</t>
        </r>
      </text>
    </comment>
    <comment ref="C2" authorId="0" shapeId="0" xr:uid="{6DDD7BDD-E6AC-4DC0-863A-17375362FD69}">
      <text>
        <r>
          <rPr>
            <b/>
            <sz val="9"/>
            <color indexed="81"/>
            <rFont val="Tahoma"/>
            <family val="2"/>
          </rPr>
          <t>Harrison, Fiona:</t>
        </r>
        <r>
          <rPr>
            <sz val="9"/>
            <color indexed="81"/>
            <rFont val="Tahoma"/>
            <family val="2"/>
          </rPr>
          <t xml:space="preserve">
Maintenance costs beyond the funded delivery period are not eligible.
Only delivery-period activity may be costed. Longer-term maintenance must be resourced separately.</t>
        </r>
      </text>
    </comment>
    <comment ref="E2" authorId="0" shapeId="0" xr:uid="{C6CA05F8-0044-4C56-86D1-0CD65DA5D41C}">
      <text>
        <r>
          <rPr>
            <b/>
            <sz val="9"/>
            <color indexed="81"/>
            <rFont val="Tahoma"/>
            <family val="2"/>
          </rPr>
          <t>Harrison, Fiona:</t>
        </r>
        <r>
          <rPr>
            <sz val="9"/>
            <color indexed="81"/>
            <rFont val="Tahoma"/>
            <family val="2"/>
          </rPr>
          <t xml:space="preserve">
Enter a single numeric value only, consistent with the selected unit type.
For example: 10 days, 0.5 FTE, or 3 items.</t>
        </r>
      </text>
    </comment>
    <comment ref="G2" authorId="0" shapeId="0" xr:uid="{7CE57E3A-6D9E-439A-B202-166D3F6411A1}">
      <text>
        <r>
          <rPr>
            <b/>
            <sz val="9"/>
            <color indexed="81"/>
            <rFont val="Tahoma"/>
            <family val="2"/>
          </rPr>
          <t>Harrison, Fiona:</t>
        </r>
        <r>
          <rPr>
            <sz val="9"/>
            <color indexed="81"/>
            <rFont val="Tahoma"/>
            <family val="2"/>
          </rPr>
          <t xml:space="preserve">
This field is calculated automatically from unit value and unit cost and cannot be edited.
</t>
        </r>
      </text>
    </comment>
    <comment ref="I2" authorId="0" shapeId="0" xr:uid="{D03BFE64-8070-4097-A12D-6C7E9DB42B88}">
      <text>
        <r>
          <rPr>
            <sz val="11"/>
            <color theme="1"/>
            <rFont val="Aptos Narrow"/>
            <family val="2"/>
            <scheme val="minor"/>
          </rPr>
          <t xml:space="preserve">Harrison, Fiona:
Use these columns to indicate when the activity will take place across each financial year.
These fields show delivery timing only and do not affect the funding allocation.
Funding phasing is controlled at programme level and will be confirmed following. Delivery timing fields do not determine funding allocation.
</t>
        </r>
      </text>
    </comment>
    <comment ref="J2" authorId="0" shapeId="0" xr:uid="{68A8932A-FA3A-4364-AC10-40918DDE167B}">
      <text>
        <r>
          <rPr>
            <sz val="11"/>
            <color theme="1"/>
            <rFont val="Aptos Narrow"/>
            <family val="2"/>
            <scheme val="minor"/>
          </rPr>
          <t xml:space="preserve">Harrison, Fiona:
Use these columns to indicate when the activity will take place across each financial year.
These fields show delivery timing only and do not affect the funding allocation.
Funding phasing is controlled at programme level and will be confirmed. Delivery timing fields do not determine funding allocation.
</t>
        </r>
      </text>
    </comment>
    <comment ref="L2" authorId="0" shapeId="0" xr:uid="{22D37D4B-66BB-4158-8E3E-7DFF0E051C7A}">
      <text>
        <r>
          <rPr>
            <b/>
            <sz val="9"/>
            <color indexed="81"/>
            <rFont val="Tahoma"/>
            <family val="2"/>
          </rPr>
          <t>Harrison, Fiona:</t>
        </r>
        <r>
          <rPr>
            <sz val="9"/>
            <color indexed="81"/>
            <rFont val="Tahoma"/>
            <family val="2"/>
          </rPr>
          <t xml:space="preserve">
Enter the grant funding requested for this cost line only.
Grant plus match and in-kind contributions must equal the total cost.</t>
        </r>
      </text>
    </comment>
    <comment ref="O2" authorId="0" shapeId="0" xr:uid="{209F8D8C-EDEB-48D1-9AC5-492CD0244868}">
      <text>
        <r>
          <rPr>
            <b/>
            <sz val="9"/>
            <color indexed="81"/>
            <rFont val="Tahoma"/>
            <family val="2"/>
          </rPr>
          <t>Harrison, Fiona:</t>
        </r>
        <r>
          <rPr>
            <sz val="9"/>
            <color indexed="81"/>
            <rFont val="Tahoma"/>
            <family val="2"/>
          </rPr>
          <t xml:space="preserve">
Enter volunteer hours only where applicable.
Volunteer value is calculated automatically using fixed rates - do not enter a monetary value here.</t>
        </r>
      </text>
    </comment>
    <comment ref="S2" authorId="0" shapeId="0" xr:uid="{4C820EE1-0FD4-42A4-81A4-90AC609AB7FA}">
      <text>
        <r>
          <rPr>
            <sz val="11"/>
            <color theme="1"/>
            <rFont val="Aptos Narrow"/>
            <family val="2"/>
            <scheme val="minor"/>
          </rPr>
          <t xml:space="preserve">Harrison, Fiona:
This field checks that total costs equal grant, match and in kind contributions.
"CHECK TOTALS" means cols L-Q do not currently balance with Total Cost col.G.
</t>
        </r>
      </text>
    </comment>
    <comment ref="T2" authorId="0" shapeId="0" xr:uid="{3B97ED99-FEAD-446E-9492-A98F4C5BA7D8}">
      <text>
        <r>
          <rPr>
            <b/>
            <sz val="9"/>
            <color indexed="81"/>
            <rFont val="Tahoma"/>
            <family val="2"/>
          </rPr>
          <t>Harrison, Fiona:</t>
        </r>
        <r>
          <rPr>
            <sz val="9"/>
            <color indexed="81"/>
            <rFont val="Tahoma"/>
            <family val="2"/>
          </rPr>
          <t xml:space="preserve">
Use this space to briefly explain key cost assumptions, unusual unit rates, one-off costs, or anything that would help reviewers understand the basis for this line.</t>
        </r>
      </text>
    </comment>
  </commentList>
</comments>
</file>

<file path=xl/sharedStrings.xml><?xml version="1.0" encoding="utf-8"?>
<sst xmlns="http://schemas.openxmlformats.org/spreadsheetml/2006/main" count="279" uniqueCount="231">
  <si>
    <r>
      <t xml:space="preserve">You only need to complete </t>
    </r>
    <r>
      <rPr>
        <b/>
        <sz val="11"/>
        <color theme="1"/>
        <rFont val="Aptos Narrow"/>
        <family val="2"/>
        <scheme val="minor"/>
      </rPr>
      <t>white cells</t>
    </r>
    <r>
      <rPr>
        <sz val="11"/>
        <color theme="1"/>
        <rFont val="Aptos Narrow"/>
        <family val="2"/>
        <scheme val="minor"/>
      </rPr>
      <t>.</t>
    </r>
  </si>
  <si>
    <r>
      <t xml:space="preserve">All </t>
    </r>
    <r>
      <rPr>
        <b/>
        <sz val="11"/>
        <color theme="1"/>
        <rFont val="Aptos Narrow"/>
        <family val="2"/>
        <scheme val="minor"/>
      </rPr>
      <t>grey cells</t>
    </r>
    <r>
      <rPr>
        <sz val="11"/>
        <color theme="1"/>
        <rFont val="Aptos Narrow"/>
        <family val="2"/>
        <scheme val="minor"/>
      </rPr>
      <t xml:space="preserve"> are locked and calculate automatically.</t>
    </r>
  </si>
  <si>
    <t>Please follow the steps below in order.</t>
  </si>
  <si>
    <t>✅ 1. Start Here – Applicant Details</t>
  </si>
  <si>
    <r>
      <t xml:space="preserve">Begin by completing the </t>
    </r>
    <r>
      <rPr>
        <b/>
        <sz val="11"/>
        <color theme="1"/>
        <rFont val="Aptos Narrow"/>
        <family val="2"/>
        <scheme val="minor"/>
      </rPr>
      <t>Applicant Details</t>
    </r>
    <r>
      <rPr>
        <sz val="11"/>
        <color theme="1"/>
        <rFont val="Aptos Narrow"/>
        <family val="2"/>
        <scheme val="minor"/>
      </rPr>
      <t xml:space="preserve"> sheet.</t>
    </r>
  </si>
  <si>
    <t>You must provide:</t>
  </si>
  <si>
    <t>Organisation name</t>
  </si>
  <si>
    <t>Lead contact details</t>
  </si>
  <si>
    <t>Project title</t>
  </si>
  <si>
    <t>A mandatory‑field check will confirm once all required details have been completed.</t>
  </si>
  <si>
    <t>✅ 2. Budget Plan – Entering Your Costs</t>
  </si>
  <si>
    <r>
      <t xml:space="preserve">The </t>
    </r>
    <r>
      <rPr>
        <b/>
        <sz val="11"/>
        <color theme="1"/>
        <rFont val="Aptos Narrow"/>
        <family val="2"/>
        <scheme val="minor"/>
      </rPr>
      <t>Budget Plan</t>
    </r>
    <r>
      <rPr>
        <sz val="11"/>
        <color theme="1"/>
        <rFont val="Aptos Narrow"/>
        <family val="2"/>
        <scheme val="minor"/>
      </rPr>
      <t xml:space="preserve"> is the main sheet where you enter each cost line.</t>
    </r>
  </si>
  <si>
    <r>
      <t xml:space="preserve">Use </t>
    </r>
    <r>
      <rPr>
        <b/>
        <sz val="11"/>
        <color theme="1"/>
        <rFont val="Aptos Narrow"/>
        <family val="2"/>
        <scheme val="minor"/>
      </rPr>
      <t>one row per cost item</t>
    </r>
    <r>
      <rPr>
        <sz val="11"/>
        <color theme="1"/>
        <rFont val="Aptos Narrow"/>
        <family val="2"/>
        <scheme val="minor"/>
      </rPr>
      <t>.</t>
    </r>
  </si>
  <si>
    <t>VAT</t>
  </si>
  <si>
    <t>Applicants should enter costs inclusive of VAT only where VAT cannot be reclaimed.</t>
  </si>
  <si>
    <t>If your organisation is able to reclaim VAT, please enter all costs exclusive of VAT.</t>
  </si>
  <si>
    <t>VAT should not be added as a separate cost line.</t>
  </si>
  <si>
    <t>Select the most appropriate category from the dropdown list for each Col. A cell.</t>
  </si>
  <si>
    <r>
      <t xml:space="preserve">Each category links to a fixed </t>
    </r>
    <r>
      <rPr>
        <b/>
        <i/>
        <sz val="11"/>
        <color theme="1"/>
        <rFont val="Aptos Narrow"/>
        <family val="2"/>
        <scheme val="minor"/>
      </rPr>
      <t>Capital/Resource classification</t>
    </r>
    <r>
      <rPr>
        <i/>
        <sz val="11"/>
        <color theme="1"/>
        <rFont val="Aptos Narrow"/>
        <family val="2"/>
        <scheme val="minor"/>
      </rPr>
      <t>, which fills in automatically.</t>
    </r>
  </si>
  <si>
    <t>2.2 Description</t>
  </si>
  <si>
    <t>Provide a short, clear explanation of the activity or item being costed.</t>
  </si>
  <si>
    <t>Maintenance costs beyond the funded delivery period are not eligible.</t>
  </si>
  <si>
    <t>Applicants must demonstrate how ongoing maintenance will be funded outside this programme, in line with ITA requirements.</t>
  </si>
  <si>
    <t>2.3 Unit Information</t>
  </si>
  <si>
    <t>Enter:</t>
  </si>
  <si>
    <r>
      <t>Unit Type</t>
    </r>
    <r>
      <rPr>
        <sz val="11"/>
        <color theme="1"/>
        <rFont val="Aptos Narrow"/>
        <family val="2"/>
        <scheme val="minor"/>
      </rPr>
      <t xml:space="preserve"> (Days, FTE, Quantity, Trips)</t>
    </r>
  </si>
  <si>
    <r>
      <t>Unit Value</t>
    </r>
    <r>
      <rPr>
        <sz val="11"/>
        <color theme="1"/>
        <rFont val="Aptos Narrow"/>
        <family val="2"/>
        <scheme val="minor"/>
      </rPr>
      <t xml:space="preserve"> (number of units)</t>
    </r>
  </si>
  <si>
    <t>Unit Cost (£)</t>
  </si>
  <si>
    <r>
      <t xml:space="preserve">The workbook will calculate </t>
    </r>
    <r>
      <rPr>
        <b/>
        <sz val="11"/>
        <color theme="1"/>
        <rFont val="Aptos Narrow"/>
        <family val="2"/>
        <scheme val="minor"/>
      </rPr>
      <t>Total Cost (£)</t>
    </r>
    <r>
      <rPr>
        <sz val="11"/>
        <color theme="1"/>
        <rFont val="Aptos Narrow"/>
        <family val="2"/>
        <scheme val="minor"/>
      </rPr>
      <t xml:space="preserve"> automatically.</t>
    </r>
  </si>
  <si>
    <t>✅ 3. Delivery Timing (FY 2026/27 and FY 2027/28)</t>
  </si>
  <si>
    <r>
      <t xml:space="preserve">For each cost line, indicate </t>
    </r>
    <r>
      <rPr>
        <b/>
        <sz val="11"/>
        <color theme="1"/>
        <rFont val="Aptos Narrow"/>
        <family val="2"/>
        <scheme val="minor"/>
      </rPr>
      <t>when the activity will take place</t>
    </r>
    <r>
      <rPr>
        <sz val="11"/>
        <color theme="1"/>
        <rFont val="Aptos Narrow"/>
        <family val="2"/>
        <scheme val="minor"/>
      </rPr>
      <t xml:space="preserve"> using the Yes/No dropdowns:</t>
    </r>
  </si>
  <si>
    <r>
      <t>Occurs in FY 2026/27?</t>
    </r>
    <r>
      <rPr>
        <sz val="11"/>
        <color theme="1"/>
        <rFont val="Aptos Narrow"/>
        <family val="2"/>
        <scheme val="minor"/>
      </rPr>
      <t xml:space="preserve"> – Yes / No</t>
    </r>
  </si>
  <si>
    <r>
      <t>Occurs in FY 2027/28?</t>
    </r>
    <r>
      <rPr>
        <sz val="11"/>
        <color theme="1"/>
        <rFont val="Aptos Narrow"/>
        <family val="2"/>
        <scheme val="minor"/>
      </rPr>
      <t xml:space="preserve"> – Yes / No</t>
    </r>
  </si>
  <si>
    <r>
      <t xml:space="preserve">You can select </t>
    </r>
    <r>
      <rPr>
        <b/>
        <sz val="11"/>
        <color theme="1"/>
        <rFont val="Aptos Narrow"/>
        <family val="2"/>
        <scheme val="minor"/>
      </rPr>
      <t>Yes</t>
    </r>
    <r>
      <rPr>
        <sz val="11"/>
        <color theme="1"/>
        <rFont val="Aptos Narrow"/>
        <family val="2"/>
        <scheme val="minor"/>
      </rPr>
      <t xml:space="preserve"> for both years if the activity spans them.</t>
    </r>
  </si>
  <si>
    <t>These fields show delivery timing only.</t>
  </si>
  <si>
    <r>
      <t xml:space="preserve">They do </t>
    </r>
    <r>
      <rPr>
        <b/>
        <i/>
        <sz val="11"/>
        <color theme="1"/>
        <rFont val="Aptos Narrow"/>
        <family val="2"/>
        <scheme val="minor"/>
      </rPr>
      <t>not</t>
    </r>
    <r>
      <rPr>
        <b/>
        <sz val="11"/>
        <color theme="1"/>
        <rFont val="Aptos Narrow"/>
        <family val="2"/>
        <scheme val="minor"/>
      </rPr>
      <t xml:space="preserve"> affect how grant funding is allocated.</t>
    </r>
  </si>
  <si>
    <t>Grant funding is automatically split 50/50 between the two financial years in the Funding Summary.</t>
  </si>
  <si>
    <t>✅ 4. Funding Information (Grant, Match and In‑Kind)</t>
  </si>
  <si>
    <t>After entering costs and delivery timing, specify how the cost is funded.</t>
  </si>
  <si>
    <t>4.1 Grant Funded (£)</t>
  </si>
  <si>
    <t>Enter the amount you are requesting from the programme.</t>
  </si>
  <si>
    <t>Enter confirmed or secured match funding contributions (if applicable).</t>
  </si>
  <si>
    <t>Enter the number of volunteer hours for this cost line (if relevant).</t>
  </si>
  <si>
    <t>Select the category of volunteer input.</t>
  </si>
  <si>
    <r>
      <t xml:space="preserve">The workbook automatically calculates </t>
    </r>
    <r>
      <rPr>
        <b/>
        <sz val="11"/>
        <color theme="1"/>
        <rFont val="Aptos Narrow"/>
        <family val="2"/>
        <scheme val="minor"/>
      </rPr>
      <t>Volunteer Value (£)</t>
    </r>
    <r>
      <rPr>
        <sz val="11"/>
        <color theme="1"/>
        <rFont val="Aptos Narrow"/>
        <family val="2"/>
        <scheme val="minor"/>
      </rPr>
      <t xml:space="preserve"> using fixed programme rates.</t>
    </r>
  </si>
  <si>
    <t>Do not enter volunteer values manually.</t>
  </si>
  <si>
    <t>✅ 5. Validation Check</t>
  </si>
  <si>
    <t>The final column shows whether the cost line is fully funded:</t>
  </si>
  <si>
    <r>
      <t xml:space="preserve">✅ </t>
    </r>
    <r>
      <rPr>
        <b/>
        <sz val="11"/>
        <color theme="1"/>
        <rFont val="Aptos Narrow"/>
        <family val="2"/>
        <scheme val="minor"/>
      </rPr>
      <t>OK</t>
    </r>
    <r>
      <rPr>
        <sz val="11"/>
        <color theme="1"/>
        <rFont val="Aptos Narrow"/>
        <family val="2"/>
        <scheme val="minor"/>
      </rPr>
      <t xml:space="preserve"> – Funding equals total cost</t>
    </r>
  </si>
  <si>
    <r>
      <t xml:space="preserve">❌ </t>
    </r>
    <r>
      <rPr>
        <b/>
        <sz val="11"/>
        <color theme="1"/>
        <rFont val="Aptos Narrow"/>
        <family val="2"/>
        <scheme val="minor"/>
      </rPr>
      <t>CHECK TOTALS</t>
    </r>
    <r>
      <rPr>
        <sz val="11"/>
        <color theme="1"/>
        <rFont val="Aptos Narrow"/>
        <family val="2"/>
        <scheme val="minor"/>
      </rPr>
      <t xml:space="preserve"> – Funding does not match the total cost and must be corrected</t>
    </r>
  </si>
  <si>
    <r>
      <t xml:space="preserve">All cost lines must show </t>
    </r>
    <r>
      <rPr>
        <b/>
        <sz val="11"/>
        <color theme="1"/>
        <rFont val="Aptos Narrow"/>
        <family val="2"/>
        <scheme val="minor"/>
      </rPr>
      <t>OK</t>
    </r>
    <r>
      <rPr>
        <sz val="11"/>
        <color theme="1"/>
        <rFont val="Aptos Narrow"/>
        <family val="2"/>
        <scheme val="minor"/>
      </rPr>
      <t xml:space="preserve"> before submission.</t>
    </r>
  </si>
  <si>
    <t>✅ 6. Notes / Justification (Optional)</t>
  </si>
  <si>
    <t>Use the Notes/Justification column to briefly explain:</t>
  </si>
  <si>
    <t>unusual or high-cost items</t>
  </si>
  <si>
    <t>specialist or unique inputs</t>
  </si>
  <si>
    <t>assumptions behind day rates or equipment</t>
  </si>
  <si>
    <t>anything that helps reviewers understand your costing</t>
  </si>
  <si>
    <t>Short, factual explanations are sufficient.</t>
  </si>
  <si>
    <t>Routine costs do not require notes.</t>
  </si>
  <si>
    <t>✅ 7. Funding Summary (Read‑Only)</t>
  </si>
  <si>
    <t>The Funding Summary provides a high‑level breakdown of:</t>
  </si>
  <si>
    <t>Total Grant Requested</t>
  </si>
  <si>
    <t>Cash Match</t>
  </si>
  <si>
    <t>In‑Kind / Volunteer contributions</t>
  </si>
  <si>
    <t>Capital vs Resource spend</t>
  </si>
  <si>
    <t>Delivery timing across FY 2026/27 and FY 2027/28</t>
  </si>
  <si>
    <r>
      <t xml:space="preserve">Applicants </t>
    </r>
    <r>
      <rPr>
        <b/>
        <sz val="11"/>
        <color theme="1"/>
        <rFont val="Aptos Narrow"/>
        <family val="2"/>
        <scheme val="minor"/>
      </rPr>
      <t>do not</t>
    </r>
    <r>
      <rPr>
        <sz val="11"/>
        <color theme="1"/>
        <rFont val="Aptos Narrow"/>
        <family val="2"/>
        <scheme val="minor"/>
      </rPr>
      <t xml:space="preserve"> need to enter anything here.</t>
    </r>
  </si>
  <si>
    <t>✅ 8. What You Must NOT Edit</t>
  </si>
  <si>
    <r>
      <t xml:space="preserve">To preserve data integrity, do </t>
    </r>
    <r>
      <rPr>
        <b/>
        <sz val="11"/>
        <color theme="1"/>
        <rFont val="Aptos Narrow"/>
        <family val="2"/>
        <scheme val="minor"/>
      </rPr>
      <t>not</t>
    </r>
    <r>
      <rPr>
        <sz val="11"/>
        <color theme="1"/>
        <rFont val="Aptos Narrow"/>
        <family val="2"/>
        <scheme val="minor"/>
      </rPr>
      <t xml:space="preserve"> edit:</t>
    </r>
  </si>
  <si>
    <t>Grey cells</t>
  </si>
  <si>
    <t>Capital / Resource classification</t>
  </si>
  <si>
    <t>Total Cost (£)</t>
  </si>
  <si>
    <t>Volunteer Value (£)</t>
  </si>
  <si>
    <t>Validation column</t>
  </si>
  <si>
    <t>Anything on the Funding Summary</t>
  </si>
  <si>
    <t>Any reference data on the Lists sheet</t>
  </si>
  <si>
    <t>These fields contain formulas and programme‑level assumptions.</t>
  </si>
  <si>
    <t>✅ 9. Before You Submit</t>
  </si>
  <si>
    <t>Please check:</t>
  </si>
  <si>
    <r>
      <t xml:space="preserve">Mandatory Applicant Details = </t>
    </r>
    <r>
      <rPr>
        <b/>
        <sz val="11"/>
        <color theme="1"/>
        <rFont val="Aptos Narrow"/>
        <family val="2"/>
        <scheme val="minor"/>
      </rPr>
      <t>YES</t>
    </r>
  </si>
  <si>
    <r>
      <t xml:space="preserve">No rows show </t>
    </r>
    <r>
      <rPr>
        <b/>
        <sz val="11"/>
        <color theme="1"/>
        <rFont val="Aptos Narrow"/>
        <family val="2"/>
        <scheme val="minor"/>
      </rPr>
      <t>CHECK TOTALS</t>
    </r>
  </si>
  <si>
    <t>Delivery timing columns are completed (Yes/No)</t>
  </si>
  <si>
    <t>Costs match your narrative in the ITA</t>
  </si>
  <si>
    <t>You have not edited any grey cells</t>
  </si>
  <si>
    <t>The Funding Summary shows the correct totals</t>
  </si>
  <si>
    <t>This sheet forms part of the application submission and must be completed for the application to be considered.</t>
  </si>
  <si>
    <t>Mandatory fields completed</t>
  </si>
  <si>
    <t>Applicant Details</t>
  </si>
  <si>
    <t>Required</t>
  </si>
  <si>
    <t>Applicant organisation name</t>
  </si>
  <si>
    <t>Yes</t>
  </si>
  <si>
    <t>Name of the organisation submitting the application (lead applicant)</t>
  </si>
  <si>
    <t>Lead contact name</t>
  </si>
  <si>
    <t>Name of the primary contact for this application</t>
  </si>
  <si>
    <t>Role / position</t>
  </si>
  <si>
    <t>Job title or role of the lead contact</t>
  </si>
  <si>
    <t>Email address</t>
  </si>
  <si>
    <t>Email for all correspondence relating to this application</t>
  </si>
  <si>
    <t>Contact number</t>
  </si>
  <si>
    <t>A short, descriptive title for the proposed project</t>
  </si>
  <si>
    <t>Declaration: I confirm that the information provided in this workbook is accurate and complete to the best of my knowledge</t>
  </si>
  <si>
    <t>Name</t>
  </si>
  <si>
    <t>Role</t>
  </si>
  <si>
    <t>Date</t>
  </si>
  <si>
    <t>INPUTS</t>
  </si>
  <si>
    <t>DELIVERY SYSTEM</t>
  </si>
  <si>
    <t>FUNDING</t>
  </si>
  <si>
    <t>VALIDATION</t>
  </si>
  <si>
    <t>Cost Category</t>
  </si>
  <si>
    <t>Capital / Resource</t>
  </si>
  <si>
    <t>Description</t>
  </si>
  <si>
    <t>Unit Type</t>
  </si>
  <si>
    <t>Unit Value</t>
  </si>
  <si>
    <t>FY2026/27 Delivery (timing only- does not affect funding)</t>
  </si>
  <si>
    <t>FY2027/28 Delivery (timing only does not affect funding)</t>
  </si>
  <si>
    <t>Grant Funded (£)</t>
  </si>
  <si>
    <t>Cash Match (£)</t>
  </si>
  <si>
    <t>In-kind Match (£)</t>
  </si>
  <si>
    <t>Volunteer Hours</t>
  </si>
  <si>
    <t>Volunteer Type</t>
  </si>
  <si>
    <t xml:space="preserve">Volunteer Value (£) </t>
  </si>
  <si>
    <t>Validation Check</t>
  </si>
  <si>
    <t>Note / Justification (optional)</t>
  </si>
  <si>
    <t>Financial year funding is controlled at programme level.</t>
  </si>
  <si>
    <t>Funding may be distributed unevenly across financial years, depending on delivery requirements and programme-level decisions.</t>
  </si>
  <si>
    <t>Applicants do not need to assign funding phasing at line level</t>
  </si>
  <si>
    <t>Delivery phasing in the Budget Plan is for planning and assessment purposes only</t>
  </si>
  <si>
    <t>Summary</t>
  </si>
  <si>
    <t>Total (£)</t>
  </si>
  <si>
    <t>Total Grant Funded</t>
  </si>
  <si>
    <t>Total Cash Match</t>
  </si>
  <si>
    <t>Total in-Kind &amp; Volunteer</t>
  </si>
  <si>
    <t>Total Capital</t>
  </si>
  <si>
    <t>Total Resource</t>
  </si>
  <si>
    <t>Rows with Errors</t>
  </si>
  <si>
    <t>Financial Year Grant Summary</t>
  </si>
  <si>
    <t>FY 2026/27 total</t>
  </si>
  <si>
    <t>FY 2027/28 total</t>
  </si>
  <si>
    <t>FY 2026/27 % of Total Grant</t>
  </si>
  <si>
    <t>FY 2027/28 % of Total Grant</t>
  </si>
  <si>
    <t>Applicant details completed?</t>
  </si>
  <si>
    <t>Category</t>
  </si>
  <si>
    <t>Category Description</t>
  </si>
  <si>
    <t>Unit Types</t>
  </si>
  <si>
    <t>YesNoList</t>
  </si>
  <si>
    <t>Staff costs – project delivery &amp; management</t>
  </si>
  <si>
    <t>Staff time directly attributable to delivery and management of capital works</t>
  </si>
  <si>
    <t>Capital</t>
  </si>
  <si>
    <t>Days</t>
  </si>
  <si>
    <t>Staff costs – education &amp; awareness</t>
  </si>
  <si>
    <t>Education, awareness and learning activity</t>
  </si>
  <si>
    <t>Resource</t>
  </si>
  <si>
    <t>FTE</t>
  </si>
  <si>
    <t>No</t>
  </si>
  <si>
    <t>Staff costs – community engagement &amp; participation</t>
  </si>
  <si>
    <t>Community engagement, volunteering and participation activities</t>
  </si>
  <si>
    <t>Quantity</t>
  </si>
  <si>
    <t>Staff costs – finance &amp; administration</t>
  </si>
  <si>
    <t>Finance and administrative support</t>
  </si>
  <si>
    <t>Trips</t>
  </si>
  <si>
    <t>Staff costs – landowner advice &amp; support</t>
  </si>
  <si>
    <t>Landowner liaison and permissions</t>
  </si>
  <si>
    <t>N/A (flat cost)</t>
  </si>
  <si>
    <t>Programme / grant management (delivery partners)</t>
  </si>
  <si>
    <t>Delivery partner programme management</t>
  </si>
  <si>
    <t>Overheads / Full Cost Recovery</t>
  </si>
  <si>
    <t>Eligible overhead recovery</t>
  </si>
  <si>
    <t>Digital / Mapping / GIS development</t>
  </si>
  <si>
    <t>Use for interactive maps / Route Apps / GIS development</t>
  </si>
  <si>
    <t>Accessibility improvements (non-infrastructure)</t>
  </si>
  <si>
    <t>Use for: Accessible format materials / Inclusion support (e.g guided walks), specialist engagement approaches</t>
  </si>
  <si>
    <t>Monitoring equipment</t>
  </si>
  <si>
    <t>Foot counters and monitoring assets</t>
  </si>
  <si>
    <t>Equipment hire</t>
  </si>
  <si>
    <t>Temporary hired equipment</t>
  </si>
  <si>
    <t>Survey costs</t>
  </si>
  <si>
    <t>Environmental and technical surveys</t>
  </si>
  <si>
    <t>Monitoring &amp; evaluation</t>
  </si>
  <si>
    <t>Monitoring, evaluation and baselining</t>
  </si>
  <si>
    <t>Consumables</t>
  </si>
  <si>
    <t>Materials and consumables</t>
  </si>
  <si>
    <t>Travel &amp; subsistence</t>
  </si>
  <si>
    <t>Project-specific travel</t>
  </si>
  <si>
    <t>Recruitment</t>
  </si>
  <si>
    <t>Project specific recruitment</t>
  </si>
  <si>
    <t>Audit costs</t>
  </si>
  <si>
    <t>Audit and assurance</t>
  </si>
  <si>
    <t>Publicity &amp; promotion (project-specific only)</t>
  </si>
  <si>
    <t>Launch and project promotion</t>
  </si>
  <si>
    <t>Training (project-specific only)</t>
  </si>
  <si>
    <t>Training to support delivery</t>
  </si>
  <si>
    <t>Land Acquisitions / Access Agreements</t>
  </si>
  <si>
    <t>Actual securing of access rights</t>
  </si>
  <si>
    <t>Permissions &amp; Statuatory Consents</t>
  </si>
  <si>
    <t>Planning application fees, Environmental permits, licensing costs</t>
  </si>
  <si>
    <t>Utilities / enabling works</t>
  </si>
  <si>
    <t>Utility diversions / Site clearance / temporary works needed before delivery</t>
  </si>
  <si>
    <t>Contractor fees</t>
  </si>
  <si>
    <t>External contractors delivering physical works</t>
  </si>
  <si>
    <t>Professional fees</t>
  </si>
  <si>
    <t>Design, ecology, engineering and legal advice</t>
  </si>
  <si>
    <t>Design, feasibility &amp; pre-construction</t>
  </si>
  <si>
    <t>Route design, surveys and prep work</t>
  </si>
  <si>
    <t>Scientific research</t>
  </si>
  <si>
    <t>Research  informing / supporting  capital delivery</t>
  </si>
  <si>
    <t>Habitat creation &amp; restoration</t>
  </si>
  <si>
    <t>Nature recovery works</t>
  </si>
  <si>
    <t>Site infrastructure</t>
  </si>
  <si>
    <t>Paths, surfacing and accessibility features</t>
  </si>
  <si>
    <t>Water access infrastructure</t>
  </si>
  <si>
    <t>Access onto water</t>
  </si>
  <si>
    <t>Signage, wayfinding &amp; interpretation</t>
  </si>
  <si>
    <t>Signage and interpretation</t>
  </si>
  <si>
    <t>Equipment purchase</t>
  </si>
  <si>
    <t>Purchase of equipment</t>
  </si>
  <si>
    <t>Hourly Rate (£)</t>
  </si>
  <si>
    <t>Professional</t>
  </si>
  <si>
    <t>Skilled</t>
  </si>
  <si>
    <t>Volunteer</t>
  </si>
  <si>
    <t>4.2 Cash Match (£)- money contributed to pay for the item</t>
  </si>
  <si>
    <t>4.3 In-kind Match (£)- non cash contributions other than volunteer time</t>
  </si>
  <si>
    <t>Enter confirmed or secured in kind match funding contributions (if applicable).</t>
  </si>
  <si>
    <t>4.4 Volunteer Hours - unpaid time only, valued automatically by the workbook</t>
  </si>
  <si>
    <t>4.5 Volunteer Type</t>
  </si>
  <si>
    <t>Use the unit type that best reflects how the cost is priced. For example: staff = days/FTE; equipment purchase = quantity; travel = trips; one-off fixed fees = N/A (flat cost).</t>
  </si>
  <si>
    <t>x</t>
  </si>
  <si>
    <t>📘 Annex B – User Guidance</t>
  </si>
  <si>
    <t>How to complete the Budget Plan Workbook (National River Walks)</t>
  </si>
  <si>
    <t>This workbook is designed to make budget entry clear and consistent for all applicants.</t>
  </si>
  <si>
    <t>Only maintenance activity delivered during the funded period may be included in Annex B</t>
  </si>
  <si>
    <t>Your Annex B is now ready to submit.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</si>
</sst>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b/>
      <sz val="11"/>
      <color theme="1"/>
      <name val="Aptos Narrow"/>
      <family val="2"/>
      <scheme val="minor"/>
    </font>
    <font>
      <b/>
      <sz val="11"/>
      <color theme="1"/>
      <name val="Arial"/>
      <family val="2"/>
    </font>
    <font>
      <i/>
      <sz val="11"/>
      <color theme="1" tint="0.34998626667073579"/>
      <name val="Aptos Narrow"/>
      <family val="2"/>
      <scheme val="minor"/>
    </font>
    <font>
      <b/>
      <i/>
      <sz val="11"/>
      <color theme="1" tint="0.34998626667073579"/>
      <name val="Arial"/>
      <family val="2"/>
    </font>
    <font>
      <sz val="9"/>
      <color indexed="81"/>
      <name val="Tahoma"/>
      <family val="2"/>
    </font>
    <font>
      <b/>
      <sz val="9"/>
      <color indexed="81"/>
      <name val="Tahoma"/>
      <family val="2"/>
    </font>
    <font>
      <sz val="16"/>
      <color theme="1"/>
      <name val="Aptos Narrow"/>
      <family val="2"/>
      <scheme val="minor"/>
    </font>
    <font>
      <b/>
      <sz val="16"/>
      <color theme="1"/>
      <name val="Aptos Narrow"/>
      <family val="2"/>
      <scheme val="minor"/>
    </font>
    <font>
      <sz val="11"/>
      <color theme="1"/>
      <name val="Aptos Narrow"/>
      <family val="2"/>
      <scheme val="minor"/>
    </font>
    <font>
      <b/>
      <sz val="24"/>
      <color theme="1"/>
      <name val="Aptos Narrow"/>
      <family val="2"/>
      <scheme val="minor"/>
    </font>
    <font>
      <b/>
      <sz val="18"/>
      <color theme="1"/>
      <name val="Aptos Narrow"/>
      <family val="2"/>
      <scheme val="minor"/>
    </font>
    <font>
      <b/>
      <sz val="13.5"/>
      <color theme="1"/>
      <name val="Aptos Narrow"/>
      <family val="2"/>
      <scheme val="minor"/>
    </font>
    <font>
      <sz val="11"/>
      <color theme="1"/>
      <name val="Arial"/>
      <family val="2"/>
    </font>
    <font>
      <sz val="18"/>
      <color theme="1"/>
      <name val="Aptos Narrow"/>
      <family val="2"/>
      <scheme val="minor"/>
    </font>
    <font>
      <b/>
      <sz val="14"/>
      <color theme="1"/>
      <name val="Arial"/>
      <family val="2"/>
    </font>
    <font>
      <b/>
      <i/>
      <sz val="13.5"/>
      <color theme="1"/>
      <name val="Aptos Narrow"/>
      <family val="2"/>
      <scheme val="minor"/>
    </font>
    <font>
      <b/>
      <i/>
      <sz val="11"/>
      <color theme="1"/>
      <name val="Aptos Narrow"/>
      <family val="2"/>
      <scheme val="minor"/>
    </font>
    <font>
      <i/>
      <sz val="11"/>
      <color theme="1"/>
      <name val="Aptos Narrow"/>
      <family val="2"/>
      <scheme val="minor"/>
    </font>
    <font>
      <b/>
      <sz val="14"/>
      <color theme="1"/>
      <name val="Arial"/>
    </font>
  </fonts>
  <fills count="6">
    <fill>
      <patternFill patternType="none"/>
    </fill>
    <fill>
      <patternFill patternType="gray125"/>
    </fill>
    <fill>
      <patternFill patternType="solid">
        <fgColor theme="2"/>
        <bgColor indexed="64"/>
      </patternFill>
    </fill>
    <fill>
      <patternFill patternType="solid">
        <fgColor rgb="FFEAEAEA"/>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rgb="FF000000"/>
      </bottom>
      <diagonal/>
    </border>
  </borders>
  <cellStyleXfs count="2">
    <xf numFmtId="0" fontId="0" fillId="0" borderId="0"/>
    <xf numFmtId="9" fontId="9" fillId="0" borderId="0" applyFont="0" applyFill="0" applyBorder="0" applyAlignment="0" applyProtection="0"/>
  </cellStyleXfs>
  <cellXfs count="74">
    <xf numFmtId="0" fontId="0" fillId="0" borderId="0" xfId="0"/>
    <xf numFmtId="0" fontId="1" fillId="0" borderId="0" xfId="0" applyFont="1"/>
    <xf numFmtId="0" fontId="0" fillId="0" borderId="0" xfId="0" applyAlignment="1">
      <alignment vertical="center"/>
    </xf>
    <xf numFmtId="0" fontId="0" fillId="0" borderId="0" xfId="0" applyProtection="1">
      <protection locked="0"/>
    </xf>
    <xf numFmtId="0" fontId="0" fillId="0" borderId="0" xfId="0" applyAlignment="1" applyProtection="1">
      <alignment wrapText="1"/>
      <protection locked="0"/>
    </xf>
    <xf numFmtId="0" fontId="2" fillId="0" borderId="0" xfId="0" applyFont="1" applyProtection="1">
      <protection locked="0"/>
    </xf>
    <xf numFmtId="0" fontId="2" fillId="3" borderId="1" xfId="0" applyFont="1" applyFill="1" applyBorder="1" applyProtection="1">
      <protection locked="0"/>
    </xf>
    <xf numFmtId="0" fontId="2" fillId="3" borderId="2" xfId="0" applyFont="1" applyFill="1" applyBorder="1" applyAlignment="1" applyProtection="1">
      <alignment wrapText="1"/>
      <protection locked="0"/>
    </xf>
    <xf numFmtId="0" fontId="2" fillId="3" borderId="2" xfId="0" applyFont="1" applyFill="1" applyBorder="1" applyProtection="1">
      <protection locked="0"/>
    </xf>
    <xf numFmtId="0" fontId="8"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8" fillId="0" borderId="0" xfId="0" applyFont="1" applyAlignment="1" applyProtection="1">
      <alignment vertical="top" wrapText="1"/>
      <protection locked="0"/>
    </xf>
    <xf numFmtId="0" fontId="8" fillId="0" borderId="0" xfId="0" applyFont="1" applyAlignment="1">
      <alignment horizontal="left" vertical="center"/>
    </xf>
    <xf numFmtId="0" fontId="8" fillId="0" borderId="0" xfId="0" applyFont="1" applyAlignment="1">
      <alignmen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8" fillId="2" borderId="4" xfId="0" applyFont="1" applyFill="1" applyBorder="1"/>
    <xf numFmtId="0" fontId="8" fillId="0" borderId="4" xfId="0" applyFont="1" applyBorder="1"/>
    <xf numFmtId="0" fontId="7" fillId="0" borderId="5" xfId="0" applyFont="1" applyBorder="1"/>
    <xf numFmtId="0" fontId="8" fillId="3" borderId="5" xfId="0" applyFont="1" applyFill="1" applyBorder="1"/>
    <xf numFmtId="0" fontId="8" fillId="0" borderId="0" xfId="0" applyFont="1"/>
    <xf numFmtId="0" fontId="2" fillId="2" borderId="6" xfId="0" applyFont="1" applyFill="1" applyBorder="1" applyProtection="1">
      <protection locked="0"/>
    </xf>
    <xf numFmtId="0" fontId="2" fillId="3" borderId="2" xfId="0" applyFont="1" applyFill="1" applyBorder="1" applyAlignment="1" applyProtection="1">
      <alignment vertical="center"/>
      <protection locked="0"/>
    </xf>
    <xf numFmtId="0" fontId="0" fillId="0" borderId="5" xfId="0" applyBorder="1" applyAlignment="1" applyProtection="1">
      <alignment wrapText="1"/>
      <protection locked="0"/>
    </xf>
    <xf numFmtId="0" fontId="0" fillId="0" borderId="6" xfId="0" applyBorder="1" applyAlignment="1" applyProtection="1">
      <alignment wrapText="1"/>
      <protection locked="0"/>
    </xf>
    <xf numFmtId="0" fontId="4" fillId="3" borderId="2" xfId="0" applyFont="1" applyFill="1" applyBorder="1" applyProtection="1">
      <protection locked="0"/>
    </xf>
    <xf numFmtId="0" fontId="3" fillId="3" borderId="0" xfId="0" applyFont="1" applyFill="1" applyProtection="1">
      <protection locked="0"/>
    </xf>
    <xf numFmtId="0" fontId="0" fillId="2" borderId="0" xfId="0" applyFill="1" applyProtection="1">
      <protection locked="0"/>
    </xf>
    <xf numFmtId="0" fontId="15" fillId="0" borderId="0" xfId="0" applyFont="1"/>
    <xf numFmtId="0" fontId="2" fillId="2" borderId="0" xfId="0" applyFont="1" applyFill="1"/>
    <xf numFmtId="0" fontId="2" fillId="0" borderId="0" xfId="0" applyFont="1"/>
    <xf numFmtId="2" fontId="13" fillId="2" borderId="0" xfId="0" applyNumberFormat="1" applyFont="1" applyFill="1"/>
    <xf numFmtId="0" fontId="13" fillId="0" borderId="0" xfId="0" applyFont="1"/>
    <xf numFmtId="0" fontId="13" fillId="2" borderId="0" xfId="0" applyFont="1" applyFill="1"/>
    <xf numFmtId="9" fontId="13" fillId="2" borderId="0" xfId="1" applyFont="1" applyFill="1"/>
    <xf numFmtId="0" fontId="4" fillId="3" borderId="2" xfId="0" applyFont="1" applyFill="1" applyBorder="1" applyAlignment="1" applyProtection="1">
      <alignment vertical="center" wrapText="1"/>
      <protection locked="0"/>
    </xf>
    <xf numFmtId="0" fontId="4" fillId="4" borderId="0" xfId="0" applyFont="1" applyFill="1" applyProtection="1">
      <protection locked="0"/>
    </xf>
    <xf numFmtId="0" fontId="0" fillId="4" borderId="0" xfId="0" applyFill="1" applyProtection="1">
      <protection locked="0"/>
    </xf>
    <xf numFmtId="0" fontId="4" fillId="4" borderId="0" xfId="0" applyFont="1" applyFill="1" applyAlignment="1" applyProtection="1">
      <alignment vertical="center" wrapText="1"/>
      <protection locked="0"/>
    </xf>
    <xf numFmtId="0" fontId="3" fillId="4" borderId="0" xfId="0" applyFont="1" applyFill="1" applyProtection="1">
      <protection locked="0"/>
    </xf>
    <xf numFmtId="0" fontId="2" fillId="4" borderId="0" xfId="0" applyFont="1" applyFill="1" applyProtection="1">
      <protection locked="0"/>
    </xf>
    <xf numFmtId="0" fontId="2" fillId="3" borderId="7" xfId="0" applyFont="1" applyFill="1" applyBorder="1" applyProtection="1">
      <protection locked="0"/>
    </xf>
    <xf numFmtId="0" fontId="3" fillId="0" borderId="0" xfId="0" applyFont="1" applyProtection="1">
      <protection locked="0"/>
    </xf>
    <xf numFmtId="2" fontId="2" fillId="2" borderId="0" xfId="0" applyNumberFormat="1" applyFont="1" applyFill="1"/>
    <xf numFmtId="0" fontId="0" fillId="2" borderId="0" xfId="0" applyFill="1"/>
    <xf numFmtId="0" fontId="3" fillId="3" borderId="0" xfId="0" applyFont="1" applyFill="1"/>
    <xf numFmtId="0" fontId="3" fillId="4" borderId="0" xfId="0" applyFont="1" applyFill="1"/>
    <xf numFmtId="0" fontId="10" fillId="0" borderId="0" xfId="0" applyFont="1" applyAlignment="1">
      <alignment vertical="center"/>
    </xf>
    <xf numFmtId="0" fontId="16" fillId="0" borderId="0" xfId="0" applyFont="1" applyAlignment="1">
      <alignment vertical="center"/>
    </xf>
    <xf numFmtId="0" fontId="0" fillId="0" borderId="0" xfId="0" applyAlignment="1">
      <alignment horizontal="left" vertical="center" indent="1"/>
    </xf>
    <xf numFmtId="0" fontId="1" fillId="0" borderId="0" xfId="0" applyFont="1" applyAlignment="1">
      <alignment horizontal="left" vertical="center" indent="1"/>
    </xf>
    <xf numFmtId="0" fontId="1" fillId="5" borderId="8" xfId="0" applyFont="1" applyFill="1" applyBorder="1" applyAlignment="1">
      <alignment vertical="center"/>
    </xf>
    <xf numFmtId="0" fontId="0" fillId="5" borderId="9" xfId="0" applyFill="1" applyBorder="1"/>
    <xf numFmtId="0" fontId="0" fillId="5" borderId="10" xfId="0" applyFill="1" applyBorder="1"/>
    <xf numFmtId="0" fontId="18" fillId="5" borderId="11" xfId="0" applyFont="1" applyFill="1" applyBorder="1" applyAlignment="1">
      <alignment vertical="center"/>
    </xf>
    <xf numFmtId="0" fontId="18" fillId="5" borderId="0" xfId="0" applyFont="1" applyFill="1"/>
    <xf numFmtId="0" fontId="18" fillId="5" borderId="12" xfId="0" applyFont="1" applyFill="1" applyBorder="1"/>
    <xf numFmtId="0" fontId="16" fillId="5" borderId="11" xfId="0" applyFont="1" applyFill="1" applyBorder="1" applyAlignment="1">
      <alignment vertical="center"/>
    </xf>
    <xf numFmtId="0" fontId="18" fillId="5" borderId="0" xfId="0" applyFont="1" applyFill="1" applyAlignment="1">
      <alignment horizontal="left" vertical="center" indent="1"/>
    </xf>
    <xf numFmtId="0" fontId="18" fillId="5" borderId="13" xfId="0" applyFont="1" applyFill="1" applyBorder="1" applyAlignment="1">
      <alignment vertical="center"/>
    </xf>
    <xf numFmtId="0" fontId="18" fillId="5" borderId="14" xfId="0" applyFont="1" applyFill="1" applyBorder="1" applyAlignment="1">
      <alignment horizontal="left" vertical="center" indent="1"/>
    </xf>
    <xf numFmtId="0" fontId="18" fillId="5" borderId="14" xfId="0" applyFont="1" applyFill="1" applyBorder="1"/>
    <xf numFmtId="0" fontId="18" fillId="5" borderId="15" xfId="0" applyFont="1" applyFill="1" applyBorder="1"/>
    <xf numFmtId="0" fontId="12" fillId="0" borderId="0" xfId="0" applyFont="1" applyAlignment="1">
      <alignment vertical="center"/>
    </xf>
    <xf numFmtId="0" fontId="1" fillId="0" borderId="0" xfId="0" applyFont="1" applyAlignment="1">
      <alignment vertical="center"/>
    </xf>
    <xf numFmtId="0" fontId="14" fillId="0" borderId="0" xfId="0" applyFont="1"/>
    <xf numFmtId="0" fontId="0" fillId="0" borderId="0" xfId="0" applyAlignment="1">
      <alignment horizontal="center" vertical="center"/>
    </xf>
    <xf numFmtId="0" fontId="11" fillId="0" borderId="0" xfId="0" applyFont="1" applyAlignment="1">
      <alignment vertical="center"/>
    </xf>
    <xf numFmtId="0" fontId="8" fillId="3" borderId="16" xfId="0" applyFont="1" applyFill="1" applyBorder="1"/>
    <xf numFmtId="0" fontId="7" fillId="0" borderId="16" xfId="0" applyFont="1" applyBorder="1"/>
    <xf numFmtId="0" fontId="19" fillId="0" borderId="0" xfId="0" applyFont="1"/>
    <xf numFmtId="0" fontId="0" fillId="0" borderId="7" xfId="0" applyBorder="1" applyAlignment="1" applyProtection="1">
      <alignment horizontal="center"/>
      <protection locked="0"/>
    </xf>
    <xf numFmtId="0" fontId="0" fillId="0" borderId="0" xfId="0" applyAlignment="1" applyProtection="1">
      <alignment horizontal="center"/>
      <protection locked="0"/>
    </xf>
  </cellXfs>
  <cellStyles count="2">
    <cellStyle name="Normal" xfId="0" builtinId="0"/>
    <cellStyle name="Percent" xfId="1" builtinId="5"/>
  </cellStyles>
  <dxfs count="6">
    <dxf>
      <font>
        <b val="0"/>
        <i val="0"/>
        <color theme="6"/>
      </font>
    </dxf>
    <dxf>
      <font>
        <b/>
        <i val="0"/>
        <color rgb="FFFF0000"/>
      </font>
    </dxf>
    <dxf>
      <font>
        <b/>
        <i val="0"/>
        <color theme="6"/>
      </font>
    </dxf>
    <dxf>
      <font>
        <b/>
        <i val="0"/>
        <color rgb="FFC00000"/>
      </font>
    </dxf>
    <dxf>
      <font>
        <b val="0"/>
        <i val="0"/>
        <strike val="0"/>
        <condense val="0"/>
        <extend val="0"/>
        <outline val="0"/>
        <shadow val="0"/>
        <u val="none"/>
        <vertAlign val="baseline"/>
        <sz val="11"/>
        <color theme="1"/>
        <name val="Aptos Narrow"/>
        <family val="2"/>
        <scheme val="minor"/>
      </font>
      <alignment horizontal="general" vertical="center" textRotation="0" wrapText="0" indent="0" justifyLastLine="0" shrinkToFit="0" readingOrder="0"/>
    </dxf>
    <dxf>
      <font>
        <b/>
        <i val="0"/>
        <strike val="0"/>
        <condense val="0"/>
        <extend val="0"/>
        <outline val="0"/>
        <shadow val="0"/>
        <u val="none"/>
        <vertAlign val="baseline"/>
        <sz val="11"/>
        <color theme="1"/>
        <name val="Aptos Narrow"/>
        <family val="2"/>
        <scheme val="minor"/>
      </font>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FF3606-F786-4138-A7B4-0920641F391B}" name="tbl_CostCategories" displayName="tbl_CostCategories" ref="A1:C33" totalsRowShown="0" headerRowDxfId="5">
  <autoFilter ref="A1:C33" xr:uid="{87FF3606-F786-4138-A7B4-0920641F391B}"/>
  <tableColumns count="3">
    <tableColumn id="1" xr3:uid="{7FCB12F9-D152-473A-A816-201FF368260C}" name="Category" dataDxfId="4"/>
    <tableColumn id="2" xr3:uid="{A2901171-7763-41D2-941E-968EF50D27AF}" name="Category Description"/>
    <tableColumn id="3" xr3:uid="{44F8BA3F-E16D-4C44-8CA4-DAFB7CF3C211}" name="Capital / Resourc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57086-6C18-48B2-AEA2-5CCF6EC8CB31}">
  <dimension ref="A1:M214"/>
  <sheetViews>
    <sheetView showGridLines="0" tabSelected="1" topLeftCell="A88" workbookViewId="0">
      <selection activeCell="B158" sqref="A158:XFD158"/>
    </sheetView>
  </sheetViews>
  <sheetFormatPr defaultRowHeight="15" x14ac:dyDescent="0.25"/>
  <sheetData>
    <row r="1" spans="1:2" x14ac:dyDescent="0.25">
      <c r="A1" s="2"/>
    </row>
    <row r="2" spans="1:2" ht="31.5" x14ac:dyDescent="0.25">
      <c r="A2" s="48" t="s">
        <v>226</v>
      </c>
    </row>
    <row r="3" spans="1:2" x14ac:dyDescent="0.25">
      <c r="A3" s="2"/>
    </row>
    <row r="4" spans="1:2" ht="18" x14ac:dyDescent="0.25">
      <c r="A4" s="49" t="s">
        <v>227</v>
      </c>
    </row>
    <row r="5" spans="1:2" x14ac:dyDescent="0.25">
      <c r="A5" s="2"/>
    </row>
    <row r="6" spans="1:2" x14ac:dyDescent="0.25">
      <c r="A6" s="2" t="s">
        <v>228</v>
      </c>
    </row>
    <row r="7" spans="1:2" x14ac:dyDescent="0.25">
      <c r="A7" s="2" t="s">
        <v>0</v>
      </c>
    </row>
    <row r="8" spans="1:2" x14ac:dyDescent="0.25">
      <c r="A8" s="2" t="s">
        <v>1</v>
      </c>
    </row>
    <row r="9" spans="1:2" x14ac:dyDescent="0.25">
      <c r="A9" s="2"/>
    </row>
    <row r="10" spans="1:2" x14ac:dyDescent="0.25">
      <c r="A10" s="2" t="s">
        <v>2</v>
      </c>
      <c r="B10" s="50"/>
    </row>
    <row r="11" spans="1:2" x14ac:dyDescent="0.25">
      <c r="A11" s="2"/>
      <c r="B11" s="50"/>
    </row>
    <row r="12" spans="1:2" ht="31.5" x14ac:dyDescent="0.25">
      <c r="A12" s="48" t="s">
        <v>3</v>
      </c>
      <c r="B12" s="50"/>
    </row>
    <row r="13" spans="1:2" x14ac:dyDescent="0.25">
      <c r="A13" s="2"/>
      <c r="B13" s="50"/>
    </row>
    <row r="14" spans="1:2" x14ac:dyDescent="0.25">
      <c r="A14" s="2" t="s">
        <v>4</v>
      </c>
    </row>
    <row r="15" spans="1:2" x14ac:dyDescent="0.25">
      <c r="A15" s="2"/>
    </row>
    <row r="16" spans="1:2" x14ac:dyDescent="0.25">
      <c r="A16" s="2" t="s">
        <v>5</v>
      </c>
    </row>
    <row r="17" spans="1:10" x14ac:dyDescent="0.25">
      <c r="A17" s="50"/>
    </row>
    <row r="18" spans="1:10" x14ac:dyDescent="0.25">
      <c r="A18" s="50" t="s">
        <v>6</v>
      </c>
    </row>
    <row r="19" spans="1:10" x14ac:dyDescent="0.25">
      <c r="A19" s="50" t="s">
        <v>7</v>
      </c>
    </row>
    <row r="20" spans="1:10" x14ac:dyDescent="0.25">
      <c r="A20" s="50" t="s">
        <v>8</v>
      </c>
    </row>
    <row r="21" spans="1:10" x14ac:dyDescent="0.25">
      <c r="A21" s="2"/>
      <c r="B21" s="51"/>
    </row>
    <row r="22" spans="1:10" x14ac:dyDescent="0.25">
      <c r="A22" s="2" t="s">
        <v>9</v>
      </c>
      <c r="B22" s="51"/>
    </row>
    <row r="23" spans="1:10" x14ac:dyDescent="0.25">
      <c r="A23" s="2"/>
      <c r="B23" s="51"/>
    </row>
    <row r="24" spans="1:10" ht="31.5" x14ac:dyDescent="0.25">
      <c r="A24" s="48" t="s">
        <v>10</v>
      </c>
      <c r="B24" s="51"/>
    </row>
    <row r="25" spans="1:10" x14ac:dyDescent="0.25">
      <c r="A25" s="2"/>
      <c r="B25" s="51"/>
    </row>
    <row r="26" spans="1:10" x14ac:dyDescent="0.25">
      <c r="A26" s="2" t="s">
        <v>11</v>
      </c>
    </row>
    <row r="27" spans="1:10" x14ac:dyDescent="0.25">
      <c r="A27" s="2" t="s">
        <v>12</v>
      </c>
    </row>
    <row r="28" spans="1:10" ht="15.75" thickBot="1" x14ac:dyDescent="0.3"/>
    <row r="29" spans="1:10" x14ac:dyDescent="0.25">
      <c r="A29" s="52" t="s">
        <v>13</v>
      </c>
      <c r="B29" s="53"/>
      <c r="C29" s="53"/>
      <c r="D29" s="53"/>
      <c r="E29" s="53"/>
      <c r="F29" s="53"/>
      <c r="G29" s="53"/>
      <c r="H29" s="53"/>
      <c r="I29" s="53"/>
      <c r="J29" s="54"/>
    </row>
    <row r="30" spans="1:10" x14ac:dyDescent="0.25">
      <c r="A30" s="55" t="s">
        <v>14</v>
      </c>
      <c r="B30" s="56"/>
      <c r="C30" s="56"/>
      <c r="D30" s="56"/>
      <c r="E30" s="56"/>
      <c r="F30" s="56"/>
      <c r="G30" s="56"/>
      <c r="H30" s="56"/>
      <c r="I30" s="56"/>
      <c r="J30" s="57"/>
    </row>
    <row r="31" spans="1:10" ht="18" x14ac:dyDescent="0.25">
      <c r="A31" s="58" t="s">
        <v>15</v>
      </c>
      <c r="B31" s="59"/>
      <c r="C31" s="56"/>
      <c r="D31" s="56"/>
      <c r="E31" s="56"/>
      <c r="F31" s="56"/>
      <c r="G31" s="56"/>
      <c r="H31" s="56"/>
      <c r="I31" s="56"/>
      <c r="J31" s="57"/>
    </row>
    <row r="32" spans="1:10" x14ac:dyDescent="0.25">
      <c r="A32" s="55" t="s">
        <v>16</v>
      </c>
      <c r="B32" s="59"/>
      <c r="C32" s="56"/>
      <c r="D32" s="56"/>
      <c r="E32" s="56"/>
      <c r="F32" s="56"/>
      <c r="G32" s="56"/>
      <c r="H32" s="56"/>
      <c r="I32" s="56"/>
      <c r="J32" s="57"/>
    </row>
    <row r="33" spans="1:13" x14ac:dyDescent="0.25">
      <c r="A33" s="55" t="s">
        <v>17</v>
      </c>
      <c r="B33" s="59"/>
      <c r="C33" s="56"/>
      <c r="D33" s="56"/>
      <c r="E33" s="56"/>
      <c r="F33" s="56"/>
      <c r="G33" s="56"/>
      <c r="H33" s="56"/>
      <c r="I33" s="56"/>
      <c r="J33" s="57"/>
    </row>
    <row r="34" spans="1:13" ht="15.75" thickBot="1" x14ac:dyDescent="0.3">
      <c r="A34" s="60" t="s">
        <v>18</v>
      </c>
      <c r="B34" s="61"/>
      <c r="C34" s="62"/>
      <c r="D34" s="62"/>
      <c r="E34" s="62"/>
      <c r="F34" s="62"/>
      <c r="G34" s="62"/>
      <c r="H34" s="62"/>
      <c r="I34" s="62"/>
      <c r="J34" s="63"/>
    </row>
    <row r="35" spans="1:13" x14ac:dyDescent="0.25">
      <c r="A35" s="2"/>
    </row>
    <row r="36" spans="1:13" ht="18" x14ac:dyDescent="0.25">
      <c r="A36" s="64" t="s">
        <v>19</v>
      </c>
    </row>
    <row r="37" spans="1:13" x14ac:dyDescent="0.25">
      <c r="A37" s="2"/>
    </row>
    <row r="38" spans="1:13" x14ac:dyDescent="0.25">
      <c r="A38" s="2" t="s">
        <v>20</v>
      </c>
    </row>
    <row r="39" spans="1:13" x14ac:dyDescent="0.25">
      <c r="A39" s="65" t="s">
        <v>21</v>
      </c>
      <c r="B39" s="1"/>
      <c r="C39" s="1"/>
      <c r="D39" s="1"/>
      <c r="E39" s="1"/>
      <c r="F39" s="1"/>
      <c r="G39" s="1"/>
      <c r="H39" s="1"/>
      <c r="I39" s="1"/>
      <c r="J39" s="1"/>
      <c r="K39" s="1"/>
      <c r="L39" s="1"/>
      <c r="M39" s="1"/>
    </row>
    <row r="40" spans="1:13" x14ac:dyDescent="0.25">
      <c r="A40" s="65" t="s">
        <v>22</v>
      </c>
      <c r="B40" s="1"/>
      <c r="C40" s="1"/>
      <c r="D40" s="1"/>
      <c r="E40" s="1"/>
      <c r="F40" s="1"/>
      <c r="G40" s="1"/>
      <c r="H40" s="1"/>
      <c r="I40" s="1"/>
      <c r="J40" s="1"/>
      <c r="K40" s="1"/>
      <c r="L40" s="1"/>
      <c r="M40" s="1"/>
    </row>
    <row r="41" spans="1:13" x14ac:dyDescent="0.25">
      <c r="A41" s="65" t="s">
        <v>229</v>
      </c>
      <c r="B41" s="1"/>
      <c r="C41" s="1"/>
      <c r="D41" s="1"/>
      <c r="E41" s="1"/>
      <c r="F41" s="1"/>
      <c r="G41" s="1"/>
      <c r="H41" s="1"/>
      <c r="I41" s="1"/>
      <c r="J41" s="1"/>
      <c r="K41" s="1"/>
      <c r="L41" s="1"/>
      <c r="M41" s="1"/>
    </row>
    <row r="42" spans="1:13" x14ac:dyDescent="0.25">
      <c r="A42" s="2"/>
    </row>
    <row r="43" spans="1:13" ht="18" x14ac:dyDescent="0.25">
      <c r="A43" s="64" t="s">
        <v>23</v>
      </c>
    </row>
    <row r="44" spans="1:13" x14ac:dyDescent="0.25">
      <c r="A44" s="51" t="s">
        <v>224</v>
      </c>
    </row>
    <row r="45" spans="1:13" x14ac:dyDescent="0.25">
      <c r="A45" s="2" t="s">
        <v>24</v>
      </c>
    </row>
    <row r="46" spans="1:13" x14ac:dyDescent="0.25">
      <c r="A46" s="50"/>
      <c r="B46" s="50"/>
    </row>
    <row r="47" spans="1:13" x14ac:dyDescent="0.25">
      <c r="A47" s="51" t="s">
        <v>25</v>
      </c>
      <c r="B47" s="50"/>
    </row>
    <row r="48" spans="1:13" x14ac:dyDescent="0.25">
      <c r="A48" s="51" t="s">
        <v>26</v>
      </c>
      <c r="B48" s="50"/>
    </row>
    <row r="49" spans="1:2" x14ac:dyDescent="0.25">
      <c r="A49" s="51" t="s">
        <v>27</v>
      </c>
      <c r="B49" s="50"/>
    </row>
    <row r="50" spans="1:2" x14ac:dyDescent="0.25">
      <c r="A50" s="2"/>
      <c r="B50" s="50"/>
    </row>
    <row r="51" spans="1:2" x14ac:dyDescent="0.25">
      <c r="A51" s="2" t="s">
        <v>28</v>
      </c>
      <c r="B51" s="50"/>
    </row>
    <row r="52" spans="1:2" x14ac:dyDescent="0.25">
      <c r="A52" s="2"/>
      <c r="B52" s="50"/>
    </row>
    <row r="53" spans="1:2" x14ac:dyDescent="0.25">
      <c r="A53" s="2"/>
    </row>
    <row r="54" spans="1:2" ht="31.5" x14ac:dyDescent="0.25">
      <c r="A54" s="48" t="s">
        <v>29</v>
      </c>
    </row>
    <row r="55" spans="1:2" x14ac:dyDescent="0.25">
      <c r="A55" s="2"/>
    </row>
    <row r="56" spans="1:2" x14ac:dyDescent="0.25">
      <c r="A56" s="2" t="s">
        <v>30</v>
      </c>
    </row>
    <row r="57" spans="1:2" x14ac:dyDescent="0.25">
      <c r="A57" s="50"/>
    </row>
    <row r="58" spans="1:2" x14ac:dyDescent="0.25">
      <c r="A58" s="51" t="s">
        <v>31</v>
      </c>
    </row>
    <row r="59" spans="1:2" x14ac:dyDescent="0.25">
      <c r="A59" s="51" t="s">
        <v>32</v>
      </c>
      <c r="B59" s="50"/>
    </row>
    <row r="60" spans="1:2" x14ac:dyDescent="0.25">
      <c r="A60" s="2"/>
      <c r="B60" s="50"/>
    </row>
    <row r="61" spans="1:2" x14ac:dyDescent="0.25">
      <c r="A61" s="2" t="s">
        <v>33</v>
      </c>
      <c r="B61" s="50"/>
    </row>
    <row r="62" spans="1:2" x14ac:dyDescent="0.25">
      <c r="A62" s="50"/>
      <c r="B62" s="50"/>
    </row>
    <row r="63" spans="1:2" x14ac:dyDescent="0.25">
      <c r="A63" s="51" t="s">
        <v>34</v>
      </c>
    </row>
    <row r="64" spans="1:2" x14ac:dyDescent="0.25">
      <c r="A64" s="51" t="s">
        <v>35</v>
      </c>
    </row>
    <row r="65" spans="1:2" x14ac:dyDescent="0.25">
      <c r="A65" s="2"/>
    </row>
    <row r="66" spans="1:2" x14ac:dyDescent="0.25">
      <c r="A66" s="2" t="s">
        <v>36</v>
      </c>
    </row>
    <row r="67" spans="1:2" x14ac:dyDescent="0.25">
      <c r="A67" s="2"/>
    </row>
    <row r="68" spans="1:2" ht="31.5" x14ac:dyDescent="0.25">
      <c r="A68" s="48" t="s">
        <v>37</v>
      </c>
      <c r="B68" s="2"/>
    </row>
    <row r="69" spans="1:2" x14ac:dyDescent="0.25">
      <c r="A69" s="2"/>
      <c r="B69" s="2"/>
    </row>
    <row r="70" spans="1:2" x14ac:dyDescent="0.25">
      <c r="A70" s="2" t="s">
        <v>38</v>
      </c>
    </row>
    <row r="71" spans="1:2" x14ac:dyDescent="0.25">
      <c r="A71" s="2"/>
    </row>
    <row r="72" spans="1:2" ht="18" x14ac:dyDescent="0.25">
      <c r="A72" s="64" t="s">
        <v>39</v>
      </c>
    </row>
    <row r="73" spans="1:2" x14ac:dyDescent="0.25">
      <c r="A73" s="2"/>
      <c r="B73" s="2"/>
    </row>
    <row r="74" spans="1:2" x14ac:dyDescent="0.25">
      <c r="A74" s="2" t="s">
        <v>40</v>
      </c>
      <c r="B74" s="2"/>
    </row>
    <row r="75" spans="1:2" x14ac:dyDescent="0.25">
      <c r="A75" s="2"/>
    </row>
    <row r="76" spans="1:2" ht="18" x14ac:dyDescent="0.25">
      <c r="A76" s="64" t="s">
        <v>219</v>
      </c>
    </row>
    <row r="77" spans="1:2" x14ac:dyDescent="0.25">
      <c r="A77" s="2"/>
    </row>
    <row r="78" spans="1:2" x14ac:dyDescent="0.25">
      <c r="A78" s="2" t="s">
        <v>41</v>
      </c>
      <c r="B78" s="51"/>
    </row>
    <row r="79" spans="1:2" x14ac:dyDescent="0.25">
      <c r="A79" s="2"/>
      <c r="B79" s="51"/>
    </row>
    <row r="80" spans="1:2" ht="18" x14ac:dyDescent="0.25">
      <c r="A80" s="64" t="s">
        <v>220</v>
      </c>
    </row>
    <row r="81" spans="1:2" x14ac:dyDescent="0.25">
      <c r="A81" s="2"/>
    </row>
    <row r="82" spans="1:2" x14ac:dyDescent="0.25">
      <c r="A82" s="2" t="s">
        <v>221</v>
      </c>
      <c r="B82" s="51"/>
    </row>
    <row r="83" spans="1:2" x14ac:dyDescent="0.25">
      <c r="A83" s="2"/>
      <c r="B83" s="51"/>
    </row>
    <row r="84" spans="1:2" ht="18" x14ac:dyDescent="0.25">
      <c r="A84" s="64" t="s">
        <v>222</v>
      </c>
      <c r="B84" s="51"/>
    </row>
    <row r="85" spans="1:2" x14ac:dyDescent="0.25">
      <c r="A85" s="2"/>
    </row>
    <row r="86" spans="1:2" x14ac:dyDescent="0.25">
      <c r="A86" s="2" t="s">
        <v>42</v>
      </c>
    </row>
    <row r="87" spans="1:2" x14ac:dyDescent="0.25">
      <c r="A87" s="2"/>
    </row>
    <row r="88" spans="1:2" ht="18" x14ac:dyDescent="0.25">
      <c r="A88" s="64" t="s">
        <v>223</v>
      </c>
    </row>
    <row r="89" spans="1:2" x14ac:dyDescent="0.25">
      <c r="A89" s="2"/>
    </row>
    <row r="90" spans="1:2" x14ac:dyDescent="0.25">
      <c r="A90" s="2" t="s">
        <v>43</v>
      </c>
    </row>
    <row r="91" spans="1:2" x14ac:dyDescent="0.25">
      <c r="A91" s="2" t="s">
        <v>44</v>
      </c>
    </row>
    <row r="92" spans="1:2" x14ac:dyDescent="0.25">
      <c r="A92" s="50"/>
      <c r="B92" s="50"/>
    </row>
    <row r="93" spans="1:2" x14ac:dyDescent="0.25">
      <c r="A93" s="51" t="s">
        <v>45</v>
      </c>
      <c r="B93" s="50"/>
    </row>
    <row r="94" spans="1:2" x14ac:dyDescent="0.25">
      <c r="A94" s="51"/>
      <c r="B94" s="50"/>
    </row>
    <row r="95" spans="1:2" x14ac:dyDescent="0.25">
      <c r="A95" s="51"/>
      <c r="B95" s="50"/>
    </row>
    <row r="96" spans="1:2" x14ac:dyDescent="0.25">
      <c r="A96" s="51" t="s">
        <v>224</v>
      </c>
      <c r="B96" s="50"/>
    </row>
    <row r="97" spans="1:2" x14ac:dyDescent="0.25">
      <c r="A97" s="2"/>
      <c r="B97" s="50"/>
    </row>
    <row r="98" spans="1:2" ht="31.5" x14ac:dyDescent="0.25">
      <c r="A98" s="48" t="s">
        <v>46</v>
      </c>
    </row>
    <row r="99" spans="1:2" x14ac:dyDescent="0.25">
      <c r="A99" s="2"/>
    </row>
    <row r="100" spans="1:2" x14ac:dyDescent="0.25">
      <c r="A100" s="2" t="s">
        <v>47</v>
      </c>
    </row>
    <row r="101" spans="1:2" x14ac:dyDescent="0.25">
      <c r="A101" s="50"/>
    </row>
    <row r="102" spans="1:2" x14ac:dyDescent="0.25">
      <c r="A102" s="50" t="s">
        <v>48</v>
      </c>
    </row>
    <row r="103" spans="1:2" x14ac:dyDescent="0.25">
      <c r="A103" s="50" t="s">
        <v>49</v>
      </c>
    </row>
    <row r="104" spans="1:2" x14ac:dyDescent="0.25">
      <c r="A104" s="2"/>
    </row>
    <row r="105" spans="1:2" x14ac:dyDescent="0.25">
      <c r="A105" s="2" t="s">
        <v>50</v>
      </c>
    </row>
    <row r="106" spans="1:2" x14ac:dyDescent="0.25">
      <c r="A106" s="2"/>
    </row>
    <row r="107" spans="1:2" ht="31.5" x14ac:dyDescent="0.25">
      <c r="A107" s="48" t="s">
        <v>51</v>
      </c>
    </row>
    <row r="108" spans="1:2" x14ac:dyDescent="0.25">
      <c r="A108" s="2"/>
    </row>
    <row r="109" spans="1:2" x14ac:dyDescent="0.25">
      <c r="A109" s="2" t="s">
        <v>52</v>
      </c>
    </row>
    <row r="110" spans="1:2" x14ac:dyDescent="0.25">
      <c r="A110" s="50"/>
    </row>
    <row r="111" spans="1:2" x14ac:dyDescent="0.25">
      <c r="A111" s="50" t="s">
        <v>53</v>
      </c>
    </row>
    <row r="112" spans="1:2" x14ac:dyDescent="0.25">
      <c r="A112" s="50" t="s">
        <v>54</v>
      </c>
    </row>
    <row r="113" spans="1:2" x14ac:dyDescent="0.25">
      <c r="A113" s="50" t="s">
        <v>55</v>
      </c>
    </row>
    <row r="114" spans="1:2" x14ac:dyDescent="0.25">
      <c r="A114" s="50" t="s">
        <v>56</v>
      </c>
      <c r="B114" s="50"/>
    </row>
    <row r="115" spans="1:2" x14ac:dyDescent="0.25">
      <c r="A115" s="2"/>
      <c r="B115" s="50"/>
    </row>
    <row r="116" spans="1:2" x14ac:dyDescent="0.25">
      <c r="A116" s="2" t="s">
        <v>57</v>
      </c>
    </row>
    <row r="117" spans="1:2" x14ac:dyDescent="0.25">
      <c r="A117" s="2" t="s">
        <v>58</v>
      </c>
    </row>
    <row r="118" spans="1:2" x14ac:dyDescent="0.25">
      <c r="A118" s="2"/>
    </row>
    <row r="119" spans="1:2" ht="31.5" x14ac:dyDescent="0.25">
      <c r="A119" s="48" t="s">
        <v>59</v>
      </c>
    </row>
    <row r="120" spans="1:2" x14ac:dyDescent="0.25">
      <c r="A120" s="2"/>
    </row>
    <row r="121" spans="1:2" x14ac:dyDescent="0.25">
      <c r="A121" s="2" t="s">
        <v>60</v>
      </c>
    </row>
    <row r="122" spans="1:2" x14ac:dyDescent="0.25">
      <c r="A122" s="50"/>
    </row>
    <row r="123" spans="1:2" x14ac:dyDescent="0.25">
      <c r="A123" s="50" t="s">
        <v>61</v>
      </c>
    </row>
    <row r="124" spans="1:2" x14ac:dyDescent="0.25">
      <c r="A124" s="50" t="s">
        <v>62</v>
      </c>
      <c r="B124" s="2"/>
    </row>
    <row r="125" spans="1:2" x14ac:dyDescent="0.25">
      <c r="A125" s="50" t="s">
        <v>63</v>
      </c>
      <c r="B125" s="2"/>
    </row>
    <row r="126" spans="1:2" x14ac:dyDescent="0.25">
      <c r="A126" s="50" t="s">
        <v>64</v>
      </c>
    </row>
    <row r="127" spans="1:2" x14ac:dyDescent="0.25">
      <c r="A127" s="50" t="s">
        <v>65</v>
      </c>
    </row>
    <row r="128" spans="1:2" x14ac:dyDescent="0.25">
      <c r="A128" s="50"/>
    </row>
    <row r="129" spans="1:2" x14ac:dyDescent="0.25">
      <c r="A129" s="50"/>
    </row>
    <row r="130" spans="1:2" x14ac:dyDescent="0.25">
      <c r="A130" s="2"/>
    </row>
    <row r="131" spans="1:2" x14ac:dyDescent="0.25">
      <c r="A131" s="2" t="s">
        <v>66</v>
      </c>
    </row>
    <row r="132" spans="1:2" x14ac:dyDescent="0.25">
      <c r="A132" s="2"/>
      <c r="B132" s="50"/>
    </row>
    <row r="133" spans="1:2" ht="31.5" x14ac:dyDescent="0.25">
      <c r="A133" s="48" t="s">
        <v>67</v>
      </c>
      <c r="B133" s="50"/>
    </row>
    <row r="134" spans="1:2" x14ac:dyDescent="0.25">
      <c r="A134" s="2"/>
    </row>
    <row r="135" spans="1:2" x14ac:dyDescent="0.25">
      <c r="A135" s="2" t="s">
        <v>68</v>
      </c>
    </row>
    <row r="136" spans="1:2" x14ac:dyDescent="0.25">
      <c r="A136" s="50"/>
    </row>
    <row r="137" spans="1:2" x14ac:dyDescent="0.25">
      <c r="A137" s="50" t="s">
        <v>69</v>
      </c>
    </row>
    <row r="138" spans="1:2" x14ac:dyDescent="0.25">
      <c r="A138" s="50" t="s">
        <v>70</v>
      </c>
    </row>
    <row r="139" spans="1:2" x14ac:dyDescent="0.25">
      <c r="A139" s="50" t="s">
        <v>71</v>
      </c>
    </row>
    <row r="140" spans="1:2" x14ac:dyDescent="0.25">
      <c r="A140" s="50" t="s">
        <v>72</v>
      </c>
    </row>
    <row r="141" spans="1:2" x14ac:dyDescent="0.25">
      <c r="A141" s="50" t="s">
        <v>73</v>
      </c>
    </row>
    <row r="142" spans="1:2" x14ac:dyDescent="0.25">
      <c r="A142" s="50" t="s">
        <v>74</v>
      </c>
      <c r="B142" s="51"/>
    </row>
    <row r="143" spans="1:2" x14ac:dyDescent="0.25">
      <c r="A143" s="50" t="s">
        <v>75</v>
      </c>
      <c r="B143" s="51"/>
    </row>
    <row r="144" spans="1:2" x14ac:dyDescent="0.25">
      <c r="A144" s="2"/>
    </row>
    <row r="145" spans="1:2" x14ac:dyDescent="0.25">
      <c r="A145" s="2" t="s">
        <v>76</v>
      </c>
    </row>
    <row r="146" spans="1:2" x14ac:dyDescent="0.25">
      <c r="A146" s="2"/>
    </row>
    <row r="147" spans="1:2" s="66" customFormat="1" ht="31.5" x14ac:dyDescent="0.4">
      <c r="A147" s="48" t="s">
        <v>77</v>
      </c>
    </row>
    <row r="148" spans="1:2" x14ac:dyDescent="0.25">
      <c r="A148" s="2"/>
    </row>
    <row r="149" spans="1:2" x14ac:dyDescent="0.25">
      <c r="A149" s="2" t="s">
        <v>78</v>
      </c>
    </row>
    <row r="150" spans="1:2" x14ac:dyDescent="0.25">
      <c r="A150" s="50"/>
    </row>
    <row r="151" spans="1:2" x14ac:dyDescent="0.25">
      <c r="A151" s="50" t="s">
        <v>79</v>
      </c>
    </row>
    <row r="152" spans="1:2" x14ac:dyDescent="0.25">
      <c r="A152" s="50" t="s">
        <v>80</v>
      </c>
    </row>
    <row r="153" spans="1:2" x14ac:dyDescent="0.25">
      <c r="A153" s="50" t="s">
        <v>81</v>
      </c>
      <c r="B153" s="50"/>
    </row>
    <row r="154" spans="1:2" x14ac:dyDescent="0.25">
      <c r="A154" s="50" t="s">
        <v>82</v>
      </c>
      <c r="B154" s="50"/>
    </row>
    <row r="155" spans="1:2" x14ac:dyDescent="0.25">
      <c r="A155" s="50" t="s">
        <v>83</v>
      </c>
      <c r="B155" s="50"/>
    </row>
    <row r="156" spans="1:2" x14ac:dyDescent="0.25">
      <c r="A156" s="50" t="s">
        <v>84</v>
      </c>
      <c r="B156" s="50"/>
    </row>
    <row r="157" spans="1:2" x14ac:dyDescent="0.25">
      <c r="A157" s="2"/>
      <c r="B157" s="50"/>
    </row>
    <row r="158" spans="1:2" x14ac:dyDescent="0.25">
      <c r="A158" s="2" t="s">
        <v>230</v>
      </c>
      <c r="B158" s="50"/>
    </row>
    <row r="159" spans="1:2" x14ac:dyDescent="0.25">
      <c r="A159" s="2"/>
    </row>
    <row r="161" spans="1:2" x14ac:dyDescent="0.25">
      <c r="A161" s="2"/>
    </row>
    <row r="162" spans="1:2" x14ac:dyDescent="0.25">
      <c r="A162" s="2"/>
      <c r="B162" s="50"/>
    </row>
    <row r="163" spans="1:2" x14ac:dyDescent="0.25">
      <c r="A163" s="2"/>
      <c r="B163" s="50"/>
    </row>
    <row r="164" spans="1:2" x14ac:dyDescent="0.25">
      <c r="A164" s="67"/>
      <c r="B164" s="50"/>
    </row>
    <row r="165" spans="1:2" x14ac:dyDescent="0.25">
      <c r="A165" s="2"/>
    </row>
    <row r="166" spans="1:2" x14ac:dyDescent="0.25">
      <c r="A166" s="2"/>
    </row>
    <row r="167" spans="1:2" x14ac:dyDescent="0.25">
      <c r="A167" s="2"/>
    </row>
    <row r="168" spans="1:2" x14ac:dyDescent="0.25">
      <c r="A168" s="65"/>
    </row>
    <row r="169" spans="1:2" x14ac:dyDescent="0.25">
      <c r="A169" s="50"/>
    </row>
    <row r="170" spans="1:2" x14ac:dyDescent="0.25">
      <c r="A170" s="67"/>
      <c r="B170" s="50"/>
    </row>
    <row r="171" spans="1:2" x14ac:dyDescent="0.25">
      <c r="A171" s="67"/>
      <c r="B171" s="50"/>
    </row>
    <row r="172" spans="1:2" x14ac:dyDescent="0.25">
      <c r="A172" s="67"/>
      <c r="B172" s="50"/>
    </row>
    <row r="173" spans="1:2" x14ac:dyDescent="0.25">
      <c r="A173" s="67"/>
      <c r="B173" s="50"/>
    </row>
    <row r="174" spans="1:2" x14ac:dyDescent="0.25">
      <c r="A174" s="2"/>
    </row>
    <row r="175" spans="1:2" x14ac:dyDescent="0.25">
      <c r="A175" s="2"/>
    </row>
    <row r="176" spans="1:2" x14ac:dyDescent="0.25">
      <c r="A176" s="2"/>
    </row>
    <row r="177" spans="1:2" ht="24" x14ac:dyDescent="0.25">
      <c r="A177" s="68"/>
    </row>
    <row r="178" spans="1:2" x14ac:dyDescent="0.25">
      <c r="A178" s="50"/>
    </row>
    <row r="179" spans="1:2" x14ac:dyDescent="0.25">
      <c r="A179" s="67"/>
      <c r="B179" s="50"/>
    </row>
    <row r="180" spans="1:2" x14ac:dyDescent="0.25">
      <c r="A180" s="67"/>
      <c r="B180" s="50"/>
    </row>
    <row r="181" spans="1:2" x14ac:dyDescent="0.25">
      <c r="A181" s="67"/>
      <c r="B181" s="50"/>
    </row>
    <row r="182" spans="1:2" x14ac:dyDescent="0.25">
      <c r="A182" s="67"/>
      <c r="B182" s="50"/>
    </row>
    <row r="183" spans="1:2" x14ac:dyDescent="0.25">
      <c r="A183" s="67"/>
      <c r="B183" s="50"/>
    </row>
    <row r="184" spans="1:2" x14ac:dyDescent="0.25">
      <c r="A184" s="67"/>
      <c r="B184" s="50"/>
    </row>
    <row r="185" spans="1:2" x14ac:dyDescent="0.25">
      <c r="A185" s="2"/>
    </row>
    <row r="186" spans="1:2" x14ac:dyDescent="0.25">
      <c r="A186" s="2"/>
    </row>
    <row r="187" spans="1:2" ht="24" x14ac:dyDescent="0.25">
      <c r="A187" s="68"/>
    </row>
    <row r="188" spans="1:2" x14ac:dyDescent="0.25">
      <c r="A188" s="50"/>
    </row>
    <row r="189" spans="1:2" x14ac:dyDescent="0.25">
      <c r="A189" s="67"/>
      <c r="B189" s="50"/>
    </row>
    <row r="190" spans="1:2" x14ac:dyDescent="0.25">
      <c r="A190" s="67"/>
      <c r="B190" s="50"/>
    </row>
    <row r="191" spans="1:2" x14ac:dyDescent="0.25">
      <c r="A191" s="67"/>
      <c r="B191" s="50"/>
    </row>
    <row r="192" spans="1:2" x14ac:dyDescent="0.25">
      <c r="A192" s="67"/>
      <c r="B192" s="50"/>
    </row>
    <row r="193" spans="1:2" x14ac:dyDescent="0.25">
      <c r="A193" s="67"/>
      <c r="B193" s="50"/>
    </row>
    <row r="194" spans="1:2" x14ac:dyDescent="0.25">
      <c r="A194" s="2"/>
    </row>
    <row r="195" spans="1:2" x14ac:dyDescent="0.25">
      <c r="A195" s="2"/>
    </row>
    <row r="196" spans="1:2" ht="24" x14ac:dyDescent="0.25">
      <c r="A196" s="68"/>
    </row>
    <row r="197" spans="1:2" x14ac:dyDescent="0.25">
      <c r="A197" s="2"/>
    </row>
    <row r="198" spans="1:2" x14ac:dyDescent="0.25">
      <c r="A198" s="2"/>
    </row>
    <row r="199" spans="1:2" x14ac:dyDescent="0.25">
      <c r="A199" s="50"/>
    </row>
    <row r="200" spans="1:2" x14ac:dyDescent="0.25">
      <c r="A200" s="67"/>
      <c r="B200" s="50"/>
    </row>
    <row r="201" spans="1:2" x14ac:dyDescent="0.25">
      <c r="A201" s="67"/>
      <c r="B201" s="50"/>
    </row>
    <row r="202" spans="1:2" x14ac:dyDescent="0.25">
      <c r="A202" s="67"/>
      <c r="B202" s="50"/>
    </row>
    <row r="203" spans="1:2" x14ac:dyDescent="0.25">
      <c r="A203" s="67"/>
      <c r="B203" s="50"/>
    </row>
    <row r="204" spans="1:2" x14ac:dyDescent="0.25">
      <c r="A204" s="67"/>
      <c r="B204" s="50"/>
    </row>
    <row r="205" spans="1:2" x14ac:dyDescent="0.25">
      <c r="A205" s="67"/>
      <c r="B205" s="50"/>
    </row>
    <row r="206" spans="1:2" x14ac:dyDescent="0.25">
      <c r="A206" s="2"/>
    </row>
    <row r="207" spans="1:2" x14ac:dyDescent="0.25">
      <c r="A207" s="2"/>
    </row>
    <row r="208" spans="1:2" x14ac:dyDescent="0.25">
      <c r="A208" s="2"/>
    </row>
    <row r="209" spans="1:1" x14ac:dyDescent="0.25">
      <c r="A209" s="2"/>
    </row>
    <row r="210" spans="1:1" x14ac:dyDescent="0.25">
      <c r="A210" s="2"/>
    </row>
    <row r="211" spans="1:1" x14ac:dyDescent="0.25">
      <c r="A211" s="2"/>
    </row>
    <row r="212" spans="1:1" x14ac:dyDescent="0.25">
      <c r="A212" s="2"/>
    </row>
    <row r="213" spans="1:1" x14ac:dyDescent="0.25">
      <c r="A213" s="2"/>
    </row>
    <row r="214" spans="1:1" x14ac:dyDescent="0.25">
      <c r="A214"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C4A0B-63AA-436F-9D07-85C255794A84}">
  <dimension ref="A1:D16"/>
  <sheetViews>
    <sheetView workbookViewId="0">
      <selection activeCell="C5" sqref="C5"/>
    </sheetView>
  </sheetViews>
  <sheetFormatPr defaultRowHeight="21" x14ac:dyDescent="0.35"/>
  <cols>
    <col min="1" max="1" width="36.85546875" style="21" customWidth="1"/>
    <col min="2" max="2" width="14.5703125" customWidth="1"/>
    <col min="3" max="3" width="54.7109375" style="10" customWidth="1"/>
    <col min="4" max="16384" width="9.140625" style="3"/>
  </cols>
  <sheetData>
    <row r="1" spans="1:4" ht="75.75" customHeight="1" x14ac:dyDescent="0.25">
      <c r="A1" s="13" t="s">
        <v>85</v>
      </c>
      <c r="B1" s="14"/>
      <c r="C1" s="12"/>
    </row>
    <row r="2" spans="1:4" ht="20.25" customHeight="1" x14ac:dyDescent="0.25">
      <c r="A2" s="15" t="s">
        <v>86</v>
      </c>
      <c r="B2" s="16" t="str">
        <f>IF(COUNTA(#REF!,C5,C6,C7,C8,C9,C10,#REF!,#REF!)=9,"YES","NO")</f>
        <v>NO</v>
      </c>
      <c r="C2" s="9"/>
    </row>
    <row r="3" spans="1:4" ht="15.75" customHeight="1" x14ac:dyDescent="0.25">
      <c r="A3" s="15"/>
      <c r="B3" s="15"/>
      <c r="C3" s="9"/>
    </row>
    <row r="4" spans="1:4" x14ac:dyDescent="0.35">
      <c r="A4" s="17" t="s">
        <v>87</v>
      </c>
      <c r="B4" s="18" t="s">
        <v>88</v>
      </c>
    </row>
    <row r="5" spans="1:4" x14ac:dyDescent="0.35">
      <c r="A5" s="20" t="s">
        <v>89</v>
      </c>
      <c r="B5" s="19" t="s">
        <v>90</v>
      </c>
      <c r="C5" s="11"/>
      <c r="D5" s="3" t="s">
        <v>91</v>
      </c>
    </row>
    <row r="6" spans="1:4" x14ac:dyDescent="0.35">
      <c r="A6" s="20" t="s">
        <v>92</v>
      </c>
      <c r="B6" s="19" t="s">
        <v>90</v>
      </c>
      <c r="C6" s="11"/>
      <c r="D6" s="3" t="s">
        <v>93</v>
      </c>
    </row>
    <row r="7" spans="1:4" x14ac:dyDescent="0.35">
      <c r="A7" s="20" t="s">
        <v>94</v>
      </c>
      <c r="B7" s="19" t="s">
        <v>90</v>
      </c>
      <c r="C7" s="11"/>
      <c r="D7" s="3" t="s">
        <v>95</v>
      </c>
    </row>
    <row r="8" spans="1:4" x14ac:dyDescent="0.35">
      <c r="A8" s="20" t="s">
        <v>96</v>
      </c>
      <c r="B8" s="19" t="s">
        <v>90</v>
      </c>
      <c r="C8" s="11"/>
      <c r="D8" s="3" t="s">
        <v>97</v>
      </c>
    </row>
    <row r="9" spans="1:4" x14ac:dyDescent="0.35">
      <c r="A9" s="20" t="s">
        <v>98</v>
      </c>
      <c r="B9" s="19" t="s">
        <v>90</v>
      </c>
      <c r="C9" s="11"/>
    </row>
    <row r="10" spans="1:4" x14ac:dyDescent="0.35">
      <c r="A10" s="69" t="s">
        <v>8</v>
      </c>
      <c r="B10" s="70" t="s">
        <v>90</v>
      </c>
      <c r="C10" s="11"/>
      <c r="D10" s="3" t="s">
        <v>99</v>
      </c>
    </row>
    <row r="12" spans="1:4" x14ac:dyDescent="0.35">
      <c r="A12" s="21" t="s">
        <v>100</v>
      </c>
    </row>
    <row r="14" spans="1:4" x14ac:dyDescent="0.35">
      <c r="A14" s="21" t="s">
        <v>101</v>
      </c>
    </row>
    <row r="15" spans="1:4" x14ac:dyDescent="0.35">
      <c r="A15" s="21" t="s">
        <v>102</v>
      </c>
    </row>
    <row r="16" spans="1:4" x14ac:dyDescent="0.35">
      <c r="A16" s="21" t="s">
        <v>103</v>
      </c>
    </row>
  </sheetData>
  <conditionalFormatting sqref="B2">
    <cfRule type="cellIs" dxfId="3" priority="1" operator="equal">
      <formula>"NO"</formula>
    </cfRule>
    <cfRule type="cellIs" dxfId="2" priority="2" operator="equal">
      <formula>"YES"</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35BCA-B64E-4BDA-A8D6-2B1479648524}">
  <dimension ref="A1:T1177"/>
  <sheetViews>
    <sheetView topLeftCell="C1" zoomScaleNormal="100" workbookViewId="0">
      <selection activeCell="L3" sqref="L3"/>
    </sheetView>
  </sheetViews>
  <sheetFormatPr defaultRowHeight="15" x14ac:dyDescent="0.25"/>
  <cols>
    <col min="1" max="1" width="47.140625" style="3" bestFit="1" customWidth="1"/>
    <col min="2" max="2" width="19.85546875" style="3" bestFit="1" customWidth="1"/>
    <col min="3" max="3" width="75.7109375" style="4" customWidth="1"/>
    <col min="4" max="4" width="17.140625" style="4" customWidth="1"/>
    <col min="5" max="5" width="22.28515625" style="3" bestFit="1" customWidth="1"/>
    <col min="6" max="6" width="13.7109375" style="3" bestFit="1" customWidth="1"/>
    <col min="7" max="7" width="14.7109375" style="3" bestFit="1" customWidth="1"/>
    <col min="8" max="8" width="5.7109375" style="38" customWidth="1"/>
    <col min="9" max="9" width="14.85546875" style="3" customWidth="1"/>
    <col min="10" max="10" width="15.140625" style="3" customWidth="1"/>
    <col min="11" max="11" width="5.7109375" style="38" customWidth="1"/>
    <col min="12" max="17" width="23.7109375" style="3" customWidth="1"/>
    <col min="18" max="18" width="5.7109375" style="38" customWidth="1"/>
    <col min="19" max="19" width="18.140625" style="3" bestFit="1" customWidth="1"/>
    <col min="20" max="20" width="66.140625" style="3" customWidth="1"/>
    <col min="21" max="16384" width="9.140625" style="3"/>
  </cols>
  <sheetData>
    <row r="1" spans="1:20" ht="24" customHeight="1" x14ac:dyDescent="0.25">
      <c r="A1" s="72" t="s">
        <v>104</v>
      </c>
      <c r="B1" s="72"/>
      <c r="C1" s="72"/>
      <c r="D1" s="72"/>
      <c r="E1" s="72"/>
      <c r="F1" s="72"/>
      <c r="G1" s="72"/>
      <c r="I1" s="72" t="s">
        <v>105</v>
      </c>
      <c r="J1" s="72"/>
      <c r="L1" s="72" t="s">
        <v>106</v>
      </c>
      <c r="M1" s="72"/>
      <c r="N1" s="72"/>
      <c r="O1" s="72"/>
      <c r="P1" s="72"/>
      <c r="Q1" s="72"/>
      <c r="S1" s="73" t="s">
        <v>107</v>
      </c>
      <c r="T1" s="73"/>
    </row>
    <row r="2" spans="1:20" s="5" customFormat="1" ht="85.5" x14ac:dyDescent="0.25">
      <c r="A2" s="6" t="s">
        <v>108</v>
      </c>
      <c r="B2" s="8" t="s">
        <v>109</v>
      </c>
      <c r="C2" s="7" t="s">
        <v>110</v>
      </c>
      <c r="D2" s="7" t="s">
        <v>111</v>
      </c>
      <c r="E2" s="8" t="s">
        <v>112</v>
      </c>
      <c r="F2" s="8" t="s">
        <v>27</v>
      </c>
      <c r="G2" s="26" t="s">
        <v>71</v>
      </c>
      <c r="H2" s="37"/>
      <c r="I2" s="36" t="s">
        <v>113</v>
      </c>
      <c r="J2" s="36" t="s">
        <v>114</v>
      </c>
      <c r="K2" s="39"/>
      <c r="L2" s="23" t="s">
        <v>115</v>
      </c>
      <c r="M2" s="8" t="s">
        <v>116</v>
      </c>
      <c r="N2" s="8" t="s">
        <v>117</v>
      </c>
      <c r="O2" s="8" t="s">
        <v>118</v>
      </c>
      <c r="P2" s="8" t="s">
        <v>119</v>
      </c>
      <c r="Q2" s="8" t="s">
        <v>120</v>
      </c>
      <c r="R2" s="41"/>
      <c r="S2" s="42" t="s">
        <v>121</v>
      </c>
      <c r="T2" s="22" t="s">
        <v>122</v>
      </c>
    </row>
    <row r="3" spans="1:20" x14ac:dyDescent="0.25">
      <c r="A3" s="3" t="s">
        <v>154</v>
      </c>
      <c r="B3" s="46" t="str">
        <f>IFERROR(_xlfn.XLOOKUP(TRIM(A3),tbl_CostCategories[Category],tbl_CostCategories[Capital / Resource]),"")</f>
        <v>Resource</v>
      </c>
      <c r="C3" s="4" t="s">
        <v>225</v>
      </c>
      <c r="D3" s="4" t="s">
        <v>148</v>
      </c>
      <c r="E3" s="3">
        <v>200</v>
      </c>
      <c r="F3" s="3">
        <v>15000</v>
      </c>
      <c r="G3" s="45">
        <f t="shared" ref="G3:G66" si="0">IF(OR(E3="",F3=""),"",N(E3)*N(F3))</f>
        <v>3000000</v>
      </c>
      <c r="I3" s="43" t="s">
        <v>90</v>
      </c>
      <c r="J3" s="43" t="s">
        <v>90</v>
      </c>
      <c r="K3" s="40"/>
      <c r="L3" s="3">
        <v>1000000</v>
      </c>
      <c r="M3" s="3">
        <v>1000000</v>
      </c>
      <c r="N3" s="3">
        <v>1000000</v>
      </c>
      <c r="Q3" s="46">
        <f>IFERROR(O3*_xlfn.XLOOKUP(P3,'Volunteer Rates'!A:A,'Volunteer Rates'!B:B),""
)</f>
        <v>0</v>
      </c>
      <c r="R3" s="47"/>
      <c r="S3" s="46" t="str">
        <f t="shared" ref="S3:S66" si="1">IF(N(G3)=0,"",IF(ABS((N(L3)+N(M3)+N(N3)+N(Q3))-N(G3))&lt;0.01,"OK","CHECK TOTALS"))</f>
        <v>OK</v>
      </c>
      <c r="T3" s="24"/>
    </row>
    <row r="4" spans="1:20" x14ac:dyDescent="0.25">
      <c r="B4" s="46" t="str">
        <f>IFERROR(_xlfn.XLOOKUP(TRIM(A4),tbl_CostCategories[Category],tbl_CostCategories[Capital / Resource]),"")</f>
        <v/>
      </c>
      <c r="G4" s="45" t="str">
        <f t="shared" si="0"/>
        <v/>
      </c>
      <c r="I4" s="43"/>
      <c r="J4" s="43"/>
      <c r="K4" s="40"/>
      <c r="Q4" s="46">
        <f>IFERROR(O4*_xlfn.XLOOKUP(P4,'Volunteer Rates'!A:A,'Volunteer Rates'!B:B),""
)</f>
        <v>0</v>
      </c>
      <c r="R4" s="47"/>
      <c r="S4" s="46" t="str">
        <f t="shared" si="1"/>
        <v/>
      </c>
      <c r="T4" s="24"/>
    </row>
    <row r="5" spans="1:20" x14ac:dyDescent="0.25">
      <c r="B5" s="46" t="str">
        <f>IFERROR(_xlfn.XLOOKUP(TRIM(A5),tbl_CostCategories[Category],tbl_CostCategories[Capital / Resource]),"")</f>
        <v/>
      </c>
      <c r="G5" s="45" t="str">
        <f t="shared" si="0"/>
        <v/>
      </c>
      <c r="I5" s="43"/>
      <c r="J5" s="43"/>
      <c r="K5" s="40"/>
      <c r="Q5" s="46">
        <f>IFERROR(O5*_xlfn.XLOOKUP(P5,'Volunteer Rates'!A:A,'Volunteer Rates'!B:B),""
)</f>
        <v>0</v>
      </c>
      <c r="R5" s="47"/>
      <c r="S5" s="46" t="str">
        <f t="shared" si="1"/>
        <v/>
      </c>
      <c r="T5" s="24"/>
    </row>
    <row r="6" spans="1:20" x14ac:dyDescent="0.25">
      <c r="B6" s="46" t="str">
        <f>IFERROR(_xlfn.XLOOKUP(TRIM(A6),tbl_CostCategories[Category],tbl_CostCategories[Capital / Resource]),"")</f>
        <v/>
      </c>
      <c r="G6" s="45" t="str">
        <f t="shared" si="0"/>
        <v/>
      </c>
      <c r="I6" s="43"/>
      <c r="J6" s="43"/>
      <c r="K6" s="40"/>
      <c r="Q6" s="46">
        <f>IFERROR(O6*_xlfn.XLOOKUP(P6,'Volunteer Rates'!A:A,'Volunteer Rates'!B:B),""
)</f>
        <v>0</v>
      </c>
      <c r="R6" s="47"/>
      <c r="S6" s="46" t="str">
        <f t="shared" si="1"/>
        <v/>
      </c>
      <c r="T6" s="24"/>
    </row>
    <row r="7" spans="1:20" x14ac:dyDescent="0.25">
      <c r="B7" s="46" t="str">
        <f>IFERROR(_xlfn.XLOOKUP(TRIM(A7),tbl_CostCategories[Category],tbl_CostCategories[Capital / Resource]),"")</f>
        <v/>
      </c>
      <c r="G7" s="45" t="str">
        <f t="shared" si="0"/>
        <v/>
      </c>
      <c r="I7" s="43"/>
      <c r="J7" s="43"/>
      <c r="K7" s="40"/>
      <c r="Q7" s="46">
        <f>IFERROR(O7*_xlfn.XLOOKUP(P7,'Volunteer Rates'!A:A,'Volunteer Rates'!B:B),""
)</f>
        <v>0</v>
      </c>
      <c r="R7" s="47"/>
      <c r="S7" s="46" t="str">
        <f t="shared" si="1"/>
        <v/>
      </c>
      <c r="T7" s="24"/>
    </row>
    <row r="8" spans="1:20" x14ac:dyDescent="0.25">
      <c r="B8" s="46" t="str">
        <f>IFERROR(_xlfn.XLOOKUP(TRIM(A8),tbl_CostCategories[Category],tbl_CostCategories[Capital / Resource]),"")</f>
        <v/>
      </c>
      <c r="G8" s="45" t="str">
        <f t="shared" si="0"/>
        <v/>
      </c>
      <c r="I8" s="43"/>
      <c r="J8" s="43"/>
      <c r="K8" s="40"/>
      <c r="Q8" s="46">
        <f>IFERROR(O8*_xlfn.XLOOKUP(P8,'Volunteer Rates'!A:A,'Volunteer Rates'!B:B),""
)</f>
        <v>0</v>
      </c>
      <c r="R8" s="47"/>
      <c r="S8" s="46" t="str">
        <f t="shared" si="1"/>
        <v/>
      </c>
      <c r="T8" s="24"/>
    </row>
    <row r="9" spans="1:20" x14ac:dyDescent="0.25">
      <c r="B9" s="46" t="str">
        <f>IFERROR(_xlfn.XLOOKUP(TRIM(A9),tbl_CostCategories[Category],tbl_CostCategories[Capital / Resource]),"")</f>
        <v/>
      </c>
      <c r="G9" s="45" t="str">
        <f t="shared" si="0"/>
        <v/>
      </c>
      <c r="I9" s="43"/>
      <c r="J9" s="43"/>
      <c r="K9" s="40"/>
      <c r="Q9" s="46">
        <f>IFERROR(O9*_xlfn.XLOOKUP(P9,'Volunteer Rates'!A:A,'Volunteer Rates'!B:B),""
)</f>
        <v>0</v>
      </c>
      <c r="R9" s="47"/>
      <c r="S9" s="46" t="str">
        <f t="shared" si="1"/>
        <v/>
      </c>
      <c r="T9" s="24"/>
    </row>
    <row r="10" spans="1:20" x14ac:dyDescent="0.25">
      <c r="B10" s="46" t="str">
        <f>IFERROR(_xlfn.XLOOKUP(TRIM(A10),tbl_CostCategories[Category],tbl_CostCategories[Capital / Resource]),"")</f>
        <v/>
      </c>
      <c r="G10" s="45" t="str">
        <f t="shared" si="0"/>
        <v/>
      </c>
      <c r="I10" s="43"/>
      <c r="J10" s="43"/>
      <c r="K10" s="40"/>
      <c r="Q10" s="46">
        <f>IFERROR(O10*_xlfn.XLOOKUP(P10,'Volunteer Rates'!A:A,'Volunteer Rates'!B:B),""
)</f>
        <v>0</v>
      </c>
      <c r="R10" s="47"/>
      <c r="S10" s="46" t="str">
        <f t="shared" si="1"/>
        <v/>
      </c>
      <c r="T10" s="24"/>
    </row>
    <row r="11" spans="1:20" x14ac:dyDescent="0.25">
      <c r="B11" s="46" t="str">
        <f>IFERROR(_xlfn.XLOOKUP(TRIM(A11),tbl_CostCategories[Category],tbl_CostCategories[Capital / Resource]),"")</f>
        <v/>
      </c>
      <c r="G11" s="45" t="str">
        <f t="shared" si="0"/>
        <v/>
      </c>
      <c r="I11" s="43"/>
      <c r="J11" s="43"/>
      <c r="K11" s="40"/>
      <c r="Q11" s="46">
        <f>IFERROR(O11*_xlfn.XLOOKUP(P11,'Volunteer Rates'!A:A,'Volunteer Rates'!B:B),""
)</f>
        <v>0</v>
      </c>
      <c r="R11" s="47"/>
      <c r="S11" s="46" t="str">
        <f t="shared" si="1"/>
        <v/>
      </c>
      <c r="T11" s="24"/>
    </row>
    <row r="12" spans="1:20" x14ac:dyDescent="0.25">
      <c r="B12" s="46" t="str">
        <f>IFERROR(_xlfn.XLOOKUP(TRIM(A12),tbl_CostCategories[Category],tbl_CostCategories[Capital / Resource]),"")</f>
        <v/>
      </c>
      <c r="G12" s="45" t="str">
        <f t="shared" si="0"/>
        <v/>
      </c>
      <c r="I12" s="43"/>
      <c r="J12" s="43"/>
      <c r="K12" s="40"/>
      <c r="Q12" s="46">
        <f>IFERROR(O12*_xlfn.XLOOKUP(P12,'Volunteer Rates'!A:A,'Volunteer Rates'!B:B),""
)</f>
        <v>0</v>
      </c>
      <c r="R12" s="47"/>
      <c r="S12" s="46" t="str">
        <f t="shared" si="1"/>
        <v/>
      </c>
      <c r="T12" s="24"/>
    </row>
    <row r="13" spans="1:20" x14ac:dyDescent="0.25">
      <c r="B13" s="46" t="str">
        <f>IFERROR(_xlfn.XLOOKUP(TRIM(A13),tbl_CostCategories[Category],tbl_CostCategories[Capital / Resource]),"")</f>
        <v/>
      </c>
      <c r="G13" s="45" t="str">
        <f t="shared" si="0"/>
        <v/>
      </c>
      <c r="I13" s="43"/>
      <c r="J13" s="43"/>
      <c r="K13" s="40"/>
      <c r="Q13" s="46">
        <f>IFERROR(O13*_xlfn.XLOOKUP(P13,'Volunteer Rates'!A:A,'Volunteer Rates'!B:B),""
)</f>
        <v>0</v>
      </c>
      <c r="R13" s="47"/>
      <c r="S13" s="46" t="str">
        <f t="shared" si="1"/>
        <v/>
      </c>
      <c r="T13" s="24"/>
    </row>
    <row r="14" spans="1:20" x14ac:dyDescent="0.25">
      <c r="B14" s="46" t="str">
        <f>IFERROR(_xlfn.XLOOKUP(TRIM(A14),tbl_CostCategories[Category],tbl_CostCategories[Capital / Resource]),"")</f>
        <v/>
      </c>
      <c r="G14" s="45" t="str">
        <f t="shared" si="0"/>
        <v/>
      </c>
      <c r="I14" s="43"/>
      <c r="J14" s="43"/>
      <c r="K14" s="40"/>
      <c r="Q14" s="46">
        <f>IFERROR(O14*_xlfn.XLOOKUP(P14,'Volunteer Rates'!A:A,'Volunteer Rates'!B:B),""
)</f>
        <v>0</v>
      </c>
      <c r="R14" s="47"/>
      <c r="S14" s="46" t="str">
        <f t="shared" si="1"/>
        <v/>
      </c>
      <c r="T14" s="24"/>
    </row>
    <row r="15" spans="1:20" x14ac:dyDescent="0.25">
      <c r="B15" s="46" t="str">
        <f>IFERROR(_xlfn.XLOOKUP(TRIM(A15),tbl_CostCategories[Category],tbl_CostCategories[Capital / Resource]),"")</f>
        <v/>
      </c>
      <c r="G15" s="45" t="str">
        <f t="shared" si="0"/>
        <v/>
      </c>
      <c r="I15" s="43"/>
      <c r="J15" s="43"/>
      <c r="K15" s="40"/>
      <c r="Q15" s="46">
        <f>IFERROR(O15*_xlfn.XLOOKUP(P15,'Volunteer Rates'!A:A,'Volunteer Rates'!B:B),""
)</f>
        <v>0</v>
      </c>
      <c r="R15" s="47"/>
      <c r="S15" s="46" t="str">
        <f t="shared" si="1"/>
        <v/>
      </c>
      <c r="T15" s="24"/>
    </row>
    <row r="16" spans="1:20" x14ac:dyDescent="0.25">
      <c r="B16" s="46" t="str">
        <f>IFERROR(_xlfn.XLOOKUP(TRIM(A16),tbl_CostCategories[Category],tbl_CostCategories[Capital / Resource]),"")</f>
        <v/>
      </c>
      <c r="G16" s="45" t="str">
        <f t="shared" si="0"/>
        <v/>
      </c>
      <c r="I16" s="43"/>
      <c r="J16" s="43"/>
      <c r="K16" s="40"/>
      <c r="Q16" s="46">
        <f>IFERROR(O16*_xlfn.XLOOKUP(P16,'Volunteer Rates'!A:A,'Volunteer Rates'!B:B),""
)</f>
        <v>0</v>
      </c>
      <c r="R16" s="47"/>
      <c r="S16" s="46" t="str">
        <f t="shared" si="1"/>
        <v/>
      </c>
      <c r="T16" s="24"/>
    </row>
    <row r="17" spans="2:20" x14ac:dyDescent="0.25">
      <c r="B17" s="46" t="str">
        <f>IFERROR(_xlfn.XLOOKUP(TRIM(A17),tbl_CostCategories[Category],tbl_CostCategories[Capital / Resource]),"")</f>
        <v/>
      </c>
      <c r="G17" s="45" t="str">
        <f t="shared" si="0"/>
        <v/>
      </c>
      <c r="I17" s="43"/>
      <c r="J17" s="43"/>
      <c r="K17" s="40"/>
      <c r="Q17" s="46">
        <f>IFERROR(O17*_xlfn.XLOOKUP(P17,'Volunteer Rates'!A:A,'Volunteer Rates'!B:B),""
)</f>
        <v>0</v>
      </c>
      <c r="R17" s="47"/>
      <c r="S17" s="46" t="str">
        <f t="shared" si="1"/>
        <v/>
      </c>
      <c r="T17" s="24"/>
    </row>
    <row r="18" spans="2:20" x14ac:dyDescent="0.25">
      <c r="B18" s="46" t="str">
        <f>IFERROR(_xlfn.XLOOKUP(TRIM(A18),tbl_CostCategories[Category],tbl_CostCategories[Capital / Resource]),"")</f>
        <v/>
      </c>
      <c r="G18" s="45" t="str">
        <f t="shared" si="0"/>
        <v/>
      </c>
      <c r="I18" s="43"/>
      <c r="J18" s="43"/>
      <c r="K18" s="40"/>
      <c r="Q18" s="46">
        <f>IFERROR(O18*_xlfn.XLOOKUP(P18,'Volunteer Rates'!A:A,'Volunteer Rates'!B:B),""
)</f>
        <v>0</v>
      </c>
      <c r="R18" s="47"/>
      <c r="S18" s="46" t="str">
        <f t="shared" si="1"/>
        <v/>
      </c>
      <c r="T18" s="24"/>
    </row>
    <row r="19" spans="2:20" x14ac:dyDescent="0.25">
      <c r="B19" s="46" t="str">
        <f>IFERROR(_xlfn.XLOOKUP(TRIM(A19),tbl_CostCategories[Category],tbl_CostCategories[Capital / Resource]),"")</f>
        <v/>
      </c>
      <c r="G19" s="45" t="str">
        <f t="shared" si="0"/>
        <v/>
      </c>
      <c r="I19" s="43"/>
      <c r="J19" s="43"/>
      <c r="K19" s="40"/>
      <c r="Q19" s="46">
        <f>IFERROR(O19*_xlfn.XLOOKUP(P19,'Volunteer Rates'!A:A,'Volunteer Rates'!B:B),""
)</f>
        <v>0</v>
      </c>
      <c r="R19" s="47"/>
      <c r="S19" s="46" t="str">
        <f t="shared" si="1"/>
        <v/>
      </c>
      <c r="T19" s="24"/>
    </row>
    <row r="20" spans="2:20" x14ac:dyDescent="0.25">
      <c r="B20" s="46" t="str">
        <f>IFERROR(_xlfn.XLOOKUP(TRIM(A20),tbl_CostCategories[Category],tbl_CostCategories[Capital / Resource]),"")</f>
        <v/>
      </c>
      <c r="G20" s="45" t="str">
        <f t="shared" si="0"/>
        <v/>
      </c>
      <c r="I20" s="43"/>
      <c r="J20" s="43"/>
      <c r="K20" s="40"/>
      <c r="Q20" s="46">
        <f>IFERROR(O20*_xlfn.XLOOKUP(P20,'Volunteer Rates'!A:A,'Volunteer Rates'!B:B),""
)</f>
        <v>0</v>
      </c>
      <c r="R20" s="47"/>
      <c r="S20" s="46" t="str">
        <f t="shared" si="1"/>
        <v/>
      </c>
      <c r="T20" s="24"/>
    </row>
    <row r="21" spans="2:20" x14ac:dyDescent="0.25">
      <c r="B21" s="46" t="str">
        <f>IFERROR(_xlfn.XLOOKUP(TRIM(A21),tbl_CostCategories[Category],tbl_CostCategories[Capital / Resource]),"")</f>
        <v/>
      </c>
      <c r="G21" s="45" t="str">
        <f t="shared" si="0"/>
        <v/>
      </c>
      <c r="I21" s="43"/>
      <c r="J21" s="43"/>
      <c r="K21" s="40"/>
      <c r="Q21" s="46">
        <f>IFERROR(O21*_xlfn.XLOOKUP(P21,'Volunteer Rates'!A:A,'Volunteer Rates'!B:B),""
)</f>
        <v>0</v>
      </c>
      <c r="R21" s="47"/>
      <c r="S21" s="46" t="str">
        <f t="shared" si="1"/>
        <v/>
      </c>
      <c r="T21" s="24"/>
    </row>
    <row r="22" spans="2:20" x14ac:dyDescent="0.25">
      <c r="B22" s="46" t="str">
        <f>IFERROR(_xlfn.XLOOKUP(TRIM(A22),tbl_CostCategories[Category],tbl_CostCategories[Capital / Resource]),"")</f>
        <v/>
      </c>
      <c r="G22" s="45" t="str">
        <f t="shared" si="0"/>
        <v/>
      </c>
      <c r="I22" s="43"/>
      <c r="J22" s="43"/>
      <c r="K22" s="40"/>
      <c r="Q22" s="46">
        <f>IFERROR(O22*_xlfn.XLOOKUP(P22,'Volunteer Rates'!A:A,'Volunteer Rates'!B:B),""
)</f>
        <v>0</v>
      </c>
      <c r="R22" s="47"/>
      <c r="S22" s="46" t="str">
        <f t="shared" si="1"/>
        <v/>
      </c>
      <c r="T22" s="24"/>
    </row>
    <row r="23" spans="2:20" x14ac:dyDescent="0.25">
      <c r="B23" s="46" t="str">
        <f>IFERROR(_xlfn.XLOOKUP(TRIM(A23),tbl_CostCategories[Category],tbl_CostCategories[Capital / Resource]),"")</f>
        <v/>
      </c>
      <c r="G23" s="45" t="str">
        <f t="shared" si="0"/>
        <v/>
      </c>
      <c r="I23" s="43"/>
      <c r="J23" s="43"/>
      <c r="K23" s="40"/>
      <c r="Q23" s="46">
        <f>IFERROR(O23*_xlfn.XLOOKUP(P23,'Volunteer Rates'!A:A,'Volunteer Rates'!B:B),""
)</f>
        <v>0</v>
      </c>
      <c r="R23" s="47"/>
      <c r="S23" s="46" t="str">
        <f t="shared" si="1"/>
        <v/>
      </c>
      <c r="T23" s="24"/>
    </row>
    <row r="24" spans="2:20" x14ac:dyDescent="0.25">
      <c r="B24" s="46" t="str">
        <f>IFERROR(_xlfn.XLOOKUP(TRIM(A24),tbl_CostCategories[Category],tbl_CostCategories[Capital / Resource]),"")</f>
        <v/>
      </c>
      <c r="G24" s="45" t="str">
        <f t="shared" si="0"/>
        <v/>
      </c>
      <c r="I24" s="43"/>
      <c r="J24" s="43"/>
      <c r="K24" s="40"/>
      <c r="Q24" s="46">
        <f>IFERROR(O24*_xlfn.XLOOKUP(P24,'Volunteer Rates'!A:A,'Volunteer Rates'!B:B),""
)</f>
        <v>0</v>
      </c>
      <c r="R24" s="47"/>
      <c r="S24" s="46" t="str">
        <f t="shared" si="1"/>
        <v/>
      </c>
      <c r="T24" s="24"/>
    </row>
    <row r="25" spans="2:20" x14ac:dyDescent="0.25">
      <c r="B25" s="46" t="str">
        <f>IFERROR(_xlfn.XLOOKUP(TRIM(A25),tbl_CostCategories[Category],tbl_CostCategories[Capital / Resource]),"")</f>
        <v/>
      </c>
      <c r="G25" s="45" t="str">
        <f t="shared" si="0"/>
        <v/>
      </c>
      <c r="I25" s="43"/>
      <c r="J25" s="43"/>
      <c r="K25" s="40"/>
      <c r="Q25" s="46">
        <f>IFERROR(O25*_xlfn.XLOOKUP(P25,'Volunteer Rates'!A:A,'Volunteer Rates'!B:B),""
)</f>
        <v>0</v>
      </c>
      <c r="R25" s="47"/>
      <c r="S25" s="46" t="str">
        <f t="shared" si="1"/>
        <v/>
      </c>
      <c r="T25" s="24"/>
    </row>
    <row r="26" spans="2:20" x14ac:dyDescent="0.25">
      <c r="B26" s="46" t="str">
        <f>IFERROR(_xlfn.XLOOKUP(TRIM(A26),tbl_CostCategories[Category],tbl_CostCategories[Capital / Resource]),"")</f>
        <v/>
      </c>
      <c r="G26" s="45" t="str">
        <f t="shared" si="0"/>
        <v/>
      </c>
      <c r="I26" s="43"/>
      <c r="J26" s="43"/>
      <c r="K26" s="40"/>
      <c r="Q26" s="46">
        <f>IFERROR(O26*_xlfn.XLOOKUP(P26,'Volunteer Rates'!A:A,'Volunteer Rates'!B:B),""
)</f>
        <v>0</v>
      </c>
      <c r="R26" s="47"/>
      <c r="S26" s="46" t="str">
        <f t="shared" si="1"/>
        <v/>
      </c>
      <c r="T26" s="24"/>
    </row>
    <row r="27" spans="2:20" x14ac:dyDescent="0.25">
      <c r="B27" s="46" t="str">
        <f>IFERROR(_xlfn.XLOOKUP(TRIM(A27),tbl_CostCategories[Category],tbl_CostCategories[Capital / Resource]),"")</f>
        <v/>
      </c>
      <c r="G27" s="45" t="str">
        <f t="shared" si="0"/>
        <v/>
      </c>
      <c r="I27" s="43"/>
      <c r="J27" s="43"/>
      <c r="K27" s="40"/>
      <c r="Q27" s="46">
        <f>IFERROR(O27*_xlfn.XLOOKUP(P27,'Volunteer Rates'!A:A,'Volunteer Rates'!B:B),""
)</f>
        <v>0</v>
      </c>
      <c r="R27" s="47"/>
      <c r="S27" s="46" t="str">
        <f t="shared" si="1"/>
        <v/>
      </c>
      <c r="T27" s="24"/>
    </row>
    <row r="28" spans="2:20" x14ac:dyDescent="0.25">
      <c r="B28" s="46" t="str">
        <f>IFERROR(_xlfn.XLOOKUP(TRIM(A28),tbl_CostCategories[Category],tbl_CostCategories[Capital / Resource]),"")</f>
        <v/>
      </c>
      <c r="G28" s="45" t="str">
        <f t="shared" si="0"/>
        <v/>
      </c>
      <c r="I28" s="43"/>
      <c r="J28" s="43"/>
      <c r="K28" s="40"/>
      <c r="Q28" s="46">
        <f>IFERROR(O28*_xlfn.XLOOKUP(P28,'Volunteer Rates'!A:A,'Volunteer Rates'!B:B),""
)</f>
        <v>0</v>
      </c>
      <c r="R28" s="47"/>
      <c r="S28" s="46" t="str">
        <f t="shared" si="1"/>
        <v/>
      </c>
      <c r="T28" s="24"/>
    </row>
    <row r="29" spans="2:20" x14ac:dyDescent="0.25">
      <c r="B29" s="46" t="str">
        <f>IFERROR(_xlfn.XLOOKUP(TRIM(A29),tbl_CostCategories[Category],tbl_CostCategories[Capital / Resource]),"")</f>
        <v/>
      </c>
      <c r="G29" s="45" t="str">
        <f t="shared" si="0"/>
        <v/>
      </c>
      <c r="I29" s="43"/>
      <c r="J29" s="43"/>
      <c r="K29" s="40"/>
      <c r="Q29" s="46">
        <f>IFERROR(O29*_xlfn.XLOOKUP(P29,'Volunteer Rates'!A:A,'Volunteer Rates'!B:B),""
)</f>
        <v>0</v>
      </c>
      <c r="R29" s="47"/>
      <c r="S29" s="46" t="str">
        <f t="shared" si="1"/>
        <v/>
      </c>
      <c r="T29" s="24"/>
    </row>
    <row r="30" spans="2:20" x14ac:dyDescent="0.25">
      <c r="B30" s="46" t="str">
        <f>IFERROR(_xlfn.XLOOKUP(TRIM(A30),tbl_CostCategories[Category],tbl_CostCategories[Capital / Resource]),"")</f>
        <v/>
      </c>
      <c r="G30" s="45" t="str">
        <f t="shared" si="0"/>
        <v/>
      </c>
      <c r="I30" s="43"/>
      <c r="J30" s="43"/>
      <c r="K30" s="40"/>
      <c r="Q30" s="46">
        <f>IFERROR(O30*_xlfn.XLOOKUP(P30,'Volunteer Rates'!A:A,'Volunteer Rates'!B:B),""
)</f>
        <v>0</v>
      </c>
      <c r="R30" s="47"/>
      <c r="S30" s="46" t="str">
        <f t="shared" si="1"/>
        <v/>
      </c>
      <c r="T30" s="24"/>
    </row>
    <row r="31" spans="2:20" x14ac:dyDescent="0.25">
      <c r="B31" s="46" t="str">
        <f>IFERROR(_xlfn.XLOOKUP(TRIM(A31),tbl_CostCategories[Category],tbl_CostCategories[Capital / Resource]),"")</f>
        <v/>
      </c>
      <c r="G31" s="45" t="str">
        <f t="shared" si="0"/>
        <v/>
      </c>
      <c r="I31" s="43"/>
      <c r="J31" s="43"/>
      <c r="K31" s="40"/>
      <c r="Q31" s="46">
        <f>IFERROR(O31*_xlfn.XLOOKUP(P31,'Volunteer Rates'!A:A,'Volunteer Rates'!B:B),""
)</f>
        <v>0</v>
      </c>
      <c r="R31" s="47"/>
      <c r="S31" s="46" t="str">
        <f t="shared" si="1"/>
        <v/>
      </c>
      <c r="T31" s="24"/>
    </row>
    <row r="32" spans="2:20" x14ac:dyDescent="0.25">
      <c r="B32" s="46" t="str">
        <f>IFERROR(_xlfn.XLOOKUP(TRIM(A32),tbl_CostCategories[Category],tbl_CostCategories[Capital / Resource]),"")</f>
        <v/>
      </c>
      <c r="G32" s="45" t="str">
        <f t="shared" si="0"/>
        <v/>
      </c>
      <c r="I32" s="43"/>
      <c r="J32" s="43"/>
      <c r="K32" s="40"/>
      <c r="Q32" s="46">
        <f>IFERROR(O32*_xlfn.XLOOKUP(P32,'Volunteer Rates'!A:A,'Volunteer Rates'!B:B),""
)</f>
        <v>0</v>
      </c>
      <c r="R32" s="47"/>
      <c r="S32" s="46" t="str">
        <f t="shared" si="1"/>
        <v/>
      </c>
      <c r="T32" s="24"/>
    </row>
    <row r="33" spans="2:20" x14ac:dyDescent="0.25">
      <c r="B33" s="46" t="str">
        <f>IFERROR(_xlfn.XLOOKUP(TRIM(A33),tbl_CostCategories[Category],tbl_CostCategories[Capital / Resource]),"")</f>
        <v/>
      </c>
      <c r="G33" s="45" t="str">
        <f t="shared" si="0"/>
        <v/>
      </c>
      <c r="I33" s="43"/>
      <c r="J33" s="43"/>
      <c r="K33" s="40"/>
      <c r="Q33" s="46">
        <f>IFERROR(O33*_xlfn.XLOOKUP(P33,'Volunteer Rates'!A:A,'Volunteer Rates'!B:B),""
)</f>
        <v>0</v>
      </c>
      <c r="R33" s="47"/>
      <c r="S33" s="46" t="str">
        <f t="shared" si="1"/>
        <v/>
      </c>
      <c r="T33" s="24"/>
    </row>
    <row r="34" spans="2:20" x14ac:dyDescent="0.25">
      <c r="B34" s="46" t="str">
        <f>IFERROR(_xlfn.XLOOKUP(TRIM(A34),tbl_CostCategories[Category],tbl_CostCategories[Capital / Resource]),"")</f>
        <v/>
      </c>
      <c r="G34" s="45" t="str">
        <f t="shared" si="0"/>
        <v/>
      </c>
      <c r="I34" s="43"/>
      <c r="J34" s="43"/>
      <c r="K34" s="40"/>
      <c r="Q34" s="46">
        <f>IFERROR(O34*_xlfn.XLOOKUP(P34,'Volunteer Rates'!A:A,'Volunteer Rates'!B:B),""
)</f>
        <v>0</v>
      </c>
      <c r="R34" s="47"/>
      <c r="S34" s="46" t="str">
        <f t="shared" si="1"/>
        <v/>
      </c>
      <c r="T34" s="24"/>
    </row>
    <row r="35" spans="2:20" x14ac:dyDescent="0.25">
      <c r="B35" s="46" t="str">
        <f>IFERROR(_xlfn.XLOOKUP(TRIM(A35),tbl_CostCategories[Category],tbl_CostCategories[Capital / Resource]),"")</f>
        <v/>
      </c>
      <c r="G35" s="45" t="str">
        <f t="shared" si="0"/>
        <v/>
      </c>
      <c r="I35" s="43"/>
      <c r="J35" s="43"/>
      <c r="K35" s="40"/>
      <c r="Q35" s="46">
        <f>IFERROR(O35*_xlfn.XLOOKUP(P35,'Volunteer Rates'!A:A,'Volunteer Rates'!B:B),""
)</f>
        <v>0</v>
      </c>
      <c r="R35" s="47"/>
      <c r="S35" s="46" t="str">
        <f t="shared" si="1"/>
        <v/>
      </c>
      <c r="T35" s="24"/>
    </row>
    <row r="36" spans="2:20" x14ac:dyDescent="0.25">
      <c r="B36" s="46" t="str">
        <f>IFERROR(_xlfn.XLOOKUP(TRIM(A36),tbl_CostCategories[Category],tbl_CostCategories[Capital / Resource]),"")</f>
        <v/>
      </c>
      <c r="G36" s="45" t="str">
        <f t="shared" si="0"/>
        <v/>
      </c>
      <c r="I36" s="43"/>
      <c r="J36" s="43"/>
      <c r="K36" s="40"/>
      <c r="Q36" s="46">
        <f>IFERROR(O36*_xlfn.XLOOKUP(P36,'Volunteer Rates'!A:A,'Volunteer Rates'!B:B),""
)</f>
        <v>0</v>
      </c>
      <c r="R36" s="47"/>
      <c r="S36" s="46" t="str">
        <f t="shared" si="1"/>
        <v/>
      </c>
      <c r="T36" s="24"/>
    </row>
    <row r="37" spans="2:20" x14ac:dyDescent="0.25">
      <c r="B37" s="46" t="str">
        <f>IFERROR(_xlfn.XLOOKUP(TRIM(A37),tbl_CostCategories[Category],tbl_CostCategories[Capital / Resource]),"")</f>
        <v/>
      </c>
      <c r="G37" s="45" t="str">
        <f t="shared" si="0"/>
        <v/>
      </c>
      <c r="I37" s="43"/>
      <c r="J37" s="43"/>
      <c r="K37" s="40"/>
      <c r="Q37" s="46">
        <f>IFERROR(O37*_xlfn.XLOOKUP(P37,'Volunteer Rates'!A:A,'Volunteer Rates'!B:B),""
)</f>
        <v>0</v>
      </c>
      <c r="R37" s="47"/>
      <c r="S37" s="46" t="str">
        <f t="shared" si="1"/>
        <v/>
      </c>
      <c r="T37" s="24"/>
    </row>
    <row r="38" spans="2:20" x14ac:dyDescent="0.25">
      <c r="B38" s="46" t="str">
        <f>IFERROR(_xlfn.XLOOKUP(TRIM(A38),tbl_CostCategories[Category],tbl_CostCategories[Capital / Resource]),"")</f>
        <v/>
      </c>
      <c r="G38" s="45" t="str">
        <f t="shared" si="0"/>
        <v/>
      </c>
      <c r="I38" s="43"/>
      <c r="J38" s="43"/>
      <c r="K38" s="40"/>
      <c r="Q38" s="46">
        <f>IFERROR(O38*_xlfn.XLOOKUP(P38,'Volunteer Rates'!A:A,'Volunteer Rates'!B:B),""
)</f>
        <v>0</v>
      </c>
      <c r="R38" s="47"/>
      <c r="S38" s="46" t="str">
        <f t="shared" si="1"/>
        <v/>
      </c>
      <c r="T38" s="24"/>
    </row>
    <row r="39" spans="2:20" x14ac:dyDescent="0.25">
      <c r="B39" s="46" t="str">
        <f>IFERROR(_xlfn.XLOOKUP(TRIM(A39),tbl_CostCategories[Category],tbl_CostCategories[Capital / Resource]),"")</f>
        <v/>
      </c>
      <c r="G39" s="45" t="str">
        <f t="shared" si="0"/>
        <v/>
      </c>
      <c r="I39" s="43"/>
      <c r="J39" s="43"/>
      <c r="K39" s="40"/>
      <c r="Q39" s="46">
        <f>IFERROR(O39*_xlfn.XLOOKUP(P39,'Volunteer Rates'!A:A,'Volunteer Rates'!B:B),""
)</f>
        <v>0</v>
      </c>
      <c r="R39" s="47"/>
      <c r="S39" s="46" t="str">
        <f t="shared" si="1"/>
        <v/>
      </c>
      <c r="T39" s="24"/>
    </row>
    <row r="40" spans="2:20" x14ac:dyDescent="0.25">
      <c r="B40" s="46" t="str">
        <f>IFERROR(_xlfn.XLOOKUP(TRIM(A40),tbl_CostCategories[Category],tbl_CostCategories[Capital / Resource]),"")</f>
        <v/>
      </c>
      <c r="G40" s="45" t="str">
        <f t="shared" si="0"/>
        <v/>
      </c>
      <c r="I40" s="43"/>
      <c r="J40" s="43"/>
      <c r="K40" s="40"/>
      <c r="Q40" s="46">
        <f>IFERROR(O40*_xlfn.XLOOKUP(P40,'Volunteer Rates'!A:A,'Volunteer Rates'!B:B),""
)</f>
        <v>0</v>
      </c>
      <c r="R40" s="47"/>
      <c r="S40" s="46" t="str">
        <f t="shared" si="1"/>
        <v/>
      </c>
      <c r="T40" s="24"/>
    </row>
    <row r="41" spans="2:20" x14ac:dyDescent="0.25">
      <c r="B41" s="46" t="str">
        <f>IFERROR(_xlfn.XLOOKUP(TRIM(A41),tbl_CostCategories[Category],tbl_CostCategories[Capital / Resource]),"")</f>
        <v/>
      </c>
      <c r="G41" s="45" t="str">
        <f t="shared" si="0"/>
        <v/>
      </c>
      <c r="I41" s="43"/>
      <c r="J41" s="43"/>
      <c r="K41" s="40"/>
      <c r="Q41" s="46">
        <f>IFERROR(O41*_xlfn.XLOOKUP(P41,'Volunteer Rates'!A:A,'Volunteer Rates'!B:B),""
)</f>
        <v>0</v>
      </c>
      <c r="R41" s="47"/>
      <c r="S41" s="46" t="str">
        <f t="shared" si="1"/>
        <v/>
      </c>
      <c r="T41" s="24"/>
    </row>
    <row r="42" spans="2:20" x14ac:dyDescent="0.25">
      <c r="B42" s="46" t="str">
        <f>IFERROR(_xlfn.XLOOKUP(TRIM(A42),tbl_CostCategories[Category],tbl_CostCategories[Capital / Resource]),"")</f>
        <v/>
      </c>
      <c r="G42" s="45" t="str">
        <f t="shared" si="0"/>
        <v/>
      </c>
      <c r="I42" s="43"/>
      <c r="J42" s="43"/>
      <c r="K42" s="40"/>
      <c r="Q42" s="46">
        <f>IFERROR(O42*_xlfn.XLOOKUP(P42,'Volunteer Rates'!A:A,'Volunteer Rates'!B:B),""
)</f>
        <v>0</v>
      </c>
      <c r="R42" s="47"/>
      <c r="S42" s="46" t="str">
        <f t="shared" si="1"/>
        <v/>
      </c>
      <c r="T42" s="24"/>
    </row>
    <row r="43" spans="2:20" x14ac:dyDescent="0.25">
      <c r="B43" s="46" t="str">
        <f>IFERROR(_xlfn.XLOOKUP(TRIM(A43),tbl_CostCategories[Category],tbl_CostCategories[Capital / Resource]),"")</f>
        <v/>
      </c>
      <c r="G43" s="45" t="str">
        <f t="shared" si="0"/>
        <v/>
      </c>
      <c r="I43" s="43"/>
      <c r="J43" s="43"/>
      <c r="K43" s="40"/>
      <c r="Q43" s="46">
        <f>IFERROR(O43*_xlfn.XLOOKUP(P43,'Volunteer Rates'!A:A,'Volunteer Rates'!B:B),""
)</f>
        <v>0</v>
      </c>
      <c r="R43" s="47"/>
      <c r="S43" s="46" t="str">
        <f t="shared" si="1"/>
        <v/>
      </c>
      <c r="T43" s="24"/>
    </row>
    <row r="44" spans="2:20" x14ac:dyDescent="0.25">
      <c r="B44" s="46" t="str">
        <f>IFERROR(_xlfn.XLOOKUP(TRIM(A44),tbl_CostCategories[Category],tbl_CostCategories[Capital / Resource]),"")</f>
        <v/>
      </c>
      <c r="G44" s="45" t="str">
        <f t="shared" si="0"/>
        <v/>
      </c>
      <c r="I44" s="43"/>
      <c r="J44" s="43"/>
      <c r="K44" s="40"/>
      <c r="Q44" s="46">
        <f>IFERROR(O44*_xlfn.XLOOKUP(P44,'Volunteer Rates'!A:A,'Volunteer Rates'!B:B),""
)</f>
        <v>0</v>
      </c>
      <c r="R44" s="47"/>
      <c r="S44" s="46" t="str">
        <f t="shared" si="1"/>
        <v/>
      </c>
      <c r="T44" s="24"/>
    </row>
    <row r="45" spans="2:20" x14ac:dyDescent="0.25">
      <c r="B45" s="46" t="str">
        <f>IFERROR(_xlfn.XLOOKUP(TRIM(A45),tbl_CostCategories[Category],tbl_CostCategories[Capital / Resource]),"")</f>
        <v/>
      </c>
      <c r="G45" s="45" t="str">
        <f t="shared" si="0"/>
        <v/>
      </c>
      <c r="I45" s="43"/>
      <c r="J45" s="43"/>
      <c r="K45" s="40"/>
      <c r="Q45" s="46">
        <f>IFERROR(O45*_xlfn.XLOOKUP(P45,'Volunteer Rates'!A:A,'Volunteer Rates'!B:B),""
)</f>
        <v>0</v>
      </c>
      <c r="R45" s="47"/>
      <c r="S45" s="46" t="str">
        <f t="shared" si="1"/>
        <v/>
      </c>
      <c r="T45" s="24"/>
    </row>
    <row r="46" spans="2:20" x14ac:dyDescent="0.25">
      <c r="B46" s="46" t="str">
        <f>IFERROR(_xlfn.XLOOKUP(TRIM(A46),tbl_CostCategories[Category],tbl_CostCategories[Capital / Resource]),"")</f>
        <v/>
      </c>
      <c r="G46" s="45" t="str">
        <f t="shared" si="0"/>
        <v/>
      </c>
      <c r="I46" s="43"/>
      <c r="J46" s="43"/>
      <c r="K46" s="40"/>
      <c r="Q46" s="46">
        <f>IFERROR(O46*_xlfn.XLOOKUP(P46,'Volunteer Rates'!A:A,'Volunteer Rates'!B:B),""
)</f>
        <v>0</v>
      </c>
      <c r="R46" s="47"/>
      <c r="S46" s="46" t="str">
        <f t="shared" si="1"/>
        <v/>
      </c>
      <c r="T46" s="24"/>
    </row>
    <row r="47" spans="2:20" x14ac:dyDescent="0.25">
      <c r="B47" s="46" t="str">
        <f>IFERROR(_xlfn.XLOOKUP(TRIM(A47),tbl_CostCategories[Category],tbl_CostCategories[Capital / Resource]),"")</f>
        <v/>
      </c>
      <c r="G47" s="45" t="str">
        <f t="shared" si="0"/>
        <v/>
      </c>
      <c r="I47" s="43"/>
      <c r="J47" s="43"/>
      <c r="K47" s="40"/>
      <c r="Q47" s="46">
        <f>IFERROR(O47*_xlfn.XLOOKUP(P47,'Volunteer Rates'!A:A,'Volunteer Rates'!B:B),""
)</f>
        <v>0</v>
      </c>
      <c r="R47" s="47"/>
      <c r="S47" s="46" t="str">
        <f t="shared" si="1"/>
        <v/>
      </c>
      <c r="T47" s="24"/>
    </row>
    <row r="48" spans="2:20" x14ac:dyDescent="0.25">
      <c r="B48" s="46" t="str">
        <f>IFERROR(_xlfn.XLOOKUP(TRIM(A48),tbl_CostCategories[Category],tbl_CostCategories[Capital / Resource]),"")</f>
        <v/>
      </c>
      <c r="G48" s="45" t="str">
        <f t="shared" si="0"/>
        <v/>
      </c>
      <c r="I48" s="43"/>
      <c r="J48" s="43"/>
      <c r="K48" s="40"/>
      <c r="Q48" s="46">
        <f>IFERROR(O48*_xlfn.XLOOKUP(P48,'Volunteer Rates'!A:A,'Volunteer Rates'!B:B),""
)</f>
        <v>0</v>
      </c>
      <c r="R48" s="47"/>
      <c r="S48" s="46" t="str">
        <f t="shared" si="1"/>
        <v/>
      </c>
      <c r="T48" s="24"/>
    </row>
    <row r="49" spans="2:20" x14ac:dyDescent="0.25">
      <c r="B49" s="46" t="str">
        <f>IFERROR(_xlfn.XLOOKUP(TRIM(A49),tbl_CostCategories[Category],tbl_CostCategories[Capital / Resource]),"")</f>
        <v/>
      </c>
      <c r="G49" s="45" t="str">
        <f t="shared" si="0"/>
        <v/>
      </c>
      <c r="I49" s="43"/>
      <c r="J49" s="43"/>
      <c r="K49" s="40"/>
      <c r="Q49" s="46">
        <f>IFERROR(O49*_xlfn.XLOOKUP(P49,'Volunteer Rates'!A:A,'Volunteer Rates'!B:B),""
)</f>
        <v>0</v>
      </c>
      <c r="R49" s="47"/>
      <c r="S49" s="46" t="str">
        <f t="shared" si="1"/>
        <v/>
      </c>
      <c r="T49" s="24"/>
    </row>
    <row r="50" spans="2:20" x14ac:dyDescent="0.25">
      <c r="B50" s="46" t="str">
        <f>IFERROR(_xlfn.XLOOKUP(TRIM(A50),tbl_CostCategories[Category],tbl_CostCategories[Capital / Resource]),"")</f>
        <v/>
      </c>
      <c r="G50" s="45" t="str">
        <f t="shared" si="0"/>
        <v/>
      </c>
      <c r="I50" s="43"/>
      <c r="J50" s="43"/>
      <c r="K50" s="40"/>
      <c r="Q50" s="46">
        <f>IFERROR(O50*_xlfn.XLOOKUP(P50,'Volunteer Rates'!A:A,'Volunteer Rates'!B:B),""
)</f>
        <v>0</v>
      </c>
      <c r="R50" s="47"/>
      <c r="S50" s="46" t="str">
        <f t="shared" si="1"/>
        <v/>
      </c>
      <c r="T50" s="24"/>
    </row>
    <row r="51" spans="2:20" x14ac:dyDescent="0.25">
      <c r="B51" s="46" t="str">
        <f>IFERROR(_xlfn.XLOOKUP(TRIM(A51),tbl_CostCategories[Category],tbl_CostCategories[Capital / Resource]),"")</f>
        <v/>
      </c>
      <c r="G51" s="45" t="str">
        <f t="shared" si="0"/>
        <v/>
      </c>
      <c r="I51" s="43"/>
      <c r="J51" s="43"/>
      <c r="K51" s="40"/>
      <c r="Q51" s="46">
        <f>IFERROR(O51*_xlfn.XLOOKUP(P51,'Volunteer Rates'!A:A,'Volunteer Rates'!B:B),""
)</f>
        <v>0</v>
      </c>
      <c r="R51" s="47"/>
      <c r="S51" s="46" t="str">
        <f t="shared" si="1"/>
        <v/>
      </c>
      <c r="T51" s="24"/>
    </row>
    <row r="52" spans="2:20" x14ac:dyDescent="0.25">
      <c r="B52" s="46" t="str">
        <f>IFERROR(_xlfn.XLOOKUP(TRIM(A52),tbl_CostCategories[Category],tbl_CostCategories[Capital / Resource]),"")</f>
        <v/>
      </c>
      <c r="G52" s="45" t="str">
        <f t="shared" si="0"/>
        <v/>
      </c>
      <c r="I52" s="43"/>
      <c r="J52" s="43"/>
      <c r="K52" s="40"/>
      <c r="Q52" s="46">
        <f>IFERROR(O52*_xlfn.XLOOKUP(P52,'Volunteer Rates'!A:A,'Volunteer Rates'!B:B),""
)</f>
        <v>0</v>
      </c>
      <c r="R52" s="47"/>
      <c r="S52" s="46" t="str">
        <f t="shared" si="1"/>
        <v/>
      </c>
      <c r="T52" s="24"/>
    </row>
    <row r="53" spans="2:20" x14ac:dyDescent="0.25">
      <c r="B53" s="46" t="str">
        <f>IFERROR(_xlfn.XLOOKUP(TRIM(A53),tbl_CostCategories[Category],tbl_CostCategories[Capital / Resource]),"")</f>
        <v/>
      </c>
      <c r="G53" s="45" t="str">
        <f t="shared" si="0"/>
        <v/>
      </c>
      <c r="I53" s="43"/>
      <c r="J53" s="43"/>
      <c r="K53" s="40"/>
      <c r="Q53" s="46">
        <f>IFERROR(O53*_xlfn.XLOOKUP(P53,'Volunteer Rates'!A:A,'Volunteer Rates'!B:B),""
)</f>
        <v>0</v>
      </c>
      <c r="R53" s="47"/>
      <c r="S53" s="46" t="str">
        <f t="shared" si="1"/>
        <v/>
      </c>
      <c r="T53" s="24"/>
    </row>
    <row r="54" spans="2:20" x14ac:dyDescent="0.25">
      <c r="B54" s="46" t="str">
        <f>IFERROR(_xlfn.XLOOKUP(TRIM(A54),tbl_CostCategories[Category],tbl_CostCategories[Capital / Resource]),"")</f>
        <v/>
      </c>
      <c r="G54" s="45" t="str">
        <f t="shared" si="0"/>
        <v/>
      </c>
      <c r="I54" s="43"/>
      <c r="J54" s="43"/>
      <c r="K54" s="40"/>
      <c r="Q54" s="46">
        <f>IFERROR(O54*_xlfn.XLOOKUP(P54,'Volunteer Rates'!A:A,'Volunteer Rates'!B:B),""
)</f>
        <v>0</v>
      </c>
      <c r="R54" s="47"/>
      <c r="S54" s="46" t="str">
        <f t="shared" si="1"/>
        <v/>
      </c>
      <c r="T54" s="24"/>
    </row>
    <row r="55" spans="2:20" x14ac:dyDescent="0.25">
      <c r="B55" s="46" t="str">
        <f>IFERROR(_xlfn.XLOOKUP(TRIM(A55),tbl_CostCategories[Category],tbl_CostCategories[Capital / Resource]),"")</f>
        <v/>
      </c>
      <c r="G55" s="45" t="str">
        <f t="shared" si="0"/>
        <v/>
      </c>
      <c r="I55" s="43"/>
      <c r="J55" s="43"/>
      <c r="K55" s="40"/>
      <c r="Q55" s="46">
        <f>IFERROR(O55*_xlfn.XLOOKUP(P55,'Volunteer Rates'!A:A,'Volunteer Rates'!B:B),""
)</f>
        <v>0</v>
      </c>
      <c r="R55" s="47"/>
      <c r="S55" s="46" t="str">
        <f t="shared" si="1"/>
        <v/>
      </c>
      <c r="T55" s="24"/>
    </row>
    <row r="56" spans="2:20" x14ac:dyDescent="0.25">
      <c r="B56" s="46" t="str">
        <f>IFERROR(_xlfn.XLOOKUP(TRIM(A56),tbl_CostCategories[Category],tbl_CostCategories[Capital / Resource]),"")</f>
        <v/>
      </c>
      <c r="G56" s="45" t="str">
        <f t="shared" si="0"/>
        <v/>
      </c>
      <c r="I56" s="43"/>
      <c r="J56" s="43"/>
      <c r="K56" s="40"/>
      <c r="Q56" s="46">
        <f>IFERROR(O56*_xlfn.XLOOKUP(P56,'Volunteer Rates'!A:A,'Volunteer Rates'!B:B),""
)</f>
        <v>0</v>
      </c>
      <c r="R56" s="47"/>
      <c r="S56" s="46" t="str">
        <f t="shared" si="1"/>
        <v/>
      </c>
      <c r="T56" s="24"/>
    </row>
    <row r="57" spans="2:20" x14ac:dyDescent="0.25">
      <c r="B57" s="46" t="str">
        <f>IFERROR(_xlfn.XLOOKUP(TRIM(A57),tbl_CostCategories[Category],tbl_CostCategories[Capital / Resource]),"")</f>
        <v/>
      </c>
      <c r="G57" s="45" t="str">
        <f t="shared" si="0"/>
        <v/>
      </c>
      <c r="I57" s="43"/>
      <c r="J57" s="43"/>
      <c r="K57" s="40"/>
      <c r="Q57" s="46">
        <f>IFERROR(O57*_xlfn.XLOOKUP(P57,'Volunteer Rates'!A:A,'Volunteer Rates'!B:B),""
)</f>
        <v>0</v>
      </c>
      <c r="R57" s="47"/>
      <c r="S57" s="46" t="str">
        <f t="shared" si="1"/>
        <v/>
      </c>
      <c r="T57" s="24"/>
    </row>
    <row r="58" spans="2:20" x14ac:dyDescent="0.25">
      <c r="B58" s="46" t="str">
        <f>IFERROR(_xlfn.XLOOKUP(TRIM(A58),tbl_CostCategories[Category],tbl_CostCategories[Capital / Resource]),"")</f>
        <v/>
      </c>
      <c r="G58" s="45" t="str">
        <f t="shared" si="0"/>
        <v/>
      </c>
      <c r="I58" s="43"/>
      <c r="J58" s="43"/>
      <c r="K58" s="40"/>
      <c r="Q58" s="46">
        <f>IFERROR(O58*_xlfn.XLOOKUP(P58,'Volunteer Rates'!A:A,'Volunteer Rates'!B:B),""
)</f>
        <v>0</v>
      </c>
      <c r="R58" s="47"/>
      <c r="S58" s="46" t="str">
        <f t="shared" si="1"/>
        <v/>
      </c>
      <c r="T58" s="24"/>
    </row>
    <row r="59" spans="2:20" x14ac:dyDescent="0.25">
      <c r="B59" s="46" t="str">
        <f>IFERROR(_xlfn.XLOOKUP(TRIM(A59),tbl_CostCategories[Category],tbl_CostCategories[Capital / Resource]),"")</f>
        <v/>
      </c>
      <c r="G59" s="45" t="str">
        <f t="shared" si="0"/>
        <v/>
      </c>
      <c r="I59" s="43"/>
      <c r="J59" s="43"/>
      <c r="K59" s="40"/>
      <c r="Q59" s="46">
        <f>IFERROR(O59*_xlfn.XLOOKUP(P59,'Volunteer Rates'!A:A,'Volunteer Rates'!B:B),""
)</f>
        <v>0</v>
      </c>
      <c r="R59" s="47"/>
      <c r="S59" s="46" t="str">
        <f t="shared" si="1"/>
        <v/>
      </c>
      <c r="T59" s="24"/>
    </row>
    <row r="60" spans="2:20" x14ac:dyDescent="0.25">
      <c r="B60" s="46" t="str">
        <f>IFERROR(_xlfn.XLOOKUP(TRIM(A60),tbl_CostCategories[Category],tbl_CostCategories[Capital / Resource]),"")</f>
        <v/>
      </c>
      <c r="G60" s="45" t="str">
        <f t="shared" si="0"/>
        <v/>
      </c>
      <c r="I60" s="43"/>
      <c r="J60" s="43"/>
      <c r="K60" s="40"/>
      <c r="Q60" s="46">
        <f>IFERROR(O60*_xlfn.XLOOKUP(P60,'Volunteer Rates'!A:A,'Volunteer Rates'!B:B),""
)</f>
        <v>0</v>
      </c>
      <c r="R60" s="47"/>
      <c r="S60" s="46" t="str">
        <f t="shared" si="1"/>
        <v/>
      </c>
      <c r="T60" s="24"/>
    </row>
    <row r="61" spans="2:20" x14ac:dyDescent="0.25">
      <c r="B61" s="46" t="str">
        <f>IFERROR(_xlfn.XLOOKUP(TRIM(A61),tbl_CostCategories[Category],tbl_CostCategories[Capital / Resource]),"")</f>
        <v/>
      </c>
      <c r="G61" s="45" t="str">
        <f t="shared" si="0"/>
        <v/>
      </c>
      <c r="I61" s="43"/>
      <c r="J61" s="43"/>
      <c r="K61" s="40"/>
      <c r="Q61" s="46">
        <f>IFERROR(O61*_xlfn.XLOOKUP(P61,'Volunteer Rates'!A:A,'Volunteer Rates'!B:B),""
)</f>
        <v>0</v>
      </c>
      <c r="R61" s="47"/>
      <c r="S61" s="46" t="str">
        <f t="shared" si="1"/>
        <v/>
      </c>
      <c r="T61" s="24"/>
    </row>
    <row r="62" spans="2:20" x14ac:dyDescent="0.25">
      <c r="B62" s="46" t="str">
        <f>IFERROR(_xlfn.XLOOKUP(TRIM(A62),tbl_CostCategories[Category],tbl_CostCategories[Capital / Resource]),"")</f>
        <v/>
      </c>
      <c r="G62" s="45" t="str">
        <f t="shared" si="0"/>
        <v/>
      </c>
      <c r="I62" s="43"/>
      <c r="J62" s="43"/>
      <c r="K62" s="40"/>
      <c r="Q62" s="46">
        <f>IFERROR(O62*_xlfn.XLOOKUP(P62,'Volunteer Rates'!A:A,'Volunteer Rates'!B:B),""
)</f>
        <v>0</v>
      </c>
      <c r="R62" s="47"/>
      <c r="S62" s="46" t="str">
        <f t="shared" si="1"/>
        <v/>
      </c>
      <c r="T62" s="24"/>
    </row>
    <row r="63" spans="2:20" x14ac:dyDescent="0.25">
      <c r="B63" s="46" t="str">
        <f>IFERROR(_xlfn.XLOOKUP(TRIM(A63),tbl_CostCategories[Category],tbl_CostCategories[Capital / Resource]),"")</f>
        <v/>
      </c>
      <c r="G63" s="45" t="str">
        <f t="shared" si="0"/>
        <v/>
      </c>
      <c r="I63" s="43"/>
      <c r="J63" s="43"/>
      <c r="K63" s="40"/>
      <c r="Q63" s="46">
        <f>IFERROR(O63*_xlfn.XLOOKUP(P63,'Volunteer Rates'!A:A,'Volunteer Rates'!B:B),""
)</f>
        <v>0</v>
      </c>
      <c r="R63" s="47"/>
      <c r="S63" s="46" t="str">
        <f t="shared" si="1"/>
        <v/>
      </c>
      <c r="T63" s="24"/>
    </row>
    <row r="64" spans="2:20" x14ac:dyDescent="0.25">
      <c r="B64" s="46" t="str">
        <f>IFERROR(_xlfn.XLOOKUP(TRIM(A64),tbl_CostCategories[Category],tbl_CostCategories[Capital / Resource]),"")</f>
        <v/>
      </c>
      <c r="G64" s="45" t="str">
        <f t="shared" si="0"/>
        <v/>
      </c>
      <c r="I64" s="43"/>
      <c r="J64" s="43"/>
      <c r="K64" s="40"/>
      <c r="Q64" s="46">
        <f>IFERROR(O64*_xlfn.XLOOKUP(P64,'Volunteer Rates'!A:A,'Volunteer Rates'!B:B),""
)</f>
        <v>0</v>
      </c>
      <c r="R64" s="47"/>
      <c r="S64" s="46" t="str">
        <f t="shared" si="1"/>
        <v/>
      </c>
      <c r="T64" s="24"/>
    </row>
    <row r="65" spans="2:20" x14ac:dyDescent="0.25">
      <c r="B65" s="46" t="str">
        <f>IFERROR(_xlfn.XLOOKUP(TRIM(A65),tbl_CostCategories[Category],tbl_CostCategories[Capital / Resource]),"")</f>
        <v/>
      </c>
      <c r="G65" s="45" t="str">
        <f t="shared" si="0"/>
        <v/>
      </c>
      <c r="I65" s="43"/>
      <c r="J65" s="43"/>
      <c r="K65" s="40"/>
      <c r="Q65" s="46">
        <f>IFERROR(O65*_xlfn.XLOOKUP(P65,'Volunteer Rates'!A:A,'Volunteer Rates'!B:B),""
)</f>
        <v>0</v>
      </c>
      <c r="R65" s="47"/>
      <c r="S65" s="46" t="str">
        <f t="shared" si="1"/>
        <v/>
      </c>
      <c r="T65" s="24"/>
    </row>
    <row r="66" spans="2:20" x14ac:dyDescent="0.25">
      <c r="B66" s="46" t="str">
        <f>IFERROR(_xlfn.XLOOKUP(TRIM(A66),tbl_CostCategories[Category],tbl_CostCategories[Capital / Resource]),"")</f>
        <v/>
      </c>
      <c r="G66" s="45" t="str">
        <f t="shared" si="0"/>
        <v/>
      </c>
      <c r="I66" s="43"/>
      <c r="J66" s="43"/>
      <c r="K66" s="40"/>
      <c r="Q66" s="46">
        <f>IFERROR(O66*_xlfn.XLOOKUP(P66,'Volunteer Rates'!A:A,'Volunteer Rates'!B:B),""
)</f>
        <v>0</v>
      </c>
      <c r="R66" s="47"/>
      <c r="S66" s="46" t="str">
        <f t="shared" si="1"/>
        <v/>
      </c>
      <c r="T66" s="24"/>
    </row>
    <row r="67" spans="2:20" x14ac:dyDescent="0.25">
      <c r="B67" s="46" t="str">
        <f>IFERROR(_xlfn.XLOOKUP(TRIM(A67),tbl_CostCategories[Category],tbl_CostCategories[Capital / Resource]),"")</f>
        <v/>
      </c>
      <c r="G67" s="45" t="str">
        <f t="shared" ref="G67:G130" si="2">IF(OR(E67="",F67=""),"",N(E67)*N(F67))</f>
        <v/>
      </c>
      <c r="I67" s="43"/>
      <c r="J67" s="43"/>
      <c r="K67" s="40"/>
      <c r="Q67" s="46">
        <f>IFERROR(O67*_xlfn.XLOOKUP(P67,'Volunteer Rates'!A:A,'Volunteer Rates'!B:B),""
)</f>
        <v>0</v>
      </c>
      <c r="R67" s="47"/>
      <c r="S67" s="46" t="str">
        <f t="shared" ref="S67:S130" si="3">IF(N(G67)=0,"",IF(ABS((N(L67)+N(M67)+N(N67)+N(Q67))-N(G67))&lt;0.01,"OK","CHECK TOTALS"))</f>
        <v/>
      </c>
      <c r="T67" s="24"/>
    </row>
    <row r="68" spans="2:20" x14ac:dyDescent="0.25">
      <c r="B68" s="46" t="str">
        <f>IFERROR(_xlfn.XLOOKUP(TRIM(A68),tbl_CostCategories[Category],tbl_CostCategories[Capital / Resource]),"")</f>
        <v/>
      </c>
      <c r="G68" s="45" t="str">
        <f t="shared" si="2"/>
        <v/>
      </c>
      <c r="I68" s="43"/>
      <c r="J68" s="43"/>
      <c r="K68" s="40"/>
      <c r="Q68" s="46">
        <f>IFERROR(O68*_xlfn.XLOOKUP(P68,'Volunteer Rates'!A:A,'Volunteer Rates'!B:B),""
)</f>
        <v>0</v>
      </c>
      <c r="R68" s="47"/>
      <c r="S68" s="46" t="str">
        <f t="shared" si="3"/>
        <v/>
      </c>
      <c r="T68" s="24"/>
    </row>
    <row r="69" spans="2:20" x14ac:dyDescent="0.25">
      <c r="B69" s="46" t="str">
        <f>IFERROR(_xlfn.XLOOKUP(TRIM(A69),tbl_CostCategories[Category],tbl_CostCategories[Capital / Resource]),"")</f>
        <v/>
      </c>
      <c r="G69" s="45" t="str">
        <f t="shared" si="2"/>
        <v/>
      </c>
      <c r="I69" s="43"/>
      <c r="J69" s="43"/>
      <c r="K69" s="40"/>
      <c r="Q69" s="46">
        <f>IFERROR(O69*_xlfn.XLOOKUP(P69,'Volunteer Rates'!A:A,'Volunteer Rates'!B:B),""
)</f>
        <v>0</v>
      </c>
      <c r="R69" s="47"/>
      <c r="S69" s="46" t="str">
        <f t="shared" si="3"/>
        <v/>
      </c>
      <c r="T69" s="24"/>
    </row>
    <row r="70" spans="2:20" x14ac:dyDescent="0.25">
      <c r="B70" s="46" t="str">
        <f>IFERROR(_xlfn.XLOOKUP(TRIM(A70),tbl_CostCategories[Category],tbl_CostCategories[Capital / Resource]),"")</f>
        <v/>
      </c>
      <c r="G70" s="45" t="str">
        <f t="shared" si="2"/>
        <v/>
      </c>
      <c r="I70" s="43"/>
      <c r="J70" s="43"/>
      <c r="K70" s="40"/>
      <c r="Q70" s="46">
        <f>IFERROR(O70*_xlfn.XLOOKUP(P70,'Volunteer Rates'!A:A,'Volunteer Rates'!B:B),""
)</f>
        <v>0</v>
      </c>
      <c r="R70" s="47"/>
      <c r="S70" s="46" t="str">
        <f t="shared" si="3"/>
        <v/>
      </c>
      <c r="T70" s="24"/>
    </row>
    <row r="71" spans="2:20" x14ac:dyDescent="0.25">
      <c r="B71" s="46" t="str">
        <f>IFERROR(_xlfn.XLOOKUP(TRIM(A71),tbl_CostCategories[Category],tbl_CostCategories[Capital / Resource]),"")</f>
        <v/>
      </c>
      <c r="G71" s="45" t="str">
        <f t="shared" si="2"/>
        <v/>
      </c>
      <c r="I71" s="43"/>
      <c r="J71" s="43"/>
      <c r="K71" s="40"/>
      <c r="Q71" s="46">
        <f>IFERROR(O71*_xlfn.XLOOKUP(P71,'Volunteer Rates'!A:A,'Volunteer Rates'!B:B),""
)</f>
        <v>0</v>
      </c>
      <c r="R71" s="47"/>
      <c r="S71" s="46" t="str">
        <f t="shared" si="3"/>
        <v/>
      </c>
      <c r="T71" s="24"/>
    </row>
    <row r="72" spans="2:20" x14ac:dyDescent="0.25">
      <c r="B72" s="46" t="str">
        <f>IFERROR(_xlfn.XLOOKUP(TRIM(A72),tbl_CostCategories[Category],tbl_CostCategories[Capital / Resource]),"")</f>
        <v/>
      </c>
      <c r="G72" s="45" t="str">
        <f t="shared" si="2"/>
        <v/>
      </c>
      <c r="I72" s="43"/>
      <c r="J72" s="43"/>
      <c r="K72" s="40"/>
      <c r="Q72" s="46">
        <f>IFERROR(O72*_xlfn.XLOOKUP(P72,'Volunteer Rates'!A:A,'Volunteer Rates'!B:B),""
)</f>
        <v>0</v>
      </c>
      <c r="R72" s="47"/>
      <c r="S72" s="46" t="str">
        <f t="shared" si="3"/>
        <v/>
      </c>
      <c r="T72" s="24"/>
    </row>
    <row r="73" spans="2:20" x14ac:dyDescent="0.25">
      <c r="B73" s="46" t="str">
        <f>IFERROR(_xlfn.XLOOKUP(TRIM(A73),tbl_CostCategories[Category],tbl_CostCategories[Capital / Resource]),"")</f>
        <v/>
      </c>
      <c r="G73" s="45" t="str">
        <f t="shared" si="2"/>
        <v/>
      </c>
      <c r="I73" s="43"/>
      <c r="J73" s="43"/>
      <c r="K73" s="40"/>
      <c r="Q73" s="46">
        <f>IFERROR(O73*_xlfn.XLOOKUP(P73,'Volunteer Rates'!A:A,'Volunteer Rates'!B:B),""
)</f>
        <v>0</v>
      </c>
      <c r="R73" s="47"/>
      <c r="S73" s="46" t="str">
        <f t="shared" si="3"/>
        <v/>
      </c>
      <c r="T73" s="24"/>
    </row>
    <row r="74" spans="2:20" x14ac:dyDescent="0.25">
      <c r="B74" s="46" t="str">
        <f>IFERROR(_xlfn.XLOOKUP(TRIM(A74),tbl_CostCategories[Category],tbl_CostCategories[Capital / Resource]),"")</f>
        <v/>
      </c>
      <c r="G74" s="45" t="str">
        <f t="shared" si="2"/>
        <v/>
      </c>
      <c r="I74" s="43"/>
      <c r="J74" s="43"/>
      <c r="K74" s="40"/>
      <c r="Q74" s="46">
        <f>IFERROR(O74*_xlfn.XLOOKUP(P74,'Volunteer Rates'!A:A,'Volunteer Rates'!B:B),""
)</f>
        <v>0</v>
      </c>
      <c r="R74" s="47"/>
      <c r="S74" s="46" t="str">
        <f t="shared" si="3"/>
        <v/>
      </c>
      <c r="T74" s="24"/>
    </row>
    <row r="75" spans="2:20" x14ac:dyDescent="0.25">
      <c r="B75" s="46" t="str">
        <f>IFERROR(_xlfn.XLOOKUP(TRIM(A75),tbl_CostCategories[Category],tbl_CostCategories[Capital / Resource]),"")</f>
        <v/>
      </c>
      <c r="G75" s="45" t="str">
        <f t="shared" si="2"/>
        <v/>
      </c>
      <c r="I75" s="43"/>
      <c r="J75" s="43"/>
      <c r="K75" s="40"/>
      <c r="Q75" s="46">
        <f>IFERROR(O75*_xlfn.XLOOKUP(P75,'Volunteer Rates'!A:A,'Volunteer Rates'!B:B),""
)</f>
        <v>0</v>
      </c>
      <c r="R75" s="47"/>
      <c r="S75" s="46" t="str">
        <f t="shared" si="3"/>
        <v/>
      </c>
      <c r="T75" s="24"/>
    </row>
    <row r="76" spans="2:20" x14ac:dyDescent="0.25">
      <c r="B76" s="46" t="str">
        <f>IFERROR(_xlfn.XLOOKUP(TRIM(A76),tbl_CostCategories[Category],tbl_CostCategories[Capital / Resource]),"")</f>
        <v/>
      </c>
      <c r="G76" s="45" t="str">
        <f t="shared" si="2"/>
        <v/>
      </c>
      <c r="I76" s="43"/>
      <c r="J76" s="43"/>
      <c r="K76" s="40"/>
      <c r="Q76" s="46">
        <f>IFERROR(O76*_xlfn.XLOOKUP(P76,'Volunteer Rates'!A:A,'Volunteer Rates'!B:B),""
)</f>
        <v>0</v>
      </c>
      <c r="R76" s="47"/>
      <c r="S76" s="46" t="str">
        <f t="shared" si="3"/>
        <v/>
      </c>
      <c r="T76" s="24"/>
    </row>
    <row r="77" spans="2:20" x14ac:dyDescent="0.25">
      <c r="B77" s="46" t="str">
        <f>IFERROR(_xlfn.XLOOKUP(TRIM(A77),tbl_CostCategories[Category],tbl_CostCategories[Capital / Resource]),"")</f>
        <v/>
      </c>
      <c r="G77" s="45" t="str">
        <f t="shared" si="2"/>
        <v/>
      </c>
      <c r="I77" s="43"/>
      <c r="J77" s="43"/>
      <c r="K77" s="40"/>
      <c r="Q77" s="46">
        <f>IFERROR(O77*_xlfn.XLOOKUP(P77,'Volunteer Rates'!A:A,'Volunteer Rates'!B:B),""
)</f>
        <v>0</v>
      </c>
      <c r="R77" s="47"/>
      <c r="S77" s="46" t="str">
        <f t="shared" si="3"/>
        <v/>
      </c>
      <c r="T77" s="24"/>
    </row>
    <row r="78" spans="2:20" x14ac:dyDescent="0.25">
      <c r="B78" s="46" t="str">
        <f>IFERROR(_xlfn.XLOOKUP(TRIM(A78),tbl_CostCategories[Category],tbl_CostCategories[Capital / Resource]),"")</f>
        <v/>
      </c>
      <c r="G78" s="45" t="str">
        <f t="shared" si="2"/>
        <v/>
      </c>
      <c r="I78" s="43"/>
      <c r="J78" s="43"/>
      <c r="K78" s="40"/>
      <c r="Q78" s="46">
        <f>IFERROR(O78*_xlfn.XLOOKUP(P78,'Volunteer Rates'!A:A,'Volunteer Rates'!B:B),""
)</f>
        <v>0</v>
      </c>
      <c r="R78" s="47"/>
      <c r="S78" s="46" t="str">
        <f t="shared" si="3"/>
        <v/>
      </c>
      <c r="T78" s="24"/>
    </row>
    <row r="79" spans="2:20" x14ac:dyDescent="0.25">
      <c r="B79" s="46" t="str">
        <f>IFERROR(_xlfn.XLOOKUP(TRIM(A79),tbl_CostCategories[Category],tbl_CostCategories[Capital / Resource]),"")</f>
        <v/>
      </c>
      <c r="G79" s="45" t="str">
        <f t="shared" si="2"/>
        <v/>
      </c>
      <c r="I79" s="43"/>
      <c r="J79" s="43"/>
      <c r="K79" s="40"/>
      <c r="Q79" s="46">
        <f>IFERROR(O79*_xlfn.XLOOKUP(P79,'Volunteer Rates'!A:A,'Volunteer Rates'!B:B),""
)</f>
        <v>0</v>
      </c>
      <c r="R79" s="47"/>
      <c r="S79" s="46" t="str">
        <f t="shared" si="3"/>
        <v/>
      </c>
      <c r="T79" s="24"/>
    </row>
    <row r="80" spans="2:20" x14ac:dyDescent="0.25">
      <c r="B80" s="46" t="str">
        <f>IFERROR(_xlfn.XLOOKUP(TRIM(A80),tbl_CostCategories[Category],tbl_CostCategories[Capital / Resource]),"")</f>
        <v/>
      </c>
      <c r="G80" s="45" t="str">
        <f t="shared" si="2"/>
        <v/>
      </c>
      <c r="I80" s="43"/>
      <c r="J80" s="43"/>
      <c r="K80" s="40"/>
      <c r="Q80" s="46">
        <f>IFERROR(O80*_xlfn.XLOOKUP(P80,'Volunteer Rates'!A:A,'Volunteer Rates'!B:B),""
)</f>
        <v>0</v>
      </c>
      <c r="R80" s="47"/>
      <c r="S80" s="46" t="str">
        <f t="shared" si="3"/>
        <v/>
      </c>
      <c r="T80" s="24"/>
    </row>
    <row r="81" spans="2:20" x14ac:dyDescent="0.25">
      <c r="B81" s="46" t="str">
        <f>IFERROR(_xlfn.XLOOKUP(TRIM(A81),tbl_CostCategories[Category],tbl_CostCategories[Capital / Resource]),"")</f>
        <v/>
      </c>
      <c r="G81" s="45" t="str">
        <f t="shared" si="2"/>
        <v/>
      </c>
      <c r="I81" s="43"/>
      <c r="J81" s="43"/>
      <c r="K81" s="40"/>
      <c r="Q81" s="46">
        <f>IFERROR(O81*_xlfn.XLOOKUP(P81,'Volunteer Rates'!A:A,'Volunteer Rates'!B:B),""
)</f>
        <v>0</v>
      </c>
      <c r="R81" s="47"/>
      <c r="S81" s="46" t="str">
        <f t="shared" si="3"/>
        <v/>
      </c>
      <c r="T81" s="24"/>
    </row>
    <row r="82" spans="2:20" x14ac:dyDescent="0.25">
      <c r="B82" s="46" t="str">
        <f>IFERROR(_xlfn.XLOOKUP(TRIM(A82),tbl_CostCategories[Category],tbl_CostCategories[Capital / Resource]),"")</f>
        <v/>
      </c>
      <c r="G82" s="45" t="str">
        <f t="shared" si="2"/>
        <v/>
      </c>
      <c r="I82" s="43"/>
      <c r="J82" s="43"/>
      <c r="K82" s="40"/>
      <c r="Q82" s="46">
        <f>IFERROR(O82*_xlfn.XLOOKUP(P82,'Volunteer Rates'!A:A,'Volunteer Rates'!B:B),""
)</f>
        <v>0</v>
      </c>
      <c r="R82" s="47"/>
      <c r="S82" s="46" t="str">
        <f t="shared" si="3"/>
        <v/>
      </c>
      <c r="T82" s="24"/>
    </row>
    <row r="83" spans="2:20" x14ac:dyDescent="0.25">
      <c r="B83" s="46" t="str">
        <f>IFERROR(_xlfn.XLOOKUP(TRIM(A83),tbl_CostCategories[Category],tbl_CostCategories[Capital / Resource]),"")</f>
        <v/>
      </c>
      <c r="G83" s="45" t="str">
        <f t="shared" si="2"/>
        <v/>
      </c>
      <c r="I83" s="43"/>
      <c r="J83" s="43"/>
      <c r="K83" s="40"/>
      <c r="Q83" s="46">
        <f>IFERROR(O83*_xlfn.XLOOKUP(P83,'Volunteer Rates'!A:A,'Volunteer Rates'!B:B),""
)</f>
        <v>0</v>
      </c>
      <c r="R83" s="47"/>
      <c r="S83" s="46" t="str">
        <f t="shared" si="3"/>
        <v/>
      </c>
      <c r="T83" s="24"/>
    </row>
    <row r="84" spans="2:20" x14ac:dyDescent="0.25">
      <c r="B84" s="46" t="str">
        <f>IFERROR(_xlfn.XLOOKUP(TRIM(A84),tbl_CostCategories[Category],tbl_CostCategories[Capital / Resource]),"")</f>
        <v/>
      </c>
      <c r="G84" s="45" t="str">
        <f t="shared" si="2"/>
        <v/>
      </c>
      <c r="I84" s="43"/>
      <c r="J84" s="43"/>
      <c r="K84" s="40"/>
      <c r="Q84" s="46">
        <f>IFERROR(O84*_xlfn.XLOOKUP(P84,'Volunteer Rates'!A:A,'Volunteer Rates'!B:B),""
)</f>
        <v>0</v>
      </c>
      <c r="R84" s="47"/>
      <c r="S84" s="46" t="str">
        <f t="shared" si="3"/>
        <v/>
      </c>
      <c r="T84" s="24"/>
    </row>
    <row r="85" spans="2:20" x14ac:dyDescent="0.25">
      <c r="B85" s="46" t="str">
        <f>IFERROR(_xlfn.XLOOKUP(TRIM(A85),tbl_CostCategories[Category],tbl_CostCategories[Capital / Resource]),"")</f>
        <v/>
      </c>
      <c r="G85" s="45" t="str">
        <f t="shared" si="2"/>
        <v/>
      </c>
      <c r="I85" s="43"/>
      <c r="J85" s="43"/>
      <c r="K85" s="40"/>
      <c r="Q85" s="46">
        <f>IFERROR(O85*_xlfn.XLOOKUP(P85,'Volunteer Rates'!A:A,'Volunteer Rates'!B:B),""
)</f>
        <v>0</v>
      </c>
      <c r="R85" s="47"/>
      <c r="S85" s="46" t="str">
        <f t="shared" si="3"/>
        <v/>
      </c>
      <c r="T85" s="24"/>
    </row>
    <row r="86" spans="2:20" x14ac:dyDescent="0.25">
      <c r="B86" s="46" t="str">
        <f>IFERROR(_xlfn.XLOOKUP(TRIM(A86),tbl_CostCategories[Category],tbl_CostCategories[Capital / Resource]),"")</f>
        <v/>
      </c>
      <c r="G86" s="45" t="str">
        <f t="shared" si="2"/>
        <v/>
      </c>
      <c r="I86" s="43"/>
      <c r="J86" s="43"/>
      <c r="K86" s="40"/>
      <c r="Q86" s="46">
        <f>IFERROR(O86*_xlfn.XLOOKUP(P86,'Volunteer Rates'!A:A,'Volunteer Rates'!B:B),""
)</f>
        <v>0</v>
      </c>
      <c r="R86" s="47"/>
      <c r="S86" s="46" t="str">
        <f t="shared" si="3"/>
        <v/>
      </c>
      <c r="T86" s="24"/>
    </row>
    <row r="87" spans="2:20" x14ac:dyDescent="0.25">
      <c r="B87" s="46" t="str">
        <f>IFERROR(_xlfn.XLOOKUP(TRIM(A87),tbl_CostCategories[Category],tbl_CostCategories[Capital / Resource]),"")</f>
        <v/>
      </c>
      <c r="G87" s="45" t="str">
        <f t="shared" si="2"/>
        <v/>
      </c>
      <c r="I87" s="43"/>
      <c r="J87" s="43"/>
      <c r="K87" s="40"/>
      <c r="Q87" s="46">
        <f>IFERROR(O87*_xlfn.XLOOKUP(P87,'Volunteer Rates'!A:A,'Volunteer Rates'!B:B),""
)</f>
        <v>0</v>
      </c>
      <c r="R87" s="47"/>
      <c r="S87" s="46" t="str">
        <f t="shared" si="3"/>
        <v/>
      </c>
      <c r="T87" s="24"/>
    </row>
    <row r="88" spans="2:20" x14ac:dyDescent="0.25">
      <c r="B88" s="46" t="str">
        <f>IFERROR(_xlfn.XLOOKUP(TRIM(A88),tbl_CostCategories[Category],tbl_CostCategories[Capital / Resource]),"")</f>
        <v/>
      </c>
      <c r="G88" s="45" t="str">
        <f t="shared" si="2"/>
        <v/>
      </c>
      <c r="I88" s="43"/>
      <c r="J88" s="43"/>
      <c r="K88" s="40"/>
      <c r="Q88" s="46">
        <f>IFERROR(O88*_xlfn.XLOOKUP(P88,'Volunteer Rates'!A:A,'Volunteer Rates'!B:B),""
)</f>
        <v>0</v>
      </c>
      <c r="R88" s="47"/>
      <c r="S88" s="46" t="str">
        <f t="shared" si="3"/>
        <v/>
      </c>
      <c r="T88" s="24"/>
    </row>
    <row r="89" spans="2:20" x14ac:dyDescent="0.25">
      <c r="B89" s="46" t="str">
        <f>IFERROR(_xlfn.XLOOKUP(TRIM(A89),tbl_CostCategories[Category],tbl_CostCategories[Capital / Resource]),"")</f>
        <v/>
      </c>
      <c r="G89" s="45" t="str">
        <f t="shared" si="2"/>
        <v/>
      </c>
      <c r="I89" s="43"/>
      <c r="J89" s="43"/>
      <c r="K89" s="40"/>
      <c r="Q89" s="46">
        <f>IFERROR(O89*_xlfn.XLOOKUP(P89,'Volunteer Rates'!A:A,'Volunteer Rates'!B:B),""
)</f>
        <v>0</v>
      </c>
      <c r="R89" s="47"/>
      <c r="S89" s="46" t="str">
        <f t="shared" si="3"/>
        <v/>
      </c>
      <c r="T89" s="24"/>
    </row>
    <row r="90" spans="2:20" x14ac:dyDescent="0.25">
      <c r="B90" s="46" t="str">
        <f>IFERROR(_xlfn.XLOOKUP(TRIM(A90),tbl_CostCategories[Category],tbl_CostCategories[Capital / Resource]),"")</f>
        <v/>
      </c>
      <c r="G90" s="45" t="str">
        <f t="shared" si="2"/>
        <v/>
      </c>
      <c r="I90" s="43"/>
      <c r="J90" s="43"/>
      <c r="K90" s="40"/>
      <c r="Q90" s="46">
        <f>IFERROR(O90*_xlfn.XLOOKUP(P90,'Volunteer Rates'!A:A,'Volunteer Rates'!B:B),""
)</f>
        <v>0</v>
      </c>
      <c r="R90" s="47"/>
      <c r="S90" s="46" t="str">
        <f t="shared" si="3"/>
        <v/>
      </c>
      <c r="T90" s="24"/>
    </row>
    <row r="91" spans="2:20" x14ac:dyDescent="0.25">
      <c r="B91" s="46" t="str">
        <f>IFERROR(_xlfn.XLOOKUP(TRIM(A91),tbl_CostCategories[Category],tbl_CostCategories[Capital / Resource]),"")</f>
        <v/>
      </c>
      <c r="G91" s="45" t="str">
        <f t="shared" si="2"/>
        <v/>
      </c>
      <c r="I91" s="43"/>
      <c r="J91" s="43"/>
      <c r="K91" s="40"/>
      <c r="Q91" s="46">
        <f>IFERROR(O91*_xlfn.XLOOKUP(P91,'Volunteer Rates'!A:A,'Volunteer Rates'!B:B),""
)</f>
        <v>0</v>
      </c>
      <c r="R91" s="47"/>
      <c r="S91" s="46" t="str">
        <f t="shared" si="3"/>
        <v/>
      </c>
      <c r="T91" s="24"/>
    </row>
    <row r="92" spans="2:20" x14ac:dyDescent="0.25">
      <c r="B92" s="46" t="str">
        <f>IFERROR(_xlfn.XLOOKUP(TRIM(A92),tbl_CostCategories[Category],tbl_CostCategories[Capital / Resource]),"")</f>
        <v/>
      </c>
      <c r="G92" s="45" t="str">
        <f t="shared" si="2"/>
        <v/>
      </c>
      <c r="I92" s="43"/>
      <c r="J92" s="43"/>
      <c r="K92" s="40"/>
      <c r="Q92" s="46">
        <f>IFERROR(O92*_xlfn.XLOOKUP(P92,'Volunteer Rates'!A:A,'Volunteer Rates'!B:B),""
)</f>
        <v>0</v>
      </c>
      <c r="R92" s="47"/>
      <c r="S92" s="46" t="str">
        <f t="shared" si="3"/>
        <v/>
      </c>
      <c r="T92" s="24"/>
    </row>
    <row r="93" spans="2:20" x14ac:dyDescent="0.25">
      <c r="B93" s="46" t="str">
        <f>IFERROR(_xlfn.XLOOKUP(TRIM(A93),tbl_CostCategories[Category],tbl_CostCategories[Capital / Resource]),"")</f>
        <v/>
      </c>
      <c r="G93" s="45" t="str">
        <f t="shared" si="2"/>
        <v/>
      </c>
      <c r="I93" s="43"/>
      <c r="J93" s="43"/>
      <c r="K93" s="40"/>
      <c r="Q93" s="46">
        <f>IFERROR(O93*_xlfn.XLOOKUP(P93,'Volunteer Rates'!A:A,'Volunteer Rates'!B:B),""
)</f>
        <v>0</v>
      </c>
      <c r="R93" s="47"/>
      <c r="S93" s="46" t="str">
        <f t="shared" si="3"/>
        <v/>
      </c>
      <c r="T93" s="24"/>
    </row>
    <row r="94" spans="2:20" x14ac:dyDescent="0.25">
      <c r="B94" s="46" t="str">
        <f>IFERROR(_xlfn.XLOOKUP(TRIM(A94),tbl_CostCategories[Category],tbl_CostCategories[Capital / Resource]),"")</f>
        <v/>
      </c>
      <c r="G94" s="45" t="str">
        <f t="shared" si="2"/>
        <v/>
      </c>
      <c r="I94" s="43"/>
      <c r="J94" s="43"/>
      <c r="K94" s="40"/>
      <c r="Q94" s="46">
        <f>IFERROR(O94*_xlfn.XLOOKUP(P94,'Volunteer Rates'!A:A,'Volunteer Rates'!B:B),""
)</f>
        <v>0</v>
      </c>
      <c r="R94" s="47"/>
      <c r="S94" s="46" t="str">
        <f t="shared" si="3"/>
        <v/>
      </c>
      <c r="T94" s="24"/>
    </row>
    <row r="95" spans="2:20" x14ac:dyDescent="0.25">
      <c r="B95" s="46" t="str">
        <f>IFERROR(_xlfn.XLOOKUP(TRIM(A95),tbl_CostCategories[Category],tbl_CostCategories[Capital / Resource]),"")</f>
        <v/>
      </c>
      <c r="G95" s="45" t="str">
        <f t="shared" si="2"/>
        <v/>
      </c>
      <c r="I95" s="43"/>
      <c r="J95" s="43"/>
      <c r="K95" s="40"/>
      <c r="Q95" s="46">
        <f>IFERROR(O95*_xlfn.XLOOKUP(P95,'Volunteer Rates'!A:A,'Volunteer Rates'!B:B),""
)</f>
        <v>0</v>
      </c>
      <c r="R95" s="47"/>
      <c r="S95" s="46" t="str">
        <f t="shared" si="3"/>
        <v/>
      </c>
      <c r="T95" s="24"/>
    </row>
    <row r="96" spans="2:20" x14ac:dyDescent="0.25">
      <c r="B96" s="46" t="str">
        <f>IFERROR(_xlfn.XLOOKUP(TRIM(A96),tbl_CostCategories[Category],tbl_CostCategories[Capital / Resource]),"")</f>
        <v/>
      </c>
      <c r="G96" s="45" t="str">
        <f t="shared" si="2"/>
        <v/>
      </c>
      <c r="I96" s="43"/>
      <c r="J96" s="43"/>
      <c r="K96" s="40"/>
      <c r="Q96" s="46">
        <f>IFERROR(O96*_xlfn.XLOOKUP(P96,'Volunteer Rates'!A:A,'Volunteer Rates'!B:B),""
)</f>
        <v>0</v>
      </c>
      <c r="R96" s="47"/>
      <c r="S96" s="46" t="str">
        <f t="shared" si="3"/>
        <v/>
      </c>
      <c r="T96" s="24"/>
    </row>
    <row r="97" spans="2:20" x14ac:dyDescent="0.25">
      <c r="B97" s="46" t="str">
        <f>IFERROR(_xlfn.XLOOKUP(TRIM(A97),tbl_CostCategories[Category],tbl_CostCategories[Capital / Resource]),"")</f>
        <v/>
      </c>
      <c r="G97" s="45" t="str">
        <f t="shared" si="2"/>
        <v/>
      </c>
      <c r="I97" s="43"/>
      <c r="J97" s="43"/>
      <c r="K97" s="40"/>
      <c r="Q97" s="46">
        <f>IFERROR(O97*_xlfn.XLOOKUP(P97,'Volunteer Rates'!A:A,'Volunteer Rates'!B:B),""
)</f>
        <v>0</v>
      </c>
      <c r="R97" s="47"/>
      <c r="S97" s="46" t="str">
        <f t="shared" si="3"/>
        <v/>
      </c>
      <c r="T97" s="24"/>
    </row>
    <row r="98" spans="2:20" x14ac:dyDescent="0.25">
      <c r="B98" s="46" t="str">
        <f>IFERROR(_xlfn.XLOOKUP(TRIM(A98),tbl_CostCategories[Category],tbl_CostCategories[Capital / Resource]),"")</f>
        <v/>
      </c>
      <c r="G98" s="45" t="str">
        <f t="shared" si="2"/>
        <v/>
      </c>
      <c r="I98" s="43"/>
      <c r="J98" s="43"/>
      <c r="K98" s="40"/>
      <c r="Q98" s="46">
        <f>IFERROR(O98*_xlfn.XLOOKUP(P98,'Volunteer Rates'!A:A,'Volunteer Rates'!B:B),""
)</f>
        <v>0</v>
      </c>
      <c r="R98" s="47"/>
      <c r="S98" s="46" t="str">
        <f t="shared" si="3"/>
        <v/>
      </c>
      <c r="T98" s="24"/>
    </row>
    <row r="99" spans="2:20" x14ac:dyDescent="0.25">
      <c r="B99" s="46" t="str">
        <f>IFERROR(_xlfn.XLOOKUP(TRIM(A99),tbl_CostCategories[Category],tbl_CostCategories[Capital / Resource]),"")</f>
        <v/>
      </c>
      <c r="G99" s="45" t="str">
        <f t="shared" si="2"/>
        <v/>
      </c>
      <c r="I99" s="43"/>
      <c r="J99" s="43"/>
      <c r="K99" s="40"/>
      <c r="Q99" s="46">
        <f>IFERROR(O99*_xlfn.XLOOKUP(P99,'Volunteer Rates'!A:A,'Volunteer Rates'!B:B),""
)</f>
        <v>0</v>
      </c>
      <c r="R99" s="47"/>
      <c r="S99" s="46" t="str">
        <f t="shared" si="3"/>
        <v/>
      </c>
      <c r="T99" s="24"/>
    </row>
    <row r="100" spans="2:20" x14ac:dyDescent="0.25">
      <c r="B100" s="46" t="str">
        <f>IFERROR(_xlfn.XLOOKUP(TRIM(A100),tbl_CostCategories[Category],tbl_CostCategories[Capital / Resource]),"")</f>
        <v/>
      </c>
      <c r="G100" s="45" t="str">
        <f t="shared" si="2"/>
        <v/>
      </c>
      <c r="I100" s="43"/>
      <c r="J100" s="43"/>
      <c r="K100" s="40"/>
      <c r="Q100" s="46">
        <f>IFERROR(O100*_xlfn.XLOOKUP(P100,'Volunteer Rates'!A:A,'Volunteer Rates'!B:B),""
)</f>
        <v>0</v>
      </c>
      <c r="R100" s="47"/>
      <c r="S100" s="46" t="str">
        <f t="shared" si="3"/>
        <v/>
      </c>
      <c r="T100" s="24"/>
    </row>
    <row r="101" spans="2:20" x14ac:dyDescent="0.25">
      <c r="B101" s="46" t="str">
        <f>IFERROR(_xlfn.XLOOKUP(TRIM(A101),tbl_CostCategories[Category],tbl_CostCategories[Capital / Resource]),"")</f>
        <v/>
      </c>
      <c r="G101" s="45" t="str">
        <f t="shared" si="2"/>
        <v/>
      </c>
      <c r="I101" s="43"/>
      <c r="J101" s="43"/>
      <c r="K101" s="40"/>
      <c r="Q101" s="46">
        <f>IFERROR(O101*_xlfn.XLOOKUP(P101,'Volunteer Rates'!A:A,'Volunteer Rates'!B:B),""
)</f>
        <v>0</v>
      </c>
      <c r="R101" s="47"/>
      <c r="S101" s="46" t="str">
        <f t="shared" si="3"/>
        <v/>
      </c>
      <c r="T101" s="24"/>
    </row>
    <row r="102" spans="2:20" x14ac:dyDescent="0.25">
      <c r="B102" s="46" t="str">
        <f>IFERROR(_xlfn.XLOOKUP(TRIM(A102),tbl_CostCategories[Category],tbl_CostCategories[Capital / Resource]),"")</f>
        <v/>
      </c>
      <c r="G102" s="45" t="str">
        <f t="shared" si="2"/>
        <v/>
      </c>
      <c r="I102" s="43"/>
      <c r="J102" s="43"/>
      <c r="K102" s="40"/>
      <c r="Q102" s="46">
        <f>IFERROR(O102*_xlfn.XLOOKUP(P102,'Volunteer Rates'!A:A,'Volunteer Rates'!B:B),""
)</f>
        <v>0</v>
      </c>
      <c r="R102" s="47"/>
      <c r="S102" s="46" t="str">
        <f t="shared" si="3"/>
        <v/>
      </c>
      <c r="T102" s="24"/>
    </row>
    <row r="103" spans="2:20" x14ac:dyDescent="0.25">
      <c r="B103" s="46" t="str">
        <f>IFERROR(_xlfn.XLOOKUP(TRIM(A103),tbl_CostCategories[Category],tbl_CostCategories[Capital / Resource]),"")</f>
        <v/>
      </c>
      <c r="G103" s="45" t="str">
        <f t="shared" si="2"/>
        <v/>
      </c>
      <c r="I103" s="43"/>
      <c r="J103" s="43"/>
      <c r="K103" s="40"/>
      <c r="Q103" s="46">
        <f>IFERROR(O103*_xlfn.XLOOKUP(P103,'Volunteer Rates'!A:A,'Volunteer Rates'!B:B),""
)</f>
        <v>0</v>
      </c>
      <c r="R103" s="47"/>
      <c r="S103" s="46" t="str">
        <f t="shared" si="3"/>
        <v/>
      </c>
      <c r="T103" s="24"/>
    </row>
    <row r="104" spans="2:20" x14ac:dyDescent="0.25">
      <c r="B104" s="46" t="str">
        <f>IFERROR(_xlfn.XLOOKUP(TRIM(A104),tbl_CostCategories[Category],tbl_CostCategories[Capital / Resource]),"")</f>
        <v/>
      </c>
      <c r="G104" s="45" t="str">
        <f t="shared" si="2"/>
        <v/>
      </c>
      <c r="I104" s="43"/>
      <c r="J104" s="43"/>
      <c r="K104" s="40"/>
      <c r="Q104" s="46">
        <f>IFERROR(O104*_xlfn.XLOOKUP(P104,'Volunteer Rates'!A:A,'Volunteer Rates'!B:B),""
)</f>
        <v>0</v>
      </c>
      <c r="R104" s="47"/>
      <c r="S104" s="46" t="str">
        <f t="shared" si="3"/>
        <v/>
      </c>
      <c r="T104" s="24"/>
    </row>
    <row r="105" spans="2:20" x14ac:dyDescent="0.25">
      <c r="B105" s="46" t="str">
        <f>IFERROR(_xlfn.XLOOKUP(TRIM(A105),tbl_CostCategories[Category],tbl_CostCategories[Capital / Resource]),"")</f>
        <v/>
      </c>
      <c r="G105" s="45" t="str">
        <f t="shared" si="2"/>
        <v/>
      </c>
      <c r="I105" s="43"/>
      <c r="J105" s="43"/>
      <c r="K105" s="40"/>
      <c r="Q105" s="46">
        <f>IFERROR(O105*_xlfn.XLOOKUP(P105,'Volunteer Rates'!A:A,'Volunteer Rates'!B:B),""
)</f>
        <v>0</v>
      </c>
      <c r="R105" s="47"/>
      <c r="S105" s="46" t="str">
        <f t="shared" si="3"/>
        <v/>
      </c>
      <c r="T105" s="24"/>
    </row>
    <row r="106" spans="2:20" x14ac:dyDescent="0.25">
      <c r="B106" s="46" t="str">
        <f>IFERROR(_xlfn.XLOOKUP(TRIM(A106),tbl_CostCategories[Category],tbl_CostCategories[Capital / Resource]),"")</f>
        <v/>
      </c>
      <c r="G106" s="45" t="str">
        <f t="shared" si="2"/>
        <v/>
      </c>
      <c r="I106" s="43"/>
      <c r="J106" s="43"/>
      <c r="K106" s="40"/>
      <c r="Q106" s="46">
        <f>IFERROR(O106*_xlfn.XLOOKUP(P106,'Volunteer Rates'!A:A,'Volunteer Rates'!B:B),""
)</f>
        <v>0</v>
      </c>
      <c r="R106" s="47"/>
      <c r="S106" s="46" t="str">
        <f t="shared" si="3"/>
        <v/>
      </c>
      <c r="T106" s="24"/>
    </row>
    <row r="107" spans="2:20" x14ac:dyDescent="0.25">
      <c r="B107" s="46" t="str">
        <f>IFERROR(_xlfn.XLOOKUP(TRIM(A107),tbl_CostCategories[Category],tbl_CostCategories[Capital / Resource]),"")</f>
        <v/>
      </c>
      <c r="G107" s="45" t="str">
        <f t="shared" si="2"/>
        <v/>
      </c>
      <c r="I107" s="43"/>
      <c r="J107" s="43"/>
      <c r="K107" s="40"/>
      <c r="Q107" s="46">
        <f>IFERROR(O107*_xlfn.XLOOKUP(P107,'Volunteer Rates'!A:A,'Volunteer Rates'!B:B),""
)</f>
        <v>0</v>
      </c>
      <c r="R107" s="47"/>
      <c r="S107" s="46" t="str">
        <f t="shared" si="3"/>
        <v/>
      </c>
      <c r="T107" s="24"/>
    </row>
    <row r="108" spans="2:20" x14ac:dyDescent="0.25">
      <c r="B108" s="46" t="str">
        <f>IFERROR(_xlfn.XLOOKUP(TRIM(A108),tbl_CostCategories[Category],tbl_CostCategories[Capital / Resource]),"")</f>
        <v/>
      </c>
      <c r="G108" s="45" t="str">
        <f t="shared" si="2"/>
        <v/>
      </c>
      <c r="I108" s="43"/>
      <c r="J108" s="43"/>
      <c r="K108" s="40"/>
      <c r="Q108" s="46">
        <f>IFERROR(O108*_xlfn.XLOOKUP(P108,'Volunteer Rates'!A:A,'Volunteer Rates'!B:B),""
)</f>
        <v>0</v>
      </c>
      <c r="R108" s="47"/>
      <c r="S108" s="46" t="str">
        <f t="shared" si="3"/>
        <v/>
      </c>
      <c r="T108" s="24"/>
    </row>
    <row r="109" spans="2:20" x14ac:dyDescent="0.25">
      <c r="B109" s="46" t="str">
        <f>IFERROR(_xlfn.XLOOKUP(TRIM(A109),tbl_CostCategories[Category],tbl_CostCategories[Capital / Resource]),"")</f>
        <v/>
      </c>
      <c r="G109" s="45" t="str">
        <f t="shared" si="2"/>
        <v/>
      </c>
      <c r="I109" s="43"/>
      <c r="J109" s="43"/>
      <c r="K109" s="40"/>
      <c r="Q109" s="46">
        <f>IFERROR(O109*_xlfn.XLOOKUP(P109,'Volunteer Rates'!A:A,'Volunteer Rates'!B:B),""
)</f>
        <v>0</v>
      </c>
      <c r="R109" s="47"/>
      <c r="S109" s="46" t="str">
        <f t="shared" si="3"/>
        <v/>
      </c>
      <c r="T109" s="24"/>
    </row>
    <row r="110" spans="2:20" x14ac:dyDescent="0.25">
      <c r="B110" s="46" t="str">
        <f>IFERROR(_xlfn.XLOOKUP(TRIM(A110),tbl_CostCategories[Category],tbl_CostCategories[Capital / Resource]),"")</f>
        <v/>
      </c>
      <c r="G110" s="45" t="str">
        <f t="shared" si="2"/>
        <v/>
      </c>
      <c r="I110" s="43"/>
      <c r="J110" s="43"/>
      <c r="K110" s="40"/>
      <c r="Q110" s="46">
        <f>IFERROR(O110*_xlfn.XLOOKUP(P110,'Volunteer Rates'!A:A,'Volunteer Rates'!B:B),""
)</f>
        <v>0</v>
      </c>
      <c r="R110" s="47"/>
      <c r="S110" s="46" t="str">
        <f t="shared" si="3"/>
        <v/>
      </c>
      <c r="T110" s="24"/>
    </row>
    <row r="111" spans="2:20" x14ac:dyDescent="0.25">
      <c r="B111" s="46" t="str">
        <f>IFERROR(_xlfn.XLOOKUP(TRIM(A111),tbl_CostCategories[Category],tbl_CostCategories[Capital / Resource]),"")</f>
        <v/>
      </c>
      <c r="G111" s="45" t="str">
        <f t="shared" si="2"/>
        <v/>
      </c>
      <c r="I111" s="43"/>
      <c r="J111" s="43"/>
      <c r="K111" s="40"/>
      <c r="Q111" s="46">
        <f>IFERROR(O111*_xlfn.XLOOKUP(P111,'Volunteer Rates'!A:A,'Volunteer Rates'!B:B),""
)</f>
        <v>0</v>
      </c>
      <c r="R111" s="47"/>
      <c r="S111" s="46" t="str">
        <f t="shared" si="3"/>
        <v/>
      </c>
      <c r="T111" s="24"/>
    </row>
    <row r="112" spans="2:20" x14ac:dyDescent="0.25">
      <c r="B112" s="46" t="str">
        <f>IFERROR(_xlfn.XLOOKUP(TRIM(A112),tbl_CostCategories[Category],tbl_CostCategories[Capital / Resource]),"")</f>
        <v/>
      </c>
      <c r="G112" s="45" t="str">
        <f t="shared" si="2"/>
        <v/>
      </c>
      <c r="I112" s="43"/>
      <c r="J112" s="43"/>
      <c r="K112" s="40"/>
      <c r="Q112" s="46">
        <f>IFERROR(O112*_xlfn.XLOOKUP(P112,'Volunteer Rates'!A:A,'Volunteer Rates'!B:B),""
)</f>
        <v>0</v>
      </c>
      <c r="R112" s="47"/>
      <c r="S112" s="46" t="str">
        <f t="shared" si="3"/>
        <v/>
      </c>
      <c r="T112" s="24"/>
    </row>
    <row r="113" spans="2:20" x14ac:dyDescent="0.25">
      <c r="B113" s="46" t="str">
        <f>IFERROR(_xlfn.XLOOKUP(TRIM(A113),tbl_CostCategories[Category],tbl_CostCategories[Capital / Resource]),"")</f>
        <v/>
      </c>
      <c r="G113" s="45" t="str">
        <f t="shared" si="2"/>
        <v/>
      </c>
      <c r="I113" s="43"/>
      <c r="J113" s="43"/>
      <c r="K113" s="40"/>
      <c r="Q113" s="46">
        <f>IFERROR(O113*_xlfn.XLOOKUP(P113,'Volunteer Rates'!A:A,'Volunteer Rates'!B:B),""
)</f>
        <v>0</v>
      </c>
      <c r="R113" s="47"/>
      <c r="S113" s="46" t="str">
        <f t="shared" si="3"/>
        <v/>
      </c>
      <c r="T113" s="24"/>
    </row>
    <row r="114" spans="2:20" x14ac:dyDescent="0.25">
      <c r="B114" s="46" t="str">
        <f>IFERROR(_xlfn.XLOOKUP(TRIM(A114),tbl_CostCategories[Category],tbl_CostCategories[Capital / Resource]),"")</f>
        <v/>
      </c>
      <c r="G114" s="45" t="str">
        <f t="shared" si="2"/>
        <v/>
      </c>
      <c r="I114" s="43"/>
      <c r="J114" s="43"/>
      <c r="K114" s="40"/>
      <c r="Q114" s="46">
        <f>IFERROR(O114*_xlfn.XLOOKUP(P114,'Volunteer Rates'!A:A,'Volunteer Rates'!B:B),""
)</f>
        <v>0</v>
      </c>
      <c r="R114" s="47"/>
      <c r="S114" s="46" t="str">
        <f t="shared" si="3"/>
        <v/>
      </c>
      <c r="T114" s="24"/>
    </row>
    <row r="115" spans="2:20" x14ac:dyDescent="0.25">
      <c r="B115" s="46" t="str">
        <f>IFERROR(_xlfn.XLOOKUP(TRIM(A115),tbl_CostCategories[Category],tbl_CostCategories[Capital / Resource]),"")</f>
        <v/>
      </c>
      <c r="G115" s="45" t="str">
        <f t="shared" si="2"/>
        <v/>
      </c>
      <c r="I115" s="43"/>
      <c r="J115" s="43"/>
      <c r="K115" s="40"/>
      <c r="Q115" s="46">
        <f>IFERROR(O115*_xlfn.XLOOKUP(P115,'Volunteer Rates'!A:A,'Volunteer Rates'!B:B),""
)</f>
        <v>0</v>
      </c>
      <c r="R115" s="47"/>
      <c r="S115" s="46" t="str">
        <f t="shared" si="3"/>
        <v/>
      </c>
      <c r="T115" s="24"/>
    </row>
    <row r="116" spans="2:20" x14ac:dyDescent="0.25">
      <c r="B116" s="46" t="str">
        <f>IFERROR(_xlfn.XLOOKUP(TRIM(A116),tbl_CostCategories[Category],tbl_CostCategories[Capital / Resource]),"")</f>
        <v/>
      </c>
      <c r="G116" s="45" t="str">
        <f t="shared" si="2"/>
        <v/>
      </c>
      <c r="I116" s="43"/>
      <c r="J116" s="43"/>
      <c r="K116" s="40"/>
      <c r="Q116" s="46">
        <f>IFERROR(O116*_xlfn.XLOOKUP(P116,'Volunteer Rates'!A:A,'Volunteer Rates'!B:B),""
)</f>
        <v>0</v>
      </c>
      <c r="R116" s="47"/>
      <c r="S116" s="46" t="str">
        <f t="shared" si="3"/>
        <v/>
      </c>
      <c r="T116" s="24"/>
    </row>
    <row r="117" spans="2:20" x14ac:dyDescent="0.25">
      <c r="B117" s="46" t="str">
        <f>IFERROR(_xlfn.XLOOKUP(TRIM(A117),tbl_CostCategories[Category],tbl_CostCategories[Capital / Resource]),"")</f>
        <v/>
      </c>
      <c r="G117" s="45" t="str">
        <f t="shared" si="2"/>
        <v/>
      </c>
      <c r="I117" s="43"/>
      <c r="J117" s="43"/>
      <c r="K117" s="40"/>
      <c r="Q117" s="46">
        <f>IFERROR(O117*_xlfn.XLOOKUP(P117,'Volunteer Rates'!A:A,'Volunteer Rates'!B:B),""
)</f>
        <v>0</v>
      </c>
      <c r="R117" s="47"/>
      <c r="S117" s="46" t="str">
        <f t="shared" si="3"/>
        <v/>
      </c>
      <c r="T117" s="24"/>
    </row>
    <row r="118" spans="2:20" x14ac:dyDescent="0.25">
      <c r="B118" s="46" t="str">
        <f>IFERROR(_xlfn.XLOOKUP(TRIM(A118),tbl_CostCategories[Category],tbl_CostCategories[Capital / Resource]),"")</f>
        <v/>
      </c>
      <c r="G118" s="45" t="str">
        <f t="shared" si="2"/>
        <v/>
      </c>
      <c r="I118" s="43"/>
      <c r="J118" s="43"/>
      <c r="K118" s="40"/>
      <c r="Q118" s="46">
        <f>IFERROR(O118*_xlfn.XLOOKUP(P118,'Volunteer Rates'!A:A,'Volunteer Rates'!B:B),""
)</f>
        <v>0</v>
      </c>
      <c r="R118" s="47"/>
      <c r="S118" s="46" t="str">
        <f t="shared" si="3"/>
        <v/>
      </c>
      <c r="T118" s="24"/>
    </row>
    <row r="119" spans="2:20" x14ac:dyDescent="0.25">
      <c r="B119" s="46" t="str">
        <f>IFERROR(_xlfn.XLOOKUP(TRIM(A119),tbl_CostCategories[Category],tbl_CostCategories[Capital / Resource]),"")</f>
        <v/>
      </c>
      <c r="G119" s="45" t="str">
        <f t="shared" si="2"/>
        <v/>
      </c>
      <c r="I119" s="43"/>
      <c r="J119" s="43"/>
      <c r="K119" s="40"/>
      <c r="Q119" s="46">
        <f>IFERROR(O119*_xlfn.XLOOKUP(P119,'Volunteer Rates'!A:A,'Volunteer Rates'!B:B),""
)</f>
        <v>0</v>
      </c>
      <c r="R119" s="47"/>
      <c r="S119" s="46" t="str">
        <f t="shared" si="3"/>
        <v/>
      </c>
      <c r="T119" s="24"/>
    </row>
    <row r="120" spans="2:20" x14ac:dyDescent="0.25">
      <c r="B120" s="46" t="str">
        <f>IFERROR(_xlfn.XLOOKUP(TRIM(A120),tbl_CostCategories[Category],tbl_CostCategories[Capital / Resource]),"")</f>
        <v/>
      </c>
      <c r="G120" s="45" t="str">
        <f t="shared" si="2"/>
        <v/>
      </c>
      <c r="I120" s="43"/>
      <c r="J120" s="43"/>
      <c r="K120" s="40"/>
      <c r="Q120" s="46">
        <f>IFERROR(O120*_xlfn.XLOOKUP(P120,'Volunteer Rates'!A:A,'Volunteer Rates'!B:B),""
)</f>
        <v>0</v>
      </c>
      <c r="R120" s="47"/>
      <c r="S120" s="46" t="str">
        <f t="shared" si="3"/>
        <v/>
      </c>
      <c r="T120" s="24"/>
    </row>
    <row r="121" spans="2:20" x14ac:dyDescent="0.25">
      <c r="B121" s="46" t="str">
        <f>IFERROR(_xlfn.XLOOKUP(TRIM(A121),tbl_CostCategories[Category],tbl_CostCategories[Capital / Resource]),"")</f>
        <v/>
      </c>
      <c r="G121" s="45" t="str">
        <f t="shared" si="2"/>
        <v/>
      </c>
      <c r="I121" s="43"/>
      <c r="J121" s="43"/>
      <c r="K121" s="40"/>
      <c r="Q121" s="46">
        <f>IFERROR(O121*_xlfn.XLOOKUP(P121,'Volunteer Rates'!A:A,'Volunteer Rates'!B:B),""
)</f>
        <v>0</v>
      </c>
      <c r="R121" s="47"/>
      <c r="S121" s="46" t="str">
        <f t="shared" si="3"/>
        <v/>
      </c>
      <c r="T121" s="24"/>
    </row>
    <row r="122" spans="2:20" x14ac:dyDescent="0.25">
      <c r="B122" s="46" t="str">
        <f>IFERROR(_xlfn.XLOOKUP(TRIM(A122),tbl_CostCategories[Category],tbl_CostCategories[Capital / Resource]),"")</f>
        <v/>
      </c>
      <c r="G122" s="45" t="str">
        <f t="shared" si="2"/>
        <v/>
      </c>
      <c r="I122" s="43"/>
      <c r="J122" s="43"/>
      <c r="K122" s="40"/>
      <c r="Q122" s="46">
        <f>IFERROR(O122*_xlfn.XLOOKUP(P122,'Volunteer Rates'!A:A,'Volunteer Rates'!B:B),""
)</f>
        <v>0</v>
      </c>
      <c r="R122" s="47"/>
      <c r="S122" s="46" t="str">
        <f t="shared" si="3"/>
        <v/>
      </c>
      <c r="T122" s="24"/>
    </row>
    <row r="123" spans="2:20" x14ac:dyDescent="0.25">
      <c r="B123" s="46" t="str">
        <f>IFERROR(_xlfn.XLOOKUP(TRIM(A123),tbl_CostCategories[Category],tbl_CostCategories[Capital / Resource]),"")</f>
        <v/>
      </c>
      <c r="G123" s="45" t="str">
        <f t="shared" si="2"/>
        <v/>
      </c>
      <c r="I123" s="43"/>
      <c r="J123" s="43"/>
      <c r="K123" s="40"/>
      <c r="Q123" s="46">
        <f>IFERROR(O123*_xlfn.XLOOKUP(P123,'Volunteer Rates'!A:A,'Volunteer Rates'!B:B),""
)</f>
        <v>0</v>
      </c>
      <c r="R123" s="47"/>
      <c r="S123" s="46" t="str">
        <f t="shared" si="3"/>
        <v/>
      </c>
      <c r="T123" s="24"/>
    </row>
    <row r="124" spans="2:20" x14ac:dyDescent="0.25">
      <c r="B124" s="46" t="str">
        <f>IFERROR(_xlfn.XLOOKUP(TRIM(A124),tbl_CostCategories[Category],tbl_CostCategories[Capital / Resource]),"")</f>
        <v/>
      </c>
      <c r="G124" s="45" t="str">
        <f t="shared" si="2"/>
        <v/>
      </c>
      <c r="I124" s="43"/>
      <c r="J124" s="43"/>
      <c r="K124" s="40"/>
      <c r="Q124" s="46">
        <f>IFERROR(O124*_xlfn.XLOOKUP(P124,'Volunteer Rates'!A:A,'Volunteer Rates'!B:B),""
)</f>
        <v>0</v>
      </c>
      <c r="R124" s="47"/>
      <c r="S124" s="46" t="str">
        <f t="shared" si="3"/>
        <v/>
      </c>
      <c r="T124" s="24"/>
    </row>
    <row r="125" spans="2:20" x14ac:dyDescent="0.25">
      <c r="B125" s="46" t="str">
        <f>IFERROR(_xlfn.XLOOKUP(TRIM(A125),tbl_CostCategories[Category],tbl_CostCategories[Capital / Resource]),"")</f>
        <v/>
      </c>
      <c r="G125" s="45" t="str">
        <f t="shared" si="2"/>
        <v/>
      </c>
      <c r="I125" s="43"/>
      <c r="J125" s="43"/>
      <c r="K125" s="40"/>
      <c r="Q125" s="46">
        <f>IFERROR(O125*_xlfn.XLOOKUP(P125,'Volunteer Rates'!A:A,'Volunteer Rates'!B:B),""
)</f>
        <v>0</v>
      </c>
      <c r="R125" s="47"/>
      <c r="S125" s="46" t="str">
        <f t="shared" si="3"/>
        <v/>
      </c>
      <c r="T125" s="24"/>
    </row>
    <row r="126" spans="2:20" x14ac:dyDescent="0.25">
      <c r="B126" s="46" t="str">
        <f>IFERROR(_xlfn.XLOOKUP(TRIM(A126),tbl_CostCategories[Category],tbl_CostCategories[Capital / Resource]),"")</f>
        <v/>
      </c>
      <c r="G126" s="45" t="str">
        <f t="shared" si="2"/>
        <v/>
      </c>
      <c r="I126" s="43"/>
      <c r="J126" s="43"/>
      <c r="K126" s="40"/>
      <c r="Q126" s="46">
        <f>IFERROR(O126*_xlfn.XLOOKUP(P126,'Volunteer Rates'!A:A,'Volunteer Rates'!B:B),""
)</f>
        <v>0</v>
      </c>
      <c r="R126" s="47"/>
      <c r="S126" s="46" t="str">
        <f t="shared" si="3"/>
        <v/>
      </c>
      <c r="T126" s="24"/>
    </row>
    <row r="127" spans="2:20" x14ac:dyDescent="0.25">
      <c r="B127" s="46" t="str">
        <f>IFERROR(_xlfn.XLOOKUP(TRIM(A127),tbl_CostCategories[Category],tbl_CostCategories[Capital / Resource]),"")</f>
        <v/>
      </c>
      <c r="G127" s="45" t="str">
        <f t="shared" si="2"/>
        <v/>
      </c>
      <c r="I127" s="43"/>
      <c r="J127" s="43"/>
      <c r="K127" s="40"/>
      <c r="Q127" s="46">
        <f>IFERROR(O127*_xlfn.XLOOKUP(P127,'Volunteer Rates'!A:A,'Volunteer Rates'!B:B),""
)</f>
        <v>0</v>
      </c>
      <c r="R127" s="47"/>
      <c r="S127" s="46" t="str">
        <f t="shared" si="3"/>
        <v/>
      </c>
      <c r="T127" s="24"/>
    </row>
    <row r="128" spans="2:20" x14ac:dyDescent="0.25">
      <c r="B128" s="46" t="str">
        <f>IFERROR(_xlfn.XLOOKUP(TRIM(A128),tbl_CostCategories[Category],tbl_CostCategories[Capital / Resource]),"")</f>
        <v/>
      </c>
      <c r="G128" s="45" t="str">
        <f t="shared" si="2"/>
        <v/>
      </c>
      <c r="I128" s="43"/>
      <c r="J128" s="43"/>
      <c r="K128" s="40"/>
      <c r="Q128" s="46">
        <f>IFERROR(O128*_xlfn.XLOOKUP(P128,'Volunteer Rates'!A:A,'Volunteer Rates'!B:B),""
)</f>
        <v>0</v>
      </c>
      <c r="R128" s="47"/>
      <c r="S128" s="46" t="str">
        <f t="shared" si="3"/>
        <v/>
      </c>
      <c r="T128" s="24"/>
    </row>
    <row r="129" spans="2:20" x14ac:dyDescent="0.25">
      <c r="B129" s="46" t="str">
        <f>IFERROR(_xlfn.XLOOKUP(TRIM(A129),tbl_CostCategories[Category],tbl_CostCategories[Capital / Resource]),"")</f>
        <v/>
      </c>
      <c r="G129" s="45" t="str">
        <f t="shared" si="2"/>
        <v/>
      </c>
      <c r="I129" s="43"/>
      <c r="J129" s="43"/>
      <c r="K129" s="40"/>
      <c r="Q129" s="46">
        <f>IFERROR(O129*_xlfn.XLOOKUP(P129,'Volunteer Rates'!A:A,'Volunteer Rates'!B:B),""
)</f>
        <v>0</v>
      </c>
      <c r="R129" s="47"/>
      <c r="S129" s="46" t="str">
        <f t="shared" si="3"/>
        <v/>
      </c>
      <c r="T129" s="24"/>
    </row>
    <row r="130" spans="2:20" x14ac:dyDescent="0.25">
      <c r="B130" s="46" t="str">
        <f>IFERROR(_xlfn.XLOOKUP(TRIM(A130),tbl_CostCategories[Category],tbl_CostCategories[Capital / Resource]),"")</f>
        <v/>
      </c>
      <c r="G130" s="45" t="str">
        <f t="shared" si="2"/>
        <v/>
      </c>
      <c r="I130" s="43"/>
      <c r="J130" s="43"/>
      <c r="K130" s="40"/>
      <c r="Q130" s="46">
        <f>IFERROR(O130*_xlfn.XLOOKUP(P130,'Volunteer Rates'!A:A,'Volunteer Rates'!B:B),""
)</f>
        <v>0</v>
      </c>
      <c r="R130" s="47"/>
      <c r="S130" s="46" t="str">
        <f t="shared" si="3"/>
        <v/>
      </c>
      <c r="T130" s="24"/>
    </row>
    <row r="131" spans="2:20" x14ac:dyDescent="0.25">
      <c r="B131" s="46" t="str">
        <f>IFERROR(_xlfn.XLOOKUP(TRIM(A131),tbl_CostCategories[Category],tbl_CostCategories[Capital / Resource]),"")</f>
        <v/>
      </c>
      <c r="G131" s="45" t="str">
        <f t="shared" ref="G131:G194" si="4">IF(OR(E131="",F131=""),"",N(E131)*N(F131))</f>
        <v/>
      </c>
      <c r="I131" s="43"/>
      <c r="J131" s="43"/>
      <c r="K131" s="40"/>
      <c r="Q131" s="46">
        <f>IFERROR(O131*_xlfn.XLOOKUP(P131,'Volunteer Rates'!A:A,'Volunteer Rates'!B:B),""
)</f>
        <v>0</v>
      </c>
      <c r="R131" s="47"/>
      <c r="S131" s="46" t="str">
        <f t="shared" ref="S131:S194" si="5">IF(N(G131)=0,"",IF(ABS((N(L131)+N(M131)+N(N131)+N(Q131))-N(G131))&lt;0.01,"OK","CHECK TOTALS"))</f>
        <v/>
      </c>
      <c r="T131" s="24"/>
    </row>
    <row r="132" spans="2:20" x14ac:dyDescent="0.25">
      <c r="B132" s="46" t="str">
        <f>IFERROR(_xlfn.XLOOKUP(TRIM(A132),tbl_CostCategories[Category],tbl_CostCategories[Capital / Resource]),"")</f>
        <v/>
      </c>
      <c r="G132" s="45" t="str">
        <f t="shared" si="4"/>
        <v/>
      </c>
      <c r="I132" s="43"/>
      <c r="J132" s="43"/>
      <c r="K132" s="40"/>
      <c r="Q132" s="46">
        <f>IFERROR(O132*_xlfn.XLOOKUP(P132,'Volunteer Rates'!A:A,'Volunteer Rates'!B:B),""
)</f>
        <v>0</v>
      </c>
      <c r="R132" s="47"/>
      <c r="S132" s="46" t="str">
        <f t="shared" si="5"/>
        <v/>
      </c>
      <c r="T132" s="24"/>
    </row>
    <row r="133" spans="2:20" x14ac:dyDescent="0.25">
      <c r="B133" s="46" t="str">
        <f>IFERROR(_xlfn.XLOOKUP(TRIM(A133),tbl_CostCategories[Category],tbl_CostCategories[Capital / Resource]),"")</f>
        <v/>
      </c>
      <c r="G133" s="45" t="str">
        <f t="shared" si="4"/>
        <v/>
      </c>
      <c r="I133" s="43"/>
      <c r="J133" s="43"/>
      <c r="K133" s="40"/>
      <c r="Q133" s="46">
        <f>IFERROR(O133*_xlfn.XLOOKUP(P133,'Volunteer Rates'!A:A,'Volunteer Rates'!B:B),""
)</f>
        <v>0</v>
      </c>
      <c r="R133" s="47"/>
      <c r="S133" s="46" t="str">
        <f t="shared" si="5"/>
        <v/>
      </c>
      <c r="T133" s="24"/>
    </row>
    <row r="134" spans="2:20" x14ac:dyDescent="0.25">
      <c r="B134" s="46" t="str">
        <f>IFERROR(_xlfn.XLOOKUP(TRIM(A134),tbl_CostCategories[Category],tbl_CostCategories[Capital / Resource]),"")</f>
        <v/>
      </c>
      <c r="G134" s="45" t="str">
        <f t="shared" si="4"/>
        <v/>
      </c>
      <c r="I134" s="43"/>
      <c r="J134" s="43"/>
      <c r="K134" s="40"/>
      <c r="Q134" s="46">
        <f>IFERROR(O134*_xlfn.XLOOKUP(P134,'Volunteer Rates'!A:A,'Volunteer Rates'!B:B),""
)</f>
        <v>0</v>
      </c>
      <c r="R134" s="47"/>
      <c r="S134" s="46" t="str">
        <f t="shared" si="5"/>
        <v/>
      </c>
      <c r="T134" s="24"/>
    </row>
    <row r="135" spans="2:20" x14ac:dyDescent="0.25">
      <c r="B135" s="46" t="str">
        <f>IFERROR(_xlfn.XLOOKUP(TRIM(A135),tbl_CostCategories[Category],tbl_CostCategories[Capital / Resource]),"")</f>
        <v/>
      </c>
      <c r="G135" s="45" t="str">
        <f t="shared" si="4"/>
        <v/>
      </c>
      <c r="I135" s="43"/>
      <c r="J135" s="43"/>
      <c r="K135" s="40"/>
      <c r="Q135" s="46">
        <f>IFERROR(O135*_xlfn.XLOOKUP(P135,'Volunteer Rates'!A:A,'Volunteer Rates'!B:B),""
)</f>
        <v>0</v>
      </c>
      <c r="R135" s="47"/>
      <c r="S135" s="46" t="str">
        <f t="shared" si="5"/>
        <v/>
      </c>
      <c r="T135" s="24"/>
    </row>
    <row r="136" spans="2:20" x14ac:dyDescent="0.25">
      <c r="B136" s="46" t="str">
        <f>IFERROR(_xlfn.XLOOKUP(TRIM(A136),tbl_CostCategories[Category],tbl_CostCategories[Capital / Resource]),"")</f>
        <v/>
      </c>
      <c r="G136" s="45" t="str">
        <f t="shared" si="4"/>
        <v/>
      </c>
      <c r="I136" s="43"/>
      <c r="J136" s="43"/>
      <c r="K136" s="40"/>
      <c r="Q136" s="46">
        <f>IFERROR(O136*_xlfn.XLOOKUP(P136,'Volunteer Rates'!A:A,'Volunteer Rates'!B:B),""
)</f>
        <v>0</v>
      </c>
      <c r="R136" s="47"/>
      <c r="S136" s="46" t="str">
        <f t="shared" si="5"/>
        <v/>
      </c>
      <c r="T136" s="24"/>
    </row>
    <row r="137" spans="2:20" x14ac:dyDescent="0.25">
      <c r="B137" s="46" t="str">
        <f>IFERROR(_xlfn.XLOOKUP(TRIM(A137),tbl_CostCategories[Category],tbl_CostCategories[Capital / Resource]),"")</f>
        <v/>
      </c>
      <c r="G137" s="45" t="str">
        <f t="shared" si="4"/>
        <v/>
      </c>
      <c r="I137" s="43"/>
      <c r="J137" s="43"/>
      <c r="K137" s="40"/>
      <c r="Q137" s="46">
        <f>IFERROR(O137*_xlfn.XLOOKUP(P137,'Volunteer Rates'!A:A,'Volunteer Rates'!B:B),""
)</f>
        <v>0</v>
      </c>
      <c r="R137" s="47"/>
      <c r="S137" s="46" t="str">
        <f t="shared" si="5"/>
        <v/>
      </c>
      <c r="T137" s="24"/>
    </row>
    <row r="138" spans="2:20" x14ac:dyDescent="0.25">
      <c r="B138" s="46" t="str">
        <f>IFERROR(_xlfn.XLOOKUP(TRIM(A138),tbl_CostCategories[Category],tbl_CostCategories[Capital / Resource]),"")</f>
        <v/>
      </c>
      <c r="G138" s="45" t="str">
        <f t="shared" si="4"/>
        <v/>
      </c>
      <c r="I138" s="43"/>
      <c r="J138" s="43"/>
      <c r="K138" s="40"/>
      <c r="Q138" s="46">
        <f>IFERROR(O138*_xlfn.XLOOKUP(P138,'Volunteer Rates'!A:A,'Volunteer Rates'!B:B),""
)</f>
        <v>0</v>
      </c>
      <c r="R138" s="47"/>
      <c r="S138" s="46" t="str">
        <f t="shared" si="5"/>
        <v/>
      </c>
      <c r="T138" s="24"/>
    </row>
    <row r="139" spans="2:20" x14ac:dyDescent="0.25">
      <c r="B139" s="46" t="str">
        <f>IFERROR(_xlfn.XLOOKUP(TRIM(A139),tbl_CostCategories[Category],tbl_CostCategories[Capital / Resource]),"")</f>
        <v/>
      </c>
      <c r="G139" s="45" t="str">
        <f t="shared" si="4"/>
        <v/>
      </c>
      <c r="I139" s="43"/>
      <c r="J139" s="43"/>
      <c r="K139" s="40"/>
      <c r="Q139" s="46">
        <f>IFERROR(O139*_xlfn.XLOOKUP(P139,'Volunteer Rates'!A:A,'Volunteer Rates'!B:B),""
)</f>
        <v>0</v>
      </c>
      <c r="R139" s="47"/>
      <c r="S139" s="46" t="str">
        <f t="shared" si="5"/>
        <v/>
      </c>
      <c r="T139" s="24"/>
    </row>
    <row r="140" spans="2:20" x14ac:dyDescent="0.25">
      <c r="B140" s="46" t="str">
        <f>IFERROR(_xlfn.XLOOKUP(TRIM(A140),tbl_CostCategories[Category],tbl_CostCategories[Capital / Resource]),"")</f>
        <v/>
      </c>
      <c r="G140" s="45" t="str">
        <f t="shared" si="4"/>
        <v/>
      </c>
      <c r="I140" s="43"/>
      <c r="J140" s="43"/>
      <c r="K140" s="40"/>
      <c r="Q140" s="46">
        <f>IFERROR(O140*_xlfn.XLOOKUP(P140,'Volunteer Rates'!A:A,'Volunteer Rates'!B:B),""
)</f>
        <v>0</v>
      </c>
      <c r="R140" s="47"/>
      <c r="S140" s="46" t="str">
        <f t="shared" si="5"/>
        <v/>
      </c>
      <c r="T140" s="24"/>
    </row>
    <row r="141" spans="2:20" x14ac:dyDescent="0.25">
      <c r="B141" s="46" t="str">
        <f>IFERROR(_xlfn.XLOOKUP(TRIM(A141),tbl_CostCategories[Category],tbl_CostCategories[Capital / Resource]),"")</f>
        <v/>
      </c>
      <c r="G141" s="45" t="str">
        <f t="shared" si="4"/>
        <v/>
      </c>
      <c r="I141" s="43"/>
      <c r="J141" s="43"/>
      <c r="K141" s="40"/>
      <c r="Q141" s="46">
        <f>IFERROR(O141*_xlfn.XLOOKUP(P141,'Volunteer Rates'!A:A,'Volunteer Rates'!B:B),""
)</f>
        <v>0</v>
      </c>
      <c r="R141" s="47"/>
      <c r="S141" s="46" t="str">
        <f t="shared" si="5"/>
        <v/>
      </c>
      <c r="T141" s="24"/>
    </row>
    <row r="142" spans="2:20" x14ac:dyDescent="0.25">
      <c r="B142" s="46" t="str">
        <f>IFERROR(_xlfn.XLOOKUP(TRIM(A142),tbl_CostCategories[Category],tbl_CostCategories[Capital / Resource]),"")</f>
        <v/>
      </c>
      <c r="G142" s="45" t="str">
        <f t="shared" si="4"/>
        <v/>
      </c>
      <c r="I142" s="43"/>
      <c r="J142" s="43"/>
      <c r="K142" s="40"/>
      <c r="Q142" s="46">
        <f>IFERROR(O142*_xlfn.XLOOKUP(P142,'Volunteer Rates'!A:A,'Volunteer Rates'!B:B),""
)</f>
        <v>0</v>
      </c>
      <c r="R142" s="47"/>
      <c r="S142" s="46" t="str">
        <f t="shared" si="5"/>
        <v/>
      </c>
      <c r="T142" s="24"/>
    </row>
    <row r="143" spans="2:20" x14ac:dyDescent="0.25">
      <c r="B143" s="46" t="str">
        <f>IFERROR(_xlfn.XLOOKUP(TRIM(A143),tbl_CostCategories[Category],tbl_CostCategories[Capital / Resource]),"")</f>
        <v/>
      </c>
      <c r="G143" s="45" t="str">
        <f t="shared" si="4"/>
        <v/>
      </c>
      <c r="I143" s="43"/>
      <c r="J143" s="43"/>
      <c r="K143" s="40"/>
      <c r="Q143" s="46">
        <f>IFERROR(O143*_xlfn.XLOOKUP(P143,'Volunteer Rates'!A:A,'Volunteer Rates'!B:B),""
)</f>
        <v>0</v>
      </c>
      <c r="R143" s="47"/>
      <c r="S143" s="46" t="str">
        <f t="shared" si="5"/>
        <v/>
      </c>
      <c r="T143" s="24"/>
    </row>
    <row r="144" spans="2:20" x14ac:dyDescent="0.25">
      <c r="B144" s="46" t="str">
        <f>IFERROR(_xlfn.XLOOKUP(TRIM(A144),tbl_CostCategories[Category],tbl_CostCategories[Capital / Resource]),"")</f>
        <v/>
      </c>
      <c r="G144" s="45" t="str">
        <f t="shared" si="4"/>
        <v/>
      </c>
      <c r="I144" s="43"/>
      <c r="J144" s="43"/>
      <c r="K144" s="40"/>
      <c r="Q144" s="46">
        <f>IFERROR(O144*_xlfn.XLOOKUP(P144,'Volunteer Rates'!A:A,'Volunteer Rates'!B:B),""
)</f>
        <v>0</v>
      </c>
      <c r="R144" s="47"/>
      <c r="S144" s="46" t="str">
        <f t="shared" si="5"/>
        <v/>
      </c>
      <c r="T144" s="24"/>
    </row>
    <row r="145" spans="2:20" x14ac:dyDescent="0.25">
      <c r="B145" s="46" t="str">
        <f>IFERROR(_xlfn.XLOOKUP(TRIM(A145),tbl_CostCategories[Category],tbl_CostCategories[Capital / Resource]),"")</f>
        <v/>
      </c>
      <c r="G145" s="45" t="str">
        <f t="shared" si="4"/>
        <v/>
      </c>
      <c r="I145" s="43"/>
      <c r="J145" s="43"/>
      <c r="K145" s="40"/>
      <c r="Q145" s="46">
        <f>IFERROR(O145*_xlfn.XLOOKUP(P145,'Volunteer Rates'!A:A,'Volunteer Rates'!B:B),""
)</f>
        <v>0</v>
      </c>
      <c r="R145" s="47"/>
      <c r="S145" s="46" t="str">
        <f t="shared" si="5"/>
        <v/>
      </c>
      <c r="T145" s="24"/>
    </row>
    <row r="146" spans="2:20" x14ac:dyDescent="0.25">
      <c r="B146" s="46" t="str">
        <f>IFERROR(_xlfn.XLOOKUP(TRIM(A146),tbl_CostCategories[Category],tbl_CostCategories[Capital / Resource]),"")</f>
        <v/>
      </c>
      <c r="G146" s="45" t="str">
        <f t="shared" si="4"/>
        <v/>
      </c>
      <c r="I146" s="43"/>
      <c r="J146" s="43"/>
      <c r="K146" s="40"/>
      <c r="Q146" s="46">
        <f>IFERROR(O146*_xlfn.XLOOKUP(P146,'Volunteer Rates'!A:A,'Volunteer Rates'!B:B),""
)</f>
        <v>0</v>
      </c>
      <c r="R146" s="47"/>
      <c r="S146" s="46" t="str">
        <f t="shared" si="5"/>
        <v/>
      </c>
      <c r="T146" s="24"/>
    </row>
    <row r="147" spans="2:20" x14ac:dyDescent="0.25">
      <c r="B147" s="46" t="str">
        <f>IFERROR(_xlfn.XLOOKUP(TRIM(A147),tbl_CostCategories[Category],tbl_CostCategories[Capital / Resource]),"")</f>
        <v/>
      </c>
      <c r="G147" s="45" t="str">
        <f t="shared" si="4"/>
        <v/>
      </c>
      <c r="I147" s="43"/>
      <c r="J147" s="43"/>
      <c r="K147" s="40"/>
      <c r="Q147" s="46">
        <f>IFERROR(O147*_xlfn.XLOOKUP(P147,'Volunteer Rates'!A:A,'Volunteer Rates'!B:B),""
)</f>
        <v>0</v>
      </c>
      <c r="R147" s="47"/>
      <c r="S147" s="46" t="str">
        <f t="shared" si="5"/>
        <v/>
      </c>
      <c r="T147" s="24"/>
    </row>
    <row r="148" spans="2:20" x14ac:dyDescent="0.25">
      <c r="B148" s="46" t="str">
        <f>IFERROR(_xlfn.XLOOKUP(TRIM(A148),tbl_CostCategories[Category],tbl_CostCategories[Capital / Resource]),"")</f>
        <v/>
      </c>
      <c r="G148" s="45" t="str">
        <f t="shared" si="4"/>
        <v/>
      </c>
      <c r="I148" s="43"/>
      <c r="J148" s="43"/>
      <c r="K148" s="40"/>
      <c r="Q148" s="46">
        <f>IFERROR(O148*_xlfn.XLOOKUP(P148,'Volunteer Rates'!A:A,'Volunteer Rates'!B:B),""
)</f>
        <v>0</v>
      </c>
      <c r="R148" s="47"/>
      <c r="S148" s="46" t="str">
        <f t="shared" si="5"/>
        <v/>
      </c>
      <c r="T148" s="24"/>
    </row>
    <row r="149" spans="2:20" x14ac:dyDescent="0.25">
      <c r="B149" s="46" t="str">
        <f>IFERROR(_xlfn.XLOOKUP(TRIM(A149),tbl_CostCategories[Category],tbl_CostCategories[Capital / Resource]),"")</f>
        <v/>
      </c>
      <c r="G149" s="45" t="str">
        <f t="shared" si="4"/>
        <v/>
      </c>
      <c r="I149" s="43"/>
      <c r="J149" s="43"/>
      <c r="K149" s="40"/>
      <c r="Q149" s="46">
        <f>IFERROR(O149*_xlfn.XLOOKUP(P149,'Volunteer Rates'!A:A,'Volunteer Rates'!B:B),""
)</f>
        <v>0</v>
      </c>
      <c r="R149" s="47"/>
      <c r="S149" s="46" t="str">
        <f t="shared" si="5"/>
        <v/>
      </c>
      <c r="T149" s="24"/>
    </row>
    <row r="150" spans="2:20" x14ac:dyDescent="0.25">
      <c r="B150" s="46" t="str">
        <f>IFERROR(_xlfn.XLOOKUP(TRIM(A150),tbl_CostCategories[Category],tbl_CostCategories[Capital / Resource]),"")</f>
        <v/>
      </c>
      <c r="G150" s="45" t="str">
        <f t="shared" si="4"/>
        <v/>
      </c>
      <c r="I150" s="43"/>
      <c r="J150" s="43"/>
      <c r="K150" s="40"/>
      <c r="Q150" s="46">
        <f>IFERROR(O150*_xlfn.XLOOKUP(P150,'Volunteer Rates'!A:A,'Volunteer Rates'!B:B),""
)</f>
        <v>0</v>
      </c>
      <c r="R150" s="47"/>
      <c r="S150" s="46" t="str">
        <f t="shared" si="5"/>
        <v/>
      </c>
      <c r="T150" s="24"/>
    </row>
    <row r="151" spans="2:20" x14ac:dyDescent="0.25">
      <c r="B151" s="46" t="str">
        <f>IFERROR(_xlfn.XLOOKUP(TRIM(A151),tbl_CostCategories[Category],tbl_CostCategories[Capital / Resource]),"")</f>
        <v/>
      </c>
      <c r="G151" s="45" t="str">
        <f t="shared" si="4"/>
        <v/>
      </c>
      <c r="I151" s="43"/>
      <c r="J151" s="43"/>
      <c r="K151" s="40"/>
      <c r="Q151" s="46">
        <f>IFERROR(O151*_xlfn.XLOOKUP(P151,'Volunteer Rates'!A:A,'Volunteer Rates'!B:B),""
)</f>
        <v>0</v>
      </c>
      <c r="R151" s="47"/>
      <c r="S151" s="46" t="str">
        <f t="shared" si="5"/>
        <v/>
      </c>
      <c r="T151" s="24"/>
    </row>
    <row r="152" spans="2:20" x14ac:dyDescent="0.25">
      <c r="B152" s="46" t="str">
        <f>IFERROR(_xlfn.XLOOKUP(TRIM(A152),tbl_CostCategories[Category],tbl_CostCategories[Capital / Resource]),"")</f>
        <v/>
      </c>
      <c r="G152" s="45" t="str">
        <f t="shared" si="4"/>
        <v/>
      </c>
      <c r="I152" s="43"/>
      <c r="J152" s="43"/>
      <c r="K152" s="40"/>
      <c r="Q152" s="46">
        <f>IFERROR(O152*_xlfn.XLOOKUP(P152,'Volunteer Rates'!A:A,'Volunteer Rates'!B:B),""
)</f>
        <v>0</v>
      </c>
      <c r="R152" s="47"/>
      <c r="S152" s="46" t="str">
        <f t="shared" si="5"/>
        <v/>
      </c>
      <c r="T152" s="24"/>
    </row>
    <row r="153" spans="2:20" x14ac:dyDescent="0.25">
      <c r="B153" s="46" t="str">
        <f>IFERROR(_xlfn.XLOOKUP(TRIM(A153),tbl_CostCategories[Category],tbl_CostCategories[Capital / Resource]),"")</f>
        <v/>
      </c>
      <c r="G153" s="45" t="str">
        <f t="shared" si="4"/>
        <v/>
      </c>
      <c r="I153" s="43"/>
      <c r="J153" s="43"/>
      <c r="K153" s="40"/>
      <c r="Q153" s="46">
        <f>IFERROR(O153*_xlfn.XLOOKUP(P153,'Volunteer Rates'!A:A,'Volunteer Rates'!B:B),""
)</f>
        <v>0</v>
      </c>
      <c r="R153" s="47"/>
      <c r="S153" s="46" t="str">
        <f t="shared" si="5"/>
        <v/>
      </c>
      <c r="T153" s="24"/>
    </row>
    <row r="154" spans="2:20" x14ac:dyDescent="0.25">
      <c r="B154" s="46" t="str">
        <f>IFERROR(_xlfn.XLOOKUP(TRIM(A154),tbl_CostCategories[Category],tbl_CostCategories[Capital / Resource]),"")</f>
        <v/>
      </c>
      <c r="G154" s="45" t="str">
        <f t="shared" si="4"/>
        <v/>
      </c>
      <c r="I154" s="43"/>
      <c r="J154" s="43"/>
      <c r="K154" s="40"/>
      <c r="Q154" s="46">
        <f>IFERROR(O154*_xlfn.XLOOKUP(P154,'Volunteer Rates'!A:A,'Volunteer Rates'!B:B),""
)</f>
        <v>0</v>
      </c>
      <c r="R154" s="47"/>
      <c r="S154" s="46" t="str">
        <f t="shared" si="5"/>
        <v/>
      </c>
      <c r="T154" s="24"/>
    </row>
    <row r="155" spans="2:20" x14ac:dyDescent="0.25">
      <c r="B155" s="46" t="str">
        <f>IFERROR(_xlfn.XLOOKUP(TRIM(A155),tbl_CostCategories[Category],tbl_CostCategories[Capital / Resource]),"")</f>
        <v/>
      </c>
      <c r="G155" s="45" t="str">
        <f t="shared" si="4"/>
        <v/>
      </c>
      <c r="I155" s="43"/>
      <c r="J155" s="43"/>
      <c r="K155" s="40"/>
      <c r="Q155" s="46">
        <f>IFERROR(O155*_xlfn.XLOOKUP(P155,'Volunteer Rates'!A:A,'Volunteer Rates'!B:B),""
)</f>
        <v>0</v>
      </c>
      <c r="R155" s="47"/>
      <c r="S155" s="46" t="str">
        <f t="shared" si="5"/>
        <v/>
      </c>
      <c r="T155" s="24"/>
    </row>
    <row r="156" spans="2:20" x14ac:dyDescent="0.25">
      <c r="B156" s="46" t="str">
        <f>IFERROR(_xlfn.XLOOKUP(TRIM(A156),tbl_CostCategories[Category],tbl_CostCategories[Capital / Resource]),"")</f>
        <v/>
      </c>
      <c r="G156" s="45" t="str">
        <f t="shared" si="4"/>
        <v/>
      </c>
      <c r="I156" s="43"/>
      <c r="J156" s="43"/>
      <c r="K156" s="40"/>
      <c r="Q156" s="46">
        <f>IFERROR(O156*_xlfn.XLOOKUP(P156,'Volunteer Rates'!A:A,'Volunteer Rates'!B:B),""
)</f>
        <v>0</v>
      </c>
      <c r="R156" s="47"/>
      <c r="S156" s="46" t="str">
        <f t="shared" si="5"/>
        <v/>
      </c>
      <c r="T156" s="24"/>
    </row>
    <row r="157" spans="2:20" x14ac:dyDescent="0.25">
      <c r="B157" s="46" t="str">
        <f>IFERROR(_xlfn.XLOOKUP(TRIM(A157),tbl_CostCategories[Category],tbl_CostCategories[Capital / Resource]),"")</f>
        <v/>
      </c>
      <c r="G157" s="45" t="str">
        <f t="shared" si="4"/>
        <v/>
      </c>
      <c r="I157" s="43"/>
      <c r="J157" s="43"/>
      <c r="K157" s="40"/>
      <c r="Q157" s="46">
        <f>IFERROR(O157*_xlfn.XLOOKUP(P157,'Volunteer Rates'!A:A,'Volunteer Rates'!B:B),""
)</f>
        <v>0</v>
      </c>
      <c r="R157" s="47"/>
      <c r="S157" s="46" t="str">
        <f t="shared" si="5"/>
        <v/>
      </c>
      <c r="T157" s="24"/>
    </row>
    <row r="158" spans="2:20" x14ac:dyDescent="0.25">
      <c r="B158" s="46" t="str">
        <f>IFERROR(_xlfn.XLOOKUP(TRIM(A158),tbl_CostCategories[Category],tbl_CostCategories[Capital / Resource]),"")</f>
        <v/>
      </c>
      <c r="G158" s="45" t="str">
        <f t="shared" si="4"/>
        <v/>
      </c>
      <c r="I158" s="43"/>
      <c r="J158" s="43"/>
      <c r="K158" s="40"/>
      <c r="Q158" s="46">
        <f>IFERROR(O158*_xlfn.XLOOKUP(P158,'Volunteer Rates'!A:A,'Volunteer Rates'!B:B),""
)</f>
        <v>0</v>
      </c>
      <c r="R158" s="47"/>
      <c r="S158" s="46" t="str">
        <f t="shared" si="5"/>
        <v/>
      </c>
      <c r="T158" s="24"/>
    </row>
    <row r="159" spans="2:20" x14ac:dyDescent="0.25">
      <c r="B159" s="46" t="str">
        <f>IFERROR(_xlfn.XLOOKUP(TRIM(A159),tbl_CostCategories[Category],tbl_CostCategories[Capital / Resource]),"")</f>
        <v/>
      </c>
      <c r="G159" s="45" t="str">
        <f t="shared" si="4"/>
        <v/>
      </c>
      <c r="I159" s="43"/>
      <c r="J159" s="43"/>
      <c r="K159" s="40"/>
      <c r="Q159" s="46">
        <f>IFERROR(O159*_xlfn.XLOOKUP(P159,'Volunteer Rates'!A:A,'Volunteer Rates'!B:B),""
)</f>
        <v>0</v>
      </c>
      <c r="R159" s="47"/>
      <c r="S159" s="46" t="str">
        <f t="shared" si="5"/>
        <v/>
      </c>
      <c r="T159" s="24"/>
    </row>
    <row r="160" spans="2:20" x14ac:dyDescent="0.25">
      <c r="B160" s="46" t="str">
        <f>IFERROR(_xlfn.XLOOKUP(TRIM(A160),tbl_CostCategories[Category],tbl_CostCategories[Capital / Resource]),"")</f>
        <v/>
      </c>
      <c r="G160" s="45" t="str">
        <f t="shared" si="4"/>
        <v/>
      </c>
      <c r="I160" s="43"/>
      <c r="J160" s="43"/>
      <c r="K160" s="40"/>
      <c r="Q160" s="46">
        <f>IFERROR(O160*_xlfn.XLOOKUP(P160,'Volunteer Rates'!A:A,'Volunteer Rates'!B:B),""
)</f>
        <v>0</v>
      </c>
      <c r="R160" s="47"/>
      <c r="S160" s="46" t="str">
        <f t="shared" si="5"/>
        <v/>
      </c>
      <c r="T160" s="24"/>
    </row>
    <row r="161" spans="2:20" x14ac:dyDescent="0.25">
      <c r="B161" s="46" t="str">
        <f>IFERROR(_xlfn.XLOOKUP(TRIM(A161),tbl_CostCategories[Category],tbl_CostCategories[Capital / Resource]),"")</f>
        <v/>
      </c>
      <c r="G161" s="45" t="str">
        <f t="shared" si="4"/>
        <v/>
      </c>
      <c r="I161" s="43"/>
      <c r="J161" s="43"/>
      <c r="K161" s="40"/>
      <c r="Q161" s="46">
        <f>IFERROR(O161*_xlfn.XLOOKUP(P161,'Volunteer Rates'!A:A,'Volunteer Rates'!B:B),""
)</f>
        <v>0</v>
      </c>
      <c r="R161" s="47"/>
      <c r="S161" s="46" t="str">
        <f t="shared" si="5"/>
        <v/>
      </c>
      <c r="T161" s="24"/>
    </row>
    <row r="162" spans="2:20" x14ac:dyDescent="0.25">
      <c r="B162" s="46" t="str">
        <f>IFERROR(_xlfn.XLOOKUP(TRIM(A162),tbl_CostCategories[Category],tbl_CostCategories[Capital / Resource]),"")</f>
        <v/>
      </c>
      <c r="G162" s="45" t="str">
        <f t="shared" si="4"/>
        <v/>
      </c>
      <c r="I162" s="43"/>
      <c r="J162" s="43"/>
      <c r="K162" s="40"/>
      <c r="Q162" s="46">
        <f>IFERROR(O162*_xlfn.XLOOKUP(P162,'Volunteer Rates'!A:A,'Volunteer Rates'!B:B),""
)</f>
        <v>0</v>
      </c>
      <c r="R162" s="47"/>
      <c r="S162" s="46" t="str">
        <f t="shared" si="5"/>
        <v/>
      </c>
      <c r="T162" s="24"/>
    </row>
    <row r="163" spans="2:20" x14ac:dyDescent="0.25">
      <c r="B163" s="46" t="str">
        <f>IFERROR(_xlfn.XLOOKUP(TRIM(A163),tbl_CostCategories[Category],tbl_CostCategories[Capital / Resource]),"")</f>
        <v/>
      </c>
      <c r="G163" s="45" t="str">
        <f t="shared" si="4"/>
        <v/>
      </c>
      <c r="I163" s="43"/>
      <c r="J163" s="43"/>
      <c r="K163" s="40"/>
      <c r="Q163" s="46">
        <f>IFERROR(O163*_xlfn.XLOOKUP(P163,'Volunteer Rates'!A:A,'Volunteer Rates'!B:B),""
)</f>
        <v>0</v>
      </c>
      <c r="R163" s="47"/>
      <c r="S163" s="46" t="str">
        <f t="shared" si="5"/>
        <v/>
      </c>
      <c r="T163" s="24"/>
    </row>
    <row r="164" spans="2:20" x14ac:dyDescent="0.25">
      <c r="B164" s="46" t="str">
        <f>IFERROR(_xlfn.XLOOKUP(TRIM(A164),tbl_CostCategories[Category],tbl_CostCategories[Capital / Resource]),"")</f>
        <v/>
      </c>
      <c r="G164" s="45" t="str">
        <f t="shared" si="4"/>
        <v/>
      </c>
      <c r="I164" s="43"/>
      <c r="J164" s="43"/>
      <c r="K164" s="40"/>
      <c r="Q164" s="46">
        <f>IFERROR(O164*_xlfn.XLOOKUP(P164,'Volunteer Rates'!A:A,'Volunteer Rates'!B:B),""
)</f>
        <v>0</v>
      </c>
      <c r="R164" s="47"/>
      <c r="S164" s="46" t="str">
        <f t="shared" si="5"/>
        <v/>
      </c>
      <c r="T164" s="24"/>
    </row>
    <row r="165" spans="2:20" x14ac:dyDescent="0.25">
      <c r="B165" s="46" t="str">
        <f>IFERROR(_xlfn.XLOOKUP(TRIM(A165),tbl_CostCategories[Category],tbl_CostCategories[Capital / Resource]),"")</f>
        <v/>
      </c>
      <c r="G165" s="45" t="str">
        <f t="shared" si="4"/>
        <v/>
      </c>
      <c r="I165" s="43"/>
      <c r="J165" s="43"/>
      <c r="K165" s="40"/>
      <c r="Q165" s="46">
        <f>IFERROR(O165*_xlfn.XLOOKUP(P165,'Volunteer Rates'!A:A,'Volunteer Rates'!B:B),""
)</f>
        <v>0</v>
      </c>
      <c r="R165" s="47"/>
      <c r="S165" s="46" t="str">
        <f t="shared" si="5"/>
        <v/>
      </c>
      <c r="T165" s="24"/>
    </row>
    <row r="166" spans="2:20" x14ac:dyDescent="0.25">
      <c r="B166" s="46" t="str">
        <f>IFERROR(_xlfn.XLOOKUP(TRIM(A166),tbl_CostCategories[Category],tbl_CostCategories[Capital / Resource]),"")</f>
        <v/>
      </c>
      <c r="G166" s="45" t="str">
        <f t="shared" si="4"/>
        <v/>
      </c>
      <c r="I166" s="43"/>
      <c r="J166" s="43"/>
      <c r="K166" s="40"/>
      <c r="Q166" s="46">
        <f>IFERROR(O166*_xlfn.XLOOKUP(P166,'Volunteer Rates'!A:A,'Volunteer Rates'!B:B),""
)</f>
        <v>0</v>
      </c>
      <c r="R166" s="47"/>
      <c r="S166" s="46" t="str">
        <f t="shared" si="5"/>
        <v/>
      </c>
      <c r="T166" s="24"/>
    </row>
    <row r="167" spans="2:20" x14ac:dyDescent="0.25">
      <c r="B167" s="46" t="str">
        <f>IFERROR(_xlfn.XLOOKUP(TRIM(A167),tbl_CostCategories[Category],tbl_CostCategories[Capital / Resource]),"")</f>
        <v/>
      </c>
      <c r="G167" s="45" t="str">
        <f t="shared" si="4"/>
        <v/>
      </c>
      <c r="I167" s="43"/>
      <c r="J167" s="43"/>
      <c r="K167" s="40"/>
      <c r="Q167" s="46">
        <f>IFERROR(O167*_xlfn.XLOOKUP(P167,'Volunteer Rates'!A:A,'Volunteer Rates'!B:B),""
)</f>
        <v>0</v>
      </c>
      <c r="R167" s="47"/>
      <c r="S167" s="46" t="str">
        <f t="shared" si="5"/>
        <v/>
      </c>
      <c r="T167" s="24"/>
    </row>
    <row r="168" spans="2:20" x14ac:dyDescent="0.25">
      <c r="B168" s="46" t="str">
        <f>IFERROR(_xlfn.XLOOKUP(TRIM(A168),tbl_CostCategories[Category],tbl_CostCategories[Capital / Resource]),"")</f>
        <v/>
      </c>
      <c r="G168" s="45" t="str">
        <f t="shared" si="4"/>
        <v/>
      </c>
      <c r="I168" s="43"/>
      <c r="J168" s="43"/>
      <c r="K168" s="40"/>
      <c r="Q168" s="46">
        <f>IFERROR(O168*_xlfn.XLOOKUP(P168,'Volunteer Rates'!A:A,'Volunteer Rates'!B:B),""
)</f>
        <v>0</v>
      </c>
      <c r="R168" s="47"/>
      <c r="S168" s="46" t="str">
        <f t="shared" si="5"/>
        <v/>
      </c>
      <c r="T168" s="24"/>
    </row>
    <row r="169" spans="2:20" x14ac:dyDescent="0.25">
      <c r="B169" s="46" t="str">
        <f>IFERROR(_xlfn.XLOOKUP(TRIM(A169),tbl_CostCategories[Category],tbl_CostCategories[Capital / Resource]),"")</f>
        <v/>
      </c>
      <c r="G169" s="45" t="str">
        <f t="shared" si="4"/>
        <v/>
      </c>
      <c r="I169" s="43"/>
      <c r="J169" s="43"/>
      <c r="K169" s="40"/>
      <c r="Q169" s="46">
        <f>IFERROR(O169*_xlfn.XLOOKUP(P169,'Volunteer Rates'!A:A,'Volunteer Rates'!B:B),""
)</f>
        <v>0</v>
      </c>
      <c r="R169" s="47"/>
      <c r="S169" s="46" t="str">
        <f t="shared" si="5"/>
        <v/>
      </c>
      <c r="T169" s="24"/>
    </row>
    <row r="170" spans="2:20" x14ac:dyDescent="0.25">
      <c r="B170" s="46" t="str">
        <f>IFERROR(_xlfn.XLOOKUP(TRIM(A170),tbl_CostCategories[Category],tbl_CostCategories[Capital / Resource]),"")</f>
        <v/>
      </c>
      <c r="G170" s="45" t="str">
        <f t="shared" si="4"/>
        <v/>
      </c>
      <c r="I170" s="43"/>
      <c r="J170" s="43"/>
      <c r="K170" s="40"/>
      <c r="Q170" s="46">
        <f>IFERROR(O170*_xlfn.XLOOKUP(P170,'Volunteer Rates'!A:A,'Volunteer Rates'!B:B),""
)</f>
        <v>0</v>
      </c>
      <c r="R170" s="47"/>
      <c r="S170" s="46" t="str">
        <f t="shared" si="5"/>
        <v/>
      </c>
      <c r="T170" s="24"/>
    </row>
    <row r="171" spans="2:20" x14ac:dyDescent="0.25">
      <c r="B171" s="46" t="str">
        <f>IFERROR(_xlfn.XLOOKUP(TRIM(A171),tbl_CostCategories[Category],tbl_CostCategories[Capital / Resource]),"")</f>
        <v/>
      </c>
      <c r="G171" s="45" t="str">
        <f t="shared" si="4"/>
        <v/>
      </c>
      <c r="I171" s="43"/>
      <c r="J171" s="43"/>
      <c r="K171" s="40"/>
      <c r="Q171" s="46">
        <f>IFERROR(O171*_xlfn.XLOOKUP(P171,'Volunteer Rates'!A:A,'Volunteer Rates'!B:B),""
)</f>
        <v>0</v>
      </c>
      <c r="R171" s="47"/>
      <c r="S171" s="46" t="str">
        <f t="shared" si="5"/>
        <v/>
      </c>
      <c r="T171" s="24"/>
    </row>
    <row r="172" spans="2:20" x14ac:dyDescent="0.25">
      <c r="B172" s="46" t="str">
        <f>IFERROR(_xlfn.XLOOKUP(TRIM(A172),tbl_CostCategories[Category],tbl_CostCategories[Capital / Resource]),"")</f>
        <v/>
      </c>
      <c r="G172" s="45" t="str">
        <f t="shared" si="4"/>
        <v/>
      </c>
      <c r="I172" s="43"/>
      <c r="J172" s="43"/>
      <c r="K172" s="40"/>
      <c r="Q172" s="46">
        <f>IFERROR(O172*_xlfn.XLOOKUP(P172,'Volunteer Rates'!A:A,'Volunteer Rates'!B:B),""
)</f>
        <v>0</v>
      </c>
      <c r="R172" s="47"/>
      <c r="S172" s="46" t="str">
        <f t="shared" si="5"/>
        <v/>
      </c>
      <c r="T172" s="24"/>
    </row>
    <row r="173" spans="2:20" x14ac:dyDescent="0.25">
      <c r="B173" s="46" t="str">
        <f>IFERROR(_xlfn.XLOOKUP(TRIM(A173),tbl_CostCategories[Category],tbl_CostCategories[Capital / Resource]),"")</f>
        <v/>
      </c>
      <c r="G173" s="45" t="str">
        <f t="shared" si="4"/>
        <v/>
      </c>
      <c r="I173" s="43"/>
      <c r="J173" s="43"/>
      <c r="K173" s="40"/>
      <c r="Q173" s="46">
        <f>IFERROR(O173*_xlfn.XLOOKUP(P173,'Volunteer Rates'!A:A,'Volunteer Rates'!B:B),""
)</f>
        <v>0</v>
      </c>
      <c r="R173" s="47"/>
      <c r="S173" s="46" t="str">
        <f t="shared" si="5"/>
        <v/>
      </c>
      <c r="T173" s="24"/>
    </row>
    <row r="174" spans="2:20" x14ac:dyDescent="0.25">
      <c r="B174" s="46" t="str">
        <f>IFERROR(_xlfn.XLOOKUP(TRIM(A174),tbl_CostCategories[Category],tbl_CostCategories[Capital / Resource]),"")</f>
        <v/>
      </c>
      <c r="G174" s="45" t="str">
        <f t="shared" si="4"/>
        <v/>
      </c>
      <c r="I174" s="43"/>
      <c r="J174" s="43"/>
      <c r="K174" s="40"/>
      <c r="Q174" s="46">
        <f>IFERROR(O174*_xlfn.XLOOKUP(P174,'Volunteer Rates'!A:A,'Volunteer Rates'!B:B),""
)</f>
        <v>0</v>
      </c>
      <c r="R174" s="47"/>
      <c r="S174" s="46" t="str">
        <f t="shared" si="5"/>
        <v/>
      </c>
      <c r="T174" s="24"/>
    </row>
    <row r="175" spans="2:20" x14ac:dyDescent="0.25">
      <c r="B175" s="46" t="str">
        <f>IFERROR(_xlfn.XLOOKUP(TRIM(A175),tbl_CostCategories[Category],tbl_CostCategories[Capital / Resource]),"")</f>
        <v/>
      </c>
      <c r="G175" s="45" t="str">
        <f t="shared" si="4"/>
        <v/>
      </c>
      <c r="I175" s="43"/>
      <c r="J175" s="43"/>
      <c r="K175" s="40"/>
      <c r="Q175" s="46">
        <f>IFERROR(O175*_xlfn.XLOOKUP(P175,'Volunteer Rates'!A:A,'Volunteer Rates'!B:B),""
)</f>
        <v>0</v>
      </c>
      <c r="R175" s="47"/>
      <c r="S175" s="46" t="str">
        <f t="shared" si="5"/>
        <v/>
      </c>
      <c r="T175" s="24"/>
    </row>
    <row r="176" spans="2:20" x14ac:dyDescent="0.25">
      <c r="B176" s="46" t="str">
        <f>IFERROR(_xlfn.XLOOKUP(TRIM(A176),tbl_CostCategories[Category],tbl_CostCategories[Capital / Resource]),"")</f>
        <v/>
      </c>
      <c r="G176" s="45" t="str">
        <f t="shared" si="4"/>
        <v/>
      </c>
      <c r="I176" s="43"/>
      <c r="J176" s="43"/>
      <c r="K176" s="40"/>
      <c r="Q176" s="46">
        <f>IFERROR(O176*_xlfn.XLOOKUP(P176,'Volunteer Rates'!A:A,'Volunteer Rates'!B:B),""
)</f>
        <v>0</v>
      </c>
      <c r="R176" s="47"/>
      <c r="S176" s="46" t="str">
        <f t="shared" si="5"/>
        <v/>
      </c>
      <c r="T176" s="24"/>
    </row>
    <row r="177" spans="2:20" x14ac:dyDescent="0.25">
      <c r="B177" s="46" t="str">
        <f>IFERROR(_xlfn.XLOOKUP(TRIM(A177),tbl_CostCategories[Category],tbl_CostCategories[Capital / Resource]),"")</f>
        <v/>
      </c>
      <c r="G177" s="45" t="str">
        <f t="shared" si="4"/>
        <v/>
      </c>
      <c r="I177" s="43"/>
      <c r="J177" s="43"/>
      <c r="K177" s="40"/>
      <c r="Q177" s="46">
        <f>IFERROR(O177*_xlfn.XLOOKUP(P177,'Volunteer Rates'!A:A,'Volunteer Rates'!B:B),""
)</f>
        <v>0</v>
      </c>
      <c r="R177" s="47"/>
      <c r="S177" s="46" t="str">
        <f t="shared" si="5"/>
        <v/>
      </c>
      <c r="T177" s="24"/>
    </row>
    <row r="178" spans="2:20" x14ac:dyDescent="0.25">
      <c r="B178" s="46" t="str">
        <f>IFERROR(_xlfn.XLOOKUP(TRIM(A178),tbl_CostCategories[Category],tbl_CostCategories[Capital / Resource]),"")</f>
        <v/>
      </c>
      <c r="G178" s="45" t="str">
        <f t="shared" si="4"/>
        <v/>
      </c>
      <c r="I178" s="43"/>
      <c r="J178" s="43"/>
      <c r="K178" s="40"/>
      <c r="Q178" s="46">
        <f>IFERROR(O178*_xlfn.XLOOKUP(P178,'Volunteer Rates'!A:A,'Volunteer Rates'!B:B),""
)</f>
        <v>0</v>
      </c>
      <c r="R178" s="47"/>
      <c r="S178" s="46" t="str">
        <f t="shared" si="5"/>
        <v/>
      </c>
      <c r="T178" s="24"/>
    </row>
    <row r="179" spans="2:20" x14ac:dyDescent="0.25">
      <c r="B179" s="46" t="str">
        <f>IFERROR(_xlfn.XLOOKUP(TRIM(A179),tbl_CostCategories[Category],tbl_CostCategories[Capital / Resource]),"")</f>
        <v/>
      </c>
      <c r="G179" s="45" t="str">
        <f t="shared" si="4"/>
        <v/>
      </c>
      <c r="I179" s="43"/>
      <c r="J179" s="43"/>
      <c r="K179" s="40"/>
      <c r="Q179" s="46">
        <f>IFERROR(O179*_xlfn.XLOOKUP(P179,'Volunteer Rates'!A:A,'Volunteer Rates'!B:B),""
)</f>
        <v>0</v>
      </c>
      <c r="R179" s="47"/>
      <c r="S179" s="46" t="str">
        <f t="shared" si="5"/>
        <v/>
      </c>
      <c r="T179" s="24"/>
    </row>
    <row r="180" spans="2:20" x14ac:dyDescent="0.25">
      <c r="B180" s="46" t="str">
        <f>IFERROR(_xlfn.XLOOKUP(TRIM(A180),tbl_CostCategories[Category],tbl_CostCategories[Capital / Resource]),"")</f>
        <v/>
      </c>
      <c r="G180" s="45" t="str">
        <f t="shared" si="4"/>
        <v/>
      </c>
      <c r="I180" s="43"/>
      <c r="J180" s="43"/>
      <c r="K180" s="40"/>
      <c r="Q180" s="46">
        <f>IFERROR(O180*_xlfn.XLOOKUP(P180,'Volunteer Rates'!A:A,'Volunteer Rates'!B:B),""
)</f>
        <v>0</v>
      </c>
      <c r="R180" s="47"/>
      <c r="S180" s="46" t="str">
        <f t="shared" si="5"/>
        <v/>
      </c>
      <c r="T180" s="24"/>
    </row>
    <row r="181" spans="2:20" x14ac:dyDescent="0.25">
      <c r="B181" s="46" t="str">
        <f>IFERROR(_xlfn.XLOOKUP(TRIM(A181),tbl_CostCategories[Category],tbl_CostCategories[Capital / Resource]),"")</f>
        <v/>
      </c>
      <c r="G181" s="45" t="str">
        <f t="shared" si="4"/>
        <v/>
      </c>
      <c r="I181" s="43"/>
      <c r="J181" s="43"/>
      <c r="K181" s="40"/>
      <c r="Q181" s="46">
        <f>IFERROR(O181*_xlfn.XLOOKUP(P181,'Volunteer Rates'!A:A,'Volunteer Rates'!B:B),""
)</f>
        <v>0</v>
      </c>
      <c r="R181" s="47"/>
      <c r="S181" s="46" t="str">
        <f t="shared" si="5"/>
        <v/>
      </c>
      <c r="T181" s="24"/>
    </row>
    <row r="182" spans="2:20" x14ac:dyDescent="0.25">
      <c r="B182" s="46" t="str">
        <f>IFERROR(_xlfn.XLOOKUP(TRIM(A182),tbl_CostCategories[Category],tbl_CostCategories[Capital / Resource]),"")</f>
        <v/>
      </c>
      <c r="G182" s="45" t="str">
        <f t="shared" si="4"/>
        <v/>
      </c>
      <c r="I182" s="43"/>
      <c r="J182" s="43"/>
      <c r="K182" s="40"/>
      <c r="Q182" s="46">
        <f>IFERROR(O182*_xlfn.XLOOKUP(P182,'Volunteer Rates'!A:A,'Volunteer Rates'!B:B),""
)</f>
        <v>0</v>
      </c>
      <c r="R182" s="47"/>
      <c r="S182" s="46" t="str">
        <f t="shared" si="5"/>
        <v/>
      </c>
      <c r="T182" s="24"/>
    </row>
    <row r="183" spans="2:20" x14ac:dyDescent="0.25">
      <c r="B183" s="46" t="str">
        <f>IFERROR(_xlfn.XLOOKUP(TRIM(A183),tbl_CostCategories[Category],tbl_CostCategories[Capital / Resource]),"")</f>
        <v/>
      </c>
      <c r="G183" s="45" t="str">
        <f t="shared" si="4"/>
        <v/>
      </c>
      <c r="I183" s="43"/>
      <c r="J183" s="43"/>
      <c r="K183" s="40"/>
      <c r="Q183" s="46">
        <f>IFERROR(O183*_xlfn.XLOOKUP(P183,'Volunteer Rates'!A:A,'Volunteer Rates'!B:B),""
)</f>
        <v>0</v>
      </c>
      <c r="R183" s="47"/>
      <c r="S183" s="46" t="str">
        <f t="shared" si="5"/>
        <v/>
      </c>
      <c r="T183" s="24"/>
    </row>
    <row r="184" spans="2:20" x14ac:dyDescent="0.25">
      <c r="B184" s="46" t="str">
        <f>IFERROR(_xlfn.XLOOKUP(TRIM(A184),tbl_CostCategories[Category],tbl_CostCategories[Capital / Resource]),"")</f>
        <v/>
      </c>
      <c r="G184" s="45" t="str">
        <f t="shared" si="4"/>
        <v/>
      </c>
      <c r="I184" s="43"/>
      <c r="J184" s="43"/>
      <c r="K184" s="40"/>
      <c r="Q184" s="46">
        <f>IFERROR(O184*_xlfn.XLOOKUP(P184,'Volunteer Rates'!A:A,'Volunteer Rates'!B:B),""
)</f>
        <v>0</v>
      </c>
      <c r="R184" s="47"/>
      <c r="S184" s="46" t="str">
        <f t="shared" si="5"/>
        <v/>
      </c>
      <c r="T184" s="24"/>
    </row>
    <row r="185" spans="2:20" x14ac:dyDescent="0.25">
      <c r="B185" s="46" t="str">
        <f>IFERROR(_xlfn.XLOOKUP(TRIM(A185),tbl_CostCategories[Category],tbl_CostCategories[Capital / Resource]),"")</f>
        <v/>
      </c>
      <c r="G185" s="45" t="str">
        <f t="shared" si="4"/>
        <v/>
      </c>
      <c r="I185" s="43"/>
      <c r="J185" s="43"/>
      <c r="K185" s="40"/>
      <c r="Q185" s="46">
        <f>IFERROR(O185*_xlfn.XLOOKUP(P185,'Volunteer Rates'!A:A,'Volunteer Rates'!B:B),""
)</f>
        <v>0</v>
      </c>
      <c r="R185" s="47"/>
      <c r="S185" s="46" t="str">
        <f t="shared" si="5"/>
        <v/>
      </c>
      <c r="T185" s="24"/>
    </row>
    <row r="186" spans="2:20" x14ac:dyDescent="0.25">
      <c r="B186" s="46" t="str">
        <f>IFERROR(_xlfn.XLOOKUP(TRIM(A186),tbl_CostCategories[Category],tbl_CostCategories[Capital / Resource]),"")</f>
        <v/>
      </c>
      <c r="G186" s="45" t="str">
        <f t="shared" si="4"/>
        <v/>
      </c>
      <c r="I186" s="43"/>
      <c r="J186" s="43"/>
      <c r="K186" s="40"/>
      <c r="Q186" s="46">
        <f>IFERROR(O186*_xlfn.XLOOKUP(P186,'Volunteer Rates'!A:A,'Volunteer Rates'!B:B),""
)</f>
        <v>0</v>
      </c>
      <c r="R186" s="47"/>
      <c r="S186" s="46" t="str">
        <f t="shared" si="5"/>
        <v/>
      </c>
      <c r="T186" s="24"/>
    </row>
    <row r="187" spans="2:20" x14ac:dyDescent="0.25">
      <c r="B187" s="46" t="str">
        <f>IFERROR(_xlfn.XLOOKUP(TRIM(A187),tbl_CostCategories[Category],tbl_CostCategories[Capital / Resource]),"")</f>
        <v/>
      </c>
      <c r="G187" s="45" t="str">
        <f t="shared" si="4"/>
        <v/>
      </c>
      <c r="I187" s="43"/>
      <c r="J187" s="43"/>
      <c r="K187" s="40"/>
      <c r="Q187" s="46">
        <f>IFERROR(O187*_xlfn.XLOOKUP(P187,'Volunteer Rates'!A:A,'Volunteer Rates'!B:B),""
)</f>
        <v>0</v>
      </c>
      <c r="R187" s="47"/>
      <c r="S187" s="46" t="str">
        <f t="shared" si="5"/>
        <v/>
      </c>
      <c r="T187" s="24"/>
    </row>
    <row r="188" spans="2:20" x14ac:dyDescent="0.25">
      <c r="B188" s="46" t="str">
        <f>IFERROR(_xlfn.XLOOKUP(TRIM(A188),tbl_CostCategories[Category],tbl_CostCategories[Capital / Resource]),"")</f>
        <v/>
      </c>
      <c r="G188" s="45" t="str">
        <f t="shared" si="4"/>
        <v/>
      </c>
      <c r="I188" s="43"/>
      <c r="J188" s="43"/>
      <c r="K188" s="40"/>
      <c r="Q188" s="46">
        <f>IFERROR(O188*_xlfn.XLOOKUP(P188,'Volunteer Rates'!A:A,'Volunteer Rates'!B:B),""
)</f>
        <v>0</v>
      </c>
      <c r="R188" s="47"/>
      <c r="S188" s="46" t="str">
        <f t="shared" si="5"/>
        <v/>
      </c>
      <c r="T188" s="24"/>
    </row>
    <row r="189" spans="2:20" x14ac:dyDescent="0.25">
      <c r="B189" s="46" t="str">
        <f>IFERROR(_xlfn.XLOOKUP(TRIM(A189),tbl_CostCategories[Category],tbl_CostCategories[Capital / Resource]),"")</f>
        <v/>
      </c>
      <c r="G189" s="45" t="str">
        <f t="shared" si="4"/>
        <v/>
      </c>
      <c r="I189" s="43"/>
      <c r="J189" s="43"/>
      <c r="K189" s="40"/>
      <c r="Q189" s="46">
        <f>IFERROR(O189*_xlfn.XLOOKUP(P189,'Volunteer Rates'!A:A,'Volunteer Rates'!B:B),""
)</f>
        <v>0</v>
      </c>
      <c r="R189" s="47"/>
      <c r="S189" s="46" t="str">
        <f t="shared" si="5"/>
        <v/>
      </c>
      <c r="T189" s="24"/>
    </row>
    <row r="190" spans="2:20" x14ac:dyDescent="0.25">
      <c r="B190" s="46" t="str">
        <f>IFERROR(_xlfn.XLOOKUP(TRIM(A190),tbl_CostCategories[Category],tbl_CostCategories[Capital / Resource]),"")</f>
        <v/>
      </c>
      <c r="G190" s="45" t="str">
        <f t="shared" si="4"/>
        <v/>
      </c>
      <c r="I190" s="43"/>
      <c r="J190" s="43"/>
      <c r="K190" s="40"/>
      <c r="Q190" s="46">
        <f>IFERROR(O190*_xlfn.XLOOKUP(P190,'Volunteer Rates'!A:A,'Volunteer Rates'!B:B),""
)</f>
        <v>0</v>
      </c>
      <c r="R190" s="47"/>
      <c r="S190" s="46" t="str">
        <f t="shared" si="5"/>
        <v/>
      </c>
      <c r="T190" s="24"/>
    </row>
    <row r="191" spans="2:20" x14ac:dyDescent="0.25">
      <c r="B191" s="46" t="str">
        <f>IFERROR(_xlfn.XLOOKUP(TRIM(A191),tbl_CostCategories[Category],tbl_CostCategories[Capital / Resource]),"")</f>
        <v/>
      </c>
      <c r="G191" s="45" t="str">
        <f t="shared" si="4"/>
        <v/>
      </c>
      <c r="I191" s="43"/>
      <c r="J191" s="43"/>
      <c r="K191" s="40"/>
      <c r="Q191" s="46">
        <f>IFERROR(O191*_xlfn.XLOOKUP(P191,'Volunteer Rates'!A:A,'Volunteer Rates'!B:B),""
)</f>
        <v>0</v>
      </c>
      <c r="R191" s="47"/>
      <c r="S191" s="46" t="str">
        <f t="shared" si="5"/>
        <v/>
      </c>
      <c r="T191" s="24"/>
    </row>
    <row r="192" spans="2:20" x14ac:dyDescent="0.25">
      <c r="B192" s="46" t="str">
        <f>IFERROR(_xlfn.XLOOKUP(TRIM(A192),tbl_CostCategories[Category],tbl_CostCategories[Capital / Resource]),"")</f>
        <v/>
      </c>
      <c r="G192" s="45" t="str">
        <f t="shared" si="4"/>
        <v/>
      </c>
      <c r="I192" s="43"/>
      <c r="J192" s="43"/>
      <c r="K192" s="40"/>
      <c r="Q192" s="46">
        <f>IFERROR(O192*_xlfn.XLOOKUP(P192,'Volunteer Rates'!A:A,'Volunteer Rates'!B:B),""
)</f>
        <v>0</v>
      </c>
      <c r="R192" s="47"/>
      <c r="S192" s="46" t="str">
        <f t="shared" si="5"/>
        <v/>
      </c>
      <c r="T192" s="24"/>
    </row>
    <row r="193" spans="2:20" x14ac:dyDescent="0.25">
      <c r="B193" s="46" t="str">
        <f>IFERROR(_xlfn.XLOOKUP(TRIM(A193),tbl_CostCategories[Category],tbl_CostCategories[Capital / Resource]),"")</f>
        <v/>
      </c>
      <c r="G193" s="45" t="str">
        <f t="shared" si="4"/>
        <v/>
      </c>
      <c r="I193" s="43"/>
      <c r="J193" s="43"/>
      <c r="K193" s="40"/>
      <c r="Q193" s="46">
        <f>IFERROR(O193*_xlfn.XLOOKUP(P193,'Volunteer Rates'!A:A,'Volunteer Rates'!B:B),""
)</f>
        <v>0</v>
      </c>
      <c r="R193" s="47"/>
      <c r="S193" s="46" t="str">
        <f t="shared" si="5"/>
        <v/>
      </c>
      <c r="T193" s="24"/>
    </row>
    <row r="194" spans="2:20" x14ac:dyDescent="0.25">
      <c r="B194" s="46" t="str">
        <f>IFERROR(_xlfn.XLOOKUP(TRIM(A194),tbl_CostCategories[Category],tbl_CostCategories[Capital / Resource]),"")</f>
        <v/>
      </c>
      <c r="G194" s="45" t="str">
        <f t="shared" si="4"/>
        <v/>
      </c>
      <c r="I194" s="43"/>
      <c r="J194" s="43"/>
      <c r="K194" s="40"/>
      <c r="Q194" s="46">
        <f>IFERROR(O194*_xlfn.XLOOKUP(P194,'Volunteer Rates'!A:A,'Volunteer Rates'!B:B),""
)</f>
        <v>0</v>
      </c>
      <c r="R194" s="47"/>
      <c r="S194" s="46" t="str">
        <f t="shared" si="5"/>
        <v/>
      </c>
      <c r="T194" s="24"/>
    </row>
    <row r="195" spans="2:20" x14ac:dyDescent="0.25">
      <c r="B195" s="46" t="str">
        <f>IFERROR(_xlfn.XLOOKUP(TRIM(A195),tbl_CostCategories[Category],tbl_CostCategories[Capital / Resource]),"")</f>
        <v/>
      </c>
      <c r="G195" s="45" t="str">
        <f t="shared" ref="G195:G258" si="6">IF(OR(E195="",F195=""),"",N(E195)*N(F195))</f>
        <v/>
      </c>
      <c r="I195" s="43"/>
      <c r="J195" s="43"/>
      <c r="K195" s="40"/>
      <c r="Q195" s="46">
        <f>IFERROR(O195*_xlfn.XLOOKUP(P195,'Volunteer Rates'!A:A,'Volunteer Rates'!B:B),""
)</f>
        <v>0</v>
      </c>
      <c r="R195" s="47"/>
      <c r="S195" s="46" t="str">
        <f t="shared" ref="S195:S258" si="7">IF(N(G195)=0,"",IF(ABS((N(L195)+N(M195)+N(N195)+N(Q195))-N(G195))&lt;0.01,"OK","CHECK TOTALS"))</f>
        <v/>
      </c>
      <c r="T195" s="24"/>
    </row>
    <row r="196" spans="2:20" x14ac:dyDescent="0.25">
      <c r="B196" s="46" t="str">
        <f>IFERROR(_xlfn.XLOOKUP(TRIM(A196),tbl_CostCategories[Category],tbl_CostCategories[Capital / Resource]),"")</f>
        <v/>
      </c>
      <c r="G196" s="45" t="str">
        <f t="shared" si="6"/>
        <v/>
      </c>
      <c r="I196" s="43"/>
      <c r="J196" s="43"/>
      <c r="K196" s="40"/>
      <c r="Q196" s="46">
        <f>IFERROR(O196*_xlfn.XLOOKUP(P196,'Volunteer Rates'!A:A,'Volunteer Rates'!B:B),""
)</f>
        <v>0</v>
      </c>
      <c r="R196" s="47"/>
      <c r="S196" s="46" t="str">
        <f t="shared" si="7"/>
        <v/>
      </c>
      <c r="T196" s="24"/>
    </row>
    <row r="197" spans="2:20" x14ac:dyDescent="0.25">
      <c r="B197" s="46" t="str">
        <f>IFERROR(_xlfn.XLOOKUP(TRIM(A197),tbl_CostCategories[Category],tbl_CostCategories[Capital / Resource]),"")</f>
        <v/>
      </c>
      <c r="G197" s="45" t="str">
        <f t="shared" si="6"/>
        <v/>
      </c>
      <c r="I197" s="43"/>
      <c r="J197" s="43"/>
      <c r="K197" s="40"/>
      <c r="Q197" s="46">
        <f>IFERROR(O197*_xlfn.XLOOKUP(P197,'Volunteer Rates'!A:A,'Volunteer Rates'!B:B),""
)</f>
        <v>0</v>
      </c>
      <c r="R197" s="47"/>
      <c r="S197" s="46" t="str">
        <f t="shared" si="7"/>
        <v/>
      </c>
      <c r="T197" s="24"/>
    </row>
    <row r="198" spans="2:20" x14ac:dyDescent="0.25">
      <c r="B198" s="46" t="str">
        <f>IFERROR(_xlfn.XLOOKUP(TRIM(A198),tbl_CostCategories[Category],tbl_CostCategories[Capital / Resource]),"")</f>
        <v/>
      </c>
      <c r="G198" s="45" t="str">
        <f t="shared" si="6"/>
        <v/>
      </c>
      <c r="I198" s="43"/>
      <c r="J198" s="43"/>
      <c r="K198" s="40"/>
      <c r="Q198" s="46">
        <f>IFERROR(O198*_xlfn.XLOOKUP(P198,'Volunteer Rates'!A:A,'Volunteer Rates'!B:B),""
)</f>
        <v>0</v>
      </c>
      <c r="R198" s="47"/>
      <c r="S198" s="46" t="str">
        <f t="shared" si="7"/>
        <v/>
      </c>
      <c r="T198" s="24"/>
    </row>
    <row r="199" spans="2:20" x14ac:dyDescent="0.25">
      <c r="B199" s="46" t="str">
        <f>IFERROR(_xlfn.XLOOKUP(TRIM(A199),tbl_CostCategories[Category],tbl_CostCategories[Capital / Resource]),"")</f>
        <v/>
      </c>
      <c r="G199" s="45" t="str">
        <f t="shared" si="6"/>
        <v/>
      </c>
      <c r="I199" s="43"/>
      <c r="J199" s="43"/>
      <c r="K199" s="40"/>
      <c r="Q199" s="46">
        <f>IFERROR(O199*_xlfn.XLOOKUP(P199,'Volunteer Rates'!A:A,'Volunteer Rates'!B:B),""
)</f>
        <v>0</v>
      </c>
      <c r="R199" s="47"/>
      <c r="S199" s="46" t="str">
        <f t="shared" si="7"/>
        <v/>
      </c>
      <c r="T199" s="24"/>
    </row>
    <row r="200" spans="2:20" x14ac:dyDescent="0.25">
      <c r="B200" s="46" t="str">
        <f>IFERROR(_xlfn.XLOOKUP(TRIM(A200),tbl_CostCategories[Category],tbl_CostCategories[Capital / Resource]),"")</f>
        <v/>
      </c>
      <c r="G200" s="45" t="str">
        <f t="shared" si="6"/>
        <v/>
      </c>
      <c r="I200" s="43"/>
      <c r="J200" s="43"/>
      <c r="K200" s="40"/>
      <c r="Q200" s="46">
        <f>IFERROR(O200*_xlfn.XLOOKUP(P200,'Volunteer Rates'!A:A,'Volunteer Rates'!B:B),""
)</f>
        <v>0</v>
      </c>
      <c r="R200" s="47"/>
      <c r="S200" s="46" t="str">
        <f t="shared" si="7"/>
        <v/>
      </c>
      <c r="T200" s="24"/>
    </row>
    <row r="201" spans="2:20" x14ac:dyDescent="0.25">
      <c r="B201" s="46" t="str">
        <f>IFERROR(_xlfn.XLOOKUP(TRIM(A201),tbl_CostCategories[Category],tbl_CostCategories[Capital / Resource]),"")</f>
        <v/>
      </c>
      <c r="G201" s="45" t="str">
        <f t="shared" si="6"/>
        <v/>
      </c>
      <c r="I201" s="43"/>
      <c r="J201" s="43"/>
      <c r="K201" s="40"/>
      <c r="Q201" s="46">
        <f>IFERROR(O201*_xlfn.XLOOKUP(P201,'Volunteer Rates'!A:A,'Volunteer Rates'!B:B),""
)</f>
        <v>0</v>
      </c>
      <c r="R201" s="47"/>
      <c r="S201" s="46" t="str">
        <f t="shared" si="7"/>
        <v/>
      </c>
      <c r="T201" s="24"/>
    </row>
    <row r="202" spans="2:20" x14ac:dyDescent="0.25">
      <c r="B202" s="46" t="str">
        <f>IFERROR(_xlfn.XLOOKUP(TRIM(A202),tbl_CostCategories[Category],tbl_CostCategories[Capital / Resource]),"")</f>
        <v/>
      </c>
      <c r="G202" s="45" t="str">
        <f t="shared" si="6"/>
        <v/>
      </c>
      <c r="I202" s="43"/>
      <c r="J202" s="43"/>
      <c r="K202" s="40"/>
      <c r="Q202" s="46">
        <f>IFERROR(O202*_xlfn.XLOOKUP(P202,'Volunteer Rates'!A:A,'Volunteer Rates'!B:B),""
)</f>
        <v>0</v>
      </c>
      <c r="R202" s="47"/>
      <c r="S202" s="46" t="str">
        <f t="shared" si="7"/>
        <v/>
      </c>
      <c r="T202" s="24"/>
    </row>
    <row r="203" spans="2:20" x14ac:dyDescent="0.25">
      <c r="B203" s="46" t="str">
        <f>IFERROR(_xlfn.XLOOKUP(TRIM(A203),tbl_CostCategories[Category],tbl_CostCategories[Capital / Resource]),"")</f>
        <v/>
      </c>
      <c r="G203" s="45" t="str">
        <f t="shared" si="6"/>
        <v/>
      </c>
      <c r="I203" s="43"/>
      <c r="J203" s="43"/>
      <c r="K203" s="40"/>
      <c r="Q203" s="46">
        <f>IFERROR(O203*_xlfn.XLOOKUP(P203,'Volunteer Rates'!A:A,'Volunteer Rates'!B:B),""
)</f>
        <v>0</v>
      </c>
      <c r="R203" s="47"/>
      <c r="S203" s="46" t="str">
        <f t="shared" si="7"/>
        <v/>
      </c>
      <c r="T203" s="24"/>
    </row>
    <row r="204" spans="2:20" x14ac:dyDescent="0.25">
      <c r="B204" s="46" t="str">
        <f>IFERROR(_xlfn.XLOOKUP(TRIM(A204),tbl_CostCategories[Category],tbl_CostCategories[Capital / Resource]),"")</f>
        <v/>
      </c>
      <c r="G204" s="45" t="str">
        <f t="shared" si="6"/>
        <v/>
      </c>
      <c r="I204" s="43"/>
      <c r="J204" s="43"/>
      <c r="K204" s="40"/>
      <c r="Q204" s="46">
        <f>IFERROR(O204*_xlfn.XLOOKUP(P204,'Volunteer Rates'!A:A,'Volunteer Rates'!B:B),""
)</f>
        <v>0</v>
      </c>
      <c r="R204" s="47"/>
      <c r="S204" s="46" t="str">
        <f t="shared" si="7"/>
        <v/>
      </c>
      <c r="T204" s="24"/>
    </row>
    <row r="205" spans="2:20" x14ac:dyDescent="0.25">
      <c r="B205" s="46" t="str">
        <f>IFERROR(_xlfn.XLOOKUP(TRIM(A205),tbl_CostCategories[Category],tbl_CostCategories[Capital / Resource]),"")</f>
        <v/>
      </c>
      <c r="G205" s="45" t="str">
        <f t="shared" si="6"/>
        <v/>
      </c>
      <c r="I205" s="43"/>
      <c r="J205" s="43"/>
      <c r="K205" s="40"/>
      <c r="Q205" s="46">
        <f>IFERROR(O205*_xlfn.XLOOKUP(P205,'Volunteer Rates'!A:A,'Volunteer Rates'!B:B),""
)</f>
        <v>0</v>
      </c>
      <c r="R205" s="47"/>
      <c r="S205" s="46" t="str">
        <f t="shared" si="7"/>
        <v/>
      </c>
      <c r="T205" s="24"/>
    </row>
    <row r="206" spans="2:20" x14ac:dyDescent="0.25">
      <c r="B206" s="46" t="str">
        <f>IFERROR(_xlfn.XLOOKUP(TRIM(A206),tbl_CostCategories[Category],tbl_CostCategories[Capital / Resource]),"")</f>
        <v/>
      </c>
      <c r="G206" s="45" t="str">
        <f t="shared" si="6"/>
        <v/>
      </c>
      <c r="I206" s="43"/>
      <c r="J206" s="43"/>
      <c r="K206" s="40"/>
      <c r="Q206" s="46">
        <f>IFERROR(O206*_xlfn.XLOOKUP(P206,'Volunteer Rates'!A:A,'Volunteer Rates'!B:B),""
)</f>
        <v>0</v>
      </c>
      <c r="R206" s="47"/>
      <c r="S206" s="46" t="str">
        <f t="shared" si="7"/>
        <v/>
      </c>
      <c r="T206" s="24"/>
    </row>
    <row r="207" spans="2:20" x14ac:dyDescent="0.25">
      <c r="B207" s="46" t="str">
        <f>IFERROR(_xlfn.XLOOKUP(TRIM(A207),tbl_CostCategories[Category],tbl_CostCategories[Capital / Resource]),"")</f>
        <v/>
      </c>
      <c r="G207" s="45" t="str">
        <f t="shared" si="6"/>
        <v/>
      </c>
      <c r="I207" s="43"/>
      <c r="J207" s="43"/>
      <c r="K207" s="40"/>
      <c r="Q207" s="46">
        <f>IFERROR(O207*_xlfn.XLOOKUP(P207,'Volunteer Rates'!A:A,'Volunteer Rates'!B:B),""
)</f>
        <v>0</v>
      </c>
      <c r="R207" s="47"/>
      <c r="S207" s="46" t="str">
        <f t="shared" si="7"/>
        <v/>
      </c>
      <c r="T207" s="24"/>
    </row>
    <row r="208" spans="2:20" x14ac:dyDescent="0.25">
      <c r="B208" s="46" t="str">
        <f>IFERROR(_xlfn.XLOOKUP(TRIM(A208),tbl_CostCategories[Category],tbl_CostCategories[Capital / Resource]),"")</f>
        <v/>
      </c>
      <c r="G208" s="45" t="str">
        <f t="shared" si="6"/>
        <v/>
      </c>
      <c r="I208" s="43"/>
      <c r="J208" s="43"/>
      <c r="K208" s="40"/>
      <c r="Q208" s="46">
        <f>IFERROR(O208*_xlfn.XLOOKUP(P208,'Volunteer Rates'!A:A,'Volunteer Rates'!B:B),""
)</f>
        <v>0</v>
      </c>
      <c r="R208" s="47"/>
      <c r="S208" s="46" t="str">
        <f t="shared" si="7"/>
        <v/>
      </c>
      <c r="T208" s="24"/>
    </row>
    <row r="209" spans="2:20" x14ac:dyDescent="0.25">
      <c r="B209" s="46" t="str">
        <f>IFERROR(_xlfn.XLOOKUP(TRIM(A209),tbl_CostCategories[Category],tbl_CostCategories[Capital / Resource]),"")</f>
        <v/>
      </c>
      <c r="G209" s="45" t="str">
        <f t="shared" si="6"/>
        <v/>
      </c>
      <c r="I209" s="43"/>
      <c r="J209" s="43"/>
      <c r="K209" s="40"/>
      <c r="Q209" s="46">
        <f>IFERROR(O209*_xlfn.XLOOKUP(P209,'Volunteer Rates'!A:A,'Volunteer Rates'!B:B),""
)</f>
        <v>0</v>
      </c>
      <c r="R209" s="47"/>
      <c r="S209" s="46" t="str">
        <f t="shared" si="7"/>
        <v/>
      </c>
      <c r="T209" s="24"/>
    </row>
    <row r="210" spans="2:20" x14ac:dyDescent="0.25">
      <c r="B210" s="46" t="str">
        <f>IFERROR(_xlfn.XLOOKUP(TRIM(A210),tbl_CostCategories[Category],tbl_CostCategories[Capital / Resource]),"")</f>
        <v/>
      </c>
      <c r="G210" s="45" t="str">
        <f t="shared" si="6"/>
        <v/>
      </c>
      <c r="I210" s="43"/>
      <c r="J210" s="43"/>
      <c r="K210" s="40"/>
      <c r="Q210" s="46">
        <f>IFERROR(O210*_xlfn.XLOOKUP(P210,'Volunteer Rates'!A:A,'Volunteer Rates'!B:B),""
)</f>
        <v>0</v>
      </c>
      <c r="R210" s="47"/>
      <c r="S210" s="46" t="str">
        <f t="shared" si="7"/>
        <v/>
      </c>
      <c r="T210" s="24"/>
    </row>
    <row r="211" spans="2:20" x14ac:dyDescent="0.25">
      <c r="B211" s="46" t="str">
        <f>IFERROR(_xlfn.XLOOKUP(TRIM(A211),tbl_CostCategories[Category],tbl_CostCategories[Capital / Resource]),"")</f>
        <v/>
      </c>
      <c r="G211" s="45" t="str">
        <f t="shared" si="6"/>
        <v/>
      </c>
      <c r="I211" s="43"/>
      <c r="J211" s="43"/>
      <c r="K211" s="40"/>
      <c r="Q211" s="46">
        <f>IFERROR(O211*_xlfn.XLOOKUP(P211,'Volunteer Rates'!A:A,'Volunteer Rates'!B:B),""
)</f>
        <v>0</v>
      </c>
      <c r="R211" s="47"/>
      <c r="S211" s="46" t="str">
        <f t="shared" si="7"/>
        <v/>
      </c>
      <c r="T211" s="24"/>
    </row>
    <row r="212" spans="2:20" x14ac:dyDescent="0.25">
      <c r="B212" s="46" t="str">
        <f>IFERROR(_xlfn.XLOOKUP(TRIM(A212),tbl_CostCategories[Category],tbl_CostCategories[Capital / Resource]),"")</f>
        <v/>
      </c>
      <c r="G212" s="45" t="str">
        <f t="shared" si="6"/>
        <v/>
      </c>
      <c r="I212" s="43"/>
      <c r="J212" s="43"/>
      <c r="K212" s="40"/>
      <c r="Q212" s="46">
        <f>IFERROR(O212*_xlfn.XLOOKUP(P212,'Volunteer Rates'!A:A,'Volunteer Rates'!B:B),""
)</f>
        <v>0</v>
      </c>
      <c r="R212" s="47"/>
      <c r="S212" s="46" t="str">
        <f t="shared" si="7"/>
        <v/>
      </c>
      <c r="T212" s="24"/>
    </row>
    <row r="213" spans="2:20" x14ac:dyDescent="0.25">
      <c r="B213" s="46" t="str">
        <f>IFERROR(_xlfn.XLOOKUP(TRIM(A213),tbl_CostCategories[Category],tbl_CostCategories[Capital / Resource]),"")</f>
        <v/>
      </c>
      <c r="G213" s="45" t="str">
        <f t="shared" si="6"/>
        <v/>
      </c>
      <c r="I213" s="43"/>
      <c r="J213" s="43"/>
      <c r="K213" s="40"/>
      <c r="Q213" s="46">
        <f>IFERROR(O213*_xlfn.XLOOKUP(P213,'Volunteer Rates'!A:A,'Volunteer Rates'!B:B),""
)</f>
        <v>0</v>
      </c>
      <c r="R213" s="47"/>
      <c r="S213" s="46" t="str">
        <f t="shared" si="7"/>
        <v/>
      </c>
      <c r="T213" s="24"/>
    </row>
    <row r="214" spans="2:20" x14ac:dyDescent="0.25">
      <c r="B214" s="46" t="str">
        <f>IFERROR(_xlfn.XLOOKUP(TRIM(A214),tbl_CostCategories[Category],tbl_CostCategories[Capital / Resource]),"")</f>
        <v/>
      </c>
      <c r="G214" s="45" t="str">
        <f t="shared" si="6"/>
        <v/>
      </c>
      <c r="I214" s="43"/>
      <c r="J214" s="43"/>
      <c r="K214" s="40"/>
      <c r="Q214" s="46">
        <f>IFERROR(O214*_xlfn.XLOOKUP(P214,'Volunteer Rates'!A:A,'Volunteer Rates'!B:B),""
)</f>
        <v>0</v>
      </c>
      <c r="R214" s="47"/>
      <c r="S214" s="46" t="str">
        <f t="shared" si="7"/>
        <v/>
      </c>
      <c r="T214" s="24"/>
    </row>
    <row r="215" spans="2:20" x14ac:dyDescent="0.25">
      <c r="B215" s="46" t="str">
        <f>IFERROR(_xlfn.XLOOKUP(TRIM(A215),tbl_CostCategories[Category],tbl_CostCategories[Capital / Resource]),"")</f>
        <v/>
      </c>
      <c r="G215" s="45" t="str">
        <f t="shared" si="6"/>
        <v/>
      </c>
      <c r="I215" s="43"/>
      <c r="J215" s="43"/>
      <c r="K215" s="40"/>
      <c r="Q215" s="46">
        <f>IFERROR(O215*_xlfn.XLOOKUP(P215,'Volunteer Rates'!A:A,'Volunteer Rates'!B:B),""
)</f>
        <v>0</v>
      </c>
      <c r="R215" s="47"/>
      <c r="S215" s="46" t="str">
        <f t="shared" si="7"/>
        <v/>
      </c>
      <c r="T215" s="24"/>
    </row>
    <row r="216" spans="2:20" x14ac:dyDescent="0.25">
      <c r="B216" s="46" t="str">
        <f>IFERROR(_xlfn.XLOOKUP(TRIM(A216),tbl_CostCategories[Category],tbl_CostCategories[Capital / Resource]),"")</f>
        <v/>
      </c>
      <c r="G216" s="45" t="str">
        <f t="shared" si="6"/>
        <v/>
      </c>
      <c r="I216" s="43"/>
      <c r="J216" s="43"/>
      <c r="K216" s="40"/>
      <c r="Q216" s="46">
        <f>IFERROR(O216*_xlfn.XLOOKUP(P216,'Volunteer Rates'!A:A,'Volunteer Rates'!B:B),""
)</f>
        <v>0</v>
      </c>
      <c r="R216" s="47"/>
      <c r="S216" s="46" t="str">
        <f t="shared" si="7"/>
        <v/>
      </c>
      <c r="T216" s="24"/>
    </row>
    <row r="217" spans="2:20" x14ac:dyDescent="0.25">
      <c r="B217" s="46" t="str">
        <f>IFERROR(_xlfn.XLOOKUP(TRIM(A217),tbl_CostCategories[Category],tbl_CostCategories[Capital / Resource]),"")</f>
        <v/>
      </c>
      <c r="G217" s="45" t="str">
        <f t="shared" si="6"/>
        <v/>
      </c>
      <c r="I217" s="43"/>
      <c r="J217" s="43"/>
      <c r="K217" s="40"/>
      <c r="Q217" s="46">
        <f>IFERROR(O217*_xlfn.XLOOKUP(P217,'Volunteer Rates'!A:A,'Volunteer Rates'!B:B),""
)</f>
        <v>0</v>
      </c>
      <c r="R217" s="47"/>
      <c r="S217" s="46" t="str">
        <f t="shared" si="7"/>
        <v/>
      </c>
      <c r="T217" s="24"/>
    </row>
    <row r="218" spans="2:20" x14ac:dyDescent="0.25">
      <c r="B218" s="46" t="str">
        <f>IFERROR(_xlfn.XLOOKUP(TRIM(A218),tbl_CostCategories[Category],tbl_CostCategories[Capital / Resource]),"")</f>
        <v/>
      </c>
      <c r="G218" s="45" t="str">
        <f t="shared" si="6"/>
        <v/>
      </c>
      <c r="I218" s="43"/>
      <c r="J218" s="43"/>
      <c r="K218" s="40"/>
      <c r="Q218" s="46">
        <f>IFERROR(O218*_xlfn.XLOOKUP(P218,'Volunteer Rates'!A:A,'Volunteer Rates'!B:B),""
)</f>
        <v>0</v>
      </c>
      <c r="R218" s="47"/>
      <c r="S218" s="46" t="str">
        <f t="shared" si="7"/>
        <v/>
      </c>
      <c r="T218" s="24"/>
    </row>
    <row r="219" spans="2:20" x14ac:dyDescent="0.25">
      <c r="B219" s="46" t="str">
        <f>IFERROR(_xlfn.XLOOKUP(TRIM(A219),tbl_CostCategories[Category],tbl_CostCategories[Capital / Resource]),"")</f>
        <v/>
      </c>
      <c r="G219" s="45" t="str">
        <f t="shared" si="6"/>
        <v/>
      </c>
      <c r="I219" s="43"/>
      <c r="J219" s="43"/>
      <c r="K219" s="40"/>
      <c r="Q219" s="46">
        <f>IFERROR(O219*_xlfn.XLOOKUP(P219,'Volunteer Rates'!A:A,'Volunteer Rates'!B:B),""
)</f>
        <v>0</v>
      </c>
      <c r="R219" s="47"/>
      <c r="S219" s="46" t="str">
        <f t="shared" si="7"/>
        <v/>
      </c>
      <c r="T219" s="24"/>
    </row>
    <row r="220" spans="2:20" x14ac:dyDescent="0.25">
      <c r="B220" s="46" t="str">
        <f>IFERROR(_xlfn.XLOOKUP(TRIM(A220),tbl_CostCategories[Category],tbl_CostCategories[Capital / Resource]),"")</f>
        <v/>
      </c>
      <c r="G220" s="45" t="str">
        <f t="shared" si="6"/>
        <v/>
      </c>
      <c r="I220" s="43"/>
      <c r="J220" s="43"/>
      <c r="K220" s="40"/>
      <c r="Q220" s="46">
        <f>IFERROR(O220*_xlfn.XLOOKUP(P220,'Volunteer Rates'!A:A,'Volunteer Rates'!B:B),""
)</f>
        <v>0</v>
      </c>
      <c r="R220" s="47"/>
      <c r="S220" s="46" t="str">
        <f t="shared" si="7"/>
        <v/>
      </c>
      <c r="T220" s="24"/>
    </row>
    <row r="221" spans="2:20" x14ac:dyDescent="0.25">
      <c r="B221" s="46" t="str">
        <f>IFERROR(_xlfn.XLOOKUP(TRIM(A221),tbl_CostCategories[Category],tbl_CostCategories[Capital / Resource]),"")</f>
        <v/>
      </c>
      <c r="G221" s="45" t="str">
        <f t="shared" si="6"/>
        <v/>
      </c>
      <c r="I221" s="43"/>
      <c r="J221" s="43"/>
      <c r="K221" s="40"/>
      <c r="Q221" s="46">
        <f>IFERROR(O221*_xlfn.XLOOKUP(P221,'Volunteer Rates'!A:A,'Volunteer Rates'!B:B),""
)</f>
        <v>0</v>
      </c>
      <c r="R221" s="47"/>
      <c r="S221" s="46" t="str">
        <f t="shared" si="7"/>
        <v/>
      </c>
      <c r="T221" s="24"/>
    </row>
    <row r="222" spans="2:20" x14ac:dyDescent="0.25">
      <c r="B222" s="46" t="str">
        <f>IFERROR(_xlfn.XLOOKUP(TRIM(A222),tbl_CostCategories[Category],tbl_CostCategories[Capital / Resource]),"")</f>
        <v/>
      </c>
      <c r="G222" s="45" t="str">
        <f t="shared" si="6"/>
        <v/>
      </c>
      <c r="I222" s="43"/>
      <c r="J222" s="43"/>
      <c r="K222" s="40"/>
      <c r="Q222" s="46">
        <f>IFERROR(O222*_xlfn.XLOOKUP(P222,'Volunteer Rates'!A:A,'Volunteer Rates'!B:B),""
)</f>
        <v>0</v>
      </c>
      <c r="R222" s="47"/>
      <c r="S222" s="46" t="str">
        <f t="shared" si="7"/>
        <v/>
      </c>
      <c r="T222" s="24"/>
    </row>
    <row r="223" spans="2:20" x14ac:dyDescent="0.25">
      <c r="B223" s="46" t="str">
        <f>IFERROR(_xlfn.XLOOKUP(TRIM(A223),tbl_CostCategories[Category],tbl_CostCategories[Capital / Resource]),"")</f>
        <v/>
      </c>
      <c r="G223" s="45" t="str">
        <f t="shared" si="6"/>
        <v/>
      </c>
      <c r="I223" s="43"/>
      <c r="J223" s="43"/>
      <c r="K223" s="40"/>
      <c r="Q223" s="46">
        <f>IFERROR(O223*_xlfn.XLOOKUP(P223,'Volunteer Rates'!A:A,'Volunteer Rates'!B:B),""
)</f>
        <v>0</v>
      </c>
      <c r="R223" s="47"/>
      <c r="S223" s="46" t="str">
        <f t="shared" si="7"/>
        <v/>
      </c>
      <c r="T223" s="24"/>
    </row>
    <row r="224" spans="2:20" x14ac:dyDescent="0.25">
      <c r="B224" s="46" t="str">
        <f>IFERROR(_xlfn.XLOOKUP(TRIM(A224),tbl_CostCategories[Category],tbl_CostCategories[Capital / Resource]),"")</f>
        <v/>
      </c>
      <c r="G224" s="45" t="str">
        <f t="shared" si="6"/>
        <v/>
      </c>
      <c r="I224" s="43"/>
      <c r="J224" s="43"/>
      <c r="K224" s="40"/>
      <c r="Q224" s="46">
        <f>IFERROR(O224*_xlfn.XLOOKUP(P224,'Volunteer Rates'!A:A,'Volunteer Rates'!B:B),""
)</f>
        <v>0</v>
      </c>
      <c r="R224" s="47"/>
      <c r="S224" s="46" t="str">
        <f t="shared" si="7"/>
        <v/>
      </c>
      <c r="T224" s="24"/>
    </row>
    <row r="225" spans="2:20" x14ac:dyDescent="0.25">
      <c r="B225" s="46" t="str">
        <f>IFERROR(_xlfn.XLOOKUP(TRIM(A225),tbl_CostCategories[Category],tbl_CostCategories[Capital / Resource]),"")</f>
        <v/>
      </c>
      <c r="G225" s="45" t="str">
        <f t="shared" si="6"/>
        <v/>
      </c>
      <c r="I225" s="43"/>
      <c r="J225" s="43"/>
      <c r="K225" s="40"/>
      <c r="Q225" s="46">
        <f>IFERROR(O225*_xlfn.XLOOKUP(P225,'Volunteer Rates'!A:A,'Volunteer Rates'!B:B),""
)</f>
        <v>0</v>
      </c>
      <c r="R225" s="47"/>
      <c r="S225" s="46" t="str">
        <f t="shared" si="7"/>
        <v/>
      </c>
      <c r="T225" s="24"/>
    </row>
    <row r="226" spans="2:20" x14ac:dyDescent="0.25">
      <c r="B226" s="46" t="str">
        <f>IFERROR(_xlfn.XLOOKUP(TRIM(A226),tbl_CostCategories[Category],tbl_CostCategories[Capital / Resource]),"")</f>
        <v/>
      </c>
      <c r="G226" s="45" t="str">
        <f t="shared" si="6"/>
        <v/>
      </c>
      <c r="I226" s="43"/>
      <c r="J226" s="43"/>
      <c r="K226" s="40"/>
      <c r="Q226" s="46">
        <f>IFERROR(O226*_xlfn.XLOOKUP(P226,'Volunteer Rates'!A:A,'Volunteer Rates'!B:B),""
)</f>
        <v>0</v>
      </c>
      <c r="R226" s="47"/>
      <c r="S226" s="46" t="str">
        <f t="shared" si="7"/>
        <v/>
      </c>
      <c r="T226" s="24"/>
    </row>
    <row r="227" spans="2:20" x14ac:dyDescent="0.25">
      <c r="B227" s="46" t="str">
        <f>IFERROR(_xlfn.XLOOKUP(TRIM(A227),tbl_CostCategories[Category],tbl_CostCategories[Capital / Resource]),"")</f>
        <v/>
      </c>
      <c r="G227" s="45" t="str">
        <f t="shared" si="6"/>
        <v/>
      </c>
      <c r="I227" s="43"/>
      <c r="J227" s="43"/>
      <c r="K227" s="40"/>
      <c r="Q227" s="46">
        <f>IFERROR(O227*_xlfn.XLOOKUP(P227,'Volunteer Rates'!A:A,'Volunteer Rates'!B:B),""
)</f>
        <v>0</v>
      </c>
      <c r="R227" s="47"/>
      <c r="S227" s="46" t="str">
        <f t="shared" si="7"/>
        <v/>
      </c>
      <c r="T227" s="24"/>
    </row>
    <row r="228" spans="2:20" x14ac:dyDescent="0.25">
      <c r="B228" s="46" t="str">
        <f>IFERROR(_xlfn.XLOOKUP(TRIM(A228),tbl_CostCategories[Category],tbl_CostCategories[Capital / Resource]),"")</f>
        <v/>
      </c>
      <c r="G228" s="45" t="str">
        <f t="shared" si="6"/>
        <v/>
      </c>
      <c r="I228" s="43"/>
      <c r="J228" s="43"/>
      <c r="K228" s="40"/>
      <c r="Q228" s="46">
        <f>IFERROR(O228*_xlfn.XLOOKUP(P228,'Volunteer Rates'!A:A,'Volunteer Rates'!B:B),""
)</f>
        <v>0</v>
      </c>
      <c r="R228" s="47"/>
      <c r="S228" s="46" t="str">
        <f t="shared" si="7"/>
        <v/>
      </c>
      <c r="T228" s="24"/>
    </row>
    <row r="229" spans="2:20" x14ac:dyDescent="0.25">
      <c r="B229" s="46" t="str">
        <f>IFERROR(_xlfn.XLOOKUP(TRIM(A229),tbl_CostCategories[Category],tbl_CostCategories[Capital / Resource]),"")</f>
        <v/>
      </c>
      <c r="G229" s="45" t="str">
        <f t="shared" si="6"/>
        <v/>
      </c>
      <c r="I229" s="43"/>
      <c r="J229" s="43"/>
      <c r="K229" s="40"/>
      <c r="Q229" s="46">
        <f>IFERROR(O229*_xlfn.XLOOKUP(P229,'Volunteer Rates'!A:A,'Volunteer Rates'!B:B),""
)</f>
        <v>0</v>
      </c>
      <c r="R229" s="47"/>
      <c r="S229" s="46" t="str">
        <f t="shared" si="7"/>
        <v/>
      </c>
      <c r="T229" s="24"/>
    </row>
    <row r="230" spans="2:20" x14ac:dyDescent="0.25">
      <c r="B230" s="46" t="str">
        <f>IFERROR(_xlfn.XLOOKUP(TRIM(A230),tbl_CostCategories[Category],tbl_CostCategories[Capital / Resource]),"")</f>
        <v/>
      </c>
      <c r="G230" s="45" t="str">
        <f t="shared" si="6"/>
        <v/>
      </c>
      <c r="I230" s="43"/>
      <c r="J230" s="43"/>
      <c r="K230" s="40"/>
      <c r="Q230" s="46">
        <f>IFERROR(O230*_xlfn.XLOOKUP(P230,'Volunteer Rates'!A:A,'Volunteer Rates'!B:B),""
)</f>
        <v>0</v>
      </c>
      <c r="R230" s="47"/>
      <c r="S230" s="46" t="str">
        <f t="shared" si="7"/>
        <v/>
      </c>
      <c r="T230" s="24"/>
    </row>
    <row r="231" spans="2:20" x14ac:dyDescent="0.25">
      <c r="B231" s="46" t="str">
        <f>IFERROR(_xlfn.XLOOKUP(TRIM(A231),tbl_CostCategories[Category],tbl_CostCategories[Capital / Resource]),"")</f>
        <v/>
      </c>
      <c r="G231" s="45" t="str">
        <f t="shared" si="6"/>
        <v/>
      </c>
      <c r="I231" s="43"/>
      <c r="J231" s="43"/>
      <c r="K231" s="40"/>
      <c r="Q231" s="46">
        <f>IFERROR(O231*_xlfn.XLOOKUP(P231,'Volunteer Rates'!A:A,'Volunteer Rates'!B:B),""
)</f>
        <v>0</v>
      </c>
      <c r="R231" s="47"/>
      <c r="S231" s="46" t="str">
        <f t="shared" si="7"/>
        <v/>
      </c>
      <c r="T231" s="24"/>
    </row>
    <row r="232" spans="2:20" x14ac:dyDescent="0.25">
      <c r="B232" s="46" t="str">
        <f>IFERROR(_xlfn.XLOOKUP(TRIM(A232),tbl_CostCategories[Category],tbl_CostCategories[Capital / Resource]),"")</f>
        <v/>
      </c>
      <c r="G232" s="45" t="str">
        <f t="shared" si="6"/>
        <v/>
      </c>
      <c r="I232" s="43"/>
      <c r="J232" s="43"/>
      <c r="K232" s="40"/>
      <c r="Q232" s="46">
        <f>IFERROR(O232*_xlfn.XLOOKUP(P232,'Volunteer Rates'!A:A,'Volunteer Rates'!B:B),""
)</f>
        <v>0</v>
      </c>
      <c r="R232" s="47"/>
      <c r="S232" s="46" t="str">
        <f t="shared" si="7"/>
        <v/>
      </c>
      <c r="T232" s="24"/>
    </row>
    <row r="233" spans="2:20" x14ac:dyDescent="0.25">
      <c r="B233" s="46" t="str">
        <f>IFERROR(_xlfn.XLOOKUP(TRIM(A233),tbl_CostCategories[Category],tbl_CostCategories[Capital / Resource]),"")</f>
        <v/>
      </c>
      <c r="G233" s="45" t="str">
        <f t="shared" si="6"/>
        <v/>
      </c>
      <c r="I233" s="43"/>
      <c r="J233" s="43"/>
      <c r="K233" s="40"/>
      <c r="Q233" s="46">
        <f>IFERROR(O233*_xlfn.XLOOKUP(P233,'Volunteer Rates'!A:A,'Volunteer Rates'!B:B),""
)</f>
        <v>0</v>
      </c>
      <c r="R233" s="47"/>
      <c r="S233" s="46" t="str">
        <f t="shared" si="7"/>
        <v/>
      </c>
      <c r="T233" s="24"/>
    </row>
    <row r="234" spans="2:20" x14ac:dyDescent="0.25">
      <c r="B234" s="46" t="str">
        <f>IFERROR(_xlfn.XLOOKUP(TRIM(A234),tbl_CostCategories[Category],tbl_CostCategories[Capital / Resource]),"")</f>
        <v/>
      </c>
      <c r="G234" s="45" t="str">
        <f t="shared" si="6"/>
        <v/>
      </c>
      <c r="I234" s="43"/>
      <c r="J234" s="43"/>
      <c r="K234" s="40"/>
      <c r="Q234" s="46">
        <f>IFERROR(O234*_xlfn.XLOOKUP(P234,'Volunteer Rates'!A:A,'Volunteer Rates'!B:B),""
)</f>
        <v>0</v>
      </c>
      <c r="R234" s="47"/>
      <c r="S234" s="46" t="str">
        <f t="shared" si="7"/>
        <v/>
      </c>
      <c r="T234" s="24"/>
    </row>
    <row r="235" spans="2:20" x14ac:dyDescent="0.25">
      <c r="B235" s="46" t="str">
        <f>IFERROR(_xlfn.XLOOKUP(TRIM(A235),tbl_CostCategories[Category],tbl_CostCategories[Capital / Resource]),"")</f>
        <v/>
      </c>
      <c r="G235" s="45" t="str">
        <f t="shared" si="6"/>
        <v/>
      </c>
      <c r="I235" s="43"/>
      <c r="J235" s="43"/>
      <c r="K235" s="40"/>
      <c r="Q235" s="46">
        <f>IFERROR(O235*_xlfn.XLOOKUP(P235,'Volunteer Rates'!A:A,'Volunteer Rates'!B:B),""
)</f>
        <v>0</v>
      </c>
      <c r="R235" s="47"/>
      <c r="S235" s="46" t="str">
        <f t="shared" si="7"/>
        <v/>
      </c>
      <c r="T235" s="24"/>
    </row>
    <row r="236" spans="2:20" x14ac:dyDescent="0.25">
      <c r="B236" s="46" t="str">
        <f>IFERROR(_xlfn.XLOOKUP(TRIM(A236),tbl_CostCategories[Category],tbl_CostCategories[Capital / Resource]),"")</f>
        <v/>
      </c>
      <c r="G236" s="45" t="str">
        <f t="shared" si="6"/>
        <v/>
      </c>
      <c r="I236" s="43"/>
      <c r="J236" s="43"/>
      <c r="K236" s="40"/>
      <c r="Q236" s="46">
        <f>IFERROR(O236*_xlfn.XLOOKUP(P236,'Volunteer Rates'!A:A,'Volunteer Rates'!B:B),""
)</f>
        <v>0</v>
      </c>
      <c r="R236" s="47"/>
      <c r="S236" s="46" t="str">
        <f t="shared" si="7"/>
        <v/>
      </c>
      <c r="T236" s="24"/>
    </row>
    <row r="237" spans="2:20" x14ac:dyDescent="0.25">
      <c r="B237" s="46" t="str">
        <f>IFERROR(_xlfn.XLOOKUP(TRIM(A237),tbl_CostCategories[Category],tbl_CostCategories[Capital / Resource]),"")</f>
        <v/>
      </c>
      <c r="G237" s="45" t="str">
        <f t="shared" si="6"/>
        <v/>
      </c>
      <c r="I237" s="43"/>
      <c r="J237" s="43"/>
      <c r="K237" s="40"/>
      <c r="Q237" s="46">
        <f>IFERROR(O237*_xlfn.XLOOKUP(P237,'Volunteer Rates'!A:A,'Volunteer Rates'!B:B),""
)</f>
        <v>0</v>
      </c>
      <c r="R237" s="47"/>
      <c r="S237" s="46" t="str">
        <f t="shared" si="7"/>
        <v/>
      </c>
      <c r="T237" s="24"/>
    </row>
    <row r="238" spans="2:20" x14ac:dyDescent="0.25">
      <c r="B238" s="46" t="str">
        <f>IFERROR(_xlfn.XLOOKUP(TRIM(A238),tbl_CostCategories[Category],tbl_CostCategories[Capital / Resource]),"")</f>
        <v/>
      </c>
      <c r="G238" s="45" t="str">
        <f t="shared" si="6"/>
        <v/>
      </c>
      <c r="I238" s="43"/>
      <c r="J238" s="43"/>
      <c r="K238" s="40"/>
      <c r="Q238" s="46">
        <f>IFERROR(O238*_xlfn.XLOOKUP(P238,'Volunteer Rates'!A:A,'Volunteer Rates'!B:B),""
)</f>
        <v>0</v>
      </c>
      <c r="R238" s="47"/>
      <c r="S238" s="46" t="str">
        <f t="shared" si="7"/>
        <v/>
      </c>
      <c r="T238" s="24"/>
    </row>
    <row r="239" spans="2:20" x14ac:dyDescent="0.25">
      <c r="B239" s="46" t="str">
        <f>IFERROR(_xlfn.XLOOKUP(TRIM(A239),tbl_CostCategories[Category],tbl_CostCategories[Capital / Resource]),"")</f>
        <v/>
      </c>
      <c r="G239" s="45" t="str">
        <f t="shared" si="6"/>
        <v/>
      </c>
      <c r="I239" s="43"/>
      <c r="J239" s="43"/>
      <c r="K239" s="40"/>
      <c r="Q239" s="46">
        <f>IFERROR(O239*_xlfn.XLOOKUP(P239,'Volunteer Rates'!A:A,'Volunteer Rates'!B:B),""
)</f>
        <v>0</v>
      </c>
      <c r="R239" s="47"/>
      <c r="S239" s="46" t="str">
        <f t="shared" si="7"/>
        <v/>
      </c>
      <c r="T239" s="24"/>
    </row>
    <row r="240" spans="2:20" x14ac:dyDescent="0.25">
      <c r="B240" s="46" t="str">
        <f>IFERROR(_xlfn.XLOOKUP(TRIM(A240),tbl_CostCategories[Category],tbl_CostCategories[Capital / Resource]),"")</f>
        <v/>
      </c>
      <c r="G240" s="45" t="str">
        <f t="shared" si="6"/>
        <v/>
      </c>
      <c r="I240" s="43"/>
      <c r="J240" s="43"/>
      <c r="K240" s="40"/>
      <c r="Q240" s="46">
        <f>IFERROR(O240*_xlfn.XLOOKUP(P240,'Volunteer Rates'!A:A,'Volunteer Rates'!B:B),""
)</f>
        <v>0</v>
      </c>
      <c r="R240" s="47"/>
      <c r="S240" s="46" t="str">
        <f t="shared" si="7"/>
        <v/>
      </c>
      <c r="T240" s="24"/>
    </row>
    <row r="241" spans="2:20" x14ac:dyDescent="0.25">
      <c r="B241" s="46" t="str">
        <f>IFERROR(_xlfn.XLOOKUP(TRIM(A241),tbl_CostCategories[Category],tbl_CostCategories[Capital / Resource]),"")</f>
        <v/>
      </c>
      <c r="G241" s="45" t="str">
        <f t="shared" si="6"/>
        <v/>
      </c>
      <c r="I241" s="43"/>
      <c r="J241" s="43"/>
      <c r="K241" s="40"/>
      <c r="Q241" s="46">
        <f>IFERROR(O241*_xlfn.XLOOKUP(P241,'Volunteer Rates'!A:A,'Volunteer Rates'!B:B),""
)</f>
        <v>0</v>
      </c>
      <c r="R241" s="47"/>
      <c r="S241" s="46" t="str">
        <f t="shared" si="7"/>
        <v/>
      </c>
      <c r="T241" s="24"/>
    </row>
    <row r="242" spans="2:20" x14ac:dyDescent="0.25">
      <c r="B242" s="46" t="str">
        <f>IFERROR(_xlfn.XLOOKUP(TRIM(A242),tbl_CostCategories[Category],tbl_CostCategories[Capital / Resource]),"")</f>
        <v/>
      </c>
      <c r="G242" s="45" t="str">
        <f t="shared" si="6"/>
        <v/>
      </c>
      <c r="I242" s="43"/>
      <c r="J242" s="43"/>
      <c r="K242" s="40"/>
      <c r="Q242" s="46">
        <f>IFERROR(O242*_xlfn.XLOOKUP(P242,'Volunteer Rates'!A:A,'Volunteer Rates'!B:B),""
)</f>
        <v>0</v>
      </c>
      <c r="R242" s="47"/>
      <c r="S242" s="46" t="str">
        <f t="shared" si="7"/>
        <v/>
      </c>
      <c r="T242" s="24"/>
    </row>
    <row r="243" spans="2:20" x14ac:dyDescent="0.25">
      <c r="B243" s="46" t="str">
        <f>IFERROR(_xlfn.XLOOKUP(TRIM(A243),tbl_CostCategories[Category],tbl_CostCategories[Capital / Resource]),"")</f>
        <v/>
      </c>
      <c r="G243" s="45" t="str">
        <f t="shared" si="6"/>
        <v/>
      </c>
      <c r="I243" s="43"/>
      <c r="J243" s="43"/>
      <c r="K243" s="40"/>
      <c r="Q243" s="46">
        <f>IFERROR(O243*_xlfn.XLOOKUP(P243,'Volunteer Rates'!A:A,'Volunteer Rates'!B:B),""
)</f>
        <v>0</v>
      </c>
      <c r="R243" s="47"/>
      <c r="S243" s="46" t="str">
        <f t="shared" si="7"/>
        <v/>
      </c>
      <c r="T243" s="24"/>
    </row>
    <row r="244" spans="2:20" x14ac:dyDescent="0.25">
      <c r="B244" s="46" t="str">
        <f>IFERROR(_xlfn.XLOOKUP(TRIM(A244),tbl_CostCategories[Category],tbl_CostCategories[Capital / Resource]),"")</f>
        <v/>
      </c>
      <c r="G244" s="45" t="str">
        <f t="shared" si="6"/>
        <v/>
      </c>
      <c r="I244" s="43"/>
      <c r="J244" s="43"/>
      <c r="K244" s="40"/>
      <c r="Q244" s="46">
        <f>IFERROR(O244*_xlfn.XLOOKUP(P244,'Volunteer Rates'!A:A,'Volunteer Rates'!B:B),""
)</f>
        <v>0</v>
      </c>
      <c r="R244" s="47"/>
      <c r="S244" s="46" t="str">
        <f t="shared" si="7"/>
        <v/>
      </c>
      <c r="T244" s="24"/>
    </row>
    <row r="245" spans="2:20" x14ac:dyDescent="0.25">
      <c r="B245" s="46" t="str">
        <f>IFERROR(_xlfn.XLOOKUP(TRIM(A245),tbl_CostCategories[Category],tbl_CostCategories[Capital / Resource]),"")</f>
        <v/>
      </c>
      <c r="G245" s="45" t="str">
        <f t="shared" si="6"/>
        <v/>
      </c>
      <c r="I245" s="43"/>
      <c r="J245" s="43"/>
      <c r="K245" s="40"/>
      <c r="Q245" s="46">
        <f>IFERROR(O245*_xlfn.XLOOKUP(P245,'Volunteer Rates'!A:A,'Volunteer Rates'!B:B),""
)</f>
        <v>0</v>
      </c>
      <c r="R245" s="47"/>
      <c r="S245" s="46" t="str">
        <f t="shared" si="7"/>
        <v/>
      </c>
      <c r="T245" s="24"/>
    </row>
    <row r="246" spans="2:20" x14ac:dyDescent="0.25">
      <c r="B246" s="46" t="str">
        <f>IFERROR(_xlfn.XLOOKUP(TRIM(A246),tbl_CostCategories[Category],tbl_CostCategories[Capital / Resource]),"")</f>
        <v/>
      </c>
      <c r="G246" s="45" t="str">
        <f t="shared" si="6"/>
        <v/>
      </c>
      <c r="I246" s="43"/>
      <c r="J246" s="43"/>
      <c r="K246" s="40"/>
      <c r="Q246" s="46">
        <f>IFERROR(O246*_xlfn.XLOOKUP(P246,'Volunteer Rates'!A:A,'Volunteer Rates'!B:B),""
)</f>
        <v>0</v>
      </c>
      <c r="R246" s="47"/>
      <c r="S246" s="46" t="str">
        <f t="shared" si="7"/>
        <v/>
      </c>
      <c r="T246" s="24"/>
    </row>
    <row r="247" spans="2:20" x14ac:dyDescent="0.25">
      <c r="B247" s="46" t="str">
        <f>IFERROR(_xlfn.XLOOKUP(TRIM(A247),tbl_CostCategories[Category],tbl_CostCategories[Capital / Resource]),"")</f>
        <v/>
      </c>
      <c r="G247" s="45" t="str">
        <f t="shared" si="6"/>
        <v/>
      </c>
      <c r="I247" s="43"/>
      <c r="J247" s="43"/>
      <c r="K247" s="40"/>
      <c r="Q247" s="46">
        <f>IFERROR(O247*_xlfn.XLOOKUP(P247,'Volunteer Rates'!A:A,'Volunteer Rates'!B:B),""
)</f>
        <v>0</v>
      </c>
      <c r="R247" s="47"/>
      <c r="S247" s="46" t="str">
        <f t="shared" si="7"/>
        <v/>
      </c>
      <c r="T247" s="24"/>
    </row>
    <row r="248" spans="2:20" x14ac:dyDescent="0.25">
      <c r="B248" s="46" t="str">
        <f>IFERROR(_xlfn.XLOOKUP(TRIM(A248),tbl_CostCategories[Category],tbl_CostCategories[Capital / Resource]),"")</f>
        <v/>
      </c>
      <c r="G248" s="45" t="str">
        <f t="shared" si="6"/>
        <v/>
      </c>
      <c r="I248" s="43"/>
      <c r="J248" s="43"/>
      <c r="K248" s="40"/>
      <c r="Q248" s="46">
        <f>IFERROR(O248*_xlfn.XLOOKUP(P248,'Volunteer Rates'!A:A,'Volunteer Rates'!B:B),""
)</f>
        <v>0</v>
      </c>
      <c r="R248" s="47"/>
      <c r="S248" s="46" t="str">
        <f t="shared" si="7"/>
        <v/>
      </c>
      <c r="T248" s="24"/>
    </row>
    <row r="249" spans="2:20" x14ac:dyDescent="0.25">
      <c r="B249" s="46" t="str">
        <f>IFERROR(_xlfn.XLOOKUP(TRIM(A249),tbl_CostCategories[Category],tbl_CostCategories[Capital / Resource]),"")</f>
        <v/>
      </c>
      <c r="G249" s="45" t="str">
        <f t="shared" si="6"/>
        <v/>
      </c>
      <c r="I249" s="43"/>
      <c r="J249" s="43"/>
      <c r="K249" s="40"/>
      <c r="Q249" s="46">
        <f>IFERROR(O249*_xlfn.XLOOKUP(P249,'Volunteer Rates'!A:A,'Volunteer Rates'!B:B),""
)</f>
        <v>0</v>
      </c>
      <c r="R249" s="47"/>
      <c r="S249" s="46" t="str">
        <f t="shared" si="7"/>
        <v/>
      </c>
      <c r="T249" s="24"/>
    </row>
    <row r="250" spans="2:20" x14ac:dyDescent="0.25">
      <c r="B250" s="46" t="str">
        <f>IFERROR(_xlfn.XLOOKUP(TRIM(A250),tbl_CostCategories[Category],tbl_CostCategories[Capital / Resource]),"")</f>
        <v/>
      </c>
      <c r="G250" s="45" t="str">
        <f t="shared" si="6"/>
        <v/>
      </c>
      <c r="I250" s="43"/>
      <c r="J250" s="43"/>
      <c r="K250" s="40"/>
      <c r="Q250" s="46">
        <f>IFERROR(O250*_xlfn.XLOOKUP(P250,'Volunteer Rates'!A:A,'Volunteer Rates'!B:B),""
)</f>
        <v>0</v>
      </c>
      <c r="R250" s="47"/>
      <c r="S250" s="46" t="str">
        <f t="shared" si="7"/>
        <v/>
      </c>
      <c r="T250" s="24"/>
    </row>
    <row r="251" spans="2:20" x14ac:dyDescent="0.25">
      <c r="B251" s="46" t="str">
        <f>IFERROR(_xlfn.XLOOKUP(TRIM(A251),tbl_CostCategories[Category],tbl_CostCategories[Capital / Resource]),"")</f>
        <v/>
      </c>
      <c r="G251" s="45" t="str">
        <f t="shared" si="6"/>
        <v/>
      </c>
      <c r="I251" s="43"/>
      <c r="J251" s="43"/>
      <c r="K251" s="40"/>
      <c r="Q251" s="46">
        <f>IFERROR(O251*_xlfn.XLOOKUP(P251,'Volunteer Rates'!A:A,'Volunteer Rates'!B:B),""
)</f>
        <v>0</v>
      </c>
      <c r="R251" s="47"/>
      <c r="S251" s="46" t="str">
        <f t="shared" si="7"/>
        <v/>
      </c>
      <c r="T251" s="24"/>
    </row>
    <row r="252" spans="2:20" x14ac:dyDescent="0.25">
      <c r="B252" s="46" t="str">
        <f>IFERROR(_xlfn.XLOOKUP(TRIM(A252),tbl_CostCategories[Category],tbl_CostCategories[Capital / Resource]),"")</f>
        <v/>
      </c>
      <c r="G252" s="45" t="str">
        <f t="shared" si="6"/>
        <v/>
      </c>
      <c r="I252" s="43"/>
      <c r="J252" s="43"/>
      <c r="K252" s="40"/>
      <c r="Q252" s="46">
        <f>IFERROR(O252*_xlfn.XLOOKUP(P252,'Volunteer Rates'!A:A,'Volunteer Rates'!B:B),""
)</f>
        <v>0</v>
      </c>
      <c r="R252" s="47"/>
      <c r="S252" s="46" t="str">
        <f t="shared" si="7"/>
        <v/>
      </c>
      <c r="T252" s="24"/>
    </row>
    <row r="253" spans="2:20" x14ac:dyDescent="0.25">
      <c r="B253" s="46" t="str">
        <f>IFERROR(_xlfn.XLOOKUP(TRIM(A253),tbl_CostCategories[Category],tbl_CostCategories[Capital / Resource]),"")</f>
        <v/>
      </c>
      <c r="G253" s="45" t="str">
        <f t="shared" si="6"/>
        <v/>
      </c>
      <c r="I253" s="43"/>
      <c r="J253" s="43"/>
      <c r="K253" s="40"/>
      <c r="Q253" s="46">
        <f>IFERROR(O253*_xlfn.XLOOKUP(P253,'Volunteer Rates'!A:A,'Volunteer Rates'!B:B),""
)</f>
        <v>0</v>
      </c>
      <c r="R253" s="47"/>
      <c r="S253" s="46" t="str">
        <f t="shared" si="7"/>
        <v/>
      </c>
      <c r="T253" s="24"/>
    </row>
    <row r="254" spans="2:20" x14ac:dyDescent="0.25">
      <c r="B254" s="46" t="str">
        <f>IFERROR(_xlfn.XLOOKUP(TRIM(A254),tbl_CostCategories[Category],tbl_CostCategories[Capital / Resource]),"")</f>
        <v/>
      </c>
      <c r="G254" s="45" t="str">
        <f t="shared" si="6"/>
        <v/>
      </c>
      <c r="I254" s="43"/>
      <c r="J254" s="43"/>
      <c r="K254" s="40"/>
      <c r="Q254" s="46">
        <f>IFERROR(O254*_xlfn.XLOOKUP(P254,'Volunteer Rates'!A:A,'Volunteer Rates'!B:B),""
)</f>
        <v>0</v>
      </c>
      <c r="R254" s="47"/>
      <c r="S254" s="46" t="str">
        <f t="shared" si="7"/>
        <v/>
      </c>
      <c r="T254" s="24"/>
    </row>
    <row r="255" spans="2:20" x14ac:dyDescent="0.25">
      <c r="B255" s="46" t="str">
        <f>IFERROR(_xlfn.XLOOKUP(TRIM(A255),tbl_CostCategories[Category],tbl_CostCategories[Capital / Resource]),"")</f>
        <v/>
      </c>
      <c r="G255" s="45" t="str">
        <f t="shared" si="6"/>
        <v/>
      </c>
      <c r="I255" s="43"/>
      <c r="J255" s="43"/>
      <c r="K255" s="40"/>
      <c r="Q255" s="46">
        <f>IFERROR(O255*_xlfn.XLOOKUP(P255,'Volunteer Rates'!A:A,'Volunteer Rates'!B:B),""
)</f>
        <v>0</v>
      </c>
      <c r="R255" s="47"/>
      <c r="S255" s="46" t="str">
        <f t="shared" si="7"/>
        <v/>
      </c>
      <c r="T255" s="24"/>
    </row>
    <row r="256" spans="2:20" x14ac:dyDescent="0.25">
      <c r="B256" s="46" t="str">
        <f>IFERROR(_xlfn.XLOOKUP(TRIM(A256),tbl_CostCategories[Category],tbl_CostCategories[Capital / Resource]),"")</f>
        <v/>
      </c>
      <c r="G256" s="45" t="str">
        <f t="shared" si="6"/>
        <v/>
      </c>
      <c r="I256" s="43"/>
      <c r="J256" s="43"/>
      <c r="K256" s="40"/>
      <c r="Q256" s="46">
        <f>IFERROR(O256*_xlfn.XLOOKUP(P256,'Volunteer Rates'!A:A,'Volunteer Rates'!B:B),""
)</f>
        <v>0</v>
      </c>
      <c r="R256" s="47"/>
      <c r="S256" s="46" t="str">
        <f t="shared" si="7"/>
        <v/>
      </c>
      <c r="T256" s="24"/>
    </row>
    <row r="257" spans="2:20" x14ac:dyDescent="0.25">
      <c r="B257" s="46" t="str">
        <f>IFERROR(_xlfn.XLOOKUP(TRIM(A257),tbl_CostCategories[Category],tbl_CostCategories[Capital / Resource]),"")</f>
        <v/>
      </c>
      <c r="G257" s="45" t="str">
        <f t="shared" si="6"/>
        <v/>
      </c>
      <c r="I257" s="43"/>
      <c r="J257" s="43"/>
      <c r="K257" s="40"/>
      <c r="Q257" s="46">
        <f>IFERROR(O257*_xlfn.XLOOKUP(P257,'Volunteer Rates'!A:A,'Volunteer Rates'!B:B),""
)</f>
        <v>0</v>
      </c>
      <c r="R257" s="47"/>
      <c r="S257" s="46" t="str">
        <f t="shared" si="7"/>
        <v/>
      </c>
      <c r="T257" s="24"/>
    </row>
    <row r="258" spans="2:20" x14ac:dyDescent="0.25">
      <c r="B258" s="46" t="str">
        <f>IFERROR(_xlfn.XLOOKUP(TRIM(A258),tbl_CostCategories[Category],tbl_CostCategories[Capital / Resource]),"")</f>
        <v/>
      </c>
      <c r="G258" s="45" t="str">
        <f t="shared" si="6"/>
        <v/>
      </c>
      <c r="I258" s="43"/>
      <c r="J258" s="43"/>
      <c r="K258" s="40"/>
      <c r="Q258" s="46">
        <f>IFERROR(O258*_xlfn.XLOOKUP(P258,'Volunteer Rates'!A:A,'Volunteer Rates'!B:B),""
)</f>
        <v>0</v>
      </c>
      <c r="R258" s="47"/>
      <c r="S258" s="46" t="str">
        <f t="shared" si="7"/>
        <v/>
      </c>
      <c r="T258" s="24"/>
    </row>
    <row r="259" spans="2:20" x14ac:dyDescent="0.25">
      <c r="B259" s="46" t="str">
        <f>IFERROR(_xlfn.XLOOKUP(TRIM(A259),tbl_CostCategories[Category],tbl_CostCategories[Capital / Resource]),"")</f>
        <v/>
      </c>
      <c r="G259" s="45" t="str">
        <f t="shared" ref="G259:G322" si="8">IF(OR(E259="",F259=""),"",N(E259)*N(F259))</f>
        <v/>
      </c>
      <c r="I259" s="43"/>
      <c r="J259" s="43"/>
      <c r="K259" s="40"/>
      <c r="Q259" s="46">
        <f>IFERROR(O259*_xlfn.XLOOKUP(P259,'Volunteer Rates'!A:A,'Volunteer Rates'!B:B),""
)</f>
        <v>0</v>
      </c>
      <c r="R259" s="47"/>
      <c r="S259" s="46" t="str">
        <f t="shared" ref="S259:S322" si="9">IF(N(G259)=0,"",IF(ABS((N(L259)+N(M259)+N(N259)+N(Q259))-N(G259))&lt;0.01,"OK","CHECK TOTALS"))</f>
        <v/>
      </c>
      <c r="T259" s="24"/>
    </row>
    <row r="260" spans="2:20" x14ac:dyDescent="0.25">
      <c r="B260" s="46" t="str">
        <f>IFERROR(_xlfn.XLOOKUP(TRIM(A260),tbl_CostCategories[Category],tbl_CostCategories[Capital / Resource]),"")</f>
        <v/>
      </c>
      <c r="G260" s="45" t="str">
        <f t="shared" si="8"/>
        <v/>
      </c>
      <c r="I260" s="43"/>
      <c r="J260" s="43"/>
      <c r="K260" s="40"/>
      <c r="Q260" s="46">
        <f>IFERROR(O260*_xlfn.XLOOKUP(P260,'Volunteer Rates'!A:A,'Volunteer Rates'!B:B),""
)</f>
        <v>0</v>
      </c>
      <c r="R260" s="47"/>
      <c r="S260" s="46" t="str">
        <f t="shared" si="9"/>
        <v/>
      </c>
      <c r="T260" s="24"/>
    </row>
    <row r="261" spans="2:20" x14ac:dyDescent="0.25">
      <c r="B261" s="46" t="str">
        <f>IFERROR(_xlfn.XLOOKUP(TRIM(A261),tbl_CostCategories[Category],tbl_CostCategories[Capital / Resource]),"")</f>
        <v/>
      </c>
      <c r="G261" s="45" t="str">
        <f t="shared" si="8"/>
        <v/>
      </c>
      <c r="I261" s="43"/>
      <c r="J261" s="43"/>
      <c r="K261" s="40"/>
      <c r="Q261" s="46">
        <f>IFERROR(O261*_xlfn.XLOOKUP(P261,'Volunteer Rates'!A:A,'Volunteer Rates'!B:B),""
)</f>
        <v>0</v>
      </c>
      <c r="R261" s="47"/>
      <c r="S261" s="46" t="str">
        <f t="shared" si="9"/>
        <v/>
      </c>
      <c r="T261" s="24"/>
    </row>
    <row r="262" spans="2:20" x14ac:dyDescent="0.25">
      <c r="B262" s="46" t="str">
        <f>IFERROR(_xlfn.XLOOKUP(TRIM(A262),tbl_CostCategories[Category],tbl_CostCategories[Capital / Resource]),"")</f>
        <v/>
      </c>
      <c r="G262" s="45" t="str">
        <f t="shared" si="8"/>
        <v/>
      </c>
      <c r="I262" s="43"/>
      <c r="J262" s="43"/>
      <c r="K262" s="40"/>
      <c r="Q262" s="46">
        <f>IFERROR(O262*_xlfn.XLOOKUP(P262,'Volunteer Rates'!A:A,'Volunteer Rates'!B:B),""
)</f>
        <v>0</v>
      </c>
      <c r="R262" s="47"/>
      <c r="S262" s="46" t="str">
        <f t="shared" si="9"/>
        <v/>
      </c>
      <c r="T262" s="24"/>
    </row>
    <row r="263" spans="2:20" x14ac:dyDescent="0.25">
      <c r="B263" s="46" t="str">
        <f>IFERROR(_xlfn.XLOOKUP(TRIM(A263),tbl_CostCategories[Category],tbl_CostCategories[Capital / Resource]),"")</f>
        <v/>
      </c>
      <c r="G263" s="45" t="str">
        <f t="shared" si="8"/>
        <v/>
      </c>
      <c r="I263" s="43"/>
      <c r="J263" s="43"/>
      <c r="K263" s="40"/>
      <c r="Q263" s="46">
        <f>IFERROR(O263*_xlfn.XLOOKUP(P263,'Volunteer Rates'!A:A,'Volunteer Rates'!B:B),""
)</f>
        <v>0</v>
      </c>
      <c r="R263" s="47"/>
      <c r="S263" s="46" t="str">
        <f t="shared" si="9"/>
        <v/>
      </c>
      <c r="T263" s="24"/>
    </row>
    <row r="264" spans="2:20" x14ac:dyDescent="0.25">
      <c r="B264" s="46" t="str">
        <f>IFERROR(_xlfn.XLOOKUP(TRIM(A264),tbl_CostCategories[Category],tbl_CostCategories[Capital / Resource]),"")</f>
        <v/>
      </c>
      <c r="G264" s="45" t="str">
        <f t="shared" si="8"/>
        <v/>
      </c>
      <c r="I264" s="43"/>
      <c r="J264" s="43"/>
      <c r="K264" s="40"/>
      <c r="Q264" s="46">
        <f>IFERROR(O264*_xlfn.XLOOKUP(P264,'Volunteer Rates'!A:A,'Volunteer Rates'!B:B),""
)</f>
        <v>0</v>
      </c>
      <c r="R264" s="47"/>
      <c r="S264" s="46" t="str">
        <f t="shared" si="9"/>
        <v/>
      </c>
      <c r="T264" s="24"/>
    </row>
    <row r="265" spans="2:20" x14ac:dyDescent="0.25">
      <c r="B265" s="46" t="str">
        <f>IFERROR(_xlfn.XLOOKUP(TRIM(A265),tbl_CostCategories[Category],tbl_CostCategories[Capital / Resource]),"")</f>
        <v/>
      </c>
      <c r="G265" s="45" t="str">
        <f t="shared" si="8"/>
        <v/>
      </c>
      <c r="I265" s="43"/>
      <c r="J265" s="43"/>
      <c r="K265" s="40"/>
      <c r="Q265" s="46">
        <f>IFERROR(O265*_xlfn.XLOOKUP(P265,'Volunteer Rates'!A:A,'Volunteer Rates'!B:B),""
)</f>
        <v>0</v>
      </c>
      <c r="R265" s="47"/>
      <c r="S265" s="46" t="str">
        <f t="shared" si="9"/>
        <v/>
      </c>
      <c r="T265" s="24"/>
    </row>
    <row r="266" spans="2:20" x14ac:dyDescent="0.25">
      <c r="B266" s="46" t="str">
        <f>IFERROR(_xlfn.XLOOKUP(TRIM(A266),tbl_CostCategories[Category],tbl_CostCategories[Capital / Resource]),"")</f>
        <v/>
      </c>
      <c r="G266" s="45" t="str">
        <f t="shared" si="8"/>
        <v/>
      </c>
      <c r="I266" s="43"/>
      <c r="J266" s="43"/>
      <c r="K266" s="40"/>
      <c r="Q266" s="46">
        <f>IFERROR(O266*_xlfn.XLOOKUP(P266,'Volunteer Rates'!A:A,'Volunteer Rates'!B:B),""
)</f>
        <v>0</v>
      </c>
      <c r="R266" s="47"/>
      <c r="S266" s="46" t="str">
        <f t="shared" si="9"/>
        <v/>
      </c>
      <c r="T266" s="24"/>
    </row>
    <row r="267" spans="2:20" x14ac:dyDescent="0.25">
      <c r="B267" s="46" t="str">
        <f>IFERROR(_xlfn.XLOOKUP(TRIM(A267),tbl_CostCategories[Category],tbl_CostCategories[Capital / Resource]),"")</f>
        <v/>
      </c>
      <c r="G267" s="45" t="str">
        <f t="shared" si="8"/>
        <v/>
      </c>
      <c r="I267" s="43"/>
      <c r="J267" s="43"/>
      <c r="K267" s="40"/>
      <c r="Q267" s="46">
        <f>IFERROR(O267*_xlfn.XLOOKUP(P267,'Volunteer Rates'!A:A,'Volunteer Rates'!B:B),""
)</f>
        <v>0</v>
      </c>
      <c r="R267" s="47"/>
      <c r="S267" s="46" t="str">
        <f t="shared" si="9"/>
        <v/>
      </c>
      <c r="T267" s="24"/>
    </row>
    <row r="268" spans="2:20" x14ac:dyDescent="0.25">
      <c r="B268" s="46" t="str">
        <f>IFERROR(_xlfn.XLOOKUP(TRIM(A268),tbl_CostCategories[Category],tbl_CostCategories[Capital / Resource]),"")</f>
        <v/>
      </c>
      <c r="G268" s="45" t="str">
        <f t="shared" si="8"/>
        <v/>
      </c>
      <c r="I268" s="43"/>
      <c r="J268" s="43"/>
      <c r="K268" s="40"/>
      <c r="Q268" s="46">
        <f>IFERROR(O268*_xlfn.XLOOKUP(P268,'Volunteer Rates'!A:A,'Volunteer Rates'!B:B),""
)</f>
        <v>0</v>
      </c>
      <c r="R268" s="47"/>
      <c r="S268" s="46" t="str">
        <f t="shared" si="9"/>
        <v/>
      </c>
      <c r="T268" s="24"/>
    </row>
    <row r="269" spans="2:20" x14ac:dyDescent="0.25">
      <c r="B269" s="46" t="str">
        <f>IFERROR(_xlfn.XLOOKUP(TRIM(A269),tbl_CostCategories[Category],tbl_CostCategories[Capital / Resource]),"")</f>
        <v/>
      </c>
      <c r="G269" s="45" t="str">
        <f t="shared" si="8"/>
        <v/>
      </c>
      <c r="I269" s="43"/>
      <c r="J269" s="43"/>
      <c r="K269" s="40"/>
      <c r="Q269" s="46">
        <f>IFERROR(O269*_xlfn.XLOOKUP(P269,'Volunteer Rates'!A:A,'Volunteer Rates'!B:B),""
)</f>
        <v>0</v>
      </c>
      <c r="R269" s="47"/>
      <c r="S269" s="46" t="str">
        <f t="shared" si="9"/>
        <v/>
      </c>
      <c r="T269" s="24"/>
    </row>
    <row r="270" spans="2:20" x14ac:dyDescent="0.25">
      <c r="B270" s="46" t="str">
        <f>IFERROR(_xlfn.XLOOKUP(TRIM(A270),tbl_CostCategories[Category],tbl_CostCategories[Capital / Resource]),"")</f>
        <v/>
      </c>
      <c r="G270" s="45" t="str">
        <f t="shared" si="8"/>
        <v/>
      </c>
      <c r="I270" s="43"/>
      <c r="J270" s="43"/>
      <c r="K270" s="40"/>
      <c r="Q270" s="46">
        <f>IFERROR(O270*_xlfn.XLOOKUP(P270,'Volunteer Rates'!A:A,'Volunteer Rates'!B:B),""
)</f>
        <v>0</v>
      </c>
      <c r="R270" s="47"/>
      <c r="S270" s="46" t="str">
        <f t="shared" si="9"/>
        <v/>
      </c>
      <c r="T270" s="24"/>
    </row>
    <row r="271" spans="2:20" x14ac:dyDescent="0.25">
      <c r="B271" s="46" t="str">
        <f>IFERROR(_xlfn.XLOOKUP(TRIM(A271),tbl_CostCategories[Category],tbl_CostCategories[Capital / Resource]),"")</f>
        <v/>
      </c>
      <c r="G271" s="45" t="str">
        <f t="shared" si="8"/>
        <v/>
      </c>
      <c r="I271" s="43"/>
      <c r="J271" s="43"/>
      <c r="K271" s="40"/>
      <c r="Q271" s="46">
        <f>IFERROR(O271*_xlfn.XLOOKUP(P271,'Volunteer Rates'!A:A,'Volunteer Rates'!B:B),""
)</f>
        <v>0</v>
      </c>
      <c r="R271" s="47"/>
      <c r="S271" s="46" t="str">
        <f t="shared" si="9"/>
        <v/>
      </c>
      <c r="T271" s="24"/>
    </row>
    <row r="272" spans="2:20" x14ac:dyDescent="0.25">
      <c r="B272" s="46" t="str">
        <f>IFERROR(_xlfn.XLOOKUP(TRIM(A272),tbl_CostCategories[Category],tbl_CostCategories[Capital / Resource]),"")</f>
        <v/>
      </c>
      <c r="G272" s="45" t="str">
        <f t="shared" si="8"/>
        <v/>
      </c>
      <c r="I272" s="43"/>
      <c r="J272" s="43"/>
      <c r="K272" s="40"/>
      <c r="Q272" s="46">
        <f>IFERROR(O272*_xlfn.XLOOKUP(P272,'Volunteer Rates'!A:A,'Volunteer Rates'!B:B),""
)</f>
        <v>0</v>
      </c>
      <c r="R272" s="47"/>
      <c r="S272" s="46" t="str">
        <f t="shared" si="9"/>
        <v/>
      </c>
      <c r="T272" s="24"/>
    </row>
    <row r="273" spans="2:20" x14ac:dyDescent="0.25">
      <c r="B273" s="46" t="str">
        <f>IFERROR(_xlfn.XLOOKUP(TRIM(A273),tbl_CostCategories[Category],tbl_CostCategories[Capital / Resource]),"")</f>
        <v/>
      </c>
      <c r="G273" s="45" t="str">
        <f t="shared" si="8"/>
        <v/>
      </c>
      <c r="I273" s="43"/>
      <c r="J273" s="43"/>
      <c r="K273" s="40"/>
      <c r="Q273" s="46">
        <f>IFERROR(O273*_xlfn.XLOOKUP(P273,'Volunteer Rates'!A:A,'Volunteer Rates'!B:B),""
)</f>
        <v>0</v>
      </c>
      <c r="R273" s="47"/>
      <c r="S273" s="46" t="str">
        <f t="shared" si="9"/>
        <v/>
      </c>
      <c r="T273" s="24"/>
    </row>
    <row r="274" spans="2:20" x14ac:dyDescent="0.25">
      <c r="B274" s="46" t="str">
        <f>IFERROR(_xlfn.XLOOKUP(TRIM(A274),tbl_CostCategories[Category],tbl_CostCategories[Capital / Resource]),"")</f>
        <v/>
      </c>
      <c r="G274" s="45" t="str">
        <f t="shared" si="8"/>
        <v/>
      </c>
      <c r="I274" s="43"/>
      <c r="J274" s="43"/>
      <c r="K274" s="40"/>
      <c r="Q274" s="46">
        <f>IFERROR(O274*_xlfn.XLOOKUP(P274,'Volunteer Rates'!A:A,'Volunteer Rates'!B:B),""
)</f>
        <v>0</v>
      </c>
      <c r="R274" s="47"/>
      <c r="S274" s="46" t="str">
        <f t="shared" si="9"/>
        <v/>
      </c>
      <c r="T274" s="24"/>
    </row>
    <row r="275" spans="2:20" x14ac:dyDescent="0.25">
      <c r="B275" s="46" t="str">
        <f>IFERROR(_xlfn.XLOOKUP(TRIM(A275),tbl_CostCategories[Category],tbl_CostCategories[Capital / Resource]),"")</f>
        <v/>
      </c>
      <c r="G275" s="45" t="str">
        <f t="shared" si="8"/>
        <v/>
      </c>
      <c r="I275" s="43"/>
      <c r="J275" s="43"/>
      <c r="K275" s="40"/>
      <c r="Q275" s="46">
        <f>IFERROR(O275*_xlfn.XLOOKUP(P275,'Volunteer Rates'!A:A,'Volunteer Rates'!B:B),""
)</f>
        <v>0</v>
      </c>
      <c r="R275" s="47"/>
      <c r="S275" s="46" t="str">
        <f t="shared" si="9"/>
        <v/>
      </c>
      <c r="T275" s="24"/>
    </row>
    <row r="276" spans="2:20" x14ac:dyDescent="0.25">
      <c r="B276" s="46" t="str">
        <f>IFERROR(_xlfn.XLOOKUP(TRIM(A276),tbl_CostCategories[Category],tbl_CostCategories[Capital / Resource]),"")</f>
        <v/>
      </c>
      <c r="G276" s="45" t="str">
        <f t="shared" si="8"/>
        <v/>
      </c>
      <c r="I276" s="43"/>
      <c r="J276" s="43"/>
      <c r="K276" s="40"/>
      <c r="Q276" s="46">
        <f>IFERROR(O276*_xlfn.XLOOKUP(P276,'Volunteer Rates'!A:A,'Volunteer Rates'!B:B),""
)</f>
        <v>0</v>
      </c>
      <c r="R276" s="47"/>
      <c r="S276" s="46" t="str">
        <f t="shared" si="9"/>
        <v/>
      </c>
      <c r="T276" s="24"/>
    </row>
    <row r="277" spans="2:20" x14ac:dyDescent="0.25">
      <c r="B277" s="46" t="str">
        <f>IFERROR(_xlfn.XLOOKUP(TRIM(A277),tbl_CostCategories[Category],tbl_CostCategories[Capital / Resource]),"")</f>
        <v/>
      </c>
      <c r="G277" s="45" t="str">
        <f t="shared" si="8"/>
        <v/>
      </c>
      <c r="I277" s="43"/>
      <c r="J277" s="43"/>
      <c r="K277" s="40"/>
      <c r="Q277" s="46">
        <f>IFERROR(O277*_xlfn.XLOOKUP(P277,'Volunteer Rates'!A:A,'Volunteer Rates'!B:B),""
)</f>
        <v>0</v>
      </c>
      <c r="R277" s="47"/>
      <c r="S277" s="46" t="str">
        <f t="shared" si="9"/>
        <v/>
      </c>
      <c r="T277" s="24"/>
    </row>
    <row r="278" spans="2:20" x14ac:dyDescent="0.25">
      <c r="B278" s="46" t="str">
        <f>IFERROR(_xlfn.XLOOKUP(TRIM(A278),tbl_CostCategories[Category],tbl_CostCategories[Capital / Resource]),"")</f>
        <v/>
      </c>
      <c r="G278" s="45" t="str">
        <f t="shared" si="8"/>
        <v/>
      </c>
      <c r="I278" s="43"/>
      <c r="J278" s="43"/>
      <c r="K278" s="40"/>
      <c r="Q278" s="46">
        <f>IFERROR(O278*_xlfn.XLOOKUP(P278,'Volunteer Rates'!A:A,'Volunteer Rates'!B:B),""
)</f>
        <v>0</v>
      </c>
      <c r="R278" s="47"/>
      <c r="S278" s="46" t="str">
        <f t="shared" si="9"/>
        <v/>
      </c>
      <c r="T278" s="24"/>
    </row>
    <row r="279" spans="2:20" x14ac:dyDescent="0.25">
      <c r="B279" s="46" t="str">
        <f>IFERROR(_xlfn.XLOOKUP(TRIM(A279),tbl_CostCategories[Category],tbl_CostCategories[Capital / Resource]),"")</f>
        <v/>
      </c>
      <c r="G279" s="45" t="str">
        <f t="shared" si="8"/>
        <v/>
      </c>
      <c r="I279" s="43"/>
      <c r="J279" s="43"/>
      <c r="K279" s="40"/>
      <c r="Q279" s="46">
        <f>IFERROR(O279*_xlfn.XLOOKUP(P279,'Volunteer Rates'!A:A,'Volunteer Rates'!B:B),""
)</f>
        <v>0</v>
      </c>
      <c r="R279" s="47"/>
      <c r="S279" s="46" t="str">
        <f t="shared" si="9"/>
        <v/>
      </c>
      <c r="T279" s="24"/>
    </row>
    <row r="280" spans="2:20" x14ac:dyDescent="0.25">
      <c r="B280" s="46" t="str">
        <f>IFERROR(_xlfn.XLOOKUP(TRIM(A280),tbl_CostCategories[Category],tbl_CostCategories[Capital / Resource]),"")</f>
        <v/>
      </c>
      <c r="G280" s="45" t="str">
        <f t="shared" si="8"/>
        <v/>
      </c>
      <c r="I280" s="43"/>
      <c r="J280" s="43"/>
      <c r="K280" s="40"/>
      <c r="Q280" s="46">
        <f>IFERROR(O280*_xlfn.XLOOKUP(P280,'Volunteer Rates'!A:A,'Volunteer Rates'!B:B),""
)</f>
        <v>0</v>
      </c>
      <c r="R280" s="47"/>
      <c r="S280" s="46" t="str">
        <f t="shared" si="9"/>
        <v/>
      </c>
      <c r="T280" s="24"/>
    </row>
    <row r="281" spans="2:20" x14ac:dyDescent="0.25">
      <c r="B281" s="46" t="str">
        <f>IFERROR(_xlfn.XLOOKUP(TRIM(A281),tbl_CostCategories[Category],tbl_CostCategories[Capital / Resource]),"")</f>
        <v/>
      </c>
      <c r="G281" s="45" t="str">
        <f t="shared" si="8"/>
        <v/>
      </c>
      <c r="I281" s="43"/>
      <c r="J281" s="43"/>
      <c r="K281" s="40"/>
      <c r="Q281" s="46">
        <f>IFERROR(O281*_xlfn.XLOOKUP(P281,'Volunteer Rates'!A:A,'Volunteer Rates'!B:B),""
)</f>
        <v>0</v>
      </c>
      <c r="R281" s="47"/>
      <c r="S281" s="46" t="str">
        <f t="shared" si="9"/>
        <v/>
      </c>
      <c r="T281" s="24"/>
    </row>
    <row r="282" spans="2:20" x14ac:dyDescent="0.25">
      <c r="B282" s="46" t="str">
        <f>IFERROR(_xlfn.XLOOKUP(TRIM(A282),tbl_CostCategories[Category],tbl_CostCategories[Capital / Resource]),"")</f>
        <v/>
      </c>
      <c r="G282" s="45" t="str">
        <f t="shared" si="8"/>
        <v/>
      </c>
      <c r="I282" s="43"/>
      <c r="J282" s="43"/>
      <c r="K282" s="40"/>
      <c r="Q282" s="46">
        <f>IFERROR(O282*_xlfn.XLOOKUP(P282,'Volunteer Rates'!A:A,'Volunteer Rates'!B:B),""
)</f>
        <v>0</v>
      </c>
      <c r="R282" s="47"/>
      <c r="S282" s="46" t="str">
        <f t="shared" si="9"/>
        <v/>
      </c>
      <c r="T282" s="24"/>
    </row>
    <row r="283" spans="2:20" x14ac:dyDescent="0.25">
      <c r="B283" s="46" t="str">
        <f>IFERROR(_xlfn.XLOOKUP(TRIM(A283),tbl_CostCategories[Category],tbl_CostCategories[Capital / Resource]),"")</f>
        <v/>
      </c>
      <c r="G283" s="45" t="str">
        <f t="shared" si="8"/>
        <v/>
      </c>
      <c r="I283" s="43"/>
      <c r="J283" s="43"/>
      <c r="K283" s="40"/>
      <c r="Q283" s="46">
        <f>IFERROR(O283*_xlfn.XLOOKUP(P283,'Volunteer Rates'!A:A,'Volunteer Rates'!B:B),""
)</f>
        <v>0</v>
      </c>
      <c r="R283" s="47"/>
      <c r="S283" s="46" t="str">
        <f t="shared" si="9"/>
        <v/>
      </c>
      <c r="T283" s="24"/>
    </row>
    <row r="284" spans="2:20" x14ac:dyDescent="0.25">
      <c r="B284" s="46" t="str">
        <f>IFERROR(_xlfn.XLOOKUP(TRIM(A284),tbl_CostCategories[Category],tbl_CostCategories[Capital / Resource]),"")</f>
        <v/>
      </c>
      <c r="G284" s="45" t="str">
        <f t="shared" si="8"/>
        <v/>
      </c>
      <c r="I284" s="43"/>
      <c r="J284" s="43"/>
      <c r="K284" s="40"/>
      <c r="Q284" s="46">
        <f>IFERROR(O284*_xlfn.XLOOKUP(P284,'Volunteer Rates'!A:A,'Volunteer Rates'!B:B),""
)</f>
        <v>0</v>
      </c>
      <c r="R284" s="47"/>
      <c r="S284" s="46" t="str">
        <f t="shared" si="9"/>
        <v/>
      </c>
      <c r="T284" s="24"/>
    </row>
    <row r="285" spans="2:20" x14ac:dyDescent="0.25">
      <c r="B285" s="46" t="str">
        <f>IFERROR(_xlfn.XLOOKUP(TRIM(A285),tbl_CostCategories[Category],tbl_CostCategories[Capital / Resource]),"")</f>
        <v/>
      </c>
      <c r="G285" s="45" t="str">
        <f t="shared" si="8"/>
        <v/>
      </c>
      <c r="I285" s="43"/>
      <c r="J285" s="43"/>
      <c r="K285" s="40"/>
      <c r="Q285" s="46">
        <f>IFERROR(O285*_xlfn.XLOOKUP(P285,'Volunteer Rates'!A:A,'Volunteer Rates'!B:B),""
)</f>
        <v>0</v>
      </c>
      <c r="R285" s="47"/>
      <c r="S285" s="46" t="str">
        <f t="shared" si="9"/>
        <v/>
      </c>
      <c r="T285" s="24"/>
    </row>
    <row r="286" spans="2:20" x14ac:dyDescent="0.25">
      <c r="B286" s="46" t="str">
        <f>IFERROR(_xlfn.XLOOKUP(TRIM(A286),tbl_CostCategories[Category],tbl_CostCategories[Capital / Resource]),"")</f>
        <v/>
      </c>
      <c r="G286" s="45" t="str">
        <f t="shared" si="8"/>
        <v/>
      </c>
      <c r="I286" s="43"/>
      <c r="J286" s="43"/>
      <c r="K286" s="40"/>
      <c r="Q286" s="46">
        <f>IFERROR(O286*_xlfn.XLOOKUP(P286,'Volunteer Rates'!A:A,'Volunteer Rates'!B:B),""
)</f>
        <v>0</v>
      </c>
      <c r="R286" s="47"/>
      <c r="S286" s="46" t="str">
        <f t="shared" si="9"/>
        <v/>
      </c>
      <c r="T286" s="24"/>
    </row>
    <row r="287" spans="2:20" x14ac:dyDescent="0.25">
      <c r="B287" s="46" t="str">
        <f>IFERROR(_xlfn.XLOOKUP(TRIM(A287),tbl_CostCategories[Category],tbl_CostCategories[Capital / Resource]),"")</f>
        <v/>
      </c>
      <c r="G287" s="45" t="str">
        <f t="shared" si="8"/>
        <v/>
      </c>
      <c r="I287" s="43"/>
      <c r="J287" s="43"/>
      <c r="K287" s="40"/>
      <c r="Q287" s="46">
        <f>IFERROR(O287*_xlfn.XLOOKUP(P287,'Volunteer Rates'!A:A,'Volunteer Rates'!B:B),""
)</f>
        <v>0</v>
      </c>
      <c r="R287" s="47"/>
      <c r="S287" s="46" t="str">
        <f t="shared" si="9"/>
        <v/>
      </c>
      <c r="T287" s="24"/>
    </row>
    <row r="288" spans="2:20" x14ac:dyDescent="0.25">
      <c r="B288" s="46" t="str">
        <f>IFERROR(_xlfn.XLOOKUP(TRIM(A288),tbl_CostCategories[Category],tbl_CostCategories[Capital / Resource]),"")</f>
        <v/>
      </c>
      <c r="G288" s="45" t="str">
        <f t="shared" si="8"/>
        <v/>
      </c>
      <c r="I288" s="43"/>
      <c r="J288" s="43"/>
      <c r="K288" s="40"/>
      <c r="Q288" s="46">
        <f>IFERROR(O288*_xlfn.XLOOKUP(P288,'Volunteer Rates'!A:A,'Volunteer Rates'!B:B),""
)</f>
        <v>0</v>
      </c>
      <c r="R288" s="47"/>
      <c r="S288" s="46" t="str">
        <f t="shared" si="9"/>
        <v/>
      </c>
      <c r="T288" s="24"/>
    </row>
    <row r="289" spans="2:20" x14ac:dyDescent="0.25">
      <c r="B289" s="46" t="str">
        <f>IFERROR(_xlfn.XLOOKUP(TRIM(A289),tbl_CostCategories[Category],tbl_CostCategories[Capital / Resource]),"")</f>
        <v/>
      </c>
      <c r="G289" s="45" t="str">
        <f t="shared" si="8"/>
        <v/>
      </c>
      <c r="I289" s="43"/>
      <c r="J289" s="43"/>
      <c r="K289" s="40"/>
      <c r="Q289" s="46">
        <f>IFERROR(O289*_xlfn.XLOOKUP(P289,'Volunteer Rates'!A:A,'Volunteer Rates'!B:B),""
)</f>
        <v>0</v>
      </c>
      <c r="R289" s="47"/>
      <c r="S289" s="46" t="str">
        <f t="shared" si="9"/>
        <v/>
      </c>
      <c r="T289" s="24"/>
    </row>
    <row r="290" spans="2:20" x14ac:dyDescent="0.25">
      <c r="B290" s="46" t="str">
        <f>IFERROR(_xlfn.XLOOKUP(TRIM(A290),tbl_CostCategories[Category],tbl_CostCategories[Capital / Resource]),"")</f>
        <v/>
      </c>
      <c r="G290" s="45" t="str">
        <f t="shared" si="8"/>
        <v/>
      </c>
      <c r="I290" s="43"/>
      <c r="J290" s="43"/>
      <c r="K290" s="40"/>
      <c r="Q290" s="46">
        <f>IFERROR(O290*_xlfn.XLOOKUP(P290,'Volunteer Rates'!A:A,'Volunteer Rates'!B:B),""
)</f>
        <v>0</v>
      </c>
      <c r="R290" s="47"/>
      <c r="S290" s="46" t="str">
        <f t="shared" si="9"/>
        <v/>
      </c>
      <c r="T290" s="24"/>
    </row>
    <row r="291" spans="2:20" x14ac:dyDescent="0.25">
      <c r="B291" s="46" t="str">
        <f>IFERROR(_xlfn.XLOOKUP(TRIM(A291),tbl_CostCategories[Category],tbl_CostCategories[Capital / Resource]),"")</f>
        <v/>
      </c>
      <c r="G291" s="45" t="str">
        <f t="shared" si="8"/>
        <v/>
      </c>
      <c r="I291" s="43"/>
      <c r="J291" s="43"/>
      <c r="K291" s="40"/>
      <c r="Q291" s="46">
        <f>IFERROR(O291*_xlfn.XLOOKUP(P291,'Volunteer Rates'!A:A,'Volunteer Rates'!B:B),""
)</f>
        <v>0</v>
      </c>
      <c r="R291" s="47"/>
      <c r="S291" s="46" t="str">
        <f t="shared" si="9"/>
        <v/>
      </c>
      <c r="T291" s="24"/>
    </row>
    <row r="292" spans="2:20" x14ac:dyDescent="0.25">
      <c r="B292" s="46" t="str">
        <f>IFERROR(_xlfn.XLOOKUP(TRIM(A292),tbl_CostCategories[Category],tbl_CostCategories[Capital / Resource]),"")</f>
        <v/>
      </c>
      <c r="G292" s="45" t="str">
        <f t="shared" si="8"/>
        <v/>
      </c>
      <c r="I292" s="43"/>
      <c r="J292" s="43"/>
      <c r="K292" s="40"/>
      <c r="Q292" s="46">
        <f>IFERROR(O292*_xlfn.XLOOKUP(P292,'Volunteer Rates'!A:A,'Volunteer Rates'!B:B),""
)</f>
        <v>0</v>
      </c>
      <c r="R292" s="47"/>
      <c r="S292" s="46" t="str">
        <f t="shared" si="9"/>
        <v/>
      </c>
      <c r="T292" s="24"/>
    </row>
    <row r="293" spans="2:20" x14ac:dyDescent="0.25">
      <c r="B293" s="46" t="str">
        <f>IFERROR(_xlfn.XLOOKUP(TRIM(A293),tbl_CostCategories[Category],tbl_CostCategories[Capital / Resource]),"")</f>
        <v/>
      </c>
      <c r="G293" s="45" t="str">
        <f t="shared" si="8"/>
        <v/>
      </c>
      <c r="I293" s="43"/>
      <c r="J293" s="43"/>
      <c r="K293" s="40"/>
      <c r="Q293" s="46">
        <f>IFERROR(O293*_xlfn.XLOOKUP(P293,'Volunteer Rates'!A:A,'Volunteer Rates'!B:B),""
)</f>
        <v>0</v>
      </c>
      <c r="R293" s="47"/>
      <c r="S293" s="46" t="str">
        <f t="shared" si="9"/>
        <v/>
      </c>
      <c r="T293" s="24"/>
    </row>
    <row r="294" spans="2:20" x14ac:dyDescent="0.25">
      <c r="B294" s="46" t="str">
        <f>IFERROR(_xlfn.XLOOKUP(TRIM(A294),tbl_CostCategories[Category],tbl_CostCategories[Capital / Resource]),"")</f>
        <v/>
      </c>
      <c r="G294" s="45" t="str">
        <f t="shared" si="8"/>
        <v/>
      </c>
      <c r="I294" s="43"/>
      <c r="J294" s="43"/>
      <c r="K294" s="40"/>
      <c r="Q294" s="46">
        <f>IFERROR(O294*_xlfn.XLOOKUP(P294,'Volunteer Rates'!A:A,'Volunteer Rates'!B:B),""
)</f>
        <v>0</v>
      </c>
      <c r="R294" s="47"/>
      <c r="S294" s="46" t="str">
        <f t="shared" si="9"/>
        <v/>
      </c>
      <c r="T294" s="24"/>
    </row>
    <row r="295" spans="2:20" x14ac:dyDescent="0.25">
      <c r="B295" s="46" t="str">
        <f>IFERROR(_xlfn.XLOOKUP(TRIM(A295),tbl_CostCategories[Category],tbl_CostCategories[Capital / Resource]),"")</f>
        <v/>
      </c>
      <c r="G295" s="45" t="str">
        <f t="shared" si="8"/>
        <v/>
      </c>
      <c r="I295" s="43"/>
      <c r="J295" s="43"/>
      <c r="K295" s="40"/>
      <c r="Q295" s="46">
        <f>IFERROR(O295*_xlfn.XLOOKUP(P295,'Volunteer Rates'!A:A,'Volunteer Rates'!B:B),""
)</f>
        <v>0</v>
      </c>
      <c r="R295" s="47"/>
      <c r="S295" s="46" t="str">
        <f t="shared" si="9"/>
        <v/>
      </c>
      <c r="T295" s="24"/>
    </row>
    <row r="296" spans="2:20" x14ac:dyDescent="0.25">
      <c r="B296" s="46" t="str">
        <f>IFERROR(_xlfn.XLOOKUP(TRIM(A296),tbl_CostCategories[Category],tbl_CostCategories[Capital / Resource]),"")</f>
        <v/>
      </c>
      <c r="G296" s="45" t="str">
        <f t="shared" si="8"/>
        <v/>
      </c>
      <c r="I296" s="43"/>
      <c r="J296" s="43"/>
      <c r="K296" s="40"/>
      <c r="Q296" s="46">
        <f>IFERROR(O296*_xlfn.XLOOKUP(P296,'Volunteer Rates'!A:A,'Volunteer Rates'!B:B),""
)</f>
        <v>0</v>
      </c>
      <c r="R296" s="47"/>
      <c r="S296" s="46" t="str">
        <f t="shared" si="9"/>
        <v/>
      </c>
      <c r="T296" s="24"/>
    </row>
    <row r="297" spans="2:20" x14ac:dyDescent="0.25">
      <c r="B297" s="46" t="str">
        <f>IFERROR(_xlfn.XLOOKUP(TRIM(A297),tbl_CostCategories[Category],tbl_CostCategories[Capital / Resource]),"")</f>
        <v/>
      </c>
      <c r="G297" s="45" t="str">
        <f t="shared" si="8"/>
        <v/>
      </c>
      <c r="I297" s="43"/>
      <c r="J297" s="43"/>
      <c r="K297" s="40"/>
      <c r="Q297" s="46">
        <f>IFERROR(O297*_xlfn.XLOOKUP(P297,'Volunteer Rates'!A:A,'Volunteer Rates'!B:B),""
)</f>
        <v>0</v>
      </c>
      <c r="R297" s="47"/>
      <c r="S297" s="46" t="str">
        <f t="shared" si="9"/>
        <v/>
      </c>
      <c r="T297" s="24"/>
    </row>
    <row r="298" spans="2:20" x14ac:dyDescent="0.25">
      <c r="B298" s="46" t="str">
        <f>IFERROR(_xlfn.XLOOKUP(TRIM(A298),tbl_CostCategories[Category],tbl_CostCategories[Capital / Resource]),"")</f>
        <v/>
      </c>
      <c r="G298" s="45" t="str">
        <f t="shared" si="8"/>
        <v/>
      </c>
      <c r="I298" s="43"/>
      <c r="J298" s="43"/>
      <c r="K298" s="40"/>
      <c r="Q298" s="46">
        <f>IFERROR(O298*_xlfn.XLOOKUP(P298,'Volunteer Rates'!A:A,'Volunteer Rates'!B:B),""
)</f>
        <v>0</v>
      </c>
      <c r="R298" s="47"/>
      <c r="S298" s="46" t="str">
        <f t="shared" si="9"/>
        <v/>
      </c>
      <c r="T298" s="24"/>
    </row>
    <row r="299" spans="2:20" x14ac:dyDescent="0.25">
      <c r="B299" s="46" t="str">
        <f>IFERROR(_xlfn.XLOOKUP(TRIM(A299),tbl_CostCategories[Category],tbl_CostCategories[Capital / Resource]),"")</f>
        <v/>
      </c>
      <c r="G299" s="45" t="str">
        <f t="shared" si="8"/>
        <v/>
      </c>
      <c r="I299" s="43"/>
      <c r="J299" s="43"/>
      <c r="K299" s="40"/>
      <c r="Q299" s="46">
        <f>IFERROR(O299*_xlfn.XLOOKUP(P299,'Volunteer Rates'!A:A,'Volunteer Rates'!B:B),""
)</f>
        <v>0</v>
      </c>
      <c r="R299" s="47"/>
      <c r="S299" s="46" t="str">
        <f t="shared" si="9"/>
        <v/>
      </c>
      <c r="T299" s="24"/>
    </row>
    <row r="300" spans="2:20" x14ac:dyDescent="0.25">
      <c r="B300" s="46" t="str">
        <f>IFERROR(_xlfn.XLOOKUP(TRIM(A300),tbl_CostCategories[Category],tbl_CostCategories[Capital / Resource]),"")</f>
        <v/>
      </c>
      <c r="G300" s="45" t="str">
        <f t="shared" si="8"/>
        <v/>
      </c>
      <c r="I300" s="43"/>
      <c r="J300" s="43"/>
      <c r="K300" s="40"/>
      <c r="Q300" s="46">
        <f>IFERROR(O300*_xlfn.XLOOKUP(P300,'Volunteer Rates'!A:A,'Volunteer Rates'!B:B),""
)</f>
        <v>0</v>
      </c>
      <c r="R300" s="47"/>
      <c r="S300" s="46" t="str">
        <f t="shared" si="9"/>
        <v/>
      </c>
      <c r="T300" s="24"/>
    </row>
    <row r="301" spans="2:20" x14ac:dyDescent="0.25">
      <c r="B301" s="46" t="str">
        <f>IFERROR(_xlfn.XLOOKUP(TRIM(A301),tbl_CostCategories[Category],tbl_CostCategories[Capital / Resource]),"")</f>
        <v/>
      </c>
      <c r="G301" s="45" t="str">
        <f t="shared" si="8"/>
        <v/>
      </c>
      <c r="I301" s="43"/>
      <c r="J301" s="43"/>
      <c r="K301" s="40"/>
      <c r="Q301" s="46">
        <f>IFERROR(O301*_xlfn.XLOOKUP(P301,'Volunteer Rates'!A:A,'Volunteer Rates'!B:B),""
)</f>
        <v>0</v>
      </c>
      <c r="R301" s="47"/>
      <c r="S301" s="46" t="str">
        <f t="shared" si="9"/>
        <v/>
      </c>
      <c r="T301" s="24"/>
    </row>
    <row r="302" spans="2:20" x14ac:dyDescent="0.25">
      <c r="B302" s="46" t="str">
        <f>IFERROR(_xlfn.XLOOKUP(TRIM(A302),tbl_CostCategories[Category],tbl_CostCategories[Capital / Resource]),"")</f>
        <v/>
      </c>
      <c r="G302" s="45" t="str">
        <f t="shared" si="8"/>
        <v/>
      </c>
      <c r="I302" s="43"/>
      <c r="J302" s="43"/>
      <c r="K302" s="40"/>
      <c r="Q302" s="46">
        <f>IFERROR(O302*_xlfn.XLOOKUP(P302,'Volunteer Rates'!A:A,'Volunteer Rates'!B:B),""
)</f>
        <v>0</v>
      </c>
      <c r="R302" s="47"/>
      <c r="S302" s="46" t="str">
        <f t="shared" si="9"/>
        <v/>
      </c>
      <c r="T302" s="24"/>
    </row>
    <row r="303" spans="2:20" x14ac:dyDescent="0.25">
      <c r="B303" s="46" t="str">
        <f>IFERROR(_xlfn.XLOOKUP(TRIM(A303),tbl_CostCategories[Category],tbl_CostCategories[Capital / Resource]),"")</f>
        <v/>
      </c>
      <c r="G303" s="45" t="str">
        <f t="shared" si="8"/>
        <v/>
      </c>
      <c r="I303" s="43"/>
      <c r="J303" s="43"/>
      <c r="K303" s="40"/>
      <c r="Q303" s="46">
        <f>IFERROR(O303*_xlfn.XLOOKUP(P303,'Volunteer Rates'!A:A,'Volunteer Rates'!B:B),""
)</f>
        <v>0</v>
      </c>
      <c r="R303" s="47"/>
      <c r="S303" s="46" t="str">
        <f t="shared" si="9"/>
        <v/>
      </c>
      <c r="T303" s="24"/>
    </row>
    <row r="304" spans="2:20" x14ac:dyDescent="0.25">
      <c r="B304" s="46" t="str">
        <f>IFERROR(_xlfn.XLOOKUP(TRIM(A304),tbl_CostCategories[Category],tbl_CostCategories[Capital / Resource]),"")</f>
        <v/>
      </c>
      <c r="G304" s="45" t="str">
        <f t="shared" si="8"/>
        <v/>
      </c>
      <c r="I304" s="43"/>
      <c r="J304" s="43"/>
      <c r="K304" s="40"/>
      <c r="Q304" s="46">
        <f>IFERROR(O304*_xlfn.XLOOKUP(P304,'Volunteer Rates'!A:A,'Volunteer Rates'!B:B),""
)</f>
        <v>0</v>
      </c>
      <c r="R304" s="47"/>
      <c r="S304" s="46" t="str">
        <f t="shared" si="9"/>
        <v/>
      </c>
      <c r="T304" s="24"/>
    </row>
    <row r="305" spans="2:20" x14ac:dyDescent="0.25">
      <c r="B305" s="46" t="str">
        <f>IFERROR(_xlfn.XLOOKUP(TRIM(A305),tbl_CostCategories[Category],tbl_CostCategories[Capital / Resource]),"")</f>
        <v/>
      </c>
      <c r="G305" s="45" t="str">
        <f t="shared" si="8"/>
        <v/>
      </c>
      <c r="I305" s="43"/>
      <c r="J305" s="43"/>
      <c r="K305" s="40"/>
      <c r="Q305" s="46">
        <f>IFERROR(O305*_xlfn.XLOOKUP(P305,'Volunteer Rates'!A:A,'Volunteer Rates'!B:B),""
)</f>
        <v>0</v>
      </c>
      <c r="R305" s="47"/>
      <c r="S305" s="46" t="str">
        <f t="shared" si="9"/>
        <v/>
      </c>
      <c r="T305" s="24"/>
    </row>
    <row r="306" spans="2:20" x14ac:dyDescent="0.25">
      <c r="B306" s="46" t="str">
        <f>IFERROR(_xlfn.XLOOKUP(TRIM(A306),tbl_CostCategories[Category],tbl_CostCategories[Capital / Resource]),"")</f>
        <v/>
      </c>
      <c r="G306" s="45" t="str">
        <f t="shared" si="8"/>
        <v/>
      </c>
      <c r="I306" s="43"/>
      <c r="J306" s="43"/>
      <c r="K306" s="40"/>
      <c r="Q306" s="46">
        <f>IFERROR(O306*_xlfn.XLOOKUP(P306,'Volunteer Rates'!A:A,'Volunteer Rates'!B:B),""
)</f>
        <v>0</v>
      </c>
      <c r="R306" s="47"/>
      <c r="S306" s="46" t="str">
        <f t="shared" si="9"/>
        <v/>
      </c>
      <c r="T306" s="24"/>
    </row>
    <row r="307" spans="2:20" x14ac:dyDescent="0.25">
      <c r="B307" s="46" t="str">
        <f>IFERROR(_xlfn.XLOOKUP(TRIM(A307),tbl_CostCategories[Category],tbl_CostCategories[Capital / Resource]),"")</f>
        <v/>
      </c>
      <c r="G307" s="45" t="str">
        <f t="shared" si="8"/>
        <v/>
      </c>
      <c r="I307" s="43"/>
      <c r="J307" s="43"/>
      <c r="K307" s="40"/>
      <c r="Q307" s="46">
        <f>IFERROR(O307*_xlfn.XLOOKUP(P307,'Volunteer Rates'!A:A,'Volunteer Rates'!B:B),""
)</f>
        <v>0</v>
      </c>
      <c r="R307" s="47"/>
      <c r="S307" s="46" t="str">
        <f t="shared" si="9"/>
        <v/>
      </c>
      <c r="T307" s="24"/>
    </row>
    <row r="308" spans="2:20" x14ac:dyDescent="0.25">
      <c r="B308" s="46" t="str">
        <f>IFERROR(_xlfn.XLOOKUP(TRIM(A308),tbl_CostCategories[Category],tbl_CostCategories[Capital / Resource]),"")</f>
        <v/>
      </c>
      <c r="G308" s="45" t="str">
        <f t="shared" si="8"/>
        <v/>
      </c>
      <c r="I308" s="43"/>
      <c r="J308" s="43"/>
      <c r="K308" s="40"/>
      <c r="Q308" s="46">
        <f>IFERROR(O308*_xlfn.XLOOKUP(P308,'Volunteer Rates'!A:A,'Volunteer Rates'!B:B),""
)</f>
        <v>0</v>
      </c>
      <c r="R308" s="47"/>
      <c r="S308" s="46" t="str">
        <f t="shared" si="9"/>
        <v/>
      </c>
      <c r="T308" s="24"/>
    </row>
    <row r="309" spans="2:20" x14ac:dyDescent="0.25">
      <c r="B309" s="46" t="str">
        <f>IFERROR(_xlfn.XLOOKUP(TRIM(A309),tbl_CostCategories[Category],tbl_CostCategories[Capital / Resource]),"")</f>
        <v/>
      </c>
      <c r="G309" s="45" t="str">
        <f t="shared" si="8"/>
        <v/>
      </c>
      <c r="I309" s="43"/>
      <c r="J309" s="43"/>
      <c r="K309" s="40"/>
      <c r="Q309" s="46">
        <f>IFERROR(O309*_xlfn.XLOOKUP(P309,'Volunteer Rates'!A:A,'Volunteer Rates'!B:B),""
)</f>
        <v>0</v>
      </c>
      <c r="R309" s="47"/>
      <c r="S309" s="46" t="str">
        <f t="shared" si="9"/>
        <v/>
      </c>
      <c r="T309" s="24"/>
    </row>
    <row r="310" spans="2:20" x14ac:dyDescent="0.25">
      <c r="B310" s="46" t="str">
        <f>IFERROR(_xlfn.XLOOKUP(TRIM(A310),tbl_CostCategories[Category],tbl_CostCategories[Capital / Resource]),"")</f>
        <v/>
      </c>
      <c r="G310" s="45" t="str">
        <f t="shared" si="8"/>
        <v/>
      </c>
      <c r="I310" s="43"/>
      <c r="J310" s="43"/>
      <c r="K310" s="40"/>
      <c r="Q310" s="46">
        <f>IFERROR(O310*_xlfn.XLOOKUP(P310,'Volunteer Rates'!A:A,'Volunteer Rates'!B:B),""
)</f>
        <v>0</v>
      </c>
      <c r="R310" s="47"/>
      <c r="S310" s="46" t="str">
        <f t="shared" si="9"/>
        <v/>
      </c>
      <c r="T310" s="24"/>
    </row>
    <row r="311" spans="2:20" x14ac:dyDescent="0.25">
      <c r="B311" s="46" t="str">
        <f>IFERROR(_xlfn.XLOOKUP(TRIM(A311),tbl_CostCategories[Category],tbl_CostCategories[Capital / Resource]),"")</f>
        <v/>
      </c>
      <c r="G311" s="45" t="str">
        <f t="shared" si="8"/>
        <v/>
      </c>
      <c r="I311" s="43"/>
      <c r="J311" s="43"/>
      <c r="K311" s="40"/>
      <c r="Q311" s="46">
        <f>IFERROR(O311*_xlfn.XLOOKUP(P311,'Volunteer Rates'!A:A,'Volunteer Rates'!B:B),""
)</f>
        <v>0</v>
      </c>
      <c r="R311" s="47"/>
      <c r="S311" s="46" t="str">
        <f t="shared" si="9"/>
        <v/>
      </c>
      <c r="T311" s="24"/>
    </row>
    <row r="312" spans="2:20" x14ac:dyDescent="0.25">
      <c r="B312" s="46" t="str">
        <f>IFERROR(_xlfn.XLOOKUP(TRIM(A312),tbl_CostCategories[Category],tbl_CostCategories[Capital / Resource]),"")</f>
        <v/>
      </c>
      <c r="G312" s="45" t="str">
        <f t="shared" si="8"/>
        <v/>
      </c>
      <c r="I312" s="43"/>
      <c r="J312" s="43"/>
      <c r="K312" s="40"/>
      <c r="Q312" s="46">
        <f>IFERROR(O312*_xlfn.XLOOKUP(P312,'Volunteer Rates'!A:A,'Volunteer Rates'!B:B),""
)</f>
        <v>0</v>
      </c>
      <c r="R312" s="47"/>
      <c r="S312" s="46" t="str">
        <f t="shared" si="9"/>
        <v/>
      </c>
      <c r="T312" s="24"/>
    </row>
    <row r="313" spans="2:20" x14ac:dyDescent="0.25">
      <c r="B313" s="46" t="str">
        <f>IFERROR(_xlfn.XLOOKUP(TRIM(A313),tbl_CostCategories[Category],tbl_CostCategories[Capital / Resource]),"")</f>
        <v/>
      </c>
      <c r="G313" s="45" t="str">
        <f t="shared" si="8"/>
        <v/>
      </c>
      <c r="I313" s="43"/>
      <c r="J313" s="43"/>
      <c r="K313" s="40"/>
      <c r="Q313" s="46">
        <f>IFERROR(O313*_xlfn.XLOOKUP(P313,'Volunteer Rates'!A:A,'Volunteer Rates'!B:B),""
)</f>
        <v>0</v>
      </c>
      <c r="R313" s="47"/>
      <c r="S313" s="46" t="str">
        <f t="shared" si="9"/>
        <v/>
      </c>
      <c r="T313" s="24"/>
    </row>
    <row r="314" spans="2:20" x14ac:dyDescent="0.25">
      <c r="B314" s="46" t="str">
        <f>IFERROR(_xlfn.XLOOKUP(TRIM(A314),tbl_CostCategories[Category],tbl_CostCategories[Capital / Resource]),"")</f>
        <v/>
      </c>
      <c r="G314" s="45" t="str">
        <f t="shared" si="8"/>
        <v/>
      </c>
      <c r="I314" s="43"/>
      <c r="J314" s="43"/>
      <c r="K314" s="40"/>
      <c r="Q314" s="46">
        <f>IFERROR(O314*_xlfn.XLOOKUP(P314,'Volunteer Rates'!A:A,'Volunteer Rates'!B:B),""
)</f>
        <v>0</v>
      </c>
      <c r="R314" s="47"/>
      <c r="S314" s="46" t="str">
        <f t="shared" si="9"/>
        <v/>
      </c>
      <c r="T314" s="24"/>
    </row>
    <row r="315" spans="2:20" x14ac:dyDescent="0.25">
      <c r="B315" s="46" t="str">
        <f>IFERROR(_xlfn.XLOOKUP(TRIM(A315),tbl_CostCategories[Category],tbl_CostCategories[Capital / Resource]),"")</f>
        <v/>
      </c>
      <c r="G315" s="45" t="str">
        <f t="shared" si="8"/>
        <v/>
      </c>
      <c r="I315" s="43"/>
      <c r="J315" s="43"/>
      <c r="K315" s="40"/>
      <c r="Q315" s="46">
        <f>IFERROR(O315*_xlfn.XLOOKUP(P315,'Volunteer Rates'!A:A,'Volunteer Rates'!B:B),""
)</f>
        <v>0</v>
      </c>
      <c r="R315" s="47"/>
      <c r="S315" s="46" t="str">
        <f t="shared" si="9"/>
        <v/>
      </c>
      <c r="T315" s="24"/>
    </row>
    <row r="316" spans="2:20" x14ac:dyDescent="0.25">
      <c r="B316" s="46" t="str">
        <f>IFERROR(_xlfn.XLOOKUP(TRIM(A316),tbl_CostCategories[Category],tbl_CostCategories[Capital / Resource]),"")</f>
        <v/>
      </c>
      <c r="G316" s="45" t="str">
        <f t="shared" si="8"/>
        <v/>
      </c>
      <c r="I316" s="43"/>
      <c r="J316" s="43"/>
      <c r="K316" s="40"/>
      <c r="Q316" s="46">
        <f>IFERROR(O316*_xlfn.XLOOKUP(P316,'Volunteer Rates'!A:A,'Volunteer Rates'!B:B),""
)</f>
        <v>0</v>
      </c>
      <c r="R316" s="47"/>
      <c r="S316" s="46" t="str">
        <f t="shared" si="9"/>
        <v/>
      </c>
      <c r="T316" s="24"/>
    </row>
    <row r="317" spans="2:20" x14ac:dyDescent="0.25">
      <c r="B317" s="46" t="str">
        <f>IFERROR(_xlfn.XLOOKUP(TRIM(A317),tbl_CostCategories[Category],tbl_CostCategories[Capital / Resource]),"")</f>
        <v/>
      </c>
      <c r="G317" s="45" t="str">
        <f t="shared" si="8"/>
        <v/>
      </c>
      <c r="I317" s="43"/>
      <c r="J317" s="43"/>
      <c r="K317" s="40"/>
      <c r="Q317" s="46">
        <f>IFERROR(O317*_xlfn.XLOOKUP(P317,'Volunteer Rates'!A:A,'Volunteer Rates'!B:B),""
)</f>
        <v>0</v>
      </c>
      <c r="R317" s="47"/>
      <c r="S317" s="46" t="str">
        <f t="shared" si="9"/>
        <v/>
      </c>
      <c r="T317" s="24"/>
    </row>
    <row r="318" spans="2:20" x14ac:dyDescent="0.25">
      <c r="B318" s="46" t="str">
        <f>IFERROR(_xlfn.XLOOKUP(TRIM(A318),tbl_CostCategories[Category],tbl_CostCategories[Capital / Resource]),"")</f>
        <v/>
      </c>
      <c r="G318" s="45" t="str">
        <f t="shared" si="8"/>
        <v/>
      </c>
      <c r="I318" s="43"/>
      <c r="J318" s="43"/>
      <c r="K318" s="40"/>
      <c r="Q318" s="46">
        <f>IFERROR(O318*_xlfn.XLOOKUP(P318,'Volunteer Rates'!A:A,'Volunteer Rates'!B:B),""
)</f>
        <v>0</v>
      </c>
      <c r="R318" s="47"/>
      <c r="S318" s="46" t="str">
        <f t="shared" si="9"/>
        <v/>
      </c>
      <c r="T318" s="24"/>
    </row>
    <row r="319" spans="2:20" x14ac:dyDescent="0.25">
      <c r="B319" s="46" t="str">
        <f>IFERROR(_xlfn.XLOOKUP(TRIM(A319),tbl_CostCategories[Category],tbl_CostCategories[Capital / Resource]),"")</f>
        <v/>
      </c>
      <c r="G319" s="45" t="str">
        <f t="shared" si="8"/>
        <v/>
      </c>
      <c r="I319" s="43"/>
      <c r="J319" s="43"/>
      <c r="K319" s="40"/>
      <c r="Q319" s="46">
        <f>IFERROR(O319*_xlfn.XLOOKUP(P319,'Volunteer Rates'!A:A,'Volunteer Rates'!B:B),""
)</f>
        <v>0</v>
      </c>
      <c r="R319" s="47"/>
      <c r="S319" s="46" t="str">
        <f t="shared" si="9"/>
        <v/>
      </c>
      <c r="T319" s="24"/>
    </row>
    <row r="320" spans="2:20" x14ac:dyDescent="0.25">
      <c r="B320" s="46" t="str">
        <f>IFERROR(_xlfn.XLOOKUP(TRIM(A320),tbl_CostCategories[Category],tbl_CostCategories[Capital / Resource]),"")</f>
        <v/>
      </c>
      <c r="G320" s="45" t="str">
        <f t="shared" si="8"/>
        <v/>
      </c>
      <c r="I320" s="43"/>
      <c r="J320" s="43"/>
      <c r="K320" s="40"/>
      <c r="Q320" s="46">
        <f>IFERROR(O320*_xlfn.XLOOKUP(P320,'Volunteer Rates'!A:A,'Volunteer Rates'!B:B),""
)</f>
        <v>0</v>
      </c>
      <c r="R320" s="47"/>
      <c r="S320" s="46" t="str">
        <f t="shared" si="9"/>
        <v/>
      </c>
      <c r="T320" s="24"/>
    </row>
    <row r="321" spans="2:20" x14ac:dyDescent="0.25">
      <c r="B321" s="46" t="str">
        <f>IFERROR(_xlfn.XLOOKUP(TRIM(A321),tbl_CostCategories[Category],tbl_CostCategories[Capital / Resource]),"")</f>
        <v/>
      </c>
      <c r="G321" s="45" t="str">
        <f t="shared" si="8"/>
        <v/>
      </c>
      <c r="I321" s="43"/>
      <c r="J321" s="43"/>
      <c r="K321" s="40"/>
      <c r="Q321" s="46">
        <f>IFERROR(O321*_xlfn.XLOOKUP(P321,'Volunteer Rates'!A:A,'Volunteer Rates'!B:B),""
)</f>
        <v>0</v>
      </c>
      <c r="R321" s="47"/>
      <c r="S321" s="46" t="str">
        <f t="shared" si="9"/>
        <v/>
      </c>
      <c r="T321" s="24"/>
    </row>
    <row r="322" spans="2:20" x14ac:dyDescent="0.25">
      <c r="B322" s="46" t="str">
        <f>IFERROR(_xlfn.XLOOKUP(TRIM(A322),tbl_CostCategories[Category],tbl_CostCategories[Capital / Resource]),"")</f>
        <v/>
      </c>
      <c r="G322" s="45" t="str">
        <f t="shared" si="8"/>
        <v/>
      </c>
      <c r="I322" s="43"/>
      <c r="J322" s="43"/>
      <c r="K322" s="40"/>
      <c r="Q322" s="46">
        <f>IFERROR(O322*_xlfn.XLOOKUP(P322,'Volunteer Rates'!A:A,'Volunteer Rates'!B:B),""
)</f>
        <v>0</v>
      </c>
      <c r="R322" s="47"/>
      <c r="S322" s="46" t="str">
        <f t="shared" si="9"/>
        <v/>
      </c>
      <c r="T322" s="24"/>
    </row>
    <row r="323" spans="2:20" x14ac:dyDescent="0.25">
      <c r="B323" s="46" t="str">
        <f>IFERROR(_xlfn.XLOOKUP(TRIM(A323),tbl_CostCategories[Category],tbl_CostCategories[Capital / Resource]),"")</f>
        <v/>
      </c>
      <c r="G323" s="45" t="str">
        <f t="shared" ref="G323:G386" si="10">IF(OR(E323="",F323=""),"",N(E323)*N(F323))</f>
        <v/>
      </c>
      <c r="I323" s="43"/>
      <c r="J323" s="43"/>
      <c r="K323" s="40"/>
      <c r="Q323" s="46">
        <f>IFERROR(O323*_xlfn.XLOOKUP(P323,'Volunteer Rates'!A:A,'Volunteer Rates'!B:B),""
)</f>
        <v>0</v>
      </c>
      <c r="R323" s="47"/>
      <c r="S323" s="46" t="str">
        <f t="shared" ref="S323:S386" si="11">IF(N(G323)=0,"",IF(ABS((N(L323)+N(M323)+N(N323)+N(Q323))-N(G323))&lt;0.01,"OK","CHECK TOTALS"))</f>
        <v/>
      </c>
      <c r="T323" s="24"/>
    </row>
    <row r="324" spans="2:20" x14ac:dyDescent="0.25">
      <c r="B324" s="46" t="str">
        <f>IFERROR(_xlfn.XLOOKUP(TRIM(A324),tbl_CostCategories[Category],tbl_CostCategories[Capital / Resource]),"")</f>
        <v/>
      </c>
      <c r="G324" s="45" t="str">
        <f t="shared" si="10"/>
        <v/>
      </c>
      <c r="I324" s="43"/>
      <c r="J324" s="43"/>
      <c r="K324" s="40"/>
      <c r="Q324" s="46">
        <f>IFERROR(O324*_xlfn.XLOOKUP(P324,'Volunteer Rates'!A:A,'Volunteer Rates'!B:B),""
)</f>
        <v>0</v>
      </c>
      <c r="R324" s="47"/>
      <c r="S324" s="46" t="str">
        <f t="shared" si="11"/>
        <v/>
      </c>
      <c r="T324" s="24"/>
    </row>
    <row r="325" spans="2:20" x14ac:dyDescent="0.25">
      <c r="B325" s="46" t="str">
        <f>IFERROR(_xlfn.XLOOKUP(TRIM(A325),tbl_CostCategories[Category],tbl_CostCategories[Capital / Resource]),"")</f>
        <v/>
      </c>
      <c r="G325" s="45" t="str">
        <f t="shared" si="10"/>
        <v/>
      </c>
      <c r="I325" s="43"/>
      <c r="J325" s="43"/>
      <c r="K325" s="40"/>
      <c r="Q325" s="46">
        <f>IFERROR(O325*_xlfn.XLOOKUP(P325,'Volunteer Rates'!A:A,'Volunteer Rates'!B:B),""
)</f>
        <v>0</v>
      </c>
      <c r="R325" s="47"/>
      <c r="S325" s="46" t="str">
        <f t="shared" si="11"/>
        <v/>
      </c>
      <c r="T325" s="24"/>
    </row>
    <row r="326" spans="2:20" x14ac:dyDescent="0.25">
      <c r="B326" s="46" t="str">
        <f>IFERROR(_xlfn.XLOOKUP(TRIM(A326),tbl_CostCategories[Category],tbl_CostCategories[Capital / Resource]),"")</f>
        <v/>
      </c>
      <c r="G326" s="45" t="str">
        <f t="shared" si="10"/>
        <v/>
      </c>
      <c r="I326" s="43"/>
      <c r="J326" s="43"/>
      <c r="K326" s="40"/>
      <c r="Q326" s="46">
        <f>IFERROR(O326*_xlfn.XLOOKUP(P326,'Volunteer Rates'!A:A,'Volunteer Rates'!B:B),""
)</f>
        <v>0</v>
      </c>
      <c r="R326" s="47"/>
      <c r="S326" s="46" t="str">
        <f t="shared" si="11"/>
        <v/>
      </c>
      <c r="T326" s="24"/>
    </row>
    <row r="327" spans="2:20" x14ac:dyDescent="0.25">
      <c r="B327" s="46" t="str">
        <f>IFERROR(_xlfn.XLOOKUP(TRIM(A327),tbl_CostCategories[Category],tbl_CostCategories[Capital / Resource]),"")</f>
        <v/>
      </c>
      <c r="G327" s="45" t="str">
        <f t="shared" si="10"/>
        <v/>
      </c>
      <c r="I327" s="43"/>
      <c r="J327" s="43"/>
      <c r="K327" s="40"/>
      <c r="Q327" s="46">
        <f>IFERROR(O327*_xlfn.XLOOKUP(P327,'Volunteer Rates'!A:A,'Volunteer Rates'!B:B),""
)</f>
        <v>0</v>
      </c>
      <c r="R327" s="47"/>
      <c r="S327" s="46" t="str">
        <f t="shared" si="11"/>
        <v/>
      </c>
      <c r="T327" s="24"/>
    </row>
    <row r="328" spans="2:20" x14ac:dyDescent="0.25">
      <c r="B328" s="46" t="str">
        <f>IFERROR(_xlfn.XLOOKUP(TRIM(A328),tbl_CostCategories[Category],tbl_CostCategories[Capital / Resource]),"")</f>
        <v/>
      </c>
      <c r="G328" s="45" t="str">
        <f t="shared" si="10"/>
        <v/>
      </c>
      <c r="I328" s="43"/>
      <c r="J328" s="43"/>
      <c r="K328" s="40"/>
      <c r="Q328" s="46">
        <f>IFERROR(O328*_xlfn.XLOOKUP(P328,'Volunteer Rates'!A:A,'Volunteer Rates'!B:B),""
)</f>
        <v>0</v>
      </c>
      <c r="R328" s="47"/>
      <c r="S328" s="46" t="str">
        <f t="shared" si="11"/>
        <v/>
      </c>
      <c r="T328" s="24"/>
    </row>
    <row r="329" spans="2:20" x14ac:dyDescent="0.25">
      <c r="B329" s="46" t="str">
        <f>IFERROR(_xlfn.XLOOKUP(TRIM(A329),tbl_CostCategories[Category],tbl_CostCategories[Capital / Resource]),"")</f>
        <v/>
      </c>
      <c r="G329" s="45" t="str">
        <f t="shared" si="10"/>
        <v/>
      </c>
      <c r="I329" s="43"/>
      <c r="J329" s="43"/>
      <c r="K329" s="40"/>
      <c r="Q329" s="46">
        <f>IFERROR(O329*_xlfn.XLOOKUP(P329,'Volunteer Rates'!A:A,'Volunteer Rates'!B:B),""
)</f>
        <v>0</v>
      </c>
      <c r="R329" s="47"/>
      <c r="S329" s="46" t="str">
        <f t="shared" si="11"/>
        <v/>
      </c>
      <c r="T329" s="24"/>
    </row>
    <row r="330" spans="2:20" x14ac:dyDescent="0.25">
      <c r="B330" s="46" t="str">
        <f>IFERROR(_xlfn.XLOOKUP(TRIM(A330),tbl_CostCategories[Category],tbl_CostCategories[Capital / Resource]),"")</f>
        <v/>
      </c>
      <c r="G330" s="45" t="str">
        <f t="shared" si="10"/>
        <v/>
      </c>
      <c r="I330" s="43"/>
      <c r="J330" s="43"/>
      <c r="K330" s="40"/>
      <c r="Q330" s="46">
        <f>IFERROR(O330*_xlfn.XLOOKUP(P330,'Volunteer Rates'!A:A,'Volunteer Rates'!B:B),""
)</f>
        <v>0</v>
      </c>
      <c r="R330" s="47"/>
      <c r="S330" s="46" t="str">
        <f t="shared" si="11"/>
        <v/>
      </c>
      <c r="T330" s="24"/>
    </row>
    <row r="331" spans="2:20" x14ac:dyDescent="0.25">
      <c r="B331" s="46" t="str">
        <f>IFERROR(_xlfn.XLOOKUP(TRIM(A331),tbl_CostCategories[Category],tbl_CostCategories[Capital / Resource]),"")</f>
        <v/>
      </c>
      <c r="G331" s="45" t="str">
        <f t="shared" si="10"/>
        <v/>
      </c>
      <c r="I331" s="43"/>
      <c r="J331" s="43"/>
      <c r="K331" s="40"/>
      <c r="Q331" s="46">
        <f>IFERROR(O331*_xlfn.XLOOKUP(P331,'Volunteer Rates'!A:A,'Volunteer Rates'!B:B),""
)</f>
        <v>0</v>
      </c>
      <c r="R331" s="47"/>
      <c r="S331" s="46" t="str">
        <f t="shared" si="11"/>
        <v/>
      </c>
      <c r="T331" s="24"/>
    </row>
    <row r="332" spans="2:20" x14ac:dyDescent="0.25">
      <c r="B332" s="46" t="str">
        <f>IFERROR(_xlfn.XLOOKUP(TRIM(A332),tbl_CostCategories[Category],tbl_CostCategories[Capital / Resource]),"")</f>
        <v/>
      </c>
      <c r="G332" s="45" t="str">
        <f t="shared" si="10"/>
        <v/>
      </c>
      <c r="I332" s="43"/>
      <c r="J332" s="43"/>
      <c r="K332" s="40"/>
      <c r="Q332" s="46">
        <f>IFERROR(O332*_xlfn.XLOOKUP(P332,'Volunteer Rates'!A:A,'Volunteer Rates'!B:B),""
)</f>
        <v>0</v>
      </c>
      <c r="R332" s="47"/>
      <c r="S332" s="46" t="str">
        <f t="shared" si="11"/>
        <v/>
      </c>
      <c r="T332" s="24"/>
    </row>
    <row r="333" spans="2:20" x14ac:dyDescent="0.25">
      <c r="B333" s="46" t="str">
        <f>IFERROR(_xlfn.XLOOKUP(TRIM(A333),tbl_CostCategories[Category],tbl_CostCategories[Capital / Resource]),"")</f>
        <v/>
      </c>
      <c r="G333" s="45" t="str">
        <f t="shared" si="10"/>
        <v/>
      </c>
      <c r="I333" s="43"/>
      <c r="J333" s="43"/>
      <c r="K333" s="40"/>
      <c r="Q333" s="46">
        <f>IFERROR(O333*_xlfn.XLOOKUP(P333,'Volunteer Rates'!A:A,'Volunteer Rates'!B:B),""
)</f>
        <v>0</v>
      </c>
      <c r="R333" s="47"/>
      <c r="S333" s="46" t="str">
        <f t="shared" si="11"/>
        <v/>
      </c>
      <c r="T333" s="24"/>
    </row>
    <row r="334" spans="2:20" x14ac:dyDescent="0.25">
      <c r="B334" s="46" t="str">
        <f>IFERROR(_xlfn.XLOOKUP(TRIM(A334),tbl_CostCategories[Category],tbl_CostCategories[Capital / Resource]),"")</f>
        <v/>
      </c>
      <c r="G334" s="45" t="str">
        <f t="shared" si="10"/>
        <v/>
      </c>
      <c r="I334" s="43"/>
      <c r="J334" s="43"/>
      <c r="K334" s="40"/>
      <c r="Q334" s="46">
        <f>IFERROR(O334*_xlfn.XLOOKUP(P334,'Volunteer Rates'!A:A,'Volunteer Rates'!B:B),""
)</f>
        <v>0</v>
      </c>
      <c r="R334" s="47"/>
      <c r="S334" s="46" t="str">
        <f t="shared" si="11"/>
        <v/>
      </c>
      <c r="T334" s="24"/>
    </row>
    <row r="335" spans="2:20" x14ac:dyDescent="0.25">
      <c r="B335" s="46" t="str">
        <f>IFERROR(_xlfn.XLOOKUP(TRIM(A335),tbl_CostCategories[Category],tbl_CostCategories[Capital / Resource]),"")</f>
        <v/>
      </c>
      <c r="G335" s="45" t="str">
        <f t="shared" si="10"/>
        <v/>
      </c>
      <c r="I335" s="43"/>
      <c r="J335" s="43"/>
      <c r="K335" s="40"/>
      <c r="Q335" s="46">
        <f>IFERROR(O335*_xlfn.XLOOKUP(P335,'Volunteer Rates'!A:A,'Volunteer Rates'!B:B),""
)</f>
        <v>0</v>
      </c>
      <c r="R335" s="47"/>
      <c r="S335" s="46" t="str">
        <f t="shared" si="11"/>
        <v/>
      </c>
      <c r="T335" s="24"/>
    </row>
    <row r="336" spans="2:20" x14ac:dyDescent="0.25">
      <c r="B336" s="46" t="str">
        <f>IFERROR(_xlfn.XLOOKUP(TRIM(A336),tbl_CostCategories[Category],tbl_CostCategories[Capital / Resource]),"")</f>
        <v/>
      </c>
      <c r="G336" s="45" t="str">
        <f t="shared" si="10"/>
        <v/>
      </c>
      <c r="I336" s="43"/>
      <c r="J336" s="43"/>
      <c r="K336" s="40"/>
      <c r="Q336" s="46">
        <f>IFERROR(O336*_xlfn.XLOOKUP(P336,'Volunteer Rates'!A:A,'Volunteer Rates'!B:B),""
)</f>
        <v>0</v>
      </c>
      <c r="R336" s="47"/>
      <c r="S336" s="46" t="str">
        <f t="shared" si="11"/>
        <v/>
      </c>
      <c r="T336" s="24"/>
    </row>
    <row r="337" spans="2:20" x14ac:dyDescent="0.25">
      <c r="B337" s="46" t="str">
        <f>IFERROR(_xlfn.XLOOKUP(TRIM(A337),tbl_CostCategories[Category],tbl_CostCategories[Capital / Resource]),"")</f>
        <v/>
      </c>
      <c r="G337" s="45" t="str">
        <f t="shared" si="10"/>
        <v/>
      </c>
      <c r="I337" s="43"/>
      <c r="J337" s="43"/>
      <c r="K337" s="40"/>
      <c r="Q337" s="46">
        <f>IFERROR(O337*_xlfn.XLOOKUP(P337,'Volunteer Rates'!A:A,'Volunteer Rates'!B:B),""
)</f>
        <v>0</v>
      </c>
      <c r="R337" s="47"/>
      <c r="S337" s="46" t="str">
        <f t="shared" si="11"/>
        <v/>
      </c>
      <c r="T337" s="24"/>
    </row>
    <row r="338" spans="2:20" x14ac:dyDescent="0.25">
      <c r="B338" s="46" t="str">
        <f>IFERROR(_xlfn.XLOOKUP(TRIM(A338),tbl_CostCategories[Category],tbl_CostCategories[Capital / Resource]),"")</f>
        <v/>
      </c>
      <c r="G338" s="45" t="str">
        <f t="shared" si="10"/>
        <v/>
      </c>
      <c r="I338" s="43"/>
      <c r="J338" s="43"/>
      <c r="K338" s="40"/>
      <c r="Q338" s="46">
        <f>IFERROR(O338*_xlfn.XLOOKUP(P338,'Volunteer Rates'!A:A,'Volunteer Rates'!B:B),""
)</f>
        <v>0</v>
      </c>
      <c r="R338" s="47"/>
      <c r="S338" s="46" t="str">
        <f t="shared" si="11"/>
        <v/>
      </c>
      <c r="T338" s="24"/>
    </row>
    <row r="339" spans="2:20" x14ac:dyDescent="0.25">
      <c r="B339" s="46" t="str">
        <f>IFERROR(_xlfn.XLOOKUP(TRIM(A339),tbl_CostCategories[Category],tbl_CostCategories[Capital / Resource]),"")</f>
        <v/>
      </c>
      <c r="G339" s="45" t="str">
        <f t="shared" si="10"/>
        <v/>
      </c>
      <c r="I339" s="43"/>
      <c r="J339" s="43"/>
      <c r="K339" s="40"/>
      <c r="Q339" s="46">
        <f>IFERROR(O339*_xlfn.XLOOKUP(P339,'Volunteer Rates'!A:A,'Volunteer Rates'!B:B),""
)</f>
        <v>0</v>
      </c>
      <c r="R339" s="47"/>
      <c r="S339" s="46" t="str">
        <f t="shared" si="11"/>
        <v/>
      </c>
      <c r="T339" s="24"/>
    </row>
    <row r="340" spans="2:20" x14ac:dyDescent="0.25">
      <c r="B340" s="46" t="str">
        <f>IFERROR(_xlfn.XLOOKUP(TRIM(A340),tbl_CostCategories[Category],tbl_CostCategories[Capital / Resource]),"")</f>
        <v/>
      </c>
      <c r="G340" s="45" t="str">
        <f t="shared" si="10"/>
        <v/>
      </c>
      <c r="I340" s="43"/>
      <c r="J340" s="43"/>
      <c r="K340" s="40"/>
      <c r="Q340" s="46">
        <f>IFERROR(O340*_xlfn.XLOOKUP(P340,'Volunteer Rates'!A:A,'Volunteer Rates'!B:B),""
)</f>
        <v>0</v>
      </c>
      <c r="R340" s="47"/>
      <c r="S340" s="46" t="str">
        <f t="shared" si="11"/>
        <v/>
      </c>
      <c r="T340" s="24"/>
    </row>
    <row r="341" spans="2:20" x14ac:dyDescent="0.25">
      <c r="B341" s="46" t="str">
        <f>IFERROR(_xlfn.XLOOKUP(TRIM(A341),tbl_CostCategories[Category],tbl_CostCategories[Capital / Resource]),"")</f>
        <v/>
      </c>
      <c r="G341" s="45" t="str">
        <f t="shared" si="10"/>
        <v/>
      </c>
      <c r="I341" s="43"/>
      <c r="J341" s="43"/>
      <c r="K341" s="40"/>
      <c r="Q341" s="46">
        <f>IFERROR(O341*_xlfn.XLOOKUP(P341,'Volunteer Rates'!A:A,'Volunteer Rates'!B:B),""
)</f>
        <v>0</v>
      </c>
      <c r="R341" s="47"/>
      <c r="S341" s="46" t="str">
        <f t="shared" si="11"/>
        <v/>
      </c>
      <c r="T341" s="24"/>
    </row>
    <row r="342" spans="2:20" x14ac:dyDescent="0.25">
      <c r="B342" s="46" t="str">
        <f>IFERROR(_xlfn.XLOOKUP(TRIM(A342),tbl_CostCategories[Category],tbl_CostCategories[Capital / Resource]),"")</f>
        <v/>
      </c>
      <c r="G342" s="45" t="str">
        <f t="shared" si="10"/>
        <v/>
      </c>
      <c r="I342" s="43"/>
      <c r="J342" s="43"/>
      <c r="K342" s="40"/>
      <c r="Q342" s="46">
        <f>IFERROR(O342*_xlfn.XLOOKUP(P342,'Volunteer Rates'!A:A,'Volunteer Rates'!B:B),""
)</f>
        <v>0</v>
      </c>
      <c r="R342" s="47"/>
      <c r="S342" s="46" t="str">
        <f t="shared" si="11"/>
        <v/>
      </c>
      <c r="T342" s="24"/>
    </row>
    <row r="343" spans="2:20" x14ac:dyDescent="0.25">
      <c r="B343" s="46" t="str">
        <f>IFERROR(_xlfn.XLOOKUP(TRIM(A343),tbl_CostCategories[Category],tbl_CostCategories[Capital / Resource]),"")</f>
        <v/>
      </c>
      <c r="G343" s="45" t="str">
        <f t="shared" si="10"/>
        <v/>
      </c>
      <c r="I343" s="43"/>
      <c r="J343" s="43"/>
      <c r="K343" s="40"/>
      <c r="Q343" s="46">
        <f>IFERROR(O343*_xlfn.XLOOKUP(P343,'Volunteer Rates'!A:A,'Volunteer Rates'!B:B),""
)</f>
        <v>0</v>
      </c>
      <c r="R343" s="47"/>
      <c r="S343" s="46" t="str">
        <f t="shared" si="11"/>
        <v/>
      </c>
      <c r="T343" s="24"/>
    </row>
    <row r="344" spans="2:20" x14ac:dyDescent="0.25">
      <c r="B344" s="46" t="str">
        <f>IFERROR(_xlfn.XLOOKUP(TRIM(A344),tbl_CostCategories[Category],tbl_CostCategories[Capital / Resource]),"")</f>
        <v/>
      </c>
      <c r="G344" s="45" t="str">
        <f t="shared" si="10"/>
        <v/>
      </c>
      <c r="I344" s="43"/>
      <c r="J344" s="43"/>
      <c r="K344" s="40"/>
      <c r="Q344" s="46">
        <f>IFERROR(O344*_xlfn.XLOOKUP(P344,'Volunteer Rates'!A:A,'Volunteer Rates'!B:B),""
)</f>
        <v>0</v>
      </c>
      <c r="R344" s="47"/>
      <c r="S344" s="46" t="str">
        <f t="shared" si="11"/>
        <v/>
      </c>
      <c r="T344" s="24"/>
    </row>
    <row r="345" spans="2:20" x14ac:dyDescent="0.25">
      <c r="B345" s="46" t="str">
        <f>IFERROR(_xlfn.XLOOKUP(TRIM(A345),tbl_CostCategories[Category],tbl_CostCategories[Capital / Resource]),"")</f>
        <v/>
      </c>
      <c r="G345" s="45" t="str">
        <f t="shared" si="10"/>
        <v/>
      </c>
      <c r="I345" s="43"/>
      <c r="J345" s="43"/>
      <c r="K345" s="40"/>
      <c r="Q345" s="46">
        <f>IFERROR(O345*_xlfn.XLOOKUP(P345,'Volunteer Rates'!A:A,'Volunteer Rates'!B:B),""
)</f>
        <v>0</v>
      </c>
      <c r="R345" s="47"/>
      <c r="S345" s="46" t="str">
        <f t="shared" si="11"/>
        <v/>
      </c>
      <c r="T345" s="24"/>
    </row>
    <row r="346" spans="2:20" x14ac:dyDescent="0.25">
      <c r="B346" s="46" t="str">
        <f>IFERROR(_xlfn.XLOOKUP(TRIM(A346),tbl_CostCategories[Category],tbl_CostCategories[Capital / Resource]),"")</f>
        <v/>
      </c>
      <c r="G346" s="45" t="str">
        <f t="shared" si="10"/>
        <v/>
      </c>
      <c r="I346" s="43"/>
      <c r="J346" s="43"/>
      <c r="K346" s="40"/>
      <c r="Q346" s="46">
        <f>IFERROR(O346*_xlfn.XLOOKUP(P346,'Volunteer Rates'!A:A,'Volunteer Rates'!B:B),""
)</f>
        <v>0</v>
      </c>
      <c r="R346" s="47"/>
      <c r="S346" s="46" t="str">
        <f t="shared" si="11"/>
        <v/>
      </c>
      <c r="T346" s="24"/>
    </row>
    <row r="347" spans="2:20" x14ac:dyDescent="0.25">
      <c r="B347" s="46" t="str">
        <f>IFERROR(_xlfn.XLOOKUP(TRIM(A347),tbl_CostCategories[Category],tbl_CostCategories[Capital / Resource]),"")</f>
        <v/>
      </c>
      <c r="G347" s="45" t="str">
        <f t="shared" si="10"/>
        <v/>
      </c>
      <c r="I347" s="43"/>
      <c r="J347" s="43"/>
      <c r="K347" s="40"/>
      <c r="Q347" s="46">
        <f>IFERROR(O347*_xlfn.XLOOKUP(P347,'Volunteer Rates'!A:A,'Volunteer Rates'!B:B),""
)</f>
        <v>0</v>
      </c>
      <c r="R347" s="47"/>
      <c r="S347" s="46" t="str">
        <f t="shared" si="11"/>
        <v/>
      </c>
      <c r="T347" s="24"/>
    </row>
    <row r="348" spans="2:20" x14ac:dyDescent="0.25">
      <c r="B348" s="46" t="str">
        <f>IFERROR(_xlfn.XLOOKUP(TRIM(A348),tbl_CostCategories[Category],tbl_CostCategories[Capital / Resource]),"")</f>
        <v/>
      </c>
      <c r="G348" s="45" t="str">
        <f t="shared" si="10"/>
        <v/>
      </c>
      <c r="I348" s="43"/>
      <c r="J348" s="43"/>
      <c r="K348" s="40"/>
      <c r="Q348" s="46">
        <f>IFERROR(O348*_xlfn.XLOOKUP(P348,'Volunteer Rates'!A:A,'Volunteer Rates'!B:B),""
)</f>
        <v>0</v>
      </c>
      <c r="R348" s="47"/>
      <c r="S348" s="46" t="str">
        <f t="shared" si="11"/>
        <v/>
      </c>
      <c r="T348" s="24"/>
    </row>
    <row r="349" spans="2:20" x14ac:dyDescent="0.25">
      <c r="B349" s="46" t="str">
        <f>IFERROR(_xlfn.XLOOKUP(TRIM(A349),tbl_CostCategories[Category],tbl_CostCategories[Capital / Resource]),"")</f>
        <v/>
      </c>
      <c r="G349" s="45" t="str">
        <f t="shared" si="10"/>
        <v/>
      </c>
      <c r="I349" s="43"/>
      <c r="J349" s="43"/>
      <c r="K349" s="40"/>
      <c r="Q349" s="46">
        <f>IFERROR(O349*_xlfn.XLOOKUP(P349,'Volunteer Rates'!A:A,'Volunteer Rates'!B:B),""
)</f>
        <v>0</v>
      </c>
      <c r="R349" s="47"/>
      <c r="S349" s="46" t="str">
        <f t="shared" si="11"/>
        <v/>
      </c>
      <c r="T349" s="24"/>
    </row>
    <row r="350" spans="2:20" x14ac:dyDescent="0.25">
      <c r="B350" s="46" t="str">
        <f>IFERROR(_xlfn.XLOOKUP(TRIM(A350),tbl_CostCategories[Category],tbl_CostCategories[Capital / Resource]),"")</f>
        <v/>
      </c>
      <c r="G350" s="45" t="str">
        <f t="shared" si="10"/>
        <v/>
      </c>
      <c r="I350" s="43"/>
      <c r="J350" s="43"/>
      <c r="K350" s="40"/>
      <c r="Q350" s="46">
        <f>IFERROR(O350*_xlfn.XLOOKUP(P350,'Volunteer Rates'!A:A,'Volunteer Rates'!B:B),""
)</f>
        <v>0</v>
      </c>
      <c r="R350" s="47"/>
      <c r="S350" s="46" t="str">
        <f t="shared" si="11"/>
        <v/>
      </c>
      <c r="T350" s="24"/>
    </row>
    <row r="351" spans="2:20" x14ac:dyDescent="0.25">
      <c r="B351" s="46" t="str">
        <f>IFERROR(_xlfn.XLOOKUP(TRIM(A351),tbl_CostCategories[Category],tbl_CostCategories[Capital / Resource]),"")</f>
        <v/>
      </c>
      <c r="G351" s="45" t="str">
        <f t="shared" si="10"/>
        <v/>
      </c>
      <c r="I351" s="43"/>
      <c r="J351" s="43"/>
      <c r="K351" s="40"/>
      <c r="Q351" s="46">
        <f>IFERROR(O351*_xlfn.XLOOKUP(P351,'Volunteer Rates'!A:A,'Volunteer Rates'!B:B),""
)</f>
        <v>0</v>
      </c>
      <c r="R351" s="47"/>
      <c r="S351" s="46" t="str">
        <f t="shared" si="11"/>
        <v/>
      </c>
      <c r="T351" s="24"/>
    </row>
    <row r="352" spans="2:20" x14ac:dyDescent="0.25">
      <c r="B352" s="46" t="str">
        <f>IFERROR(_xlfn.XLOOKUP(TRIM(A352),tbl_CostCategories[Category],tbl_CostCategories[Capital / Resource]),"")</f>
        <v/>
      </c>
      <c r="G352" s="45" t="str">
        <f t="shared" si="10"/>
        <v/>
      </c>
      <c r="I352" s="43"/>
      <c r="J352" s="43"/>
      <c r="K352" s="40"/>
      <c r="Q352" s="46">
        <f>IFERROR(O352*_xlfn.XLOOKUP(P352,'Volunteer Rates'!A:A,'Volunteer Rates'!B:B),""
)</f>
        <v>0</v>
      </c>
      <c r="R352" s="47"/>
      <c r="S352" s="46" t="str">
        <f t="shared" si="11"/>
        <v/>
      </c>
      <c r="T352" s="24"/>
    </row>
    <row r="353" spans="2:20" x14ac:dyDescent="0.25">
      <c r="B353" s="46" t="str">
        <f>IFERROR(_xlfn.XLOOKUP(TRIM(A353),tbl_CostCategories[Category],tbl_CostCategories[Capital / Resource]),"")</f>
        <v/>
      </c>
      <c r="G353" s="45" t="str">
        <f t="shared" si="10"/>
        <v/>
      </c>
      <c r="I353" s="43"/>
      <c r="J353" s="43"/>
      <c r="K353" s="40"/>
      <c r="Q353" s="46">
        <f>IFERROR(O353*_xlfn.XLOOKUP(P353,'Volunteer Rates'!A:A,'Volunteer Rates'!B:B),""
)</f>
        <v>0</v>
      </c>
      <c r="R353" s="47"/>
      <c r="S353" s="46" t="str">
        <f t="shared" si="11"/>
        <v/>
      </c>
      <c r="T353" s="24"/>
    </row>
    <row r="354" spans="2:20" x14ac:dyDescent="0.25">
      <c r="B354" s="46" t="str">
        <f>IFERROR(_xlfn.XLOOKUP(TRIM(A354),tbl_CostCategories[Category],tbl_CostCategories[Capital / Resource]),"")</f>
        <v/>
      </c>
      <c r="G354" s="45" t="str">
        <f t="shared" si="10"/>
        <v/>
      </c>
      <c r="I354" s="43"/>
      <c r="J354" s="43"/>
      <c r="K354" s="40"/>
      <c r="Q354" s="46">
        <f>IFERROR(O354*_xlfn.XLOOKUP(P354,'Volunteer Rates'!A:A,'Volunteer Rates'!B:B),""
)</f>
        <v>0</v>
      </c>
      <c r="R354" s="47"/>
      <c r="S354" s="46" t="str">
        <f t="shared" si="11"/>
        <v/>
      </c>
      <c r="T354" s="24"/>
    </row>
    <row r="355" spans="2:20" x14ac:dyDescent="0.25">
      <c r="B355" s="46" t="str">
        <f>IFERROR(_xlfn.XLOOKUP(TRIM(A355),tbl_CostCategories[Category],tbl_CostCategories[Capital / Resource]),"")</f>
        <v/>
      </c>
      <c r="G355" s="45" t="str">
        <f t="shared" si="10"/>
        <v/>
      </c>
      <c r="I355" s="43"/>
      <c r="J355" s="43"/>
      <c r="K355" s="40"/>
      <c r="Q355" s="46">
        <f>IFERROR(O355*_xlfn.XLOOKUP(P355,'Volunteer Rates'!A:A,'Volunteer Rates'!B:B),""
)</f>
        <v>0</v>
      </c>
      <c r="R355" s="47"/>
      <c r="S355" s="46" t="str">
        <f t="shared" si="11"/>
        <v/>
      </c>
      <c r="T355" s="24"/>
    </row>
    <row r="356" spans="2:20" x14ac:dyDescent="0.25">
      <c r="B356" s="46" t="str">
        <f>IFERROR(_xlfn.XLOOKUP(TRIM(A356),tbl_CostCategories[Category],tbl_CostCategories[Capital / Resource]),"")</f>
        <v/>
      </c>
      <c r="G356" s="45" t="str">
        <f t="shared" si="10"/>
        <v/>
      </c>
      <c r="I356" s="43"/>
      <c r="J356" s="43"/>
      <c r="K356" s="40"/>
      <c r="Q356" s="46">
        <f>IFERROR(O356*_xlfn.XLOOKUP(P356,'Volunteer Rates'!A:A,'Volunteer Rates'!B:B),""
)</f>
        <v>0</v>
      </c>
      <c r="R356" s="47"/>
      <c r="S356" s="46" t="str">
        <f t="shared" si="11"/>
        <v/>
      </c>
      <c r="T356" s="24"/>
    </row>
    <row r="357" spans="2:20" x14ac:dyDescent="0.25">
      <c r="B357" s="46" t="str">
        <f>IFERROR(_xlfn.XLOOKUP(TRIM(A357),tbl_CostCategories[Category],tbl_CostCategories[Capital / Resource]),"")</f>
        <v/>
      </c>
      <c r="G357" s="45" t="str">
        <f t="shared" si="10"/>
        <v/>
      </c>
      <c r="I357" s="43"/>
      <c r="J357" s="43"/>
      <c r="K357" s="40"/>
      <c r="Q357" s="46">
        <f>IFERROR(O357*_xlfn.XLOOKUP(P357,'Volunteer Rates'!A:A,'Volunteer Rates'!B:B),""
)</f>
        <v>0</v>
      </c>
      <c r="R357" s="47"/>
      <c r="S357" s="46" t="str">
        <f t="shared" si="11"/>
        <v/>
      </c>
      <c r="T357" s="24"/>
    </row>
    <row r="358" spans="2:20" x14ac:dyDescent="0.25">
      <c r="B358" s="46" t="str">
        <f>IFERROR(_xlfn.XLOOKUP(TRIM(A358),tbl_CostCategories[Category],tbl_CostCategories[Capital / Resource]),"")</f>
        <v/>
      </c>
      <c r="G358" s="45" t="str">
        <f t="shared" si="10"/>
        <v/>
      </c>
      <c r="I358" s="43"/>
      <c r="J358" s="43"/>
      <c r="K358" s="40"/>
      <c r="Q358" s="46">
        <f>IFERROR(O358*_xlfn.XLOOKUP(P358,'Volunteer Rates'!A:A,'Volunteer Rates'!B:B),""
)</f>
        <v>0</v>
      </c>
      <c r="R358" s="47"/>
      <c r="S358" s="46" t="str">
        <f t="shared" si="11"/>
        <v/>
      </c>
      <c r="T358" s="24"/>
    </row>
    <row r="359" spans="2:20" x14ac:dyDescent="0.25">
      <c r="B359" s="46" t="str">
        <f>IFERROR(_xlfn.XLOOKUP(TRIM(A359),tbl_CostCategories[Category],tbl_CostCategories[Capital / Resource]),"")</f>
        <v/>
      </c>
      <c r="G359" s="45" t="str">
        <f t="shared" si="10"/>
        <v/>
      </c>
      <c r="I359" s="43"/>
      <c r="J359" s="43"/>
      <c r="K359" s="40"/>
      <c r="Q359" s="46">
        <f>IFERROR(O359*_xlfn.XLOOKUP(P359,'Volunteer Rates'!A:A,'Volunteer Rates'!B:B),""
)</f>
        <v>0</v>
      </c>
      <c r="R359" s="47"/>
      <c r="S359" s="46" t="str">
        <f t="shared" si="11"/>
        <v/>
      </c>
      <c r="T359" s="24"/>
    </row>
    <row r="360" spans="2:20" x14ac:dyDescent="0.25">
      <c r="B360" s="46" t="str">
        <f>IFERROR(_xlfn.XLOOKUP(TRIM(A360),tbl_CostCategories[Category],tbl_CostCategories[Capital / Resource]),"")</f>
        <v/>
      </c>
      <c r="G360" s="45" t="str">
        <f t="shared" si="10"/>
        <v/>
      </c>
      <c r="I360" s="43"/>
      <c r="J360" s="43"/>
      <c r="K360" s="40"/>
      <c r="Q360" s="46">
        <f>IFERROR(O360*_xlfn.XLOOKUP(P360,'Volunteer Rates'!A:A,'Volunteer Rates'!B:B),""
)</f>
        <v>0</v>
      </c>
      <c r="R360" s="47"/>
      <c r="S360" s="46" t="str">
        <f t="shared" si="11"/>
        <v/>
      </c>
      <c r="T360" s="24"/>
    </row>
    <row r="361" spans="2:20" x14ac:dyDescent="0.25">
      <c r="B361" s="46" t="str">
        <f>IFERROR(_xlfn.XLOOKUP(TRIM(A361),tbl_CostCategories[Category],tbl_CostCategories[Capital / Resource]),"")</f>
        <v/>
      </c>
      <c r="G361" s="45" t="str">
        <f t="shared" si="10"/>
        <v/>
      </c>
      <c r="I361" s="43"/>
      <c r="J361" s="43"/>
      <c r="K361" s="40"/>
      <c r="Q361" s="46">
        <f>IFERROR(O361*_xlfn.XLOOKUP(P361,'Volunteer Rates'!A:A,'Volunteer Rates'!B:B),""
)</f>
        <v>0</v>
      </c>
      <c r="R361" s="47"/>
      <c r="S361" s="46" t="str">
        <f t="shared" si="11"/>
        <v/>
      </c>
      <c r="T361" s="24"/>
    </row>
    <row r="362" spans="2:20" x14ac:dyDescent="0.25">
      <c r="B362" s="46" t="str">
        <f>IFERROR(_xlfn.XLOOKUP(TRIM(A362),tbl_CostCategories[Category],tbl_CostCategories[Capital / Resource]),"")</f>
        <v/>
      </c>
      <c r="G362" s="45" t="str">
        <f t="shared" si="10"/>
        <v/>
      </c>
      <c r="I362" s="43"/>
      <c r="J362" s="43"/>
      <c r="K362" s="40"/>
      <c r="Q362" s="46">
        <f>IFERROR(O362*_xlfn.XLOOKUP(P362,'Volunteer Rates'!A:A,'Volunteer Rates'!B:B),""
)</f>
        <v>0</v>
      </c>
      <c r="R362" s="47"/>
      <c r="S362" s="46" t="str">
        <f t="shared" si="11"/>
        <v/>
      </c>
      <c r="T362" s="24"/>
    </row>
    <row r="363" spans="2:20" x14ac:dyDescent="0.25">
      <c r="B363" s="46" t="str">
        <f>IFERROR(_xlfn.XLOOKUP(TRIM(A363),tbl_CostCategories[Category],tbl_CostCategories[Capital / Resource]),"")</f>
        <v/>
      </c>
      <c r="G363" s="45" t="str">
        <f t="shared" si="10"/>
        <v/>
      </c>
      <c r="I363" s="43"/>
      <c r="J363" s="43"/>
      <c r="K363" s="40"/>
      <c r="Q363" s="46">
        <f>IFERROR(O363*_xlfn.XLOOKUP(P363,'Volunteer Rates'!A:A,'Volunteer Rates'!B:B),""
)</f>
        <v>0</v>
      </c>
      <c r="R363" s="47"/>
      <c r="S363" s="46" t="str">
        <f t="shared" si="11"/>
        <v/>
      </c>
      <c r="T363" s="24"/>
    </row>
    <row r="364" spans="2:20" x14ac:dyDescent="0.25">
      <c r="B364" s="46" t="str">
        <f>IFERROR(_xlfn.XLOOKUP(TRIM(A364),tbl_CostCategories[Category],tbl_CostCategories[Capital / Resource]),"")</f>
        <v/>
      </c>
      <c r="G364" s="45" t="str">
        <f t="shared" si="10"/>
        <v/>
      </c>
      <c r="I364" s="43"/>
      <c r="J364" s="43"/>
      <c r="K364" s="40"/>
      <c r="Q364" s="46">
        <f>IFERROR(O364*_xlfn.XLOOKUP(P364,'Volunteer Rates'!A:A,'Volunteer Rates'!B:B),""
)</f>
        <v>0</v>
      </c>
      <c r="R364" s="47"/>
      <c r="S364" s="46" t="str">
        <f t="shared" si="11"/>
        <v/>
      </c>
      <c r="T364" s="24"/>
    </row>
    <row r="365" spans="2:20" x14ac:dyDescent="0.25">
      <c r="B365" s="46" t="str">
        <f>IFERROR(_xlfn.XLOOKUP(TRIM(A365),tbl_CostCategories[Category],tbl_CostCategories[Capital / Resource]),"")</f>
        <v/>
      </c>
      <c r="G365" s="45" t="str">
        <f t="shared" si="10"/>
        <v/>
      </c>
      <c r="I365" s="43"/>
      <c r="J365" s="43"/>
      <c r="K365" s="40"/>
      <c r="Q365" s="46">
        <f>IFERROR(O365*_xlfn.XLOOKUP(P365,'Volunteer Rates'!A:A,'Volunteer Rates'!B:B),""
)</f>
        <v>0</v>
      </c>
      <c r="R365" s="47"/>
      <c r="S365" s="46" t="str">
        <f t="shared" si="11"/>
        <v/>
      </c>
      <c r="T365" s="24"/>
    </row>
    <row r="366" spans="2:20" x14ac:dyDescent="0.25">
      <c r="B366" s="46" t="str">
        <f>IFERROR(_xlfn.XLOOKUP(TRIM(A366),tbl_CostCategories[Category],tbl_CostCategories[Capital / Resource]),"")</f>
        <v/>
      </c>
      <c r="G366" s="45" t="str">
        <f t="shared" si="10"/>
        <v/>
      </c>
      <c r="I366" s="43"/>
      <c r="J366" s="43"/>
      <c r="K366" s="40"/>
      <c r="Q366" s="46">
        <f>IFERROR(O366*_xlfn.XLOOKUP(P366,'Volunteer Rates'!A:A,'Volunteer Rates'!B:B),""
)</f>
        <v>0</v>
      </c>
      <c r="R366" s="47"/>
      <c r="S366" s="46" t="str">
        <f t="shared" si="11"/>
        <v/>
      </c>
      <c r="T366" s="24"/>
    </row>
    <row r="367" spans="2:20" x14ac:dyDescent="0.25">
      <c r="B367" s="46" t="str">
        <f>IFERROR(_xlfn.XLOOKUP(TRIM(A367),tbl_CostCategories[Category],tbl_CostCategories[Capital / Resource]),"")</f>
        <v/>
      </c>
      <c r="G367" s="45" t="str">
        <f t="shared" si="10"/>
        <v/>
      </c>
      <c r="I367" s="43"/>
      <c r="J367" s="43"/>
      <c r="K367" s="40"/>
      <c r="Q367" s="46">
        <f>IFERROR(O367*_xlfn.XLOOKUP(P367,'Volunteer Rates'!A:A,'Volunteer Rates'!B:B),""
)</f>
        <v>0</v>
      </c>
      <c r="R367" s="47"/>
      <c r="S367" s="46" t="str">
        <f t="shared" si="11"/>
        <v/>
      </c>
      <c r="T367" s="24"/>
    </row>
    <row r="368" spans="2:20" x14ac:dyDescent="0.25">
      <c r="B368" s="46" t="str">
        <f>IFERROR(_xlfn.XLOOKUP(TRIM(A368),tbl_CostCategories[Category],tbl_CostCategories[Capital / Resource]),"")</f>
        <v/>
      </c>
      <c r="G368" s="45" t="str">
        <f t="shared" si="10"/>
        <v/>
      </c>
      <c r="I368" s="43"/>
      <c r="J368" s="43"/>
      <c r="K368" s="40"/>
      <c r="Q368" s="46">
        <f>IFERROR(O368*_xlfn.XLOOKUP(P368,'Volunteer Rates'!A:A,'Volunteer Rates'!B:B),""
)</f>
        <v>0</v>
      </c>
      <c r="R368" s="47"/>
      <c r="S368" s="46" t="str">
        <f t="shared" si="11"/>
        <v/>
      </c>
      <c r="T368" s="24"/>
    </row>
    <row r="369" spans="2:20" x14ac:dyDescent="0.25">
      <c r="B369" s="46" t="str">
        <f>IFERROR(_xlfn.XLOOKUP(TRIM(A369),tbl_CostCategories[Category],tbl_CostCategories[Capital / Resource]),"")</f>
        <v/>
      </c>
      <c r="G369" s="45" t="str">
        <f t="shared" si="10"/>
        <v/>
      </c>
      <c r="I369" s="43"/>
      <c r="J369" s="43"/>
      <c r="K369" s="40"/>
      <c r="Q369" s="46">
        <f>IFERROR(O369*_xlfn.XLOOKUP(P369,'Volunteer Rates'!A:A,'Volunteer Rates'!B:B),""
)</f>
        <v>0</v>
      </c>
      <c r="R369" s="47"/>
      <c r="S369" s="46" t="str">
        <f t="shared" si="11"/>
        <v/>
      </c>
      <c r="T369" s="24"/>
    </row>
    <row r="370" spans="2:20" x14ac:dyDescent="0.25">
      <c r="B370" s="46" t="str">
        <f>IFERROR(_xlfn.XLOOKUP(TRIM(A370),tbl_CostCategories[Category],tbl_CostCategories[Capital / Resource]),"")</f>
        <v/>
      </c>
      <c r="G370" s="45" t="str">
        <f t="shared" si="10"/>
        <v/>
      </c>
      <c r="I370" s="43"/>
      <c r="J370" s="43"/>
      <c r="K370" s="40"/>
      <c r="Q370" s="46">
        <f>IFERROR(O370*_xlfn.XLOOKUP(P370,'Volunteer Rates'!A:A,'Volunteer Rates'!B:B),""
)</f>
        <v>0</v>
      </c>
      <c r="R370" s="47"/>
      <c r="S370" s="46" t="str">
        <f t="shared" si="11"/>
        <v/>
      </c>
      <c r="T370" s="24"/>
    </row>
    <row r="371" spans="2:20" x14ac:dyDescent="0.25">
      <c r="B371" s="46" t="str">
        <f>IFERROR(_xlfn.XLOOKUP(TRIM(A371),tbl_CostCategories[Category],tbl_CostCategories[Capital / Resource]),"")</f>
        <v/>
      </c>
      <c r="G371" s="45" t="str">
        <f t="shared" si="10"/>
        <v/>
      </c>
      <c r="I371" s="43"/>
      <c r="J371" s="43"/>
      <c r="K371" s="40"/>
      <c r="Q371" s="46">
        <f>IFERROR(O371*_xlfn.XLOOKUP(P371,'Volunteer Rates'!A:A,'Volunteer Rates'!B:B),""
)</f>
        <v>0</v>
      </c>
      <c r="R371" s="47"/>
      <c r="S371" s="46" t="str">
        <f t="shared" si="11"/>
        <v/>
      </c>
      <c r="T371" s="24"/>
    </row>
    <row r="372" spans="2:20" x14ac:dyDescent="0.25">
      <c r="B372" s="46" t="str">
        <f>IFERROR(_xlfn.XLOOKUP(TRIM(A372),tbl_CostCategories[Category],tbl_CostCategories[Capital / Resource]),"")</f>
        <v/>
      </c>
      <c r="G372" s="45" t="str">
        <f t="shared" si="10"/>
        <v/>
      </c>
      <c r="I372" s="43"/>
      <c r="J372" s="43"/>
      <c r="K372" s="40"/>
      <c r="Q372" s="46">
        <f>IFERROR(O372*_xlfn.XLOOKUP(P372,'Volunteer Rates'!A:A,'Volunteer Rates'!B:B),""
)</f>
        <v>0</v>
      </c>
      <c r="R372" s="47"/>
      <c r="S372" s="46" t="str">
        <f t="shared" si="11"/>
        <v/>
      </c>
      <c r="T372" s="24"/>
    </row>
    <row r="373" spans="2:20" x14ac:dyDescent="0.25">
      <c r="B373" s="46" t="str">
        <f>IFERROR(_xlfn.XLOOKUP(TRIM(A373),tbl_CostCategories[Category],tbl_CostCategories[Capital / Resource]),"")</f>
        <v/>
      </c>
      <c r="G373" s="45" t="str">
        <f t="shared" si="10"/>
        <v/>
      </c>
      <c r="I373" s="43"/>
      <c r="J373" s="43"/>
      <c r="K373" s="40"/>
      <c r="Q373" s="46">
        <f>IFERROR(O373*_xlfn.XLOOKUP(P373,'Volunteer Rates'!A:A,'Volunteer Rates'!B:B),""
)</f>
        <v>0</v>
      </c>
      <c r="R373" s="47"/>
      <c r="S373" s="46" t="str">
        <f t="shared" si="11"/>
        <v/>
      </c>
      <c r="T373" s="24"/>
    </row>
    <row r="374" spans="2:20" x14ac:dyDescent="0.25">
      <c r="B374" s="46" t="str">
        <f>IFERROR(_xlfn.XLOOKUP(TRIM(A374),tbl_CostCategories[Category],tbl_CostCategories[Capital / Resource]),"")</f>
        <v/>
      </c>
      <c r="G374" s="45" t="str">
        <f t="shared" si="10"/>
        <v/>
      </c>
      <c r="I374" s="43"/>
      <c r="J374" s="43"/>
      <c r="K374" s="40"/>
      <c r="Q374" s="46">
        <f>IFERROR(O374*_xlfn.XLOOKUP(P374,'Volunteer Rates'!A:A,'Volunteer Rates'!B:B),""
)</f>
        <v>0</v>
      </c>
      <c r="R374" s="47"/>
      <c r="S374" s="46" t="str">
        <f t="shared" si="11"/>
        <v/>
      </c>
      <c r="T374" s="24"/>
    </row>
    <row r="375" spans="2:20" x14ac:dyDescent="0.25">
      <c r="B375" s="46" t="str">
        <f>IFERROR(_xlfn.XLOOKUP(TRIM(A375),tbl_CostCategories[Category],tbl_CostCategories[Capital / Resource]),"")</f>
        <v/>
      </c>
      <c r="G375" s="45" t="str">
        <f t="shared" si="10"/>
        <v/>
      </c>
      <c r="I375" s="43"/>
      <c r="J375" s="43"/>
      <c r="K375" s="40"/>
      <c r="Q375" s="46">
        <f>IFERROR(O375*_xlfn.XLOOKUP(P375,'Volunteer Rates'!A:A,'Volunteer Rates'!B:B),""
)</f>
        <v>0</v>
      </c>
      <c r="R375" s="47"/>
      <c r="S375" s="46" t="str">
        <f t="shared" si="11"/>
        <v/>
      </c>
      <c r="T375" s="24"/>
    </row>
    <row r="376" spans="2:20" x14ac:dyDescent="0.25">
      <c r="B376" s="46" t="str">
        <f>IFERROR(_xlfn.XLOOKUP(TRIM(A376),tbl_CostCategories[Category],tbl_CostCategories[Capital / Resource]),"")</f>
        <v/>
      </c>
      <c r="G376" s="45" t="str">
        <f t="shared" si="10"/>
        <v/>
      </c>
      <c r="I376" s="43"/>
      <c r="J376" s="43"/>
      <c r="K376" s="40"/>
      <c r="Q376" s="46">
        <f>IFERROR(O376*_xlfn.XLOOKUP(P376,'Volunteer Rates'!A:A,'Volunteer Rates'!B:B),""
)</f>
        <v>0</v>
      </c>
      <c r="R376" s="47"/>
      <c r="S376" s="46" t="str">
        <f t="shared" si="11"/>
        <v/>
      </c>
      <c r="T376" s="24"/>
    </row>
    <row r="377" spans="2:20" x14ac:dyDescent="0.25">
      <c r="B377" s="46" t="str">
        <f>IFERROR(_xlfn.XLOOKUP(TRIM(A377),tbl_CostCategories[Category],tbl_CostCategories[Capital / Resource]),"")</f>
        <v/>
      </c>
      <c r="G377" s="45" t="str">
        <f t="shared" si="10"/>
        <v/>
      </c>
      <c r="I377" s="43"/>
      <c r="J377" s="43"/>
      <c r="K377" s="40"/>
      <c r="Q377" s="46">
        <f>IFERROR(O377*_xlfn.XLOOKUP(P377,'Volunteer Rates'!A:A,'Volunteer Rates'!B:B),""
)</f>
        <v>0</v>
      </c>
      <c r="R377" s="47"/>
      <c r="S377" s="46" t="str">
        <f t="shared" si="11"/>
        <v/>
      </c>
      <c r="T377" s="24"/>
    </row>
    <row r="378" spans="2:20" x14ac:dyDescent="0.25">
      <c r="B378" s="46" t="str">
        <f>IFERROR(_xlfn.XLOOKUP(TRIM(A378),tbl_CostCategories[Category],tbl_CostCategories[Capital / Resource]),"")</f>
        <v/>
      </c>
      <c r="G378" s="45" t="str">
        <f t="shared" si="10"/>
        <v/>
      </c>
      <c r="I378" s="43"/>
      <c r="J378" s="43"/>
      <c r="K378" s="40"/>
      <c r="Q378" s="46">
        <f>IFERROR(O378*_xlfn.XLOOKUP(P378,'Volunteer Rates'!A:A,'Volunteer Rates'!B:B),""
)</f>
        <v>0</v>
      </c>
      <c r="R378" s="47"/>
      <c r="S378" s="46" t="str">
        <f t="shared" si="11"/>
        <v/>
      </c>
      <c r="T378" s="24"/>
    </row>
    <row r="379" spans="2:20" x14ac:dyDescent="0.25">
      <c r="B379" s="46" t="str">
        <f>IFERROR(_xlfn.XLOOKUP(TRIM(A379),tbl_CostCategories[Category],tbl_CostCategories[Capital / Resource]),"")</f>
        <v/>
      </c>
      <c r="G379" s="45" t="str">
        <f t="shared" si="10"/>
        <v/>
      </c>
      <c r="I379" s="43"/>
      <c r="J379" s="43"/>
      <c r="K379" s="40"/>
      <c r="Q379" s="46">
        <f>IFERROR(O379*_xlfn.XLOOKUP(P379,'Volunteer Rates'!A:A,'Volunteer Rates'!B:B),""
)</f>
        <v>0</v>
      </c>
      <c r="R379" s="47"/>
      <c r="S379" s="46" t="str">
        <f t="shared" si="11"/>
        <v/>
      </c>
      <c r="T379" s="24"/>
    </row>
    <row r="380" spans="2:20" x14ac:dyDescent="0.25">
      <c r="B380" s="46" t="str">
        <f>IFERROR(_xlfn.XLOOKUP(TRIM(A380),tbl_CostCategories[Category],tbl_CostCategories[Capital / Resource]),"")</f>
        <v/>
      </c>
      <c r="G380" s="45" t="str">
        <f t="shared" si="10"/>
        <v/>
      </c>
      <c r="I380" s="43"/>
      <c r="J380" s="43"/>
      <c r="K380" s="40"/>
      <c r="Q380" s="46">
        <f>IFERROR(O380*_xlfn.XLOOKUP(P380,'Volunteer Rates'!A:A,'Volunteer Rates'!B:B),""
)</f>
        <v>0</v>
      </c>
      <c r="R380" s="47"/>
      <c r="S380" s="46" t="str">
        <f t="shared" si="11"/>
        <v/>
      </c>
      <c r="T380" s="24"/>
    </row>
    <row r="381" spans="2:20" x14ac:dyDescent="0.25">
      <c r="B381" s="46" t="str">
        <f>IFERROR(_xlfn.XLOOKUP(TRIM(A381),tbl_CostCategories[Category],tbl_CostCategories[Capital / Resource]),"")</f>
        <v/>
      </c>
      <c r="G381" s="45" t="str">
        <f t="shared" si="10"/>
        <v/>
      </c>
      <c r="I381" s="43"/>
      <c r="J381" s="43"/>
      <c r="K381" s="40"/>
      <c r="Q381" s="46">
        <f>IFERROR(O381*_xlfn.XLOOKUP(P381,'Volunteer Rates'!A:A,'Volunteer Rates'!B:B),""
)</f>
        <v>0</v>
      </c>
      <c r="R381" s="47"/>
      <c r="S381" s="46" t="str">
        <f t="shared" si="11"/>
        <v/>
      </c>
      <c r="T381" s="24"/>
    </row>
    <row r="382" spans="2:20" x14ac:dyDescent="0.25">
      <c r="B382" s="46" t="str">
        <f>IFERROR(_xlfn.XLOOKUP(TRIM(A382),tbl_CostCategories[Category],tbl_CostCategories[Capital / Resource]),"")</f>
        <v/>
      </c>
      <c r="G382" s="45" t="str">
        <f t="shared" si="10"/>
        <v/>
      </c>
      <c r="I382" s="43"/>
      <c r="J382" s="43"/>
      <c r="K382" s="40"/>
      <c r="Q382" s="46">
        <f>IFERROR(O382*_xlfn.XLOOKUP(P382,'Volunteer Rates'!A:A,'Volunteer Rates'!B:B),""
)</f>
        <v>0</v>
      </c>
      <c r="R382" s="47"/>
      <c r="S382" s="46" t="str">
        <f t="shared" si="11"/>
        <v/>
      </c>
      <c r="T382" s="24"/>
    </row>
    <row r="383" spans="2:20" x14ac:dyDescent="0.25">
      <c r="B383" s="46" t="str">
        <f>IFERROR(_xlfn.XLOOKUP(TRIM(A383),tbl_CostCategories[Category],tbl_CostCategories[Capital / Resource]),"")</f>
        <v/>
      </c>
      <c r="G383" s="45" t="str">
        <f t="shared" si="10"/>
        <v/>
      </c>
      <c r="I383" s="43"/>
      <c r="J383" s="43"/>
      <c r="K383" s="40"/>
      <c r="Q383" s="46">
        <f>IFERROR(O383*_xlfn.XLOOKUP(P383,'Volunteer Rates'!A:A,'Volunteer Rates'!B:B),""
)</f>
        <v>0</v>
      </c>
      <c r="R383" s="47"/>
      <c r="S383" s="46" t="str">
        <f t="shared" si="11"/>
        <v/>
      </c>
      <c r="T383" s="24"/>
    </row>
    <row r="384" spans="2:20" x14ac:dyDescent="0.25">
      <c r="B384" s="46" t="str">
        <f>IFERROR(_xlfn.XLOOKUP(TRIM(A384),tbl_CostCategories[Category],tbl_CostCategories[Capital / Resource]),"")</f>
        <v/>
      </c>
      <c r="G384" s="45" t="str">
        <f t="shared" si="10"/>
        <v/>
      </c>
      <c r="I384" s="43"/>
      <c r="J384" s="43"/>
      <c r="K384" s="40"/>
      <c r="Q384" s="46">
        <f>IFERROR(O384*_xlfn.XLOOKUP(P384,'Volunteer Rates'!A:A,'Volunteer Rates'!B:B),""
)</f>
        <v>0</v>
      </c>
      <c r="R384" s="47"/>
      <c r="S384" s="46" t="str">
        <f t="shared" si="11"/>
        <v/>
      </c>
      <c r="T384" s="24"/>
    </row>
    <row r="385" spans="2:20" x14ac:dyDescent="0.25">
      <c r="B385" s="46" t="str">
        <f>IFERROR(_xlfn.XLOOKUP(TRIM(A385),tbl_CostCategories[Category],tbl_CostCategories[Capital / Resource]),"")</f>
        <v/>
      </c>
      <c r="G385" s="45" t="str">
        <f t="shared" si="10"/>
        <v/>
      </c>
      <c r="I385" s="43"/>
      <c r="J385" s="43"/>
      <c r="K385" s="40"/>
      <c r="Q385" s="46">
        <f>IFERROR(O385*_xlfn.XLOOKUP(P385,'Volunteer Rates'!A:A,'Volunteer Rates'!B:B),""
)</f>
        <v>0</v>
      </c>
      <c r="R385" s="47"/>
      <c r="S385" s="46" t="str">
        <f t="shared" si="11"/>
        <v/>
      </c>
      <c r="T385" s="24"/>
    </row>
    <row r="386" spans="2:20" x14ac:dyDescent="0.25">
      <c r="B386" s="46" t="str">
        <f>IFERROR(_xlfn.XLOOKUP(TRIM(A386),tbl_CostCategories[Category],tbl_CostCategories[Capital / Resource]),"")</f>
        <v/>
      </c>
      <c r="G386" s="45" t="str">
        <f t="shared" si="10"/>
        <v/>
      </c>
      <c r="I386" s="43"/>
      <c r="J386" s="43"/>
      <c r="K386" s="40"/>
      <c r="Q386" s="46">
        <f>IFERROR(O386*_xlfn.XLOOKUP(P386,'Volunteer Rates'!A:A,'Volunteer Rates'!B:B),""
)</f>
        <v>0</v>
      </c>
      <c r="R386" s="47"/>
      <c r="S386" s="46" t="str">
        <f t="shared" si="11"/>
        <v/>
      </c>
      <c r="T386" s="24"/>
    </row>
    <row r="387" spans="2:20" x14ac:dyDescent="0.25">
      <c r="B387" s="46" t="str">
        <f>IFERROR(_xlfn.XLOOKUP(TRIM(A387),tbl_CostCategories[Category],tbl_CostCategories[Capital / Resource]),"")</f>
        <v/>
      </c>
      <c r="G387" s="45" t="str">
        <f t="shared" ref="G387:G450" si="12">IF(OR(E387="",F387=""),"",N(E387)*N(F387))</f>
        <v/>
      </c>
      <c r="I387" s="43"/>
      <c r="J387" s="43"/>
      <c r="K387" s="40"/>
      <c r="Q387" s="46">
        <f>IFERROR(O387*_xlfn.XLOOKUP(P387,'Volunteer Rates'!A:A,'Volunteer Rates'!B:B),""
)</f>
        <v>0</v>
      </c>
      <c r="R387" s="47"/>
      <c r="S387" s="46" t="str">
        <f t="shared" ref="S387:S450" si="13">IF(N(G387)=0,"",IF(ABS((N(L387)+N(M387)+N(N387)+N(Q387))-N(G387))&lt;0.01,"OK","CHECK TOTALS"))</f>
        <v/>
      </c>
      <c r="T387" s="24"/>
    </row>
    <row r="388" spans="2:20" x14ac:dyDescent="0.25">
      <c r="B388" s="46" t="str">
        <f>IFERROR(_xlfn.XLOOKUP(TRIM(A388),tbl_CostCategories[Category],tbl_CostCategories[Capital / Resource]),"")</f>
        <v/>
      </c>
      <c r="G388" s="45" t="str">
        <f t="shared" si="12"/>
        <v/>
      </c>
      <c r="I388" s="43"/>
      <c r="J388" s="43"/>
      <c r="K388" s="40"/>
      <c r="Q388" s="46">
        <f>IFERROR(O388*_xlfn.XLOOKUP(P388,'Volunteer Rates'!A:A,'Volunteer Rates'!B:B),""
)</f>
        <v>0</v>
      </c>
      <c r="R388" s="47"/>
      <c r="S388" s="46" t="str">
        <f t="shared" si="13"/>
        <v/>
      </c>
      <c r="T388" s="24"/>
    </row>
    <row r="389" spans="2:20" x14ac:dyDescent="0.25">
      <c r="B389" s="46" t="str">
        <f>IFERROR(_xlfn.XLOOKUP(TRIM(A389),tbl_CostCategories[Category],tbl_CostCategories[Capital / Resource]),"")</f>
        <v/>
      </c>
      <c r="G389" s="45" t="str">
        <f t="shared" si="12"/>
        <v/>
      </c>
      <c r="I389" s="43"/>
      <c r="J389" s="43"/>
      <c r="K389" s="40"/>
      <c r="Q389" s="46">
        <f>IFERROR(O389*_xlfn.XLOOKUP(P389,'Volunteer Rates'!A:A,'Volunteer Rates'!B:B),""
)</f>
        <v>0</v>
      </c>
      <c r="R389" s="47"/>
      <c r="S389" s="46" t="str">
        <f t="shared" si="13"/>
        <v/>
      </c>
      <c r="T389" s="24"/>
    </row>
    <row r="390" spans="2:20" x14ac:dyDescent="0.25">
      <c r="B390" s="46" t="str">
        <f>IFERROR(_xlfn.XLOOKUP(TRIM(A390),tbl_CostCategories[Category],tbl_CostCategories[Capital / Resource]),"")</f>
        <v/>
      </c>
      <c r="G390" s="45" t="str">
        <f t="shared" si="12"/>
        <v/>
      </c>
      <c r="I390" s="43"/>
      <c r="J390" s="43"/>
      <c r="K390" s="40"/>
      <c r="Q390" s="46">
        <f>IFERROR(O390*_xlfn.XLOOKUP(P390,'Volunteer Rates'!A:A,'Volunteer Rates'!B:B),""
)</f>
        <v>0</v>
      </c>
      <c r="R390" s="47"/>
      <c r="S390" s="46" t="str">
        <f t="shared" si="13"/>
        <v/>
      </c>
      <c r="T390" s="24"/>
    </row>
    <row r="391" spans="2:20" x14ac:dyDescent="0.25">
      <c r="B391" s="46" t="str">
        <f>IFERROR(_xlfn.XLOOKUP(TRIM(A391),tbl_CostCategories[Category],tbl_CostCategories[Capital / Resource]),"")</f>
        <v/>
      </c>
      <c r="G391" s="45" t="str">
        <f t="shared" si="12"/>
        <v/>
      </c>
      <c r="I391" s="43"/>
      <c r="J391" s="43"/>
      <c r="K391" s="40"/>
      <c r="Q391" s="46">
        <f>IFERROR(O391*_xlfn.XLOOKUP(P391,'Volunteer Rates'!A:A,'Volunteer Rates'!B:B),""
)</f>
        <v>0</v>
      </c>
      <c r="R391" s="47"/>
      <c r="S391" s="46" t="str">
        <f t="shared" si="13"/>
        <v/>
      </c>
      <c r="T391" s="24"/>
    </row>
    <row r="392" spans="2:20" x14ac:dyDescent="0.25">
      <c r="B392" s="46" t="str">
        <f>IFERROR(_xlfn.XLOOKUP(TRIM(A392),tbl_CostCategories[Category],tbl_CostCategories[Capital / Resource]),"")</f>
        <v/>
      </c>
      <c r="G392" s="45" t="str">
        <f t="shared" si="12"/>
        <v/>
      </c>
      <c r="I392" s="43"/>
      <c r="J392" s="43"/>
      <c r="K392" s="40"/>
      <c r="Q392" s="46">
        <f>IFERROR(O392*_xlfn.XLOOKUP(P392,'Volunteer Rates'!A:A,'Volunteer Rates'!B:B),""
)</f>
        <v>0</v>
      </c>
      <c r="R392" s="47"/>
      <c r="S392" s="46" t="str">
        <f t="shared" si="13"/>
        <v/>
      </c>
      <c r="T392" s="24"/>
    </row>
    <row r="393" spans="2:20" x14ac:dyDescent="0.25">
      <c r="B393" s="46" t="str">
        <f>IFERROR(_xlfn.XLOOKUP(TRIM(A393),tbl_CostCategories[Category],tbl_CostCategories[Capital / Resource]),"")</f>
        <v/>
      </c>
      <c r="G393" s="45" t="str">
        <f t="shared" si="12"/>
        <v/>
      </c>
      <c r="I393" s="43"/>
      <c r="J393" s="43"/>
      <c r="K393" s="40"/>
      <c r="Q393" s="46">
        <f>IFERROR(O393*_xlfn.XLOOKUP(P393,'Volunteer Rates'!A:A,'Volunteer Rates'!B:B),""
)</f>
        <v>0</v>
      </c>
      <c r="R393" s="47"/>
      <c r="S393" s="46" t="str">
        <f t="shared" si="13"/>
        <v/>
      </c>
      <c r="T393" s="24"/>
    </row>
    <row r="394" spans="2:20" x14ac:dyDescent="0.25">
      <c r="B394" s="46" t="str">
        <f>IFERROR(_xlfn.XLOOKUP(TRIM(A394),tbl_CostCategories[Category],tbl_CostCategories[Capital / Resource]),"")</f>
        <v/>
      </c>
      <c r="G394" s="45" t="str">
        <f t="shared" si="12"/>
        <v/>
      </c>
      <c r="I394" s="43"/>
      <c r="J394" s="43"/>
      <c r="K394" s="40"/>
      <c r="Q394" s="46">
        <f>IFERROR(O394*_xlfn.XLOOKUP(P394,'Volunteer Rates'!A:A,'Volunteer Rates'!B:B),""
)</f>
        <v>0</v>
      </c>
      <c r="R394" s="47"/>
      <c r="S394" s="46" t="str">
        <f t="shared" si="13"/>
        <v/>
      </c>
      <c r="T394" s="24"/>
    </row>
    <row r="395" spans="2:20" x14ac:dyDescent="0.25">
      <c r="B395" s="46" t="str">
        <f>IFERROR(_xlfn.XLOOKUP(TRIM(A395),tbl_CostCategories[Category],tbl_CostCategories[Capital / Resource]),"")</f>
        <v/>
      </c>
      <c r="G395" s="45" t="str">
        <f t="shared" si="12"/>
        <v/>
      </c>
      <c r="I395" s="43"/>
      <c r="J395" s="43"/>
      <c r="K395" s="40"/>
      <c r="Q395" s="46">
        <f>IFERROR(O395*_xlfn.XLOOKUP(P395,'Volunteer Rates'!A:A,'Volunteer Rates'!B:B),""
)</f>
        <v>0</v>
      </c>
      <c r="R395" s="47"/>
      <c r="S395" s="46" t="str">
        <f t="shared" si="13"/>
        <v/>
      </c>
      <c r="T395" s="24"/>
    </row>
    <row r="396" spans="2:20" x14ac:dyDescent="0.25">
      <c r="B396" s="46" t="str">
        <f>IFERROR(_xlfn.XLOOKUP(TRIM(A396),tbl_CostCategories[Category],tbl_CostCategories[Capital / Resource]),"")</f>
        <v/>
      </c>
      <c r="G396" s="45" t="str">
        <f t="shared" si="12"/>
        <v/>
      </c>
      <c r="I396" s="43"/>
      <c r="J396" s="43"/>
      <c r="K396" s="40"/>
      <c r="Q396" s="46">
        <f>IFERROR(O396*_xlfn.XLOOKUP(P396,'Volunteer Rates'!A:A,'Volunteer Rates'!B:B),""
)</f>
        <v>0</v>
      </c>
      <c r="R396" s="47"/>
      <c r="S396" s="46" t="str">
        <f t="shared" si="13"/>
        <v/>
      </c>
      <c r="T396" s="24"/>
    </row>
    <row r="397" spans="2:20" x14ac:dyDescent="0.25">
      <c r="B397" s="46" t="str">
        <f>IFERROR(_xlfn.XLOOKUP(TRIM(A397),tbl_CostCategories[Category],tbl_CostCategories[Capital / Resource]),"")</f>
        <v/>
      </c>
      <c r="G397" s="45" t="str">
        <f t="shared" si="12"/>
        <v/>
      </c>
      <c r="I397" s="43"/>
      <c r="J397" s="43"/>
      <c r="K397" s="40"/>
      <c r="Q397" s="46">
        <f>IFERROR(O397*_xlfn.XLOOKUP(P397,'Volunteer Rates'!A:A,'Volunteer Rates'!B:B),""
)</f>
        <v>0</v>
      </c>
      <c r="R397" s="47"/>
      <c r="S397" s="46" t="str">
        <f t="shared" si="13"/>
        <v/>
      </c>
      <c r="T397" s="24"/>
    </row>
    <row r="398" spans="2:20" x14ac:dyDescent="0.25">
      <c r="B398" s="46" t="str">
        <f>IFERROR(_xlfn.XLOOKUP(TRIM(A398),tbl_CostCategories[Category],tbl_CostCategories[Capital / Resource]),"")</f>
        <v/>
      </c>
      <c r="G398" s="45" t="str">
        <f t="shared" si="12"/>
        <v/>
      </c>
      <c r="I398" s="43"/>
      <c r="J398" s="43"/>
      <c r="K398" s="40"/>
      <c r="Q398" s="46">
        <f>IFERROR(O398*_xlfn.XLOOKUP(P398,'Volunteer Rates'!A:A,'Volunteer Rates'!B:B),""
)</f>
        <v>0</v>
      </c>
      <c r="R398" s="47"/>
      <c r="S398" s="46" t="str">
        <f t="shared" si="13"/>
        <v/>
      </c>
      <c r="T398" s="24"/>
    </row>
    <row r="399" spans="2:20" x14ac:dyDescent="0.25">
      <c r="B399" s="46" t="str">
        <f>IFERROR(_xlfn.XLOOKUP(TRIM(A399),tbl_CostCategories[Category],tbl_CostCategories[Capital / Resource]),"")</f>
        <v/>
      </c>
      <c r="G399" s="45" t="str">
        <f t="shared" si="12"/>
        <v/>
      </c>
      <c r="I399" s="43"/>
      <c r="J399" s="43"/>
      <c r="K399" s="40"/>
      <c r="Q399" s="46">
        <f>IFERROR(O399*_xlfn.XLOOKUP(P399,'Volunteer Rates'!A:A,'Volunteer Rates'!B:B),""
)</f>
        <v>0</v>
      </c>
      <c r="R399" s="47"/>
      <c r="S399" s="46" t="str">
        <f t="shared" si="13"/>
        <v/>
      </c>
      <c r="T399" s="24"/>
    </row>
    <row r="400" spans="2:20" x14ac:dyDescent="0.25">
      <c r="B400" s="46" t="str">
        <f>IFERROR(_xlfn.XLOOKUP(TRIM(A400),tbl_CostCategories[Category],tbl_CostCategories[Capital / Resource]),"")</f>
        <v/>
      </c>
      <c r="G400" s="45" t="str">
        <f t="shared" si="12"/>
        <v/>
      </c>
      <c r="I400" s="43"/>
      <c r="J400" s="43"/>
      <c r="K400" s="40"/>
      <c r="Q400" s="46">
        <f>IFERROR(O400*_xlfn.XLOOKUP(P400,'Volunteer Rates'!A:A,'Volunteer Rates'!B:B),""
)</f>
        <v>0</v>
      </c>
      <c r="R400" s="47"/>
      <c r="S400" s="46" t="str">
        <f t="shared" si="13"/>
        <v/>
      </c>
      <c r="T400" s="24"/>
    </row>
    <row r="401" spans="2:20" x14ac:dyDescent="0.25">
      <c r="B401" s="46" t="str">
        <f>IFERROR(_xlfn.XLOOKUP(TRIM(A401),tbl_CostCategories[Category],tbl_CostCategories[Capital / Resource]),"")</f>
        <v/>
      </c>
      <c r="G401" s="45" t="str">
        <f t="shared" si="12"/>
        <v/>
      </c>
      <c r="I401" s="43"/>
      <c r="J401" s="43"/>
      <c r="K401" s="40"/>
      <c r="Q401" s="46">
        <f>IFERROR(O401*_xlfn.XLOOKUP(P401,'Volunteer Rates'!A:A,'Volunteer Rates'!B:B),""
)</f>
        <v>0</v>
      </c>
      <c r="R401" s="47"/>
      <c r="S401" s="46" t="str">
        <f t="shared" si="13"/>
        <v/>
      </c>
      <c r="T401" s="24"/>
    </row>
    <row r="402" spans="2:20" x14ac:dyDescent="0.25">
      <c r="B402" s="46" t="str">
        <f>IFERROR(_xlfn.XLOOKUP(TRIM(A402),tbl_CostCategories[Category],tbl_CostCategories[Capital / Resource]),"")</f>
        <v/>
      </c>
      <c r="G402" s="45" t="str">
        <f t="shared" si="12"/>
        <v/>
      </c>
      <c r="I402" s="43"/>
      <c r="J402" s="43"/>
      <c r="K402" s="40"/>
      <c r="Q402" s="46">
        <f>IFERROR(O402*_xlfn.XLOOKUP(P402,'Volunteer Rates'!A:A,'Volunteer Rates'!B:B),""
)</f>
        <v>0</v>
      </c>
      <c r="R402" s="47"/>
      <c r="S402" s="46" t="str">
        <f t="shared" si="13"/>
        <v/>
      </c>
      <c r="T402" s="24"/>
    </row>
    <row r="403" spans="2:20" x14ac:dyDescent="0.25">
      <c r="B403" s="46" t="str">
        <f>IFERROR(_xlfn.XLOOKUP(TRIM(A403),tbl_CostCategories[Category],tbl_CostCategories[Capital / Resource]),"")</f>
        <v/>
      </c>
      <c r="G403" s="45" t="str">
        <f t="shared" si="12"/>
        <v/>
      </c>
      <c r="I403" s="43"/>
      <c r="J403" s="43"/>
      <c r="K403" s="40"/>
      <c r="Q403" s="46">
        <f>IFERROR(O403*_xlfn.XLOOKUP(P403,'Volunteer Rates'!A:A,'Volunteer Rates'!B:B),""
)</f>
        <v>0</v>
      </c>
      <c r="R403" s="47"/>
      <c r="S403" s="46" t="str">
        <f t="shared" si="13"/>
        <v/>
      </c>
      <c r="T403" s="24"/>
    </row>
    <row r="404" spans="2:20" x14ac:dyDescent="0.25">
      <c r="B404" s="46" t="str">
        <f>IFERROR(_xlfn.XLOOKUP(TRIM(A404),tbl_CostCategories[Category],tbl_CostCategories[Capital / Resource]),"")</f>
        <v/>
      </c>
      <c r="G404" s="45" t="str">
        <f t="shared" si="12"/>
        <v/>
      </c>
      <c r="I404" s="43"/>
      <c r="J404" s="43"/>
      <c r="K404" s="40"/>
      <c r="Q404" s="46">
        <f>IFERROR(O404*_xlfn.XLOOKUP(P404,'Volunteer Rates'!A:A,'Volunteer Rates'!B:B),""
)</f>
        <v>0</v>
      </c>
      <c r="R404" s="47"/>
      <c r="S404" s="46" t="str">
        <f t="shared" si="13"/>
        <v/>
      </c>
      <c r="T404" s="24"/>
    </row>
    <row r="405" spans="2:20" x14ac:dyDescent="0.25">
      <c r="B405" s="46" t="str">
        <f>IFERROR(_xlfn.XLOOKUP(TRIM(A405),tbl_CostCategories[Category],tbl_CostCategories[Capital / Resource]),"")</f>
        <v/>
      </c>
      <c r="G405" s="45" t="str">
        <f t="shared" si="12"/>
        <v/>
      </c>
      <c r="I405" s="43"/>
      <c r="J405" s="43"/>
      <c r="K405" s="40"/>
      <c r="Q405" s="46">
        <f>IFERROR(O405*_xlfn.XLOOKUP(P405,'Volunteer Rates'!A:A,'Volunteer Rates'!B:B),""
)</f>
        <v>0</v>
      </c>
      <c r="R405" s="47"/>
      <c r="S405" s="46" t="str">
        <f t="shared" si="13"/>
        <v/>
      </c>
      <c r="T405" s="24"/>
    </row>
    <row r="406" spans="2:20" x14ac:dyDescent="0.25">
      <c r="B406" s="46" t="str">
        <f>IFERROR(_xlfn.XLOOKUP(TRIM(A406),tbl_CostCategories[Category],tbl_CostCategories[Capital / Resource]),"")</f>
        <v/>
      </c>
      <c r="G406" s="45" t="str">
        <f t="shared" si="12"/>
        <v/>
      </c>
      <c r="I406" s="43"/>
      <c r="J406" s="43"/>
      <c r="K406" s="40"/>
      <c r="Q406" s="46">
        <f>IFERROR(O406*_xlfn.XLOOKUP(P406,'Volunteer Rates'!A:A,'Volunteer Rates'!B:B),""
)</f>
        <v>0</v>
      </c>
      <c r="R406" s="47"/>
      <c r="S406" s="46" t="str">
        <f t="shared" si="13"/>
        <v/>
      </c>
      <c r="T406" s="24"/>
    </row>
    <row r="407" spans="2:20" x14ac:dyDescent="0.25">
      <c r="B407" s="46" t="str">
        <f>IFERROR(_xlfn.XLOOKUP(TRIM(A407),tbl_CostCategories[Category],tbl_CostCategories[Capital / Resource]),"")</f>
        <v/>
      </c>
      <c r="G407" s="45" t="str">
        <f t="shared" si="12"/>
        <v/>
      </c>
      <c r="I407" s="43"/>
      <c r="J407" s="43"/>
      <c r="K407" s="40"/>
      <c r="Q407" s="46">
        <f>IFERROR(O407*_xlfn.XLOOKUP(P407,'Volunteer Rates'!A:A,'Volunteer Rates'!B:B),""
)</f>
        <v>0</v>
      </c>
      <c r="R407" s="47"/>
      <c r="S407" s="46" t="str">
        <f t="shared" si="13"/>
        <v/>
      </c>
      <c r="T407" s="24"/>
    </row>
    <row r="408" spans="2:20" x14ac:dyDescent="0.25">
      <c r="B408" s="46" t="str">
        <f>IFERROR(_xlfn.XLOOKUP(TRIM(A408),tbl_CostCategories[Category],tbl_CostCategories[Capital / Resource]),"")</f>
        <v/>
      </c>
      <c r="G408" s="45" t="str">
        <f t="shared" si="12"/>
        <v/>
      </c>
      <c r="I408" s="43"/>
      <c r="J408" s="43"/>
      <c r="K408" s="40"/>
      <c r="Q408" s="46">
        <f>IFERROR(O408*_xlfn.XLOOKUP(P408,'Volunteer Rates'!A:A,'Volunteer Rates'!B:B),""
)</f>
        <v>0</v>
      </c>
      <c r="R408" s="47"/>
      <c r="S408" s="46" t="str">
        <f t="shared" si="13"/>
        <v/>
      </c>
      <c r="T408" s="24"/>
    </row>
    <row r="409" spans="2:20" x14ac:dyDescent="0.25">
      <c r="B409" s="46" t="str">
        <f>IFERROR(_xlfn.XLOOKUP(TRIM(A409),tbl_CostCategories[Category],tbl_CostCategories[Capital / Resource]),"")</f>
        <v/>
      </c>
      <c r="G409" s="45" t="str">
        <f t="shared" si="12"/>
        <v/>
      </c>
      <c r="I409" s="43"/>
      <c r="J409" s="43"/>
      <c r="K409" s="40"/>
      <c r="Q409" s="46">
        <f>IFERROR(O409*_xlfn.XLOOKUP(P409,'Volunteer Rates'!A:A,'Volunteer Rates'!B:B),""
)</f>
        <v>0</v>
      </c>
      <c r="R409" s="47"/>
      <c r="S409" s="46" t="str">
        <f t="shared" si="13"/>
        <v/>
      </c>
      <c r="T409" s="24"/>
    </row>
    <row r="410" spans="2:20" x14ac:dyDescent="0.25">
      <c r="B410" s="46" t="str">
        <f>IFERROR(_xlfn.XLOOKUP(TRIM(A410),tbl_CostCategories[Category],tbl_CostCategories[Capital / Resource]),"")</f>
        <v/>
      </c>
      <c r="G410" s="45" t="str">
        <f t="shared" si="12"/>
        <v/>
      </c>
      <c r="I410" s="43"/>
      <c r="J410" s="43"/>
      <c r="K410" s="40"/>
      <c r="Q410" s="46">
        <f>IFERROR(O410*_xlfn.XLOOKUP(P410,'Volunteer Rates'!A:A,'Volunteer Rates'!B:B),""
)</f>
        <v>0</v>
      </c>
      <c r="R410" s="47"/>
      <c r="S410" s="46" t="str">
        <f t="shared" si="13"/>
        <v/>
      </c>
      <c r="T410" s="24"/>
    </row>
    <row r="411" spans="2:20" x14ac:dyDescent="0.25">
      <c r="B411" s="46" t="str">
        <f>IFERROR(_xlfn.XLOOKUP(TRIM(A411),tbl_CostCategories[Category],tbl_CostCategories[Capital / Resource]),"")</f>
        <v/>
      </c>
      <c r="G411" s="45" t="str">
        <f t="shared" si="12"/>
        <v/>
      </c>
      <c r="I411" s="43"/>
      <c r="J411" s="43"/>
      <c r="K411" s="40"/>
      <c r="Q411" s="46">
        <f>IFERROR(O411*_xlfn.XLOOKUP(P411,'Volunteer Rates'!A:A,'Volunteer Rates'!B:B),""
)</f>
        <v>0</v>
      </c>
      <c r="R411" s="47"/>
      <c r="S411" s="46" t="str">
        <f t="shared" si="13"/>
        <v/>
      </c>
      <c r="T411" s="24"/>
    </row>
    <row r="412" spans="2:20" x14ac:dyDescent="0.25">
      <c r="B412" s="46" t="str">
        <f>IFERROR(_xlfn.XLOOKUP(TRIM(A412),tbl_CostCategories[Category],tbl_CostCategories[Capital / Resource]),"")</f>
        <v/>
      </c>
      <c r="G412" s="45" t="str">
        <f t="shared" si="12"/>
        <v/>
      </c>
      <c r="I412" s="43"/>
      <c r="J412" s="43"/>
      <c r="K412" s="40"/>
      <c r="Q412" s="46">
        <f>IFERROR(O412*_xlfn.XLOOKUP(P412,'Volunteer Rates'!A:A,'Volunteer Rates'!B:B),""
)</f>
        <v>0</v>
      </c>
      <c r="R412" s="47"/>
      <c r="S412" s="46" t="str">
        <f t="shared" si="13"/>
        <v/>
      </c>
      <c r="T412" s="24"/>
    </row>
    <row r="413" spans="2:20" x14ac:dyDescent="0.25">
      <c r="B413" s="46" t="str">
        <f>IFERROR(_xlfn.XLOOKUP(TRIM(A413),tbl_CostCategories[Category],tbl_CostCategories[Capital / Resource]),"")</f>
        <v/>
      </c>
      <c r="G413" s="45" t="str">
        <f t="shared" si="12"/>
        <v/>
      </c>
      <c r="I413" s="43"/>
      <c r="J413" s="43"/>
      <c r="K413" s="40"/>
      <c r="Q413" s="46">
        <f>IFERROR(O413*_xlfn.XLOOKUP(P413,'Volunteer Rates'!A:A,'Volunteer Rates'!B:B),""
)</f>
        <v>0</v>
      </c>
      <c r="R413" s="47"/>
      <c r="S413" s="46" t="str">
        <f t="shared" si="13"/>
        <v/>
      </c>
      <c r="T413" s="24"/>
    </row>
    <row r="414" spans="2:20" x14ac:dyDescent="0.25">
      <c r="B414" s="46" t="str">
        <f>IFERROR(_xlfn.XLOOKUP(TRIM(A414),tbl_CostCategories[Category],tbl_CostCategories[Capital / Resource]),"")</f>
        <v/>
      </c>
      <c r="G414" s="45" t="str">
        <f t="shared" si="12"/>
        <v/>
      </c>
      <c r="I414" s="43"/>
      <c r="J414" s="43"/>
      <c r="K414" s="40"/>
      <c r="Q414" s="46">
        <f>IFERROR(O414*_xlfn.XLOOKUP(P414,'Volunteer Rates'!A:A,'Volunteer Rates'!B:B),""
)</f>
        <v>0</v>
      </c>
      <c r="R414" s="47"/>
      <c r="S414" s="46" t="str">
        <f t="shared" si="13"/>
        <v/>
      </c>
      <c r="T414" s="24"/>
    </row>
    <row r="415" spans="2:20" x14ac:dyDescent="0.25">
      <c r="B415" s="46" t="str">
        <f>IFERROR(_xlfn.XLOOKUP(TRIM(A415),tbl_CostCategories[Category],tbl_CostCategories[Capital / Resource]),"")</f>
        <v/>
      </c>
      <c r="G415" s="45" t="str">
        <f t="shared" si="12"/>
        <v/>
      </c>
      <c r="I415" s="43"/>
      <c r="J415" s="43"/>
      <c r="K415" s="40"/>
      <c r="Q415" s="46">
        <f>IFERROR(O415*_xlfn.XLOOKUP(P415,'Volunteer Rates'!A:A,'Volunteer Rates'!B:B),""
)</f>
        <v>0</v>
      </c>
      <c r="R415" s="47"/>
      <c r="S415" s="46" t="str">
        <f t="shared" si="13"/>
        <v/>
      </c>
      <c r="T415" s="24"/>
    </row>
    <row r="416" spans="2:20" x14ac:dyDescent="0.25">
      <c r="B416" s="46" t="str">
        <f>IFERROR(_xlfn.XLOOKUP(TRIM(A416),tbl_CostCategories[Category],tbl_CostCategories[Capital / Resource]),"")</f>
        <v/>
      </c>
      <c r="G416" s="45" t="str">
        <f t="shared" si="12"/>
        <v/>
      </c>
      <c r="I416" s="43"/>
      <c r="J416" s="43"/>
      <c r="K416" s="40"/>
      <c r="Q416" s="46">
        <f>IFERROR(O416*_xlfn.XLOOKUP(P416,'Volunteer Rates'!A:A,'Volunteer Rates'!B:B),""
)</f>
        <v>0</v>
      </c>
      <c r="R416" s="47"/>
      <c r="S416" s="46" t="str">
        <f t="shared" si="13"/>
        <v/>
      </c>
      <c r="T416" s="24"/>
    </row>
    <row r="417" spans="2:20" x14ac:dyDescent="0.25">
      <c r="B417" s="46" t="str">
        <f>IFERROR(_xlfn.XLOOKUP(TRIM(A417),tbl_CostCategories[Category],tbl_CostCategories[Capital / Resource]),"")</f>
        <v/>
      </c>
      <c r="G417" s="45" t="str">
        <f t="shared" si="12"/>
        <v/>
      </c>
      <c r="I417" s="43"/>
      <c r="J417" s="43"/>
      <c r="K417" s="40"/>
      <c r="Q417" s="46">
        <f>IFERROR(O417*_xlfn.XLOOKUP(P417,'Volunteer Rates'!A:A,'Volunteer Rates'!B:B),""
)</f>
        <v>0</v>
      </c>
      <c r="R417" s="47"/>
      <c r="S417" s="46" t="str">
        <f t="shared" si="13"/>
        <v/>
      </c>
      <c r="T417" s="24"/>
    </row>
    <row r="418" spans="2:20" x14ac:dyDescent="0.25">
      <c r="B418" s="46" t="str">
        <f>IFERROR(_xlfn.XLOOKUP(TRIM(A418),tbl_CostCategories[Category],tbl_CostCategories[Capital / Resource]),"")</f>
        <v/>
      </c>
      <c r="G418" s="45" t="str">
        <f t="shared" si="12"/>
        <v/>
      </c>
      <c r="I418" s="43"/>
      <c r="J418" s="43"/>
      <c r="K418" s="40"/>
      <c r="Q418" s="46">
        <f>IFERROR(O418*_xlfn.XLOOKUP(P418,'Volunteer Rates'!A:A,'Volunteer Rates'!B:B),""
)</f>
        <v>0</v>
      </c>
      <c r="R418" s="47"/>
      <c r="S418" s="46" t="str">
        <f t="shared" si="13"/>
        <v/>
      </c>
      <c r="T418" s="24"/>
    </row>
    <row r="419" spans="2:20" x14ac:dyDescent="0.25">
      <c r="B419" s="46" t="str">
        <f>IFERROR(_xlfn.XLOOKUP(TRIM(A419),tbl_CostCategories[Category],tbl_CostCategories[Capital / Resource]),"")</f>
        <v/>
      </c>
      <c r="G419" s="45" t="str">
        <f t="shared" si="12"/>
        <v/>
      </c>
      <c r="I419" s="43"/>
      <c r="J419" s="43"/>
      <c r="K419" s="40"/>
      <c r="Q419" s="46">
        <f>IFERROR(O419*_xlfn.XLOOKUP(P419,'Volunteer Rates'!A:A,'Volunteer Rates'!B:B),""
)</f>
        <v>0</v>
      </c>
      <c r="R419" s="47"/>
      <c r="S419" s="46" t="str">
        <f t="shared" si="13"/>
        <v/>
      </c>
      <c r="T419" s="24"/>
    </row>
    <row r="420" spans="2:20" x14ac:dyDescent="0.25">
      <c r="B420" s="46" t="str">
        <f>IFERROR(_xlfn.XLOOKUP(TRIM(A420),tbl_CostCategories[Category],tbl_CostCategories[Capital / Resource]),"")</f>
        <v/>
      </c>
      <c r="G420" s="45" t="str">
        <f t="shared" si="12"/>
        <v/>
      </c>
      <c r="I420" s="43"/>
      <c r="J420" s="43"/>
      <c r="K420" s="40"/>
      <c r="Q420" s="46">
        <f>IFERROR(O420*_xlfn.XLOOKUP(P420,'Volunteer Rates'!A:A,'Volunteer Rates'!B:B),""
)</f>
        <v>0</v>
      </c>
      <c r="R420" s="47"/>
      <c r="S420" s="46" t="str">
        <f t="shared" si="13"/>
        <v/>
      </c>
      <c r="T420" s="24"/>
    </row>
    <row r="421" spans="2:20" x14ac:dyDescent="0.25">
      <c r="B421" s="46" t="str">
        <f>IFERROR(_xlfn.XLOOKUP(TRIM(A421),tbl_CostCategories[Category],tbl_CostCategories[Capital / Resource]),"")</f>
        <v/>
      </c>
      <c r="G421" s="45" t="str">
        <f t="shared" si="12"/>
        <v/>
      </c>
      <c r="I421" s="43"/>
      <c r="J421" s="43"/>
      <c r="K421" s="40"/>
      <c r="Q421" s="46">
        <f>IFERROR(O421*_xlfn.XLOOKUP(P421,'Volunteer Rates'!A:A,'Volunteer Rates'!B:B),""
)</f>
        <v>0</v>
      </c>
      <c r="R421" s="47"/>
      <c r="S421" s="46" t="str">
        <f t="shared" si="13"/>
        <v/>
      </c>
      <c r="T421" s="24"/>
    </row>
    <row r="422" spans="2:20" x14ac:dyDescent="0.25">
      <c r="B422" s="46" t="str">
        <f>IFERROR(_xlfn.XLOOKUP(TRIM(A422),tbl_CostCategories[Category],tbl_CostCategories[Capital / Resource]),"")</f>
        <v/>
      </c>
      <c r="G422" s="45" t="str">
        <f t="shared" si="12"/>
        <v/>
      </c>
      <c r="I422" s="43"/>
      <c r="J422" s="43"/>
      <c r="K422" s="40"/>
      <c r="Q422" s="46">
        <f>IFERROR(O422*_xlfn.XLOOKUP(P422,'Volunteer Rates'!A:A,'Volunteer Rates'!B:B),""
)</f>
        <v>0</v>
      </c>
      <c r="R422" s="47"/>
      <c r="S422" s="46" t="str">
        <f t="shared" si="13"/>
        <v/>
      </c>
      <c r="T422" s="24"/>
    </row>
    <row r="423" spans="2:20" x14ac:dyDescent="0.25">
      <c r="B423" s="46" t="str">
        <f>IFERROR(_xlfn.XLOOKUP(TRIM(A423),tbl_CostCategories[Category],tbl_CostCategories[Capital / Resource]),"")</f>
        <v/>
      </c>
      <c r="G423" s="45" t="str">
        <f t="shared" si="12"/>
        <v/>
      </c>
      <c r="I423" s="43"/>
      <c r="J423" s="43"/>
      <c r="K423" s="40"/>
      <c r="Q423" s="46">
        <f>IFERROR(O423*_xlfn.XLOOKUP(P423,'Volunteer Rates'!A:A,'Volunteer Rates'!B:B),""
)</f>
        <v>0</v>
      </c>
      <c r="R423" s="47"/>
      <c r="S423" s="46" t="str">
        <f t="shared" si="13"/>
        <v/>
      </c>
      <c r="T423" s="24"/>
    </row>
    <row r="424" spans="2:20" x14ac:dyDescent="0.25">
      <c r="B424" s="46" t="str">
        <f>IFERROR(_xlfn.XLOOKUP(TRIM(A424),tbl_CostCategories[Category],tbl_CostCategories[Capital / Resource]),"")</f>
        <v/>
      </c>
      <c r="G424" s="45" t="str">
        <f t="shared" si="12"/>
        <v/>
      </c>
      <c r="I424" s="43"/>
      <c r="J424" s="43"/>
      <c r="K424" s="40"/>
      <c r="Q424" s="46">
        <f>IFERROR(O424*_xlfn.XLOOKUP(P424,'Volunteer Rates'!A:A,'Volunteer Rates'!B:B),""
)</f>
        <v>0</v>
      </c>
      <c r="R424" s="47"/>
      <c r="S424" s="46" t="str">
        <f t="shared" si="13"/>
        <v/>
      </c>
      <c r="T424" s="24"/>
    </row>
    <row r="425" spans="2:20" x14ac:dyDescent="0.25">
      <c r="B425" s="46" t="str">
        <f>IFERROR(_xlfn.XLOOKUP(TRIM(A425),tbl_CostCategories[Category],tbl_CostCategories[Capital / Resource]),"")</f>
        <v/>
      </c>
      <c r="G425" s="45" t="str">
        <f t="shared" si="12"/>
        <v/>
      </c>
      <c r="I425" s="43"/>
      <c r="J425" s="43"/>
      <c r="K425" s="40"/>
      <c r="Q425" s="46">
        <f>IFERROR(O425*_xlfn.XLOOKUP(P425,'Volunteer Rates'!A:A,'Volunteer Rates'!B:B),""
)</f>
        <v>0</v>
      </c>
      <c r="R425" s="47"/>
      <c r="S425" s="46" t="str">
        <f t="shared" si="13"/>
        <v/>
      </c>
      <c r="T425" s="24"/>
    </row>
    <row r="426" spans="2:20" x14ac:dyDescent="0.25">
      <c r="B426" s="46" t="str">
        <f>IFERROR(_xlfn.XLOOKUP(TRIM(A426),tbl_CostCategories[Category],tbl_CostCategories[Capital / Resource]),"")</f>
        <v/>
      </c>
      <c r="G426" s="45" t="str">
        <f t="shared" si="12"/>
        <v/>
      </c>
      <c r="I426" s="43"/>
      <c r="J426" s="43"/>
      <c r="K426" s="40"/>
      <c r="Q426" s="46">
        <f>IFERROR(O426*_xlfn.XLOOKUP(P426,'Volunteer Rates'!A:A,'Volunteer Rates'!B:B),""
)</f>
        <v>0</v>
      </c>
      <c r="R426" s="47"/>
      <c r="S426" s="46" t="str">
        <f t="shared" si="13"/>
        <v/>
      </c>
      <c r="T426" s="24"/>
    </row>
    <row r="427" spans="2:20" x14ac:dyDescent="0.25">
      <c r="B427" s="46" t="str">
        <f>IFERROR(_xlfn.XLOOKUP(TRIM(A427),tbl_CostCategories[Category],tbl_CostCategories[Capital / Resource]),"")</f>
        <v/>
      </c>
      <c r="G427" s="45" t="str">
        <f t="shared" si="12"/>
        <v/>
      </c>
      <c r="I427" s="43"/>
      <c r="J427" s="43"/>
      <c r="K427" s="40"/>
      <c r="Q427" s="46">
        <f>IFERROR(O427*_xlfn.XLOOKUP(P427,'Volunteer Rates'!A:A,'Volunteer Rates'!B:B),""
)</f>
        <v>0</v>
      </c>
      <c r="R427" s="47"/>
      <c r="S427" s="46" t="str">
        <f t="shared" si="13"/>
        <v/>
      </c>
      <c r="T427" s="24"/>
    </row>
    <row r="428" spans="2:20" x14ac:dyDescent="0.25">
      <c r="B428" s="46" t="str">
        <f>IFERROR(_xlfn.XLOOKUP(TRIM(A428),tbl_CostCategories[Category],tbl_CostCategories[Capital / Resource]),"")</f>
        <v/>
      </c>
      <c r="G428" s="45" t="str">
        <f t="shared" si="12"/>
        <v/>
      </c>
      <c r="I428" s="43"/>
      <c r="J428" s="43"/>
      <c r="K428" s="40"/>
      <c r="Q428" s="46">
        <f>IFERROR(O428*_xlfn.XLOOKUP(P428,'Volunteer Rates'!A:A,'Volunteer Rates'!B:B),""
)</f>
        <v>0</v>
      </c>
      <c r="R428" s="47"/>
      <c r="S428" s="46" t="str">
        <f t="shared" si="13"/>
        <v/>
      </c>
      <c r="T428" s="24"/>
    </row>
    <row r="429" spans="2:20" x14ac:dyDescent="0.25">
      <c r="B429" s="46" t="str">
        <f>IFERROR(_xlfn.XLOOKUP(TRIM(A429),tbl_CostCategories[Category],tbl_CostCategories[Capital / Resource]),"")</f>
        <v/>
      </c>
      <c r="G429" s="45" t="str">
        <f t="shared" si="12"/>
        <v/>
      </c>
      <c r="I429" s="43"/>
      <c r="J429" s="43"/>
      <c r="K429" s="40"/>
      <c r="Q429" s="46">
        <f>IFERROR(O429*_xlfn.XLOOKUP(P429,'Volunteer Rates'!A:A,'Volunteer Rates'!B:B),""
)</f>
        <v>0</v>
      </c>
      <c r="R429" s="47"/>
      <c r="S429" s="46" t="str">
        <f t="shared" si="13"/>
        <v/>
      </c>
      <c r="T429" s="24"/>
    </row>
    <row r="430" spans="2:20" x14ac:dyDescent="0.25">
      <c r="B430" s="46" t="str">
        <f>IFERROR(_xlfn.XLOOKUP(TRIM(A430),tbl_CostCategories[Category],tbl_CostCategories[Capital / Resource]),"")</f>
        <v/>
      </c>
      <c r="G430" s="45" t="str">
        <f t="shared" si="12"/>
        <v/>
      </c>
      <c r="I430" s="43"/>
      <c r="J430" s="43"/>
      <c r="K430" s="40"/>
      <c r="Q430" s="46">
        <f>IFERROR(O430*_xlfn.XLOOKUP(P430,'Volunteer Rates'!A:A,'Volunteer Rates'!B:B),""
)</f>
        <v>0</v>
      </c>
      <c r="R430" s="47"/>
      <c r="S430" s="46" t="str">
        <f t="shared" si="13"/>
        <v/>
      </c>
      <c r="T430" s="24"/>
    </row>
    <row r="431" spans="2:20" x14ac:dyDescent="0.25">
      <c r="B431" s="46" t="str">
        <f>IFERROR(_xlfn.XLOOKUP(TRIM(A431),tbl_CostCategories[Category],tbl_CostCategories[Capital / Resource]),"")</f>
        <v/>
      </c>
      <c r="G431" s="45" t="str">
        <f t="shared" si="12"/>
        <v/>
      </c>
      <c r="I431" s="43"/>
      <c r="J431" s="43"/>
      <c r="K431" s="40"/>
      <c r="Q431" s="46">
        <f>IFERROR(O431*_xlfn.XLOOKUP(P431,'Volunteer Rates'!A:A,'Volunteer Rates'!B:B),""
)</f>
        <v>0</v>
      </c>
      <c r="R431" s="47"/>
      <c r="S431" s="46" t="str">
        <f t="shared" si="13"/>
        <v/>
      </c>
      <c r="T431" s="24"/>
    </row>
    <row r="432" spans="2:20" x14ac:dyDescent="0.25">
      <c r="B432" s="46" t="str">
        <f>IFERROR(_xlfn.XLOOKUP(TRIM(A432),tbl_CostCategories[Category],tbl_CostCategories[Capital / Resource]),"")</f>
        <v/>
      </c>
      <c r="G432" s="45" t="str">
        <f t="shared" si="12"/>
        <v/>
      </c>
      <c r="I432" s="43"/>
      <c r="J432" s="43"/>
      <c r="K432" s="40"/>
      <c r="Q432" s="46">
        <f>IFERROR(O432*_xlfn.XLOOKUP(P432,'Volunteer Rates'!A:A,'Volunteer Rates'!B:B),""
)</f>
        <v>0</v>
      </c>
      <c r="R432" s="47"/>
      <c r="S432" s="46" t="str">
        <f t="shared" si="13"/>
        <v/>
      </c>
      <c r="T432" s="24"/>
    </row>
    <row r="433" spans="2:20" x14ac:dyDescent="0.25">
      <c r="B433" s="46" t="str">
        <f>IFERROR(_xlfn.XLOOKUP(TRIM(A433),tbl_CostCategories[Category],tbl_CostCategories[Capital / Resource]),"")</f>
        <v/>
      </c>
      <c r="G433" s="45" t="str">
        <f t="shared" si="12"/>
        <v/>
      </c>
      <c r="I433" s="43"/>
      <c r="J433" s="43"/>
      <c r="K433" s="40"/>
      <c r="Q433" s="46">
        <f>IFERROR(O433*_xlfn.XLOOKUP(P433,'Volunteer Rates'!A:A,'Volunteer Rates'!B:B),""
)</f>
        <v>0</v>
      </c>
      <c r="R433" s="47"/>
      <c r="S433" s="46" t="str">
        <f t="shared" si="13"/>
        <v/>
      </c>
      <c r="T433" s="24"/>
    </row>
    <row r="434" spans="2:20" x14ac:dyDescent="0.25">
      <c r="B434" s="46" t="str">
        <f>IFERROR(_xlfn.XLOOKUP(TRIM(A434),tbl_CostCategories[Category],tbl_CostCategories[Capital / Resource]),"")</f>
        <v/>
      </c>
      <c r="G434" s="45" t="str">
        <f t="shared" si="12"/>
        <v/>
      </c>
      <c r="I434" s="43"/>
      <c r="J434" s="43"/>
      <c r="K434" s="40"/>
      <c r="Q434" s="46">
        <f>IFERROR(O434*_xlfn.XLOOKUP(P434,'Volunteer Rates'!A:A,'Volunteer Rates'!B:B),""
)</f>
        <v>0</v>
      </c>
      <c r="R434" s="47"/>
      <c r="S434" s="46" t="str">
        <f t="shared" si="13"/>
        <v/>
      </c>
      <c r="T434" s="24"/>
    </row>
    <row r="435" spans="2:20" x14ac:dyDescent="0.25">
      <c r="B435" s="46" t="str">
        <f>IFERROR(_xlfn.XLOOKUP(TRIM(A435),tbl_CostCategories[Category],tbl_CostCategories[Capital / Resource]),"")</f>
        <v/>
      </c>
      <c r="G435" s="45" t="str">
        <f t="shared" si="12"/>
        <v/>
      </c>
      <c r="I435" s="43"/>
      <c r="J435" s="43"/>
      <c r="K435" s="40"/>
      <c r="Q435" s="46">
        <f>IFERROR(O435*_xlfn.XLOOKUP(P435,'Volunteer Rates'!A:A,'Volunteer Rates'!B:B),""
)</f>
        <v>0</v>
      </c>
      <c r="R435" s="47"/>
      <c r="S435" s="46" t="str">
        <f t="shared" si="13"/>
        <v/>
      </c>
      <c r="T435" s="24"/>
    </row>
    <row r="436" spans="2:20" x14ac:dyDescent="0.25">
      <c r="B436" s="46" t="str">
        <f>IFERROR(_xlfn.XLOOKUP(TRIM(A436),tbl_CostCategories[Category],tbl_CostCategories[Capital / Resource]),"")</f>
        <v/>
      </c>
      <c r="G436" s="45" t="str">
        <f t="shared" si="12"/>
        <v/>
      </c>
      <c r="I436" s="43"/>
      <c r="J436" s="43"/>
      <c r="K436" s="40"/>
      <c r="Q436" s="46">
        <f>IFERROR(O436*_xlfn.XLOOKUP(P436,'Volunteer Rates'!A:A,'Volunteer Rates'!B:B),""
)</f>
        <v>0</v>
      </c>
      <c r="R436" s="47"/>
      <c r="S436" s="46" t="str">
        <f t="shared" si="13"/>
        <v/>
      </c>
      <c r="T436" s="24"/>
    </row>
    <row r="437" spans="2:20" x14ac:dyDescent="0.25">
      <c r="B437" s="46" t="str">
        <f>IFERROR(_xlfn.XLOOKUP(TRIM(A437),tbl_CostCategories[Category],tbl_CostCategories[Capital / Resource]),"")</f>
        <v/>
      </c>
      <c r="G437" s="45" t="str">
        <f t="shared" si="12"/>
        <v/>
      </c>
      <c r="I437" s="43"/>
      <c r="J437" s="43"/>
      <c r="K437" s="40"/>
      <c r="Q437" s="46">
        <f>IFERROR(O437*_xlfn.XLOOKUP(P437,'Volunteer Rates'!A:A,'Volunteer Rates'!B:B),""
)</f>
        <v>0</v>
      </c>
      <c r="R437" s="47"/>
      <c r="S437" s="46" t="str">
        <f t="shared" si="13"/>
        <v/>
      </c>
      <c r="T437" s="24"/>
    </row>
    <row r="438" spans="2:20" x14ac:dyDescent="0.25">
      <c r="B438" s="46" t="str">
        <f>IFERROR(_xlfn.XLOOKUP(TRIM(A438),tbl_CostCategories[Category],tbl_CostCategories[Capital / Resource]),"")</f>
        <v/>
      </c>
      <c r="G438" s="45" t="str">
        <f t="shared" si="12"/>
        <v/>
      </c>
      <c r="I438" s="43"/>
      <c r="J438" s="43"/>
      <c r="K438" s="40"/>
      <c r="Q438" s="46">
        <f>IFERROR(O438*_xlfn.XLOOKUP(P438,'Volunteer Rates'!A:A,'Volunteer Rates'!B:B),""
)</f>
        <v>0</v>
      </c>
      <c r="R438" s="47"/>
      <c r="S438" s="46" t="str">
        <f t="shared" si="13"/>
        <v/>
      </c>
      <c r="T438" s="24"/>
    </row>
    <row r="439" spans="2:20" x14ac:dyDescent="0.25">
      <c r="B439" s="46" t="str">
        <f>IFERROR(_xlfn.XLOOKUP(TRIM(A439),tbl_CostCategories[Category],tbl_CostCategories[Capital / Resource]),"")</f>
        <v/>
      </c>
      <c r="G439" s="45" t="str">
        <f t="shared" si="12"/>
        <v/>
      </c>
      <c r="I439" s="43"/>
      <c r="J439" s="43"/>
      <c r="K439" s="40"/>
      <c r="Q439" s="46">
        <f>IFERROR(O439*_xlfn.XLOOKUP(P439,'Volunteer Rates'!A:A,'Volunteer Rates'!B:B),""
)</f>
        <v>0</v>
      </c>
      <c r="R439" s="47"/>
      <c r="S439" s="46" t="str">
        <f t="shared" si="13"/>
        <v/>
      </c>
      <c r="T439" s="24"/>
    </row>
    <row r="440" spans="2:20" x14ac:dyDescent="0.25">
      <c r="B440" s="46" t="str">
        <f>IFERROR(_xlfn.XLOOKUP(TRIM(A440),tbl_CostCategories[Category],tbl_CostCategories[Capital / Resource]),"")</f>
        <v/>
      </c>
      <c r="G440" s="45" t="str">
        <f t="shared" si="12"/>
        <v/>
      </c>
      <c r="I440" s="43"/>
      <c r="J440" s="43"/>
      <c r="K440" s="40"/>
      <c r="Q440" s="46">
        <f>IFERROR(O440*_xlfn.XLOOKUP(P440,'Volunteer Rates'!A:A,'Volunteer Rates'!B:B),""
)</f>
        <v>0</v>
      </c>
      <c r="R440" s="47"/>
      <c r="S440" s="46" t="str">
        <f t="shared" si="13"/>
        <v/>
      </c>
      <c r="T440" s="24"/>
    </row>
    <row r="441" spans="2:20" x14ac:dyDescent="0.25">
      <c r="B441" s="46" t="str">
        <f>IFERROR(_xlfn.XLOOKUP(TRIM(A441),tbl_CostCategories[Category],tbl_CostCategories[Capital / Resource]),"")</f>
        <v/>
      </c>
      <c r="G441" s="45" t="str">
        <f t="shared" si="12"/>
        <v/>
      </c>
      <c r="I441" s="43"/>
      <c r="J441" s="43"/>
      <c r="K441" s="40"/>
      <c r="Q441" s="46">
        <f>IFERROR(O441*_xlfn.XLOOKUP(P441,'Volunteer Rates'!A:A,'Volunteer Rates'!B:B),""
)</f>
        <v>0</v>
      </c>
      <c r="R441" s="47"/>
      <c r="S441" s="46" t="str">
        <f t="shared" si="13"/>
        <v/>
      </c>
      <c r="T441" s="24"/>
    </row>
    <row r="442" spans="2:20" x14ac:dyDescent="0.25">
      <c r="B442" s="46" t="str">
        <f>IFERROR(_xlfn.XLOOKUP(TRIM(A442),tbl_CostCategories[Category],tbl_CostCategories[Capital / Resource]),"")</f>
        <v/>
      </c>
      <c r="G442" s="45" t="str">
        <f t="shared" si="12"/>
        <v/>
      </c>
      <c r="I442" s="43"/>
      <c r="J442" s="43"/>
      <c r="K442" s="40"/>
      <c r="Q442" s="46">
        <f>IFERROR(O442*_xlfn.XLOOKUP(P442,'Volunteer Rates'!A:A,'Volunteer Rates'!B:B),""
)</f>
        <v>0</v>
      </c>
      <c r="R442" s="47"/>
      <c r="S442" s="46" t="str">
        <f t="shared" si="13"/>
        <v/>
      </c>
      <c r="T442" s="24"/>
    </row>
    <row r="443" spans="2:20" x14ac:dyDescent="0.25">
      <c r="B443" s="46" t="str">
        <f>IFERROR(_xlfn.XLOOKUP(TRIM(A443),tbl_CostCategories[Category],tbl_CostCategories[Capital / Resource]),"")</f>
        <v/>
      </c>
      <c r="G443" s="45" t="str">
        <f t="shared" si="12"/>
        <v/>
      </c>
      <c r="I443" s="43"/>
      <c r="J443" s="43"/>
      <c r="K443" s="40"/>
      <c r="Q443" s="46">
        <f>IFERROR(O443*_xlfn.XLOOKUP(P443,'Volunteer Rates'!A:A,'Volunteer Rates'!B:B),""
)</f>
        <v>0</v>
      </c>
      <c r="R443" s="47"/>
      <c r="S443" s="46" t="str">
        <f t="shared" si="13"/>
        <v/>
      </c>
      <c r="T443" s="24"/>
    </row>
    <row r="444" spans="2:20" x14ac:dyDescent="0.25">
      <c r="B444" s="46" t="str">
        <f>IFERROR(_xlfn.XLOOKUP(TRIM(A444),tbl_CostCategories[Category],tbl_CostCategories[Capital / Resource]),"")</f>
        <v/>
      </c>
      <c r="G444" s="45" t="str">
        <f t="shared" si="12"/>
        <v/>
      </c>
      <c r="I444" s="43"/>
      <c r="J444" s="43"/>
      <c r="K444" s="40"/>
      <c r="Q444" s="46">
        <f>IFERROR(O444*_xlfn.XLOOKUP(P444,'Volunteer Rates'!A:A,'Volunteer Rates'!B:B),""
)</f>
        <v>0</v>
      </c>
      <c r="R444" s="47"/>
      <c r="S444" s="46" t="str">
        <f t="shared" si="13"/>
        <v/>
      </c>
      <c r="T444" s="24"/>
    </row>
    <row r="445" spans="2:20" x14ac:dyDescent="0.25">
      <c r="B445" s="46" t="str">
        <f>IFERROR(_xlfn.XLOOKUP(TRIM(A445),tbl_CostCategories[Category],tbl_CostCategories[Capital / Resource]),"")</f>
        <v/>
      </c>
      <c r="G445" s="45" t="str">
        <f t="shared" si="12"/>
        <v/>
      </c>
      <c r="I445" s="43"/>
      <c r="J445" s="43"/>
      <c r="K445" s="40"/>
      <c r="Q445" s="46">
        <f>IFERROR(O445*_xlfn.XLOOKUP(P445,'Volunteer Rates'!A:A,'Volunteer Rates'!B:B),""
)</f>
        <v>0</v>
      </c>
      <c r="R445" s="47"/>
      <c r="S445" s="46" t="str">
        <f t="shared" si="13"/>
        <v/>
      </c>
      <c r="T445" s="24"/>
    </row>
    <row r="446" spans="2:20" x14ac:dyDescent="0.25">
      <c r="B446" s="46" t="str">
        <f>IFERROR(_xlfn.XLOOKUP(TRIM(A446),tbl_CostCategories[Category],tbl_CostCategories[Capital / Resource]),"")</f>
        <v/>
      </c>
      <c r="G446" s="45" t="str">
        <f t="shared" si="12"/>
        <v/>
      </c>
      <c r="I446" s="43"/>
      <c r="J446" s="43"/>
      <c r="K446" s="40"/>
      <c r="Q446" s="46">
        <f>IFERROR(O446*_xlfn.XLOOKUP(P446,'Volunteer Rates'!A:A,'Volunteer Rates'!B:B),""
)</f>
        <v>0</v>
      </c>
      <c r="R446" s="47"/>
      <c r="S446" s="46" t="str">
        <f t="shared" si="13"/>
        <v/>
      </c>
      <c r="T446" s="24"/>
    </row>
    <row r="447" spans="2:20" x14ac:dyDescent="0.25">
      <c r="B447" s="46" t="str">
        <f>IFERROR(_xlfn.XLOOKUP(TRIM(A447),tbl_CostCategories[Category],tbl_CostCategories[Capital / Resource]),"")</f>
        <v/>
      </c>
      <c r="G447" s="45" t="str">
        <f t="shared" si="12"/>
        <v/>
      </c>
      <c r="I447" s="43"/>
      <c r="J447" s="43"/>
      <c r="K447" s="40"/>
      <c r="Q447" s="46">
        <f>IFERROR(O447*_xlfn.XLOOKUP(P447,'Volunteer Rates'!A:A,'Volunteer Rates'!B:B),""
)</f>
        <v>0</v>
      </c>
      <c r="R447" s="47"/>
      <c r="S447" s="46" t="str">
        <f t="shared" si="13"/>
        <v/>
      </c>
      <c r="T447" s="24"/>
    </row>
    <row r="448" spans="2:20" x14ac:dyDescent="0.25">
      <c r="B448" s="46" t="str">
        <f>IFERROR(_xlfn.XLOOKUP(TRIM(A448),tbl_CostCategories[Category],tbl_CostCategories[Capital / Resource]),"")</f>
        <v/>
      </c>
      <c r="G448" s="45" t="str">
        <f t="shared" si="12"/>
        <v/>
      </c>
      <c r="I448" s="43"/>
      <c r="J448" s="43"/>
      <c r="K448" s="40"/>
      <c r="Q448" s="46">
        <f>IFERROR(O448*_xlfn.XLOOKUP(P448,'Volunteer Rates'!A:A,'Volunteer Rates'!B:B),""
)</f>
        <v>0</v>
      </c>
      <c r="R448" s="47"/>
      <c r="S448" s="46" t="str">
        <f t="shared" si="13"/>
        <v/>
      </c>
      <c r="T448" s="24"/>
    </row>
    <row r="449" spans="2:20" x14ac:dyDescent="0.25">
      <c r="B449" s="46" t="str">
        <f>IFERROR(_xlfn.XLOOKUP(TRIM(A449),tbl_CostCategories[Category],tbl_CostCategories[Capital / Resource]),"")</f>
        <v/>
      </c>
      <c r="G449" s="45" t="str">
        <f t="shared" si="12"/>
        <v/>
      </c>
      <c r="I449" s="43"/>
      <c r="J449" s="43"/>
      <c r="K449" s="40"/>
      <c r="Q449" s="46">
        <f>IFERROR(O449*_xlfn.XLOOKUP(P449,'Volunteer Rates'!A:A,'Volunteer Rates'!B:B),""
)</f>
        <v>0</v>
      </c>
      <c r="R449" s="47"/>
      <c r="S449" s="46" t="str">
        <f t="shared" si="13"/>
        <v/>
      </c>
      <c r="T449" s="24"/>
    </row>
    <row r="450" spans="2:20" x14ac:dyDescent="0.25">
      <c r="B450" s="46" t="str">
        <f>IFERROR(_xlfn.XLOOKUP(TRIM(A450),tbl_CostCategories[Category],tbl_CostCategories[Capital / Resource]),"")</f>
        <v/>
      </c>
      <c r="G450" s="45" t="str">
        <f t="shared" si="12"/>
        <v/>
      </c>
      <c r="I450" s="43"/>
      <c r="J450" s="43"/>
      <c r="K450" s="40"/>
      <c r="Q450" s="46">
        <f>IFERROR(O450*_xlfn.XLOOKUP(P450,'Volunteer Rates'!A:A,'Volunteer Rates'!B:B),""
)</f>
        <v>0</v>
      </c>
      <c r="R450" s="47"/>
      <c r="S450" s="46" t="str">
        <f t="shared" si="13"/>
        <v/>
      </c>
      <c r="T450" s="24"/>
    </row>
    <row r="451" spans="2:20" x14ac:dyDescent="0.25">
      <c r="B451" s="46" t="str">
        <f>IFERROR(_xlfn.XLOOKUP(TRIM(A451),tbl_CostCategories[Category],tbl_CostCategories[Capital / Resource]),"")</f>
        <v/>
      </c>
      <c r="G451" s="45" t="str">
        <f t="shared" ref="G451:G514" si="14">IF(OR(E451="",F451=""),"",N(E451)*N(F451))</f>
        <v/>
      </c>
      <c r="I451" s="43"/>
      <c r="J451" s="43"/>
      <c r="K451" s="40"/>
      <c r="Q451" s="46">
        <f>IFERROR(O451*_xlfn.XLOOKUP(P451,'Volunteer Rates'!A:A,'Volunteer Rates'!B:B),""
)</f>
        <v>0</v>
      </c>
      <c r="R451" s="47"/>
      <c r="S451" s="46" t="str">
        <f t="shared" ref="S451:S514" si="15">IF(N(G451)=0,"",IF(ABS((N(L451)+N(M451)+N(N451)+N(Q451))-N(G451))&lt;0.01,"OK","CHECK TOTALS"))</f>
        <v/>
      </c>
      <c r="T451" s="24"/>
    </row>
    <row r="452" spans="2:20" x14ac:dyDescent="0.25">
      <c r="B452" s="46" t="str">
        <f>IFERROR(_xlfn.XLOOKUP(TRIM(A452),tbl_CostCategories[Category],tbl_CostCategories[Capital / Resource]),"")</f>
        <v/>
      </c>
      <c r="G452" s="45" t="str">
        <f t="shared" si="14"/>
        <v/>
      </c>
      <c r="I452" s="43"/>
      <c r="J452" s="43"/>
      <c r="K452" s="40"/>
      <c r="Q452" s="46">
        <f>IFERROR(O452*_xlfn.XLOOKUP(P452,'Volunteer Rates'!A:A,'Volunteer Rates'!B:B),""
)</f>
        <v>0</v>
      </c>
      <c r="R452" s="47"/>
      <c r="S452" s="46" t="str">
        <f t="shared" si="15"/>
        <v/>
      </c>
      <c r="T452" s="24"/>
    </row>
    <row r="453" spans="2:20" x14ac:dyDescent="0.25">
      <c r="B453" s="46" t="str">
        <f>IFERROR(_xlfn.XLOOKUP(TRIM(A453),tbl_CostCategories[Category],tbl_CostCategories[Capital / Resource]),"")</f>
        <v/>
      </c>
      <c r="G453" s="45" t="str">
        <f t="shared" si="14"/>
        <v/>
      </c>
      <c r="I453" s="43"/>
      <c r="J453" s="43"/>
      <c r="K453" s="40"/>
      <c r="Q453" s="46">
        <f>IFERROR(O453*_xlfn.XLOOKUP(P453,'Volunteer Rates'!A:A,'Volunteer Rates'!B:B),""
)</f>
        <v>0</v>
      </c>
      <c r="R453" s="47"/>
      <c r="S453" s="46" t="str">
        <f t="shared" si="15"/>
        <v/>
      </c>
      <c r="T453" s="24"/>
    </row>
    <row r="454" spans="2:20" x14ac:dyDescent="0.25">
      <c r="B454" s="46" t="str">
        <f>IFERROR(_xlfn.XLOOKUP(TRIM(A454),tbl_CostCategories[Category],tbl_CostCategories[Capital / Resource]),"")</f>
        <v/>
      </c>
      <c r="G454" s="45" t="str">
        <f t="shared" si="14"/>
        <v/>
      </c>
      <c r="I454" s="43"/>
      <c r="J454" s="43"/>
      <c r="K454" s="40"/>
      <c r="Q454" s="46">
        <f>IFERROR(O454*_xlfn.XLOOKUP(P454,'Volunteer Rates'!A:A,'Volunteer Rates'!B:B),""
)</f>
        <v>0</v>
      </c>
      <c r="R454" s="47"/>
      <c r="S454" s="46" t="str">
        <f t="shared" si="15"/>
        <v/>
      </c>
      <c r="T454" s="24"/>
    </row>
    <row r="455" spans="2:20" x14ac:dyDescent="0.25">
      <c r="B455" s="46" t="str">
        <f>IFERROR(_xlfn.XLOOKUP(TRIM(A455),tbl_CostCategories[Category],tbl_CostCategories[Capital / Resource]),"")</f>
        <v/>
      </c>
      <c r="G455" s="45" t="str">
        <f t="shared" si="14"/>
        <v/>
      </c>
      <c r="I455" s="43"/>
      <c r="J455" s="43"/>
      <c r="K455" s="40"/>
      <c r="Q455" s="46">
        <f>IFERROR(O455*_xlfn.XLOOKUP(P455,'Volunteer Rates'!A:A,'Volunteer Rates'!B:B),""
)</f>
        <v>0</v>
      </c>
      <c r="R455" s="47"/>
      <c r="S455" s="46" t="str">
        <f t="shared" si="15"/>
        <v/>
      </c>
      <c r="T455" s="24"/>
    </row>
    <row r="456" spans="2:20" x14ac:dyDescent="0.25">
      <c r="B456" s="46" t="str">
        <f>IFERROR(_xlfn.XLOOKUP(TRIM(A456),tbl_CostCategories[Category],tbl_CostCategories[Capital / Resource]),"")</f>
        <v/>
      </c>
      <c r="G456" s="45" t="str">
        <f t="shared" si="14"/>
        <v/>
      </c>
      <c r="I456" s="43"/>
      <c r="J456" s="43"/>
      <c r="K456" s="40"/>
      <c r="Q456" s="46">
        <f>IFERROR(O456*_xlfn.XLOOKUP(P456,'Volunteer Rates'!A:A,'Volunteer Rates'!B:B),""
)</f>
        <v>0</v>
      </c>
      <c r="R456" s="47"/>
      <c r="S456" s="46" t="str">
        <f t="shared" si="15"/>
        <v/>
      </c>
      <c r="T456" s="24"/>
    </row>
    <row r="457" spans="2:20" x14ac:dyDescent="0.25">
      <c r="B457" s="46" t="str">
        <f>IFERROR(_xlfn.XLOOKUP(TRIM(A457),tbl_CostCategories[Category],tbl_CostCategories[Capital / Resource]),"")</f>
        <v/>
      </c>
      <c r="G457" s="45" t="str">
        <f t="shared" si="14"/>
        <v/>
      </c>
      <c r="I457" s="43"/>
      <c r="J457" s="43"/>
      <c r="K457" s="40"/>
      <c r="Q457" s="46">
        <f>IFERROR(O457*_xlfn.XLOOKUP(P457,'Volunteer Rates'!A:A,'Volunteer Rates'!B:B),""
)</f>
        <v>0</v>
      </c>
      <c r="R457" s="47"/>
      <c r="S457" s="46" t="str">
        <f t="shared" si="15"/>
        <v/>
      </c>
      <c r="T457" s="24"/>
    </row>
    <row r="458" spans="2:20" x14ac:dyDescent="0.25">
      <c r="B458" s="46" t="str">
        <f>IFERROR(_xlfn.XLOOKUP(TRIM(A458),tbl_CostCategories[Category],tbl_CostCategories[Capital / Resource]),"")</f>
        <v/>
      </c>
      <c r="G458" s="45" t="str">
        <f t="shared" si="14"/>
        <v/>
      </c>
      <c r="I458" s="43"/>
      <c r="J458" s="43"/>
      <c r="K458" s="40"/>
      <c r="Q458" s="46">
        <f>IFERROR(O458*_xlfn.XLOOKUP(P458,'Volunteer Rates'!A:A,'Volunteer Rates'!B:B),""
)</f>
        <v>0</v>
      </c>
      <c r="R458" s="47"/>
      <c r="S458" s="46" t="str">
        <f t="shared" si="15"/>
        <v/>
      </c>
      <c r="T458" s="24"/>
    </row>
    <row r="459" spans="2:20" x14ac:dyDescent="0.25">
      <c r="B459" s="46" t="str">
        <f>IFERROR(_xlfn.XLOOKUP(TRIM(A459),tbl_CostCategories[Category],tbl_CostCategories[Capital / Resource]),"")</f>
        <v/>
      </c>
      <c r="G459" s="45" t="str">
        <f t="shared" si="14"/>
        <v/>
      </c>
      <c r="I459" s="43"/>
      <c r="J459" s="43"/>
      <c r="K459" s="40"/>
      <c r="Q459" s="46">
        <f>IFERROR(O459*_xlfn.XLOOKUP(P459,'Volunteer Rates'!A:A,'Volunteer Rates'!B:B),""
)</f>
        <v>0</v>
      </c>
      <c r="R459" s="47"/>
      <c r="S459" s="46" t="str">
        <f t="shared" si="15"/>
        <v/>
      </c>
      <c r="T459" s="24"/>
    </row>
    <row r="460" spans="2:20" x14ac:dyDescent="0.25">
      <c r="B460" s="46" t="str">
        <f>IFERROR(_xlfn.XLOOKUP(TRIM(A460),tbl_CostCategories[Category],tbl_CostCategories[Capital / Resource]),"")</f>
        <v/>
      </c>
      <c r="G460" s="45" t="str">
        <f t="shared" si="14"/>
        <v/>
      </c>
      <c r="I460" s="43"/>
      <c r="J460" s="43"/>
      <c r="K460" s="40"/>
      <c r="Q460" s="46">
        <f>IFERROR(O460*_xlfn.XLOOKUP(P460,'Volunteer Rates'!A:A,'Volunteer Rates'!B:B),""
)</f>
        <v>0</v>
      </c>
      <c r="R460" s="47"/>
      <c r="S460" s="46" t="str">
        <f t="shared" si="15"/>
        <v/>
      </c>
      <c r="T460" s="24"/>
    </row>
    <row r="461" spans="2:20" x14ac:dyDescent="0.25">
      <c r="B461" s="46" t="str">
        <f>IFERROR(_xlfn.XLOOKUP(TRIM(A461),tbl_CostCategories[Category],tbl_CostCategories[Capital / Resource]),"")</f>
        <v/>
      </c>
      <c r="G461" s="45" t="str">
        <f t="shared" si="14"/>
        <v/>
      </c>
      <c r="I461" s="43"/>
      <c r="J461" s="43"/>
      <c r="K461" s="40"/>
      <c r="Q461" s="46">
        <f>IFERROR(O461*_xlfn.XLOOKUP(P461,'Volunteer Rates'!A:A,'Volunteer Rates'!B:B),""
)</f>
        <v>0</v>
      </c>
      <c r="R461" s="47"/>
      <c r="S461" s="46" t="str">
        <f t="shared" si="15"/>
        <v/>
      </c>
      <c r="T461" s="24"/>
    </row>
    <row r="462" spans="2:20" x14ac:dyDescent="0.25">
      <c r="B462" s="46" t="str">
        <f>IFERROR(_xlfn.XLOOKUP(TRIM(A462),tbl_CostCategories[Category],tbl_CostCategories[Capital / Resource]),"")</f>
        <v/>
      </c>
      <c r="G462" s="45" t="str">
        <f t="shared" si="14"/>
        <v/>
      </c>
      <c r="I462" s="43"/>
      <c r="J462" s="43"/>
      <c r="K462" s="40"/>
      <c r="Q462" s="46">
        <f>IFERROR(O462*_xlfn.XLOOKUP(P462,'Volunteer Rates'!A:A,'Volunteer Rates'!B:B),""
)</f>
        <v>0</v>
      </c>
      <c r="R462" s="47"/>
      <c r="S462" s="46" t="str">
        <f t="shared" si="15"/>
        <v/>
      </c>
      <c r="T462" s="24"/>
    </row>
    <row r="463" spans="2:20" x14ac:dyDescent="0.25">
      <c r="B463" s="46" t="str">
        <f>IFERROR(_xlfn.XLOOKUP(TRIM(A463),tbl_CostCategories[Category],tbl_CostCategories[Capital / Resource]),"")</f>
        <v/>
      </c>
      <c r="G463" s="45" t="str">
        <f t="shared" si="14"/>
        <v/>
      </c>
      <c r="I463" s="43"/>
      <c r="J463" s="43"/>
      <c r="K463" s="40"/>
      <c r="Q463" s="46">
        <f>IFERROR(O463*_xlfn.XLOOKUP(P463,'Volunteer Rates'!A:A,'Volunteer Rates'!B:B),""
)</f>
        <v>0</v>
      </c>
      <c r="R463" s="47"/>
      <c r="S463" s="46" t="str">
        <f t="shared" si="15"/>
        <v/>
      </c>
      <c r="T463" s="24"/>
    </row>
    <row r="464" spans="2:20" x14ac:dyDescent="0.25">
      <c r="B464" s="46" t="str">
        <f>IFERROR(_xlfn.XLOOKUP(TRIM(A464),tbl_CostCategories[Category],tbl_CostCategories[Capital / Resource]),"")</f>
        <v/>
      </c>
      <c r="G464" s="45" t="str">
        <f t="shared" si="14"/>
        <v/>
      </c>
      <c r="I464" s="43"/>
      <c r="J464" s="43"/>
      <c r="K464" s="40"/>
      <c r="Q464" s="46">
        <f>IFERROR(O464*_xlfn.XLOOKUP(P464,'Volunteer Rates'!A:A,'Volunteer Rates'!B:B),""
)</f>
        <v>0</v>
      </c>
      <c r="R464" s="47"/>
      <c r="S464" s="46" t="str">
        <f t="shared" si="15"/>
        <v/>
      </c>
      <c r="T464" s="24"/>
    </row>
    <row r="465" spans="2:20" x14ac:dyDescent="0.25">
      <c r="B465" s="46" t="str">
        <f>IFERROR(_xlfn.XLOOKUP(TRIM(A465),tbl_CostCategories[Category],tbl_CostCategories[Capital / Resource]),"")</f>
        <v/>
      </c>
      <c r="G465" s="45" t="str">
        <f t="shared" si="14"/>
        <v/>
      </c>
      <c r="I465" s="43"/>
      <c r="J465" s="43"/>
      <c r="K465" s="40"/>
      <c r="Q465" s="46">
        <f>IFERROR(O465*_xlfn.XLOOKUP(P465,'Volunteer Rates'!A:A,'Volunteer Rates'!B:B),""
)</f>
        <v>0</v>
      </c>
      <c r="R465" s="47"/>
      <c r="S465" s="46" t="str">
        <f t="shared" si="15"/>
        <v/>
      </c>
      <c r="T465" s="24"/>
    </row>
    <row r="466" spans="2:20" x14ac:dyDescent="0.25">
      <c r="B466" s="46" t="str">
        <f>IFERROR(_xlfn.XLOOKUP(TRIM(A466),tbl_CostCategories[Category],tbl_CostCategories[Capital / Resource]),"")</f>
        <v/>
      </c>
      <c r="G466" s="45" t="str">
        <f t="shared" si="14"/>
        <v/>
      </c>
      <c r="I466" s="43"/>
      <c r="J466" s="43"/>
      <c r="K466" s="40"/>
      <c r="Q466" s="46">
        <f>IFERROR(O466*_xlfn.XLOOKUP(P466,'Volunteer Rates'!A:A,'Volunteer Rates'!B:B),""
)</f>
        <v>0</v>
      </c>
      <c r="R466" s="47"/>
      <c r="S466" s="46" t="str">
        <f t="shared" si="15"/>
        <v/>
      </c>
      <c r="T466" s="24"/>
    </row>
    <row r="467" spans="2:20" x14ac:dyDescent="0.25">
      <c r="B467" s="46" t="str">
        <f>IFERROR(_xlfn.XLOOKUP(TRIM(A467),tbl_CostCategories[Category],tbl_CostCategories[Capital / Resource]),"")</f>
        <v/>
      </c>
      <c r="G467" s="45" t="str">
        <f t="shared" si="14"/>
        <v/>
      </c>
      <c r="I467" s="43"/>
      <c r="J467" s="43"/>
      <c r="K467" s="40"/>
      <c r="Q467" s="46">
        <f>IFERROR(O467*_xlfn.XLOOKUP(P467,'Volunteer Rates'!A:A,'Volunteer Rates'!B:B),""
)</f>
        <v>0</v>
      </c>
      <c r="R467" s="47"/>
      <c r="S467" s="46" t="str">
        <f t="shared" si="15"/>
        <v/>
      </c>
      <c r="T467" s="24"/>
    </row>
    <row r="468" spans="2:20" x14ac:dyDescent="0.25">
      <c r="B468" s="46" t="str">
        <f>IFERROR(_xlfn.XLOOKUP(TRIM(A468),tbl_CostCategories[Category],tbl_CostCategories[Capital / Resource]),"")</f>
        <v/>
      </c>
      <c r="G468" s="45" t="str">
        <f t="shared" si="14"/>
        <v/>
      </c>
      <c r="I468" s="43"/>
      <c r="J468" s="43"/>
      <c r="K468" s="40"/>
      <c r="Q468" s="46">
        <f>IFERROR(O468*_xlfn.XLOOKUP(P468,'Volunteer Rates'!A:A,'Volunteer Rates'!B:B),""
)</f>
        <v>0</v>
      </c>
      <c r="R468" s="47"/>
      <c r="S468" s="46" t="str">
        <f t="shared" si="15"/>
        <v/>
      </c>
      <c r="T468" s="24"/>
    </row>
    <row r="469" spans="2:20" x14ac:dyDescent="0.25">
      <c r="B469" s="46" t="str">
        <f>IFERROR(_xlfn.XLOOKUP(TRIM(A469),tbl_CostCategories[Category],tbl_CostCategories[Capital / Resource]),"")</f>
        <v/>
      </c>
      <c r="G469" s="45" t="str">
        <f t="shared" si="14"/>
        <v/>
      </c>
      <c r="I469" s="43"/>
      <c r="J469" s="43"/>
      <c r="K469" s="40"/>
      <c r="Q469" s="46">
        <f>IFERROR(O469*_xlfn.XLOOKUP(P469,'Volunteer Rates'!A:A,'Volunteer Rates'!B:B),""
)</f>
        <v>0</v>
      </c>
      <c r="R469" s="47"/>
      <c r="S469" s="46" t="str">
        <f t="shared" si="15"/>
        <v/>
      </c>
      <c r="T469" s="24"/>
    </row>
    <row r="470" spans="2:20" x14ac:dyDescent="0.25">
      <c r="B470" s="46" t="str">
        <f>IFERROR(_xlfn.XLOOKUP(TRIM(A470),tbl_CostCategories[Category],tbl_CostCategories[Capital / Resource]),"")</f>
        <v/>
      </c>
      <c r="G470" s="45" t="str">
        <f t="shared" si="14"/>
        <v/>
      </c>
      <c r="I470" s="43"/>
      <c r="J470" s="43"/>
      <c r="K470" s="40"/>
      <c r="Q470" s="46">
        <f>IFERROR(O470*_xlfn.XLOOKUP(P470,'Volunteer Rates'!A:A,'Volunteer Rates'!B:B),""
)</f>
        <v>0</v>
      </c>
      <c r="R470" s="47"/>
      <c r="S470" s="46" t="str">
        <f t="shared" si="15"/>
        <v/>
      </c>
      <c r="T470" s="24"/>
    </row>
    <row r="471" spans="2:20" x14ac:dyDescent="0.25">
      <c r="B471" s="46" t="str">
        <f>IFERROR(_xlfn.XLOOKUP(TRIM(A471),tbl_CostCategories[Category],tbl_CostCategories[Capital / Resource]),"")</f>
        <v/>
      </c>
      <c r="G471" s="45" t="str">
        <f t="shared" si="14"/>
        <v/>
      </c>
      <c r="I471" s="43"/>
      <c r="J471" s="43"/>
      <c r="K471" s="40"/>
      <c r="Q471" s="46">
        <f>IFERROR(O471*_xlfn.XLOOKUP(P471,'Volunteer Rates'!A:A,'Volunteer Rates'!B:B),""
)</f>
        <v>0</v>
      </c>
      <c r="R471" s="47"/>
      <c r="S471" s="46" t="str">
        <f t="shared" si="15"/>
        <v/>
      </c>
      <c r="T471" s="24"/>
    </row>
    <row r="472" spans="2:20" x14ac:dyDescent="0.25">
      <c r="B472" s="46" t="str">
        <f>IFERROR(_xlfn.XLOOKUP(TRIM(A472),tbl_CostCategories[Category],tbl_CostCategories[Capital / Resource]),"")</f>
        <v/>
      </c>
      <c r="G472" s="45" t="str">
        <f t="shared" si="14"/>
        <v/>
      </c>
      <c r="I472" s="43"/>
      <c r="J472" s="43"/>
      <c r="K472" s="40"/>
      <c r="Q472" s="46">
        <f>IFERROR(O472*_xlfn.XLOOKUP(P472,'Volunteer Rates'!A:A,'Volunteer Rates'!B:B),""
)</f>
        <v>0</v>
      </c>
      <c r="R472" s="47"/>
      <c r="S472" s="46" t="str">
        <f t="shared" si="15"/>
        <v/>
      </c>
      <c r="T472" s="24"/>
    </row>
    <row r="473" spans="2:20" x14ac:dyDescent="0.25">
      <c r="B473" s="46" t="str">
        <f>IFERROR(_xlfn.XLOOKUP(TRIM(A473),tbl_CostCategories[Category],tbl_CostCategories[Capital / Resource]),"")</f>
        <v/>
      </c>
      <c r="G473" s="45" t="str">
        <f t="shared" si="14"/>
        <v/>
      </c>
      <c r="I473" s="43"/>
      <c r="J473" s="43"/>
      <c r="K473" s="40"/>
      <c r="Q473" s="46">
        <f>IFERROR(O473*_xlfn.XLOOKUP(P473,'Volunteer Rates'!A:A,'Volunteer Rates'!B:B),""
)</f>
        <v>0</v>
      </c>
      <c r="R473" s="47"/>
      <c r="S473" s="46" t="str">
        <f t="shared" si="15"/>
        <v/>
      </c>
      <c r="T473" s="24"/>
    </row>
    <row r="474" spans="2:20" x14ac:dyDescent="0.25">
      <c r="B474" s="46" t="str">
        <f>IFERROR(_xlfn.XLOOKUP(TRIM(A474),tbl_CostCategories[Category],tbl_CostCategories[Capital / Resource]),"")</f>
        <v/>
      </c>
      <c r="G474" s="45" t="str">
        <f t="shared" si="14"/>
        <v/>
      </c>
      <c r="I474" s="43"/>
      <c r="J474" s="43"/>
      <c r="K474" s="40"/>
      <c r="Q474" s="46">
        <f>IFERROR(O474*_xlfn.XLOOKUP(P474,'Volunteer Rates'!A:A,'Volunteer Rates'!B:B),""
)</f>
        <v>0</v>
      </c>
      <c r="R474" s="47"/>
      <c r="S474" s="46" t="str">
        <f t="shared" si="15"/>
        <v/>
      </c>
      <c r="T474" s="24"/>
    </row>
    <row r="475" spans="2:20" x14ac:dyDescent="0.25">
      <c r="B475" s="46" t="str">
        <f>IFERROR(_xlfn.XLOOKUP(TRIM(A475),tbl_CostCategories[Category],tbl_CostCategories[Capital / Resource]),"")</f>
        <v/>
      </c>
      <c r="G475" s="45" t="str">
        <f t="shared" si="14"/>
        <v/>
      </c>
      <c r="I475" s="43"/>
      <c r="J475" s="43"/>
      <c r="K475" s="40"/>
      <c r="Q475" s="46">
        <f>IFERROR(O475*_xlfn.XLOOKUP(P475,'Volunteer Rates'!A:A,'Volunteer Rates'!B:B),""
)</f>
        <v>0</v>
      </c>
      <c r="R475" s="47"/>
      <c r="S475" s="46" t="str">
        <f t="shared" si="15"/>
        <v/>
      </c>
      <c r="T475" s="24"/>
    </row>
    <row r="476" spans="2:20" x14ac:dyDescent="0.25">
      <c r="B476" s="46" t="str">
        <f>IFERROR(_xlfn.XLOOKUP(TRIM(A476),tbl_CostCategories[Category],tbl_CostCategories[Capital / Resource]),"")</f>
        <v/>
      </c>
      <c r="G476" s="45" t="str">
        <f t="shared" si="14"/>
        <v/>
      </c>
      <c r="I476" s="43"/>
      <c r="J476" s="43"/>
      <c r="K476" s="40"/>
      <c r="Q476" s="46">
        <f>IFERROR(O476*_xlfn.XLOOKUP(P476,'Volunteer Rates'!A:A,'Volunteer Rates'!B:B),""
)</f>
        <v>0</v>
      </c>
      <c r="R476" s="47"/>
      <c r="S476" s="46" t="str">
        <f t="shared" si="15"/>
        <v/>
      </c>
      <c r="T476" s="24"/>
    </row>
    <row r="477" spans="2:20" x14ac:dyDescent="0.25">
      <c r="B477" s="46" t="str">
        <f>IFERROR(_xlfn.XLOOKUP(TRIM(A477),tbl_CostCategories[Category],tbl_CostCategories[Capital / Resource]),"")</f>
        <v/>
      </c>
      <c r="G477" s="45" t="str">
        <f t="shared" si="14"/>
        <v/>
      </c>
      <c r="I477" s="43"/>
      <c r="J477" s="43"/>
      <c r="K477" s="40"/>
      <c r="Q477" s="46">
        <f>IFERROR(O477*_xlfn.XLOOKUP(P477,'Volunteer Rates'!A:A,'Volunteer Rates'!B:B),""
)</f>
        <v>0</v>
      </c>
      <c r="R477" s="47"/>
      <c r="S477" s="46" t="str">
        <f t="shared" si="15"/>
        <v/>
      </c>
      <c r="T477" s="24"/>
    </row>
    <row r="478" spans="2:20" x14ac:dyDescent="0.25">
      <c r="B478" s="46" t="str">
        <f>IFERROR(_xlfn.XLOOKUP(TRIM(A478),tbl_CostCategories[Category],tbl_CostCategories[Capital / Resource]),"")</f>
        <v/>
      </c>
      <c r="G478" s="45" t="str">
        <f t="shared" si="14"/>
        <v/>
      </c>
      <c r="I478" s="43"/>
      <c r="J478" s="43"/>
      <c r="K478" s="40"/>
      <c r="Q478" s="46">
        <f>IFERROR(O478*_xlfn.XLOOKUP(P478,'Volunteer Rates'!A:A,'Volunteer Rates'!B:B),""
)</f>
        <v>0</v>
      </c>
      <c r="R478" s="47"/>
      <c r="S478" s="46" t="str">
        <f t="shared" si="15"/>
        <v/>
      </c>
      <c r="T478" s="24"/>
    </row>
    <row r="479" spans="2:20" x14ac:dyDescent="0.25">
      <c r="B479" s="46" t="str">
        <f>IFERROR(_xlfn.XLOOKUP(TRIM(A479),tbl_CostCategories[Category],tbl_CostCategories[Capital / Resource]),"")</f>
        <v/>
      </c>
      <c r="G479" s="45" t="str">
        <f t="shared" si="14"/>
        <v/>
      </c>
      <c r="I479" s="43"/>
      <c r="J479" s="43"/>
      <c r="K479" s="40"/>
      <c r="Q479" s="46">
        <f>IFERROR(O479*_xlfn.XLOOKUP(P479,'Volunteer Rates'!A:A,'Volunteer Rates'!B:B),""
)</f>
        <v>0</v>
      </c>
      <c r="R479" s="47"/>
      <c r="S479" s="46" t="str">
        <f t="shared" si="15"/>
        <v/>
      </c>
      <c r="T479" s="24"/>
    </row>
    <row r="480" spans="2:20" x14ac:dyDescent="0.25">
      <c r="B480" s="46" t="str">
        <f>IFERROR(_xlfn.XLOOKUP(TRIM(A480),tbl_CostCategories[Category],tbl_CostCategories[Capital / Resource]),"")</f>
        <v/>
      </c>
      <c r="G480" s="45" t="str">
        <f t="shared" si="14"/>
        <v/>
      </c>
      <c r="I480" s="43"/>
      <c r="J480" s="43"/>
      <c r="K480" s="40"/>
      <c r="Q480" s="46">
        <f>IFERROR(O480*_xlfn.XLOOKUP(P480,'Volunteer Rates'!A:A,'Volunteer Rates'!B:B),""
)</f>
        <v>0</v>
      </c>
      <c r="R480" s="47"/>
      <c r="S480" s="46" t="str">
        <f t="shared" si="15"/>
        <v/>
      </c>
      <c r="T480" s="24"/>
    </row>
    <row r="481" spans="2:20" x14ac:dyDescent="0.25">
      <c r="B481" s="46" t="str">
        <f>IFERROR(_xlfn.XLOOKUP(TRIM(A481),tbl_CostCategories[Category],tbl_CostCategories[Capital / Resource]),"")</f>
        <v/>
      </c>
      <c r="G481" s="45" t="str">
        <f t="shared" si="14"/>
        <v/>
      </c>
      <c r="I481" s="43"/>
      <c r="J481" s="43"/>
      <c r="K481" s="40"/>
      <c r="Q481" s="46">
        <f>IFERROR(O481*_xlfn.XLOOKUP(P481,'Volunteer Rates'!A:A,'Volunteer Rates'!B:B),""
)</f>
        <v>0</v>
      </c>
      <c r="R481" s="47"/>
      <c r="S481" s="46" t="str">
        <f t="shared" si="15"/>
        <v/>
      </c>
      <c r="T481" s="24"/>
    </row>
    <row r="482" spans="2:20" x14ac:dyDescent="0.25">
      <c r="B482" s="46" t="str">
        <f>IFERROR(_xlfn.XLOOKUP(TRIM(A482),tbl_CostCategories[Category],tbl_CostCategories[Capital / Resource]),"")</f>
        <v/>
      </c>
      <c r="G482" s="45" t="str">
        <f t="shared" si="14"/>
        <v/>
      </c>
      <c r="I482" s="43"/>
      <c r="J482" s="43"/>
      <c r="K482" s="40"/>
      <c r="Q482" s="46">
        <f>IFERROR(O482*_xlfn.XLOOKUP(P482,'Volunteer Rates'!A:A,'Volunteer Rates'!B:B),""
)</f>
        <v>0</v>
      </c>
      <c r="R482" s="47"/>
      <c r="S482" s="46" t="str">
        <f t="shared" si="15"/>
        <v/>
      </c>
      <c r="T482" s="24"/>
    </row>
    <row r="483" spans="2:20" x14ac:dyDescent="0.25">
      <c r="B483" s="46" t="str">
        <f>IFERROR(_xlfn.XLOOKUP(TRIM(A483),tbl_CostCategories[Category],tbl_CostCategories[Capital / Resource]),"")</f>
        <v/>
      </c>
      <c r="G483" s="45" t="str">
        <f t="shared" si="14"/>
        <v/>
      </c>
      <c r="I483" s="43"/>
      <c r="J483" s="43"/>
      <c r="K483" s="40"/>
      <c r="Q483" s="46">
        <f>IFERROR(O483*_xlfn.XLOOKUP(P483,'Volunteer Rates'!A:A,'Volunteer Rates'!B:B),""
)</f>
        <v>0</v>
      </c>
      <c r="R483" s="47"/>
      <c r="S483" s="46" t="str">
        <f t="shared" si="15"/>
        <v/>
      </c>
      <c r="T483" s="24"/>
    </row>
    <row r="484" spans="2:20" x14ac:dyDescent="0.25">
      <c r="B484" s="46" t="str">
        <f>IFERROR(_xlfn.XLOOKUP(TRIM(A484),tbl_CostCategories[Category],tbl_CostCategories[Capital / Resource]),"")</f>
        <v/>
      </c>
      <c r="G484" s="45" t="str">
        <f t="shared" si="14"/>
        <v/>
      </c>
      <c r="I484" s="43"/>
      <c r="J484" s="43"/>
      <c r="K484" s="40"/>
      <c r="Q484" s="46">
        <f>IFERROR(O484*_xlfn.XLOOKUP(P484,'Volunteer Rates'!A:A,'Volunteer Rates'!B:B),""
)</f>
        <v>0</v>
      </c>
      <c r="R484" s="47"/>
      <c r="S484" s="46" t="str">
        <f t="shared" si="15"/>
        <v/>
      </c>
      <c r="T484" s="24"/>
    </row>
    <row r="485" spans="2:20" x14ac:dyDescent="0.25">
      <c r="B485" s="46" t="str">
        <f>IFERROR(_xlfn.XLOOKUP(TRIM(A485),tbl_CostCategories[Category],tbl_CostCategories[Capital / Resource]),"")</f>
        <v/>
      </c>
      <c r="G485" s="45" t="str">
        <f t="shared" si="14"/>
        <v/>
      </c>
      <c r="I485" s="43"/>
      <c r="J485" s="43"/>
      <c r="K485" s="40"/>
      <c r="Q485" s="46">
        <f>IFERROR(O485*_xlfn.XLOOKUP(P485,'Volunteer Rates'!A:A,'Volunteer Rates'!B:B),""
)</f>
        <v>0</v>
      </c>
      <c r="R485" s="47"/>
      <c r="S485" s="46" t="str">
        <f t="shared" si="15"/>
        <v/>
      </c>
      <c r="T485" s="24"/>
    </row>
    <row r="486" spans="2:20" x14ac:dyDescent="0.25">
      <c r="B486" s="46" t="str">
        <f>IFERROR(_xlfn.XLOOKUP(TRIM(A486),tbl_CostCategories[Category],tbl_CostCategories[Capital / Resource]),"")</f>
        <v/>
      </c>
      <c r="G486" s="45" t="str">
        <f t="shared" si="14"/>
        <v/>
      </c>
      <c r="I486" s="43"/>
      <c r="J486" s="43"/>
      <c r="K486" s="40"/>
      <c r="Q486" s="46">
        <f>IFERROR(O486*_xlfn.XLOOKUP(P486,'Volunteer Rates'!A:A,'Volunteer Rates'!B:B),""
)</f>
        <v>0</v>
      </c>
      <c r="R486" s="47"/>
      <c r="S486" s="46" t="str">
        <f t="shared" si="15"/>
        <v/>
      </c>
      <c r="T486" s="24"/>
    </row>
    <row r="487" spans="2:20" x14ac:dyDescent="0.25">
      <c r="B487" s="46" t="str">
        <f>IFERROR(_xlfn.XLOOKUP(TRIM(A487),tbl_CostCategories[Category],tbl_CostCategories[Capital / Resource]),"")</f>
        <v/>
      </c>
      <c r="G487" s="45" t="str">
        <f t="shared" si="14"/>
        <v/>
      </c>
      <c r="I487" s="43"/>
      <c r="J487" s="43"/>
      <c r="K487" s="40"/>
      <c r="Q487" s="46">
        <f>IFERROR(O487*_xlfn.XLOOKUP(P487,'Volunteer Rates'!A:A,'Volunteer Rates'!B:B),""
)</f>
        <v>0</v>
      </c>
      <c r="R487" s="47"/>
      <c r="S487" s="46" t="str">
        <f t="shared" si="15"/>
        <v/>
      </c>
      <c r="T487" s="24"/>
    </row>
    <row r="488" spans="2:20" x14ac:dyDescent="0.25">
      <c r="B488" s="46" t="str">
        <f>IFERROR(_xlfn.XLOOKUP(TRIM(A488),tbl_CostCategories[Category],tbl_CostCategories[Capital / Resource]),"")</f>
        <v/>
      </c>
      <c r="G488" s="45" t="str">
        <f t="shared" si="14"/>
        <v/>
      </c>
      <c r="I488" s="43"/>
      <c r="J488" s="43"/>
      <c r="K488" s="40"/>
      <c r="Q488" s="46">
        <f>IFERROR(O488*_xlfn.XLOOKUP(P488,'Volunteer Rates'!A:A,'Volunteer Rates'!B:B),""
)</f>
        <v>0</v>
      </c>
      <c r="R488" s="47"/>
      <c r="S488" s="46" t="str">
        <f t="shared" si="15"/>
        <v/>
      </c>
      <c r="T488" s="24"/>
    </row>
    <row r="489" spans="2:20" x14ac:dyDescent="0.25">
      <c r="B489" s="46" t="str">
        <f>IFERROR(_xlfn.XLOOKUP(TRIM(A489),tbl_CostCategories[Category],tbl_CostCategories[Capital / Resource]),"")</f>
        <v/>
      </c>
      <c r="G489" s="45" t="str">
        <f t="shared" si="14"/>
        <v/>
      </c>
      <c r="I489" s="43"/>
      <c r="J489" s="43"/>
      <c r="K489" s="40"/>
      <c r="Q489" s="46">
        <f>IFERROR(O489*_xlfn.XLOOKUP(P489,'Volunteer Rates'!A:A,'Volunteer Rates'!B:B),""
)</f>
        <v>0</v>
      </c>
      <c r="R489" s="47"/>
      <c r="S489" s="46" t="str">
        <f t="shared" si="15"/>
        <v/>
      </c>
      <c r="T489" s="24"/>
    </row>
    <row r="490" spans="2:20" x14ac:dyDescent="0.25">
      <c r="B490" s="46" t="str">
        <f>IFERROR(_xlfn.XLOOKUP(TRIM(A490),tbl_CostCategories[Category],tbl_CostCategories[Capital / Resource]),"")</f>
        <v/>
      </c>
      <c r="G490" s="45" t="str">
        <f t="shared" si="14"/>
        <v/>
      </c>
      <c r="I490" s="43"/>
      <c r="J490" s="43"/>
      <c r="K490" s="40"/>
      <c r="Q490" s="46">
        <f>IFERROR(O490*_xlfn.XLOOKUP(P490,'Volunteer Rates'!A:A,'Volunteer Rates'!B:B),""
)</f>
        <v>0</v>
      </c>
      <c r="R490" s="47"/>
      <c r="S490" s="46" t="str">
        <f t="shared" si="15"/>
        <v/>
      </c>
      <c r="T490" s="24"/>
    </row>
    <row r="491" spans="2:20" x14ac:dyDescent="0.25">
      <c r="B491" s="46" t="str">
        <f>IFERROR(_xlfn.XLOOKUP(TRIM(A491),tbl_CostCategories[Category],tbl_CostCategories[Capital / Resource]),"")</f>
        <v/>
      </c>
      <c r="G491" s="45" t="str">
        <f t="shared" si="14"/>
        <v/>
      </c>
      <c r="I491" s="43"/>
      <c r="J491" s="43"/>
      <c r="K491" s="40"/>
      <c r="Q491" s="46">
        <f>IFERROR(O491*_xlfn.XLOOKUP(P491,'Volunteer Rates'!A:A,'Volunteer Rates'!B:B),""
)</f>
        <v>0</v>
      </c>
      <c r="R491" s="47"/>
      <c r="S491" s="46" t="str">
        <f t="shared" si="15"/>
        <v/>
      </c>
      <c r="T491" s="24"/>
    </row>
    <row r="492" spans="2:20" x14ac:dyDescent="0.25">
      <c r="B492" s="46" t="str">
        <f>IFERROR(_xlfn.XLOOKUP(TRIM(A492),tbl_CostCategories[Category],tbl_CostCategories[Capital / Resource]),"")</f>
        <v/>
      </c>
      <c r="G492" s="45" t="str">
        <f t="shared" si="14"/>
        <v/>
      </c>
      <c r="I492" s="43"/>
      <c r="J492" s="43"/>
      <c r="K492" s="40"/>
      <c r="Q492" s="46">
        <f>IFERROR(O492*_xlfn.XLOOKUP(P492,'Volunteer Rates'!A:A,'Volunteer Rates'!B:B),""
)</f>
        <v>0</v>
      </c>
      <c r="R492" s="47"/>
      <c r="S492" s="46" t="str">
        <f t="shared" si="15"/>
        <v/>
      </c>
      <c r="T492" s="24"/>
    </row>
    <row r="493" spans="2:20" x14ac:dyDescent="0.25">
      <c r="B493" s="46" t="str">
        <f>IFERROR(_xlfn.XLOOKUP(TRIM(A493),tbl_CostCategories[Category],tbl_CostCategories[Capital / Resource]),"")</f>
        <v/>
      </c>
      <c r="G493" s="45" t="str">
        <f t="shared" si="14"/>
        <v/>
      </c>
      <c r="I493" s="43"/>
      <c r="J493" s="43"/>
      <c r="K493" s="40"/>
      <c r="Q493" s="46">
        <f>IFERROR(O493*_xlfn.XLOOKUP(P493,'Volunteer Rates'!A:A,'Volunteer Rates'!B:B),""
)</f>
        <v>0</v>
      </c>
      <c r="R493" s="47"/>
      <c r="S493" s="46" t="str">
        <f t="shared" si="15"/>
        <v/>
      </c>
      <c r="T493" s="24"/>
    </row>
    <row r="494" spans="2:20" x14ac:dyDescent="0.25">
      <c r="B494" s="46" t="str">
        <f>IFERROR(_xlfn.XLOOKUP(TRIM(A494),tbl_CostCategories[Category],tbl_CostCategories[Capital / Resource]),"")</f>
        <v/>
      </c>
      <c r="G494" s="45" t="str">
        <f t="shared" si="14"/>
        <v/>
      </c>
      <c r="I494" s="43"/>
      <c r="J494" s="43"/>
      <c r="K494" s="40"/>
      <c r="Q494" s="46">
        <f>IFERROR(O494*_xlfn.XLOOKUP(P494,'Volunteer Rates'!A:A,'Volunteer Rates'!B:B),""
)</f>
        <v>0</v>
      </c>
      <c r="R494" s="47"/>
      <c r="S494" s="46" t="str">
        <f t="shared" si="15"/>
        <v/>
      </c>
      <c r="T494" s="24"/>
    </row>
    <row r="495" spans="2:20" x14ac:dyDescent="0.25">
      <c r="B495" s="46" t="str">
        <f>IFERROR(_xlfn.XLOOKUP(TRIM(A495),tbl_CostCategories[Category],tbl_CostCategories[Capital / Resource]),"")</f>
        <v/>
      </c>
      <c r="G495" s="45" t="str">
        <f t="shared" si="14"/>
        <v/>
      </c>
      <c r="I495" s="43"/>
      <c r="J495" s="43"/>
      <c r="K495" s="40"/>
      <c r="Q495" s="46">
        <f>IFERROR(O495*_xlfn.XLOOKUP(P495,'Volunteer Rates'!A:A,'Volunteer Rates'!B:B),""
)</f>
        <v>0</v>
      </c>
      <c r="R495" s="47"/>
      <c r="S495" s="46" t="str">
        <f t="shared" si="15"/>
        <v/>
      </c>
      <c r="T495" s="24"/>
    </row>
    <row r="496" spans="2:20" x14ac:dyDescent="0.25">
      <c r="B496" s="46" t="str">
        <f>IFERROR(_xlfn.XLOOKUP(TRIM(A496),tbl_CostCategories[Category],tbl_CostCategories[Capital / Resource]),"")</f>
        <v/>
      </c>
      <c r="G496" s="45" t="str">
        <f t="shared" si="14"/>
        <v/>
      </c>
      <c r="I496" s="43"/>
      <c r="J496" s="43"/>
      <c r="K496" s="40"/>
      <c r="Q496" s="46">
        <f>IFERROR(O496*_xlfn.XLOOKUP(P496,'Volunteer Rates'!A:A,'Volunteer Rates'!B:B),""
)</f>
        <v>0</v>
      </c>
      <c r="R496" s="47"/>
      <c r="S496" s="46" t="str">
        <f t="shared" si="15"/>
        <v/>
      </c>
      <c r="T496" s="24"/>
    </row>
    <row r="497" spans="2:20" x14ac:dyDescent="0.25">
      <c r="B497" s="46" t="str">
        <f>IFERROR(_xlfn.XLOOKUP(TRIM(A497),tbl_CostCategories[Category],tbl_CostCategories[Capital / Resource]),"")</f>
        <v/>
      </c>
      <c r="G497" s="45" t="str">
        <f t="shared" si="14"/>
        <v/>
      </c>
      <c r="I497" s="43"/>
      <c r="J497" s="43"/>
      <c r="K497" s="40"/>
      <c r="Q497" s="46">
        <f>IFERROR(O497*_xlfn.XLOOKUP(P497,'Volunteer Rates'!A:A,'Volunteer Rates'!B:B),""
)</f>
        <v>0</v>
      </c>
      <c r="R497" s="47"/>
      <c r="S497" s="46" t="str">
        <f t="shared" si="15"/>
        <v/>
      </c>
      <c r="T497" s="24"/>
    </row>
    <row r="498" spans="2:20" x14ac:dyDescent="0.25">
      <c r="B498" s="46" t="str">
        <f>IFERROR(_xlfn.XLOOKUP(TRIM(A498),tbl_CostCategories[Category],tbl_CostCategories[Capital / Resource]),"")</f>
        <v/>
      </c>
      <c r="G498" s="45" t="str">
        <f t="shared" si="14"/>
        <v/>
      </c>
      <c r="I498" s="43"/>
      <c r="J498" s="43"/>
      <c r="K498" s="40"/>
      <c r="Q498" s="46">
        <f>IFERROR(O498*_xlfn.XLOOKUP(P498,'Volunteer Rates'!A:A,'Volunteer Rates'!B:B),""
)</f>
        <v>0</v>
      </c>
      <c r="R498" s="47"/>
      <c r="S498" s="46" t="str">
        <f t="shared" si="15"/>
        <v/>
      </c>
      <c r="T498" s="24"/>
    </row>
    <row r="499" spans="2:20" x14ac:dyDescent="0.25">
      <c r="B499" s="46" t="str">
        <f>IFERROR(_xlfn.XLOOKUP(TRIM(A499),tbl_CostCategories[Category],tbl_CostCategories[Capital / Resource]),"")</f>
        <v/>
      </c>
      <c r="G499" s="45" t="str">
        <f t="shared" si="14"/>
        <v/>
      </c>
      <c r="I499" s="43"/>
      <c r="J499" s="43"/>
      <c r="K499" s="40"/>
      <c r="Q499" s="46">
        <f>IFERROR(O499*_xlfn.XLOOKUP(P499,'Volunteer Rates'!A:A,'Volunteer Rates'!B:B),""
)</f>
        <v>0</v>
      </c>
      <c r="R499" s="47"/>
      <c r="S499" s="46" t="str">
        <f t="shared" si="15"/>
        <v/>
      </c>
      <c r="T499" s="24"/>
    </row>
    <row r="500" spans="2:20" x14ac:dyDescent="0.25">
      <c r="B500" s="46" t="str">
        <f>IFERROR(_xlfn.XLOOKUP(TRIM(A500),tbl_CostCategories[Category],tbl_CostCategories[Capital / Resource]),"")</f>
        <v/>
      </c>
      <c r="G500" s="45" t="str">
        <f t="shared" si="14"/>
        <v/>
      </c>
      <c r="I500" s="43"/>
      <c r="J500" s="43"/>
      <c r="K500" s="40"/>
      <c r="Q500" s="46">
        <f>IFERROR(O500*_xlfn.XLOOKUP(P500,'Volunteer Rates'!A:A,'Volunteer Rates'!B:B),""
)</f>
        <v>0</v>
      </c>
      <c r="R500" s="47"/>
      <c r="S500" s="46" t="str">
        <f t="shared" si="15"/>
        <v/>
      </c>
      <c r="T500" s="24"/>
    </row>
    <row r="501" spans="2:20" x14ac:dyDescent="0.25">
      <c r="B501" s="46" t="str">
        <f>IFERROR(_xlfn.XLOOKUP(TRIM(A501),tbl_CostCategories[Category],tbl_CostCategories[Capital / Resource]),"")</f>
        <v/>
      </c>
      <c r="G501" s="45" t="str">
        <f t="shared" si="14"/>
        <v/>
      </c>
      <c r="I501" s="43"/>
      <c r="J501" s="43"/>
      <c r="K501" s="40"/>
      <c r="Q501" s="46">
        <f>IFERROR(O501*_xlfn.XLOOKUP(P501,'Volunteer Rates'!A:A,'Volunteer Rates'!B:B),""
)</f>
        <v>0</v>
      </c>
      <c r="R501" s="47"/>
      <c r="S501" s="46" t="str">
        <f t="shared" si="15"/>
        <v/>
      </c>
      <c r="T501" s="24"/>
    </row>
    <row r="502" spans="2:20" x14ac:dyDescent="0.25">
      <c r="B502" s="46" t="str">
        <f>IFERROR(_xlfn.XLOOKUP(TRIM(A502),tbl_CostCategories[Category],tbl_CostCategories[Capital / Resource]),"")</f>
        <v/>
      </c>
      <c r="G502" s="45" t="str">
        <f t="shared" si="14"/>
        <v/>
      </c>
      <c r="I502" s="43"/>
      <c r="J502" s="43"/>
      <c r="K502" s="40"/>
      <c r="Q502" s="46">
        <f>IFERROR(O502*_xlfn.XLOOKUP(P502,'Volunteer Rates'!A:A,'Volunteer Rates'!B:B),""
)</f>
        <v>0</v>
      </c>
      <c r="R502" s="47"/>
      <c r="S502" s="46" t="str">
        <f t="shared" si="15"/>
        <v/>
      </c>
      <c r="T502" s="24"/>
    </row>
    <row r="503" spans="2:20" x14ac:dyDescent="0.25">
      <c r="B503" s="46" t="str">
        <f>IFERROR(_xlfn.XLOOKUP(TRIM(A503),tbl_CostCategories[Category],tbl_CostCategories[Capital / Resource]),"")</f>
        <v/>
      </c>
      <c r="G503" s="45" t="str">
        <f t="shared" si="14"/>
        <v/>
      </c>
      <c r="I503" s="43"/>
      <c r="J503" s="43"/>
      <c r="K503" s="40"/>
      <c r="Q503" s="46">
        <f>IFERROR(O503*_xlfn.XLOOKUP(P503,'Volunteer Rates'!A:A,'Volunteer Rates'!B:B),""
)</f>
        <v>0</v>
      </c>
      <c r="R503" s="47"/>
      <c r="S503" s="46" t="str">
        <f t="shared" si="15"/>
        <v/>
      </c>
      <c r="T503" s="24"/>
    </row>
    <row r="504" spans="2:20" x14ac:dyDescent="0.25">
      <c r="B504" s="46" t="str">
        <f>IFERROR(_xlfn.XLOOKUP(TRIM(A504),tbl_CostCategories[Category],tbl_CostCategories[Capital / Resource]),"")</f>
        <v/>
      </c>
      <c r="G504" s="45" t="str">
        <f t="shared" si="14"/>
        <v/>
      </c>
      <c r="I504" s="43"/>
      <c r="J504" s="43"/>
      <c r="K504" s="40"/>
      <c r="Q504" s="46">
        <f>IFERROR(O504*_xlfn.XLOOKUP(P504,'Volunteer Rates'!A:A,'Volunteer Rates'!B:B),""
)</f>
        <v>0</v>
      </c>
      <c r="R504" s="47"/>
      <c r="S504" s="46" t="str">
        <f t="shared" si="15"/>
        <v/>
      </c>
      <c r="T504" s="24"/>
    </row>
    <row r="505" spans="2:20" x14ac:dyDescent="0.25">
      <c r="B505" s="46" t="str">
        <f>IFERROR(_xlfn.XLOOKUP(TRIM(A505),tbl_CostCategories[Category],tbl_CostCategories[Capital / Resource]),"")</f>
        <v/>
      </c>
      <c r="G505" s="45" t="str">
        <f t="shared" si="14"/>
        <v/>
      </c>
      <c r="I505" s="43"/>
      <c r="J505" s="43"/>
      <c r="K505" s="40"/>
      <c r="Q505" s="46">
        <f>IFERROR(O505*_xlfn.XLOOKUP(P505,'Volunteer Rates'!A:A,'Volunteer Rates'!B:B),""
)</f>
        <v>0</v>
      </c>
      <c r="R505" s="47"/>
      <c r="S505" s="46" t="str">
        <f t="shared" si="15"/>
        <v/>
      </c>
      <c r="T505" s="24"/>
    </row>
    <row r="506" spans="2:20" x14ac:dyDescent="0.25">
      <c r="B506" s="46" t="str">
        <f>IFERROR(_xlfn.XLOOKUP(TRIM(A506),tbl_CostCategories[Category],tbl_CostCategories[Capital / Resource]),"")</f>
        <v/>
      </c>
      <c r="G506" s="45" t="str">
        <f t="shared" si="14"/>
        <v/>
      </c>
      <c r="I506" s="43"/>
      <c r="J506" s="43"/>
      <c r="K506" s="40"/>
      <c r="Q506" s="46">
        <f>IFERROR(O506*_xlfn.XLOOKUP(P506,'Volunteer Rates'!A:A,'Volunteer Rates'!B:B),""
)</f>
        <v>0</v>
      </c>
      <c r="R506" s="47"/>
      <c r="S506" s="46" t="str">
        <f t="shared" si="15"/>
        <v/>
      </c>
      <c r="T506" s="24"/>
    </row>
    <row r="507" spans="2:20" x14ac:dyDescent="0.25">
      <c r="B507" s="46" t="str">
        <f>IFERROR(_xlfn.XLOOKUP(TRIM(A507),tbl_CostCategories[Category],tbl_CostCategories[Capital / Resource]),"")</f>
        <v/>
      </c>
      <c r="G507" s="45" t="str">
        <f t="shared" si="14"/>
        <v/>
      </c>
      <c r="I507" s="43"/>
      <c r="J507" s="43"/>
      <c r="K507" s="40"/>
      <c r="Q507" s="46">
        <f>IFERROR(O507*_xlfn.XLOOKUP(P507,'Volunteer Rates'!A:A,'Volunteer Rates'!B:B),""
)</f>
        <v>0</v>
      </c>
      <c r="R507" s="47"/>
      <c r="S507" s="46" t="str">
        <f t="shared" si="15"/>
        <v/>
      </c>
      <c r="T507" s="24"/>
    </row>
    <row r="508" spans="2:20" x14ac:dyDescent="0.25">
      <c r="B508" s="46" t="str">
        <f>IFERROR(_xlfn.XLOOKUP(TRIM(A508),tbl_CostCategories[Category],tbl_CostCategories[Capital / Resource]),"")</f>
        <v/>
      </c>
      <c r="G508" s="45" t="str">
        <f t="shared" si="14"/>
        <v/>
      </c>
      <c r="I508" s="43"/>
      <c r="J508" s="43"/>
      <c r="K508" s="40"/>
      <c r="Q508" s="46">
        <f>IFERROR(O508*_xlfn.XLOOKUP(P508,'Volunteer Rates'!A:A,'Volunteer Rates'!B:B),""
)</f>
        <v>0</v>
      </c>
      <c r="R508" s="47"/>
      <c r="S508" s="46" t="str">
        <f t="shared" si="15"/>
        <v/>
      </c>
      <c r="T508" s="24"/>
    </row>
    <row r="509" spans="2:20" x14ac:dyDescent="0.25">
      <c r="B509" s="46" t="str">
        <f>IFERROR(_xlfn.XLOOKUP(TRIM(A509),tbl_CostCategories[Category],tbl_CostCategories[Capital / Resource]),"")</f>
        <v/>
      </c>
      <c r="G509" s="45" t="str">
        <f t="shared" si="14"/>
        <v/>
      </c>
      <c r="I509" s="43"/>
      <c r="J509" s="43"/>
      <c r="K509" s="40"/>
      <c r="Q509" s="46">
        <f>IFERROR(O509*_xlfn.XLOOKUP(P509,'Volunteer Rates'!A:A,'Volunteer Rates'!B:B),""
)</f>
        <v>0</v>
      </c>
      <c r="R509" s="47"/>
      <c r="S509" s="46" t="str">
        <f t="shared" si="15"/>
        <v/>
      </c>
      <c r="T509" s="24"/>
    </row>
    <row r="510" spans="2:20" x14ac:dyDescent="0.25">
      <c r="B510" s="46" t="str">
        <f>IFERROR(_xlfn.XLOOKUP(TRIM(A510),tbl_CostCategories[Category],tbl_CostCategories[Capital / Resource]),"")</f>
        <v/>
      </c>
      <c r="G510" s="45" t="str">
        <f t="shared" si="14"/>
        <v/>
      </c>
      <c r="I510" s="43"/>
      <c r="J510" s="43"/>
      <c r="K510" s="40"/>
      <c r="Q510" s="46">
        <f>IFERROR(O510*_xlfn.XLOOKUP(P510,'Volunteer Rates'!A:A,'Volunteer Rates'!B:B),""
)</f>
        <v>0</v>
      </c>
      <c r="R510" s="47"/>
      <c r="S510" s="46" t="str">
        <f t="shared" si="15"/>
        <v/>
      </c>
      <c r="T510" s="24"/>
    </row>
    <row r="511" spans="2:20" x14ac:dyDescent="0.25">
      <c r="B511" s="46" t="str">
        <f>IFERROR(_xlfn.XLOOKUP(TRIM(A511),tbl_CostCategories[Category],tbl_CostCategories[Capital / Resource]),"")</f>
        <v/>
      </c>
      <c r="G511" s="45" t="str">
        <f t="shared" si="14"/>
        <v/>
      </c>
      <c r="I511" s="43"/>
      <c r="J511" s="43"/>
      <c r="K511" s="40"/>
      <c r="Q511" s="46">
        <f>IFERROR(O511*_xlfn.XLOOKUP(P511,'Volunteer Rates'!A:A,'Volunteer Rates'!B:B),""
)</f>
        <v>0</v>
      </c>
      <c r="R511" s="47"/>
      <c r="S511" s="46" t="str">
        <f t="shared" si="15"/>
        <v/>
      </c>
      <c r="T511" s="24"/>
    </row>
    <row r="512" spans="2:20" x14ac:dyDescent="0.25">
      <c r="B512" s="46" t="str">
        <f>IFERROR(_xlfn.XLOOKUP(TRIM(A512),tbl_CostCategories[Category],tbl_CostCategories[Capital / Resource]),"")</f>
        <v/>
      </c>
      <c r="G512" s="45" t="str">
        <f t="shared" si="14"/>
        <v/>
      </c>
      <c r="I512" s="43"/>
      <c r="J512" s="43"/>
      <c r="K512" s="40"/>
      <c r="Q512" s="46">
        <f>IFERROR(O512*_xlfn.XLOOKUP(P512,'Volunteer Rates'!A:A,'Volunteer Rates'!B:B),""
)</f>
        <v>0</v>
      </c>
      <c r="R512" s="47"/>
      <c r="S512" s="46" t="str">
        <f t="shared" si="15"/>
        <v/>
      </c>
      <c r="T512" s="24"/>
    </row>
    <row r="513" spans="2:20" x14ac:dyDescent="0.25">
      <c r="B513" s="46" t="str">
        <f>IFERROR(_xlfn.XLOOKUP(TRIM(A513),tbl_CostCategories[Category],tbl_CostCategories[Capital / Resource]),"")</f>
        <v/>
      </c>
      <c r="G513" s="45" t="str">
        <f t="shared" si="14"/>
        <v/>
      </c>
      <c r="I513" s="43"/>
      <c r="J513" s="43"/>
      <c r="K513" s="40"/>
      <c r="Q513" s="46">
        <f>IFERROR(O513*_xlfn.XLOOKUP(P513,'Volunteer Rates'!A:A,'Volunteer Rates'!B:B),""
)</f>
        <v>0</v>
      </c>
      <c r="R513" s="47"/>
      <c r="S513" s="46" t="str">
        <f t="shared" si="15"/>
        <v/>
      </c>
      <c r="T513" s="24"/>
    </row>
    <row r="514" spans="2:20" x14ac:dyDescent="0.25">
      <c r="B514" s="46" t="str">
        <f>IFERROR(_xlfn.XLOOKUP(TRIM(A514),tbl_CostCategories[Category],tbl_CostCategories[Capital / Resource]),"")</f>
        <v/>
      </c>
      <c r="G514" s="45" t="str">
        <f t="shared" si="14"/>
        <v/>
      </c>
      <c r="I514" s="43"/>
      <c r="J514" s="43"/>
      <c r="K514" s="40"/>
      <c r="Q514" s="46">
        <f>IFERROR(O514*_xlfn.XLOOKUP(P514,'Volunteer Rates'!A:A,'Volunteer Rates'!B:B),""
)</f>
        <v>0</v>
      </c>
      <c r="R514" s="47"/>
      <c r="S514" s="46" t="str">
        <f t="shared" si="15"/>
        <v/>
      </c>
      <c r="T514" s="24"/>
    </row>
    <row r="515" spans="2:20" x14ac:dyDescent="0.25">
      <c r="B515" s="46" t="str">
        <f>IFERROR(_xlfn.XLOOKUP(TRIM(A515),tbl_CostCategories[Category],tbl_CostCategories[Capital / Resource]),"")</f>
        <v/>
      </c>
      <c r="G515" s="45" t="str">
        <f t="shared" ref="G515:G578" si="16">IF(OR(E515="",F515=""),"",N(E515)*N(F515))</f>
        <v/>
      </c>
      <c r="I515" s="43"/>
      <c r="J515" s="43"/>
      <c r="K515" s="40"/>
      <c r="Q515" s="46">
        <f>IFERROR(O515*_xlfn.XLOOKUP(P515,'Volunteer Rates'!A:A,'Volunteer Rates'!B:B),""
)</f>
        <v>0</v>
      </c>
      <c r="R515" s="47"/>
      <c r="S515" s="46" t="str">
        <f t="shared" ref="S515:S578" si="17">IF(N(G515)=0,"",IF(ABS((N(L515)+N(M515)+N(N515)+N(Q515))-N(G515))&lt;0.01,"OK","CHECK TOTALS"))</f>
        <v/>
      </c>
      <c r="T515" s="24"/>
    </row>
    <row r="516" spans="2:20" x14ac:dyDescent="0.25">
      <c r="B516" s="46" t="str">
        <f>IFERROR(_xlfn.XLOOKUP(TRIM(A516),tbl_CostCategories[Category],tbl_CostCategories[Capital / Resource]),"")</f>
        <v/>
      </c>
      <c r="G516" s="45" t="str">
        <f t="shared" si="16"/>
        <v/>
      </c>
      <c r="I516" s="43"/>
      <c r="J516" s="43"/>
      <c r="K516" s="40"/>
      <c r="Q516" s="46">
        <f>IFERROR(O516*_xlfn.XLOOKUP(P516,'Volunteer Rates'!A:A,'Volunteer Rates'!B:B),""
)</f>
        <v>0</v>
      </c>
      <c r="R516" s="47"/>
      <c r="S516" s="46" t="str">
        <f t="shared" si="17"/>
        <v/>
      </c>
      <c r="T516" s="24"/>
    </row>
    <row r="517" spans="2:20" x14ac:dyDescent="0.25">
      <c r="B517" s="46" t="str">
        <f>IFERROR(_xlfn.XLOOKUP(TRIM(A517),tbl_CostCategories[Category],tbl_CostCategories[Capital / Resource]),"")</f>
        <v/>
      </c>
      <c r="G517" s="45" t="str">
        <f t="shared" si="16"/>
        <v/>
      </c>
      <c r="I517" s="43"/>
      <c r="J517" s="43"/>
      <c r="K517" s="40"/>
      <c r="Q517" s="46">
        <f>IFERROR(O517*_xlfn.XLOOKUP(P517,'Volunteer Rates'!A:A,'Volunteer Rates'!B:B),""
)</f>
        <v>0</v>
      </c>
      <c r="R517" s="47"/>
      <c r="S517" s="46" t="str">
        <f t="shared" si="17"/>
        <v/>
      </c>
      <c r="T517" s="24"/>
    </row>
    <row r="518" spans="2:20" x14ac:dyDescent="0.25">
      <c r="B518" s="46" t="str">
        <f>IFERROR(_xlfn.XLOOKUP(TRIM(A518),tbl_CostCategories[Category],tbl_CostCategories[Capital / Resource]),"")</f>
        <v/>
      </c>
      <c r="G518" s="45" t="str">
        <f t="shared" si="16"/>
        <v/>
      </c>
      <c r="I518" s="43"/>
      <c r="J518" s="43"/>
      <c r="K518" s="40"/>
      <c r="Q518" s="46">
        <f>IFERROR(O518*_xlfn.XLOOKUP(P518,'Volunteer Rates'!A:A,'Volunteer Rates'!B:B),""
)</f>
        <v>0</v>
      </c>
      <c r="R518" s="47"/>
      <c r="S518" s="46" t="str">
        <f t="shared" si="17"/>
        <v/>
      </c>
      <c r="T518" s="24"/>
    </row>
    <row r="519" spans="2:20" x14ac:dyDescent="0.25">
      <c r="B519" s="46" t="str">
        <f>IFERROR(_xlfn.XLOOKUP(TRIM(A519),tbl_CostCategories[Category],tbl_CostCategories[Capital / Resource]),"")</f>
        <v/>
      </c>
      <c r="G519" s="45" t="str">
        <f t="shared" si="16"/>
        <v/>
      </c>
      <c r="I519" s="43"/>
      <c r="J519" s="43"/>
      <c r="K519" s="40"/>
      <c r="Q519" s="46">
        <f>IFERROR(O519*_xlfn.XLOOKUP(P519,'Volunteer Rates'!A:A,'Volunteer Rates'!B:B),""
)</f>
        <v>0</v>
      </c>
      <c r="R519" s="47"/>
      <c r="S519" s="46" t="str">
        <f t="shared" si="17"/>
        <v/>
      </c>
      <c r="T519" s="24"/>
    </row>
    <row r="520" spans="2:20" x14ac:dyDescent="0.25">
      <c r="B520" s="46" t="str">
        <f>IFERROR(_xlfn.XLOOKUP(TRIM(A520),tbl_CostCategories[Category],tbl_CostCategories[Capital / Resource]),"")</f>
        <v/>
      </c>
      <c r="G520" s="45" t="str">
        <f t="shared" si="16"/>
        <v/>
      </c>
      <c r="I520" s="43"/>
      <c r="J520" s="43"/>
      <c r="K520" s="40"/>
      <c r="Q520" s="46">
        <f>IFERROR(O520*_xlfn.XLOOKUP(P520,'Volunteer Rates'!A:A,'Volunteer Rates'!B:B),""
)</f>
        <v>0</v>
      </c>
      <c r="R520" s="47"/>
      <c r="S520" s="46" t="str">
        <f t="shared" si="17"/>
        <v/>
      </c>
      <c r="T520" s="24"/>
    </row>
    <row r="521" spans="2:20" x14ac:dyDescent="0.25">
      <c r="B521" s="46" t="str">
        <f>IFERROR(_xlfn.XLOOKUP(TRIM(A521),tbl_CostCategories[Category],tbl_CostCategories[Capital / Resource]),"")</f>
        <v/>
      </c>
      <c r="G521" s="45" t="str">
        <f t="shared" si="16"/>
        <v/>
      </c>
      <c r="I521" s="43"/>
      <c r="J521" s="43"/>
      <c r="K521" s="40"/>
      <c r="Q521" s="46">
        <f>IFERROR(O521*_xlfn.XLOOKUP(P521,'Volunteer Rates'!A:A,'Volunteer Rates'!B:B),""
)</f>
        <v>0</v>
      </c>
      <c r="R521" s="47"/>
      <c r="S521" s="46" t="str">
        <f t="shared" si="17"/>
        <v/>
      </c>
      <c r="T521" s="24"/>
    </row>
    <row r="522" spans="2:20" x14ac:dyDescent="0.25">
      <c r="B522" s="46" t="str">
        <f>IFERROR(_xlfn.XLOOKUP(TRIM(A522),tbl_CostCategories[Category],tbl_CostCategories[Capital / Resource]),"")</f>
        <v/>
      </c>
      <c r="G522" s="45" t="str">
        <f t="shared" si="16"/>
        <v/>
      </c>
      <c r="I522" s="43"/>
      <c r="J522" s="43"/>
      <c r="K522" s="40"/>
      <c r="Q522" s="46">
        <f>IFERROR(O522*_xlfn.XLOOKUP(P522,'Volunteer Rates'!A:A,'Volunteer Rates'!B:B),""
)</f>
        <v>0</v>
      </c>
      <c r="R522" s="47"/>
      <c r="S522" s="46" t="str">
        <f t="shared" si="17"/>
        <v/>
      </c>
      <c r="T522" s="24"/>
    </row>
    <row r="523" spans="2:20" x14ac:dyDescent="0.25">
      <c r="B523" s="46" t="str">
        <f>IFERROR(_xlfn.XLOOKUP(TRIM(A523),tbl_CostCategories[Category],tbl_CostCategories[Capital / Resource]),"")</f>
        <v/>
      </c>
      <c r="G523" s="45" t="str">
        <f t="shared" si="16"/>
        <v/>
      </c>
      <c r="I523" s="43"/>
      <c r="J523" s="43"/>
      <c r="K523" s="40"/>
      <c r="Q523" s="46">
        <f>IFERROR(O523*_xlfn.XLOOKUP(P523,'Volunteer Rates'!A:A,'Volunteer Rates'!B:B),""
)</f>
        <v>0</v>
      </c>
      <c r="R523" s="47"/>
      <c r="S523" s="46" t="str">
        <f t="shared" si="17"/>
        <v/>
      </c>
      <c r="T523" s="24"/>
    </row>
    <row r="524" spans="2:20" x14ac:dyDescent="0.25">
      <c r="B524" s="46" t="str">
        <f>IFERROR(_xlfn.XLOOKUP(TRIM(A524),tbl_CostCategories[Category],tbl_CostCategories[Capital / Resource]),"")</f>
        <v/>
      </c>
      <c r="G524" s="45" t="str">
        <f t="shared" si="16"/>
        <v/>
      </c>
      <c r="I524" s="43"/>
      <c r="J524" s="43"/>
      <c r="K524" s="40"/>
      <c r="Q524" s="46">
        <f>IFERROR(O524*_xlfn.XLOOKUP(P524,'Volunteer Rates'!A:A,'Volunteer Rates'!B:B),""
)</f>
        <v>0</v>
      </c>
      <c r="R524" s="47"/>
      <c r="S524" s="46" t="str">
        <f t="shared" si="17"/>
        <v/>
      </c>
      <c r="T524" s="24"/>
    </row>
    <row r="525" spans="2:20" x14ac:dyDescent="0.25">
      <c r="B525" s="46" t="str">
        <f>IFERROR(_xlfn.XLOOKUP(TRIM(A525),tbl_CostCategories[Category],tbl_CostCategories[Capital / Resource]),"")</f>
        <v/>
      </c>
      <c r="G525" s="45" t="str">
        <f t="shared" si="16"/>
        <v/>
      </c>
      <c r="I525" s="43"/>
      <c r="J525" s="43"/>
      <c r="K525" s="40"/>
      <c r="Q525" s="46">
        <f>IFERROR(O525*_xlfn.XLOOKUP(P525,'Volunteer Rates'!A:A,'Volunteer Rates'!B:B),""
)</f>
        <v>0</v>
      </c>
      <c r="R525" s="47"/>
      <c r="S525" s="46" t="str">
        <f t="shared" si="17"/>
        <v/>
      </c>
      <c r="T525" s="24"/>
    </row>
    <row r="526" spans="2:20" x14ac:dyDescent="0.25">
      <c r="B526" s="46" t="str">
        <f>IFERROR(_xlfn.XLOOKUP(TRIM(A526),tbl_CostCategories[Category],tbl_CostCategories[Capital / Resource]),"")</f>
        <v/>
      </c>
      <c r="G526" s="45" t="str">
        <f t="shared" si="16"/>
        <v/>
      </c>
      <c r="I526" s="43"/>
      <c r="J526" s="43"/>
      <c r="K526" s="40"/>
      <c r="Q526" s="46">
        <f>IFERROR(O526*_xlfn.XLOOKUP(P526,'Volunteer Rates'!A:A,'Volunteer Rates'!B:B),""
)</f>
        <v>0</v>
      </c>
      <c r="R526" s="47"/>
      <c r="S526" s="46" t="str">
        <f t="shared" si="17"/>
        <v/>
      </c>
      <c r="T526" s="24"/>
    </row>
    <row r="527" spans="2:20" x14ac:dyDescent="0.25">
      <c r="B527" s="46" t="str">
        <f>IFERROR(_xlfn.XLOOKUP(TRIM(A527),tbl_CostCategories[Category],tbl_CostCategories[Capital / Resource]),"")</f>
        <v/>
      </c>
      <c r="G527" s="45" t="str">
        <f t="shared" si="16"/>
        <v/>
      </c>
      <c r="I527" s="43"/>
      <c r="J527" s="43"/>
      <c r="K527" s="40"/>
      <c r="Q527" s="46">
        <f>IFERROR(O527*_xlfn.XLOOKUP(P527,'Volunteer Rates'!A:A,'Volunteer Rates'!B:B),""
)</f>
        <v>0</v>
      </c>
      <c r="R527" s="47"/>
      <c r="S527" s="46" t="str">
        <f t="shared" si="17"/>
        <v/>
      </c>
      <c r="T527" s="24"/>
    </row>
    <row r="528" spans="2:20" x14ac:dyDescent="0.25">
      <c r="B528" s="46" t="str">
        <f>IFERROR(_xlfn.XLOOKUP(TRIM(A528),tbl_CostCategories[Category],tbl_CostCategories[Capital / Resource]),"")</f>
        <v/>
      </c>
      <c r="G528" s="45" t="str">
        <f t="shared" si="16"/>
        <v/>
      </c>
      <c r="I528" s="43"/>
      <c r="J528" s="43"/>
      <c r="K528" s="40"/>
      <c r="Q528" s="46">
        <f>IFERROR(O528*_xlfn.XLOOKUP(P528,'Volunteer Rates'!A:A,'Volunteer Rates'!B:B),""
)</f>
        <v>0</v>
      </c>
      <c r="R528" s="47"/>
      <c r="S528" s="46" t="str">
        <f t="shared" si="17"/>
        <v/>
      </c>
      <c r="T528" s="24"/>
    </row>
    <row r="529" spans="2:20" x14ac:dyDescent="0.25">
      <c r="B529" s="46" t="str">
        <f>IFERROR(_xlfn.XLOOKUP(TRIM(A529),tbl_CostCategories[Category],tbl_CostCategories[Capital / Resource]),"")</f>
        <v/>
      </c>
      <c r="G529" s="45" t="str">
        <f t="shared" si="16"/>
        <v/>
      </c>
      <c r="I529" s="43"/>
      <c r="J529" s="43"/>
      <c r="K529" s="40"/>
      <c r="Q529" s="46">
        <f>IFERROR(O529*_xlfn.XLOOKUP(P529,'Volunteer Rates'!A:A,'Volunteer Rates'!B:B),""
)</f>
        <v>0</v>
      </c>
      <c r="R529" s="47"/>
      <c r="S529" s="46" t="str">
        <f t="shared" si="17"/>
        <v/>
      </c>
      <c r="T529" s="24"/>
    </row>
    <row r="530" spans="2:20" x14ac:dyDescent="0.25">
      <c r="B530" s="46" t="str">
        <f>IFERROR(_xlfn.XLOOKUP(TRIM(A530),tbl_CostCategories[Category],tbl_CostCategories[Capital / Resource]),"")</f>
        <v/>
      </c>
      <c r="G530" s="45" t="str">
        <f t="shared" si="16"/>
        <v/>
      </c>
      <c r="I530" s="43"/>
      <c r="J530" s="43"/>
      <c r="K530" s="40"/>
      <c r="Q530" s="46">
        <f>IFERROR(O530*_xlfn.XLOOKUP(P530,'Volunteer Rates'!A:A,'Volunteer Rates'!B:B),""
)</f>
        <v>0</v>
      </c>
      <c r="R530" s="47"/>
      <c r="S530" s="46" t="str">
        <f t="shared" si="17"/>
        <v/>
      </c>
      <c r="T530" s="24"/>
    </row>
    <row r="531" spans="2:20" x14ac:dyDescent="0.25">
      <c r="B531" s="46" t="str">
        <f>IFERROR(_xlfn.XLOOKUP(TRIM(A531),tbl_CostCategories[Category],tbl_CostCategories[Capital / Resource]),"")</f>
        <v/>
      </c>
      <c r="G531" s="45" t="str">
        <f t="shared" si="16"/>
        <v/>
      </c>
      <c r="I531" s="43"/>
      <c r="J531" s="43"/>
      <c r="K531" s="40"/>
      <c r="Q531" s="46">
        <f>IFERROR(O531*_xlfn.XLOOKUP(P531,'Volunteer Rates'!A:A,'Volunteer Rates'!B:B),""
)</f>
        <v>0</v>
      </c>
      <c r="R531" s="47"/>
      <c r="S531" s="46" t="str">
        <f t="shared" si="17"/>
        <v/>
      </c>
      <c r="T531" s="24"/>
    </row>
    <row r="532" spans="2:20" x14ac:dyDescent="0.25">
      <c r="B532" s="46" t="str">
        <f>IFERROR(_xlfn.XLOOKUP(TRIM(A532),tbl_CostCategories[Category],tbl_CostCategories[Capital / Resource]),"")</f>
        <v/>
      </c>
      <c r="G532" s="45" t="str">
        <f t="shared" si="16"/>
        <v/>
      </c>
      <c r="I532" s="43"/>
      <c r="J532" s="43"/>
      <c r="K532" s="40"/>
      <c r="Q532" s="46">
        <f>IFERROR(O532*_xlfn.XLOOKUP(P532,'Volunteer Rates'!A:A,'Volunteer Rates'!B:B),""
)</f>
        <v>0</v>
      </c>
      <c r="R532" s="47"/>
      <c r="S532" s="46" t="str">
        <f t="shared" si="17"/>
        <v/>
      </c>
      <c r="T532" s="24"/>
    </row>
    <row r="533" spans="2:20" x14ac:dyDescent="0.25">
      <c r="B533" s="46" t="str">
        <f>IFERROR(_xlfn.XLOOKUP(TRIM(A533),tbl_CostCategories[Category],tbl_CostCategories[Capital / Resource]),"")</f>
        <v/>
      </c>
      <c r="G533" s="45" t="str">
        <f t="shared" si="16"/>
        <v/>
      </c>
      <c r="I533" s="43"/>
      <c r="J533" s="43"/>
      <c r="K533" s="40"/>
      <c r="Q533" s="46">
        <f>IFERROR(O533*_xlfn.XLOOKUP(P533,'Volunteer Rates'!A:A,'Volunteer Rates'!B:B),""
)</f>
        <v>0</v>
      </c>
      <c r="R533" s="47"/>
      <c r="S533" s="46" t="str">
        <f t="shared" si="17"/>
        <v/>
      </c>
      <c r="T533" s="24"/>
    </row>
    <row r="534" spans="2:20" x14ac:dyDescent="0.25">
      <c r="B534" s="46" t="str">
        <f>IFERROR(_xlfn.XLOOKUP(TRIM(A534),tbl_CostCategories[Category],tbl_CostCategories[Capital / Resource]),"")</f>
        <v/>
      </c>
      <c r="G534" s="45" t="str">
        <f t="shared" si="16"/>
        <v/>
      </c>
      <c r="I534" s="43"/>
      <c r="J534" s="43"/>
      <c r="K534" s="40"/>
      <c r="Q534" s="46">
        <f>IFERROR(O534*_xlfn.XLOOKUP(P534,'Volunteer Rates'!A:A,'Volunteer Rates'!B:B),""
)</f>
        <v>0</v>
      </c>
      <c r="R534" s="47"/>
      <c r="S534" s="46" t="str">
        <f t="shared" si="17"/>
        <v/>
      </c>
      <c r="T534" s="24"/>
    </row>
    <row r="535" spans="2:20" x14ac:dyDescent="0.25">
      <c r="B535" s="46" t="str">
        <f>IFERROR(_xlfn.XLOOKUP(TRIM(A535),tbl_CostCategories[Category],tbl_CostCategories[Capital / Resource]),"")</f>
        <v/>
      </c>
      <c r="G535" s="45" t="str">
        <f t="shared" si="16"/>
        <v/>
      </c>
      <c r="I535" s="43"/>
      <c r="J535" s="43"/>
      <c r="K535" s="40"/>
      <c r="Q535" s="46">
        <f>IFERROR(O535*_xlfn.XLOOKUP(P535,'Volunteer Rates'!A:A,'Volunteer Rates'!B:B),""
)</f>
        <v>0</v>
      </c>
      <c r="R535" s="47"/>
      <c r="S535" s="46" t="str">
        <f t="shared" si="17"/>
        <v/>
      </c>
      <c r="T535" s="24"/>
    </row>
    <row r="536" spans="2:20" x14ac:dyDescent="0.25">
      <c r="B536" s="46" t="str">
        <f>IFERROR(_xlfn.XLOOKUP(TRIM(A536),tbl_CostCategories[Category],tbl_CostCategories[Capital / Resource]),"")</f>
        <v/>
      </c>
      <c r="G536" s="45" t="str">
        <f t="shared" si="16"/>
        <v/>
      </c>
      <c r="I536" s="43"/>
      <c r="J536" s="43"/>
      <c r="K536" s="40"/>
      <c r="Q536" s="46">
        <f>IFERROR(O536*_xlfn.XLOOKUP(P536,'Volunteer Rates'!A:A,'Volunteer Rates'!B:B),""
)</f>
        <v>0</v>
      </c>
      <c r="R536" s="47"/>
      <c r="S536" s="46" t="str">
        <f t="shared" si="17"/>
        <v/>
      </c>
      <c r="T536" s="24"/>
    </row>
    <row r="537" spans="2:20" x14ac:dyDescent="0.25">
      <c r="B537" s="46" t="str">
        <f>IFERROR(_xlfn.XLOOKUP(TRIM(A537),tbl_CostCategories[Category],tbl_CostCategories[Capital / Resource]),"")</f>
        <v/>
      </c>
      <c r="G537" s="45" t="str">
        <f t="shared" si="16"/>
        <v/>
      </c>
      <c r="I537" s="43"/>
      <c r="J537" s="43"/>
      <c r="K537" s="40"/>
      <c r="Q537" s="46">
        <f>IFERROR(O537*_xlfn.XLOOKUP(P537,'Volunteer Rates'!A:A,'Volunteer Rates'!B:B),""
)</f>
        <v>0</v>
      </c>
      <c r="R537" s="47"/>
      <c r="S537" s="46" t="str">
        <f t="shared" si="17"/>
        <v/>
      </c>
      <c r="T537" s="24"/>
    </row>
    <row r="538" spans="2:20" x14ac:dyDescent="0.25">
      <c r="B538" s="46" t="str">
        <f>IFERROR(_xlfn.XLOOKUP(TRIM(A538),tbl_CostCategories[Category],tbl_CostCategories[Capital / Resource]),"")</f>
        <v/>
      </c>
      <c r="G538" s="45" t="str">
        <f t="shared" si="16"/>
        <v/>
      </c>
      <c r="I538" s="43"/>
      <c r="J538" s="43"/>
      <c r="K538" s="40"/>
      <c r="Q538" s="46">
        <f>IFERROR(O538*_xlfn.XLOOKUP(P538,'Volunteer Rates'!A:A,'Volunteer Rates'!B:B),""
)</f>
        <v>0</v>
      </c>
      <c r="R538" s="47"/>
      <c r="S538" s="46" t="str">
        <f t="shared" si="17"/>
        <v/>
      </c>
      <c r="T538" s="24"/>
    </row>
    <row r="539" spans="2:20" x14ac:dyDescent="0.25">
      <c r="B539" s="46" t="str">
        <f>IFERROR(_xlfn.XLOOKUP(TRIM(A539),tbl_CostCategories[Category],tbl_CostCategories[Capital / Resource]),"")</f>
        <v/>
      </c>
      <c r="G539" s="45" t="str">
        <f t="shared" si="16"/>
        <v/>
      </c>
      <c r="I539" s="43"/>
      <c r="J539" s="43"/>
      <c r="K539" s="40"/>
      <c r="Q539" s="46">
        <f>IFERROR(O539*_xlfn.XLOOKUP(P539,'Volunteer Rates'!A:A,'Volunteer Rates'!B:B),""
)</f>
        <v>0</v>
      </c>
      <c r="R539" s="47"/>
      <c r="S539" s="46" t="str">
        <f t="shared" si="17"/>
        <v/>
      </c>
      <c r="T539" s="24"/>
    </row>
    <row r="540" spans="2:20" x14ac:dyDescent="0.25">
      <c r="B540" s="46" t="str">
        <f>IFERROR(_xlfn.XLOOKUP(TRIM(A540),tbl_CostCategories[Category],tbl_CostCategories[Capital / Resource]),"")</f>
        <v/>
      </c>
      <c r="G540" s="45" t="str">
        <f t="shared" si="16"/>
        <v/>
      </c>
      <c r="I540" s="43"/>
      <c r="J540" s="43"/>
      <c r="K540" s="40"/>
      <c r="Q540" s="46">
        <f>IFERROR(O540*_xlfn.XLOOKUP(P540,'Volunteer Rates'!A:A,'Volunteer Rates'!B:B),""
)</f>
        <v>0</v>
      </c>
      <c r="R540" s="47"/>
      <c r="S540" s="46" t="str">
        <f t="shared" si="17"/>
        <v/>
      </c>
      <c r="T540" s="24"/>
    </row>
    <row r="541" spans="2:20" x14ac:dyDescent="0.25">
      <c r="B541" s="46" t="str">
        <f>IFERROR(_xlfn.XLOOKUP(TRIM(A541),tbl_CostCategories[Category],tbl_CostCategories[Capital / Resource]),"")</f>
        <v/>
      </c>
      <c r="G541" s="45" t="str">
        <f t="shared" si="16"/>
        <v/>
      </c>
      <c r="I541" s="43"/>
      <c r="J541" s="43"/>
      <c r="K541" s="40"/>
      <c r="Q541" s="46">
        <f>IFERROR(O541*_xlfn.XLOOKUP(P541,'Volunteer Rates'!A:A,'Volunteer Rates'!B:B),""
)</f>
        <v>0</v>
      </c>
      <c r="R541" s="47"/>
      <c r="S541" s="46" t="str">
        <f t="shared" si="17"/>
        <v/>
      </c>
      <c r="T541" s="24"/>
    </row>
    <row r="542" spans="2:20" x14ac:dyDescent="0.25">
      <c r="B542" s="46" t="str">
        <f>IFERROR(_xlfn.XLOOKUP(TRIM(A542),tbl_CostCategories[Category],tbl_CostCategories[Capital / Resource]),"")</f>
        <v/>
      </c>
      <c r="G542" s="45" t="str">
        <f t="shared" si="16"/>
        <v/>
      </c>
      <c r="I542" s="43"/>
      <c r="J542" s="43"/>
      <c r="K542" s="40"/>
      <c r="Q542" s="46">
        <f>IFERROR(O542*_xlfn.XLOOKUP(P542,'Volunteer Rates'!A:A,'Volunteer Rates'!B:B),""
)</f>
        <v>0</v>
      </c>
      <c r="R542" s="47"/>
      <c r="S542" s="46" t="str">
        <f t="shared" si="17"/>
        <v/>
      </c>
      <c r="T542" s="24"/>
    </row>
    <row r="543" spans="2:20" x14ac:dyDescent="0.25">
      <c r="B543" s="46" t="str">
        <f>IFERROR(_xlfn.XLOOKUP(TRIM(A543),tbl_CostCategories[Category],tbl_CostCategories[Capital / Resource]),"")</f>
        <v/>
      </c>
      <c r="G543" s="45" t="str">
        <f t="shared" si="16"/>
        <v/>
      </c>
      <c r="I543" s="43"/>
      <c r="J543" s="43"/>
      <c r="K543" s="40"/>
      <c r="Q543" s="46">
        <f>IFERROR(O543*_xlfn.XLOOKUP(P543,'Volunteer Rates'!A:A,'Volunteer Rates'!B:B),""
)</f>
        <v>0</v>
      </c>
      <c r="R543" s="47"/>
      <c r="S543" s="46" t="str">
        <f t="shared" si="17"/>
        <v/>
      </c>
      <c r="T543" s="24"/>
    </row>
    <row r="544" spans="2:20" x14ac:dyDescent="0.25">
      <c r="B544" s="46" t="str">
        <f>IFERROR(_xlfn.XLOOKUP(TRIM(A544),tbl_CostCategories[Category],tbl_CostCategories[Capital / Resource]),"")</f>
        <v/>
      </c>
      <c r="G544" s="45" t="str">
        <f t="shared" si="16"/>
        <v/>
      </c>
      <c r="I544" s="43"/>
      <c r="J544" s="43"/>
      <c r="K544" s="40"/>
      <c r="Q544" s="46">
        <f>IFERROR(O544*_xlfn.XLOOKUP(P544,'Volunteer Rates'!A:A,'Volunteer Rates'!B:B),""
)</f>
        <v>0</v>
      </c>
      <c r="R544" s="47"/>
      <c r="S544" s="46" t="str">
        <f t="shared" si="17"/>
        <v/>
      </c>
      <c r="T544" s="24"/>
    </row>
    <row r="545" spans="2:20" x14ac:dyDescent="0.25">
      <c r="B545" s="46" t="str">
        <f>IFERROR(_xlfn.XLOOKUP(TRIM(A545),tbl_CostCategories[Category],tbl_CostCategories[Capital / Resource]),"")</f>
        <v/>
      </c>
      <c r="G545" s="45" t="str">
        <f t="shared" si="16"/>
        <v/>
      </c>
      <c r="I545" s="43"/>
      <c r="J545" s="43"/>
      <c r="K545" s="40"/>
      <c r="Q545" s="46">
        <f>IFERROR(O545*_xlfn.XLOOKUP(P545,'Volunteer Rates'!A:A,'Volunteer Rates'!B:B),""
)</f>
        <v>0</v>
      </c>
      <c r="R545" s="47"/>
      <c r="S545" s="46" t="str">
        <f t="shared" si="17"/>
        <v/>
      </c>
      <c r="T545" s="24"/>
    </row>
    <row r="546" spans="2:20" x14ac:dyDescent="0.25">
      <c r="B546" s="46" t="str">
        <f>IFERROR(_xlfn.XLOOKUP(TRIM(A546),tbl_CostCategories[Category],tbl_CostCategories[Capital / Resource]),"")</f>
        <v/>
      </c>
      <c r="G546" s="45" t="str">
        <f t="shared" si="16"/>
        <v/>
      </c>
      <c r="I546" s="43"/>
      <c r="J546" s="43"/>
      <c r="K546" s="40"/>
      <c r="Q546" s="46">
        <f>IFERROR(O546*_xlfn.XLOOKUP(P546,'Volunteer Rates'!A:A,'Volunteer Rates'!B:B),""
)</f>
        <v>0</v>
      </c>
      <c r="R546" s="47"/>
      <c r="S546" s="46" t="str">
        <f t="shared" si="17"/>
        <v/>
      </c>
      <c r="T546" s="24"/>
    </row>
    <row r="547" spans="2:20" x14ac:dyDescent="0.25">
      <c r="B547" s="46" t="str">
        <f>IFERROR(_xlfn.XLOOKUP(TRIM(A547),tbl_CostCategories[Category],tbl_CostCategories[Capital / Resource]),"")</f>
        <v/>
      </c>
      <c r="G547" s="45" t="str">
        <f t="shared" si="16"/>
        <v/>
      </c>
      <c r="I547" s="43"/>
      <c r="J547" s="43"/>
      <c r="K547" s="40"/>
      <c r="Q547" s="46">
        <f>IFERROR(O547*_xlfn.XLOOKUP(P547,'Volunteer Rates'!A:A,'Volunteer Rates'!B:B),""
)</f>
        <v>0</v>
      </c>
      <c r="R547" s="47"/>
      <c r="S547" s="46" t="str">
        <f t="shared" si="17"/>
        <v/>
      </c>
      <c r="T547" s="24"/>
    </row>
    <row r="548" spans="2:20" x14ac:dyDescent="0.25">
      <c r="B548" s="46" t="str">
        <f>IFERROR(_xlfn.XLOOKUP(TRIM(A548),tbl_CostCategories[Category],tbl_CostCategories[Capital / Resource]),"")</f>
        <v/>
      </c>
      <c r="G548" s="45" t="str">
        <f t="shared" si="16"/>
        <v/>
      </c>
      <c r="I548" s="43"/>
      <c r="J548" s="43"/>
      <c r="K548" s="40"/>
      <c r="Q548" s="46">
        <f>IFERROR(O548*_xlfn.XLOOKUP(P548,'Volunteer Rates'!A:A,'Volunteer Rates'!B:B),""
)</f>
        <v>0</v>
      </c>
      <c r="R548" s="47"/>
      <c r="S548" s="46" t="str">
        <f t="shared" si="17"/>
        <v/>
      </c>
      <c r="T548" s="24"/>
    </row>
    <row r="549" spans="2:20" x14ac:dyDescent="0.25">
      <c r="B549" s="46" t="str">
        <f>IFERROR(_xlfn.XLOOKUP(TRIM(A549),tbl_CostCategories[Category],tbl_CostCategories[Capital / Resource]),"")</f>
        <v/>
      </c>
      <c r="G549" s="45" t="str">
        <f t="shared" si="16"/>
        <v/>
      </c>
      <c r="I549" s="43"/>
      <c r="J549" s="43"/>
      <c r="K549" s="40"/>
      <c r="Q549" s="46">
        <f>IFERROR(O549*_xlfn.XLOOKUP(P549,'Volunteer Rates'!A:A,'Volunteer Rates'!B:B),""
)</f>
        <v>0</v>
      </c>
      <c r="R549" s="47"/>
      <c r="S549" s="46" t="str">
        <f t="shared" si="17"/>
        <v/>
      </c>
      <c r="T549" s="24"/>
    </row>
    <row r="550" spans="2:20" x14ac:dyDescent="0.25">
      <c r="B550" s="46" t="str">
        <f>IFERROR(_xlfn.XLOOKUP(TRIM(A550),tbl_CostCategories[Category],tbl_CostCategories[Capital / Resource]),"")</f>
        <v/>
      </c>
      <c r="G550" s="45" t="str">
        <f t="shared" si="16"/>
        <v/>
      </c>
      <c r="I550" s="43"/>
      <c r="J550" s="43"/>
      <c r="K550" s="40"/>
      <c r="Q550" s="46">
        <f>IFERROR(O550*_xlfn.XLOOKUP(P550,'Volunteer Rates'!A:A,'Volunteer Rates'!B:B),""
)</f>
        <v>0</v>
      </c>
      <c r="R550" s="47"/>
      <c r="S550" s="46" t="str">
        <f t="shared" si="17"/>
        <v/>
      </c>
      <c r="T550" s="24"/>
    </row>
    <row r="551" spans="2:20" x14ac:dyDescent="0.25">
      <c r="B551" s="46" t="str">
        <f>IFERROR(_xlfn.XLOOKUP(TRIM(A551),tbl_CostCategories[Category],tbl_CostCategories[Capital / Resource]),"")</f>
        <v/>
      </c>
      <c r="G551" s="45" t="str">
        <f t="shared" si="16"/>
        <v/>
      </c>
      <c r="I551" s="43"/>
      <c r="J551" s="43"/>
      <c r="K551" s="40"/>
      <c r="Q551" s="46">
        <f>IFERROR(O551*_xlfn.XLOOKUP(P551,'Volunteer Rates'!A:A,'Volunteer Rates'!B:B),""
)</f>
        <v>0</v>
      </c>
      <c r="R551" s="47"/>
      <c r="S551" s="46" t="str">
        <f t="shared" si="17"/>
        <v/>
      </c>
      <c r="T551" s="24"/>
    </row>
    <row r="552" spans="2:20" x14ac:dyDescent="0.25">
      <c r="B552" s="46" t="str">
        <f>IFERROR(_xlfn.XLOOKUP(TRIM(A552),tbl_CostCategories[Category],tbl_CostCategories[Capital / Resource]),"")</f>
        <v/>
      </c>
      <c r="G552" s="45" t="str">
        <f t="shared" si="16"/>
        <v/>
      </c>
      <c r="I552" s="43"/>
      <c r="J552" s="43"/>
      <c r="K552" s="40"/>
      <c r="Q552" s="46">
        <f>IFERROR(O552*_xlfn.XLOOKUP(P552,'Volunteer Rates'!A:A,'Volunteer Rates'!B:B),""
)</f>
        <v>0</v>
      </c>
      <c r="R552" s="47"/>
      <c r="S552" s="46" t="str">
        <f t="shared" si="17"/>
        <v/>
      </c>
      <c r="T552" s="24"/>
    </row>
    <row r="553" spans="2:20" x14ac:dyDescent="0.25">
      <c r="B553" s="46" t="str">
        <f>IFERROR(_xlfn.XLOOKUP(TRIM(A553),tbl_CostCategories[Category],tbl_CostCategories[Capital / Resource]),"")</f>
        <v/>
      </c>
      <c r="G553" s="45" t="str">
        <f t="shared" si="16"/>
        <v/>
      </c>
      <c r="I553" s="43"/>
      <c r="J553" s="43"/>
      <c r="K553" s="40"/>
      <c r="Q553" s="46">
        <f>IFERROR(O553*_xlfn.XLOOKUP(P553,'Volunteer Rates'!A:A,'Volunteer Rates'!B:B),""
)</f>
        <v>0</v>
      </c>
      <c r="R553" s="47"/>
      <c r="S553" s="46" t="str">
        <f t="shared" si="17"/>
        <v/>
      </c>
      <c r="T553" s="24"/>
    </row>
    <row r="554" spans="2:20" x14ac:dyDescent="0.25">
      <c r="B554" s="46" t="str">
        <f>IFERROR(_xlfn.XLOOKUP(TRIM(A554),tbl_CostCategories[Category],tbl_CostCategories[Capital / Resource]),"")</f>
        <v/>
      </c>
      <c r="G554" s="45" t="str">
        <f t="shared" si="16"/>
        <v/>
      </c>
      <c r="I554" s="43"/>
      <c r="J554" s="43"/>
      <c r="K554" s="40"/>
      <c r="Q554" s="46">
        <f>IFERROR(O554*_xlfn.XLOOKUP(P554,'Volunteer Rates'!A:A,'Volunteer Rates'!B:B),""
)</f>
        <v>0</v>
      </c>
      <c r="R554" s="47"/>
      <c r="S554" s="46" t="str">
        <f t="shared" si="17"/>
        <v/>
      </c>
      <c r="T554" s="24"/>
    </row>
    <row r="555" spans="2:20" x14ac:dyDescent="0.25">
      <c r="B555" s="46" t="str">
        <f>IFERROR(_xlfn.XLOOKUP(TRIM(A555),tbl_CostCategories[Category],tbl_CostCategories[Capital / Resource]),"")</f>
        <v/>
      </c>
      <c r="G555" s="45" t="str">
        <f t="shared" si="16"/>
        <v/>
      </c>
      <c r="I555" s="43"/>
      <c r="J555" s="43"/>
      <c r="K555" s="40"/>
      <c r="Q555" s="46">
        <f>IFERROR(O555*_xlfn.XLOOKUP(P555,'Volunteer Rates'!A:A,'Volunteer Rates'!B:B),""
)</f>
        <v>0</v>
      </c>
      <c r="R555" s="47"/>
      <c r="S555" s="46" t="str">
        <f t="shared" si="17"/>
        <v/>
      </c>
      <c r="T555" s="24"/>
    </row>
    <row r="556" spans="2:20" x14ac:dyDescent="0.25">
      <c r="B556" s="46" t="str">
        <f>IFERROR(_xlfn.XLOOKUP(TRIM(A556),tbl_CostCategories[Category],tbl_CostCategories[Capital / Resource]),"")</f>
        <v/>
      </c>
      <c r="G556" s="45" t="str">
        <f t="shared" si="16"/>
        <v/>
      </c>
      <c r="I556" s="43"/>
      <c r="J556" s="43"/>
      <c r="K556" s="40"/>
      <c r="Q556" s="46">
        <f>IFERROR(O556*_xlfn.XLOOKUP(P556,'Volunteer Rates'!A:A,'Volunteer Rates'!B:B),""
)</f>
        <v>0</v>
      </c>
      <c r="R556" s="47"/>
      <c r="S556" s="46" t="str">
        <f t="shared" si="17"/>
        <v/>
      </c>
      <c r="T556" s="24"/>
    </row>
    <row r="557" spans="2:20" x14ac:dyDescent="0.25">
      <c r="B557" s="46" t="str">
        <f>IFERROR(_xlfn.XLOOKUP(TRIM(A557),tbl_CostCategories[Category],tbl_CostCategories[Capital / Resource]),"")</f>
        <v/>
      </c>
      <c r="G557" s="45" t="str">
        <f t="shared" si="16"/>
        <v/>
      </c>
      <c r="I557" s="43"/>
      <c r="J557" s="43"/>
      <c r="K557" s="40"/>
      <c r="Q557" s="46">
        <f>IFERROR(O557*_xlfn.XLOOKUP(P557,'Volunteer Rates'!A:A,'Volunteer Rates'!B:B),""
)</f>
        <v>0</v>
      </c>
      <c r="R557" s="47"/>
      <c r="S557" s="46" t="str">
        <f t="shared" si="17"/>
        <v/>
      </c>
      <c r="T557" s="24"/>
    </row>
    <row r="558" spans="2:20" x14ac:dyDescent="0.25">
      <c r="B558" s="46" t="str">
        <f>IFERROR(_xlfn.XLOOKUP(TRIM(A558),tbl_CostCategories[Category],tbl_CostCategories[Capital / Resource]),"")</f>
        <v/>
      </c>
      <c r="G558" s="45" t="str">
        <f t="shared" si="16"/>
        <v/>
      </c>
      <c r="I558" s="43"/>
      <c r="J558" s="43"/>
      <c r="K558" s="40"/>
      <c r="Q558" s="46">
        <f>IFERROR(O558*_xlfn.XLOOKUP(P558,'Volunteer Rates'!A:A,'Volunteer Rates'!B:B),""
)</f>
        <v>0</v>
      </c>
      <c r="R558" s="47"/>
      <c r="S558" s="46" t="str">
        <f t="shared" si="17"/>
        <v/>
      </c>
      <c r="T558" s="24"/>
    </row>
    <row r="559" spans="2:20" x14ac:dyDescent="0.25">
      <c r="B559" s="46" t="str">
        <f>IFERROR(_xlfn.XLOOKUP(TRIM(A559),tbl_CostCategories[Category],tbl_CostCategories[Capital / Resource]),"")</f>
        <v/>
      </c>
      <c r="G559" s="45" t="str">
        <f t="shared" si="16"/>
        <v/>
      </c>
      <c r="I559" s="43"/>
      <c r="J559" s="43"/>
      <c r="K559" s="40"/>
      <c r="Q559" s="46">
        <f>IFERROR(O559*_xlfn.XLOOKUP(P559,'Volunteer Rates'!A:A,'Volunteer Rates'!B:B),""
)</f>
        <v>0</v>
      </c>
      <c r="R559" s="47"/>
      <c r="S559" s="46" t="str">
        <f t="shared" si="17"/>
        <v/>
      </c>
      <c r="T559" s="24"/>
    </row>
    <row r="560" spans="2:20" x14ac:dyDescent="0.25">
      <c r="B560" s="46" t="str">
        <f>IFERROR(_xlfn.XLOOKUP(TRIM(A560),tbl_CostCategories[Category],tbl_CostCategories[Capital / Resource]),"")</f>
        <v/>
      </c>
      <c r="G560" s="45" t="str">
        <f t="shared" si="16"/>
        <v/>
      </c>
      <c r="I560" s="43"/>
      <c r="J560" s="43"/>
      <c r="K560" s="40"/>
      <c r="Q560" s="46">
        <f>IFERROR(O560*_xlfn.XLOOKUP(P560,'Volunteer Rates'!A:A,'Volunteer Rates'!B:B),""
)</f>
        <v>0</v>
      </c>
      <c r="R560" s="47"/>
      <c r="S560" s="46" t="str">
        <f t="shared" si="17"/>
        <v/>
      </c>
      <c r="T560" s="24"/>
    </row>
    <row r="561" spans="2:20" x14ac:dyDescent="0.25">
      <c r="B561" s="46" t="str">
        <f>IFERROR(_xlfn.XLOOKUP(TRIM(A561),tbl_CostCategories[Category],tbl_CostCategories[Capital / Resource]),"")</f>
        <v/>
      </c>
      <c r="G561" s="45" t="str">
        <f t="shared" si="16"/>
        <v/>
      </c>
      <c r="I561" s="43"/>
      <c r="J561" s="43"/>
      <c r="K561" s="40"/>
      <c r="Q561" s="46">
        <f>IFERROR(O561*_xlfn.XLOOKUP(P561,'Volunteer Rates'!A:A,'Volunteer Rates'!B:B),""
)</f>
        <v>0</v>
      </c>
      <c r="R561" s="47"/>
      <c r="S561" s="46" t="str">
        <f t="shared" si="17"/>
        <v/>
      </c>
      <c r="T561" s="24"/>
    </row>
    <row r="562" spans="2:20" x14ac:dyDescent="0.25">
      <c r="B562" s="46" t="str">
        <f>IFERROR(_xlfn.XLOOKUP(TRIM(A562),tbl_CostCategories[Category],tbl_CostCategories[Capital / Resource]),"")</f>
        <v/>
      </c>
      <c r="G562" s="45" t="str">
        <f t="shared" si="16"/>
        <v/>
      </c>
      <c r="I562" s="43"/>
      <c r="J562" s="43"/>
      <c r="K562" s="40"/>
      <c r="Q562" s="46">
        <f>IFERROR(O562*_xlfn.XLOOKUP(P562,'Volunteer Rates'!A:A,'Volunteer Rates'!B:B),""
)</f>
        <v>0</v>
      </c>
      <c r="R562" s="47"/>
      <c r="S562" s="46" t="str">
        <f t="shared" si="17"/>
        <v/>
      </c>
      <c r="T562" s="24"/>
    </row>
    <row r="563" spans="2:20" x14ac:dyDescent="0.25">
      <c r="B563" s="46" t="str">
        <f>IFERROR(_xlfn.XLOOKUP(TRIM(A563),tbl_CostCategories[Category],tbl_CostCategories[Capital / Resource]),"")</f>
        <v/>
      </c>
      <c r="G563" s="45" t="str">
        <f t="shared" si="16"/>
        <v/>
      </c>
      <c r="I563" s="43"/>
      <c r="J563" s="43"/>
      <c r="K563" s="40"/>
      <c r="Q563" s="46">
        <f>IFERROR(O563*_xlfn.XLOOKUP(P563,'Volunteer Rates'!A:A,'Volunteer Rates'!B:B),""
)</f>
        <v>0</v>
      </c>
      <c r="R563" s="47"/>
      <c r="S563" s="46" t="str">
        <f t="shared" si="17"/>
        <v/>
      </c>
      <c r="T563" s="24"/>
    </row>
    <row r="564" spans="2:20" x14ac:dyDescent="0.25">
      <c r="B564" s="46" t="str">
        <f>IFERROR(_xlfn.XLOOKUP(TRIM(A564),tbl_CostCategories[Category],tbl_CostCategories[Capital / Resource]),"")</f>
        <v/>
      </c>
      <c r="G564" s="45" t="str">
        <f t="shared" si="16"/>
        <v/>
      </c>
      <c r="I564" s="43"/>
      <c r="J564" s="43"/>
      <c r="K564" s="40"/>
      <c r="Q564" s="46">
        <f>IFERROR(O564*_xlfn.XLOOKUP(P564,'Volunteer Rates'!A:A,'Volunteer Rates'!B:B),""
)</f>
        <v>0</v>
      </c>
      <c r="R564" s="47"/>
      <c r="S564" s="46" t="str">
        <f t="shared" si="17"/>
        <v/>
      </c>
      <c r="T564" s="24"/>
    </row>
    <row r="565" spans="2:20" x14ac:dyDescent="0.25">
      <c r="B565" s="46" t="str">
        <f>IFERROR(_xlfn.XLOOKUP(TRIM(A565),tbl_CostCategories[Category],tbl_CostCategories[Capital / Resource]),"")</f>
        <v/>
      </c>
      <c r="G565" s="45" t="str">
        <f t="shared" si="16"/>
        <v/>
      </c>
      <c r="I565" s="43"/>
      <c r="J565" s="43"/>
      <c r="K565" s="40"/>
      <c r="Q565" s="46">
        <f>IFERROR(O565*_xlfn.XLOOKUP(P565,'Volunteer Rates'!A:A,'Volunteer Rates'!B:B),""
)</f>
        <v>0</v>
      </c>
      <c r="R565" s="47"/>
      <c r="S565" s="46" t="str">
        <f t="shared" si="17"/>
        <v/>
      </c>
      <c r="T565" s="24"/>
    </row>
    <row r="566" spans="2:20" x14ac:dyDescent="0.25">
      <c r="B566" s="46" t="str">
        <f>IFERROR(_xlfn.XLOOKUP(TRIM(A566),tbl_CostCategories[Category],tbl_CostCategories[Capital / Resource]),"")</f>
        <v/>
      </c>
      <c r="G566" s="45" t="str">
        <f t="shared" si="16"/>
        <v/>
      </c>
      <c r="I566" s="43"/>
      <c r="J566" s="43"/>
      <c r="K566" s="40"/>
      <c r="Q566" s="46">
        <f>IFERROR(O566*_xlfn.XLOOKUP(P566,'Volunteer Rates'!A:A,'Volunteer Rates'!B:B),""
)</f>
        <v>0</v>
      </c>
      <c r="R566" s="47"/>
      <c r="S566" s="46" t="str">
        <f t="shared" si="17"/>
        <v/>
      </c>
      <c r="T566" s="24"/>
    </row>
    <row r="567" spans="2:20" x14ac:dyDescent="0.25">
      <c r="B567" s="46" t="str">
        <f>IFERROR(_xlfn.XLOOKUP(TRIM(A567),tbl_CostCategories[Category],tbl_CostCategories[Capital / Resource]),"")</f>
        <v/>
      </c>
      <c r="G567" s="45" t="str">
        <f t="shared" si="16"/>
        <v/>
      </c>
      <c r="I567" s="43"/>
      <c r="J567" s="43"/>
      <c r="K567" s="40"/>
      <c r="Q567" s="46">
        <f>IFERROR(O567*_xlfn.XLOOKUP(P567,'Volunteer Rates'!A:A,'Volunteer Rates'!B:B),""
)</f>
        <v>0</v>
      </c>
      <c r="R567" s="47"/>
      <c r="S567" s="46" t="str">
        <f t="shared" si="17"/>
        <v/>
      </c>
      <c r="T567" s="24"/>
    </row>
    <row r="568" spans="2:20" x14ac:dyDescent="0.25">
      <c r="B568" s="46" t="str">
        <f>IFERROR(_xlfn.XLOOKUP(TRIM(A568),tbl_CostCategories[Category],tbl_CostCategories[Capital / Resource]),"")</f>
        <v/>
      </c>
      <c r="G568" s="45" t="str">
        <f t="shared" si="16"/>
        <v/>
      </c>
      <c r="I568" s="43"/>
      <c r="J568" s="43"/>
      <c r="K568" s="40"/>
      <c r="Q568" s="46">
        <f>IFERROR(O568*_xlfn.XLOOKUP(P568,'Volunteer Rates'!A:A,'Volunteer Rates'!B:B),""
)</f>
        <v>0</v>
      </c>
      <c r="R568" s="47"/>
      <c r="S568" s="46" t="str">
        <f t="shared" si="17"/>
        <v/>
      </c>
      <c r="T568" s="24"/>
    </row>
    <row r="569" spans="2:20" x14ac:dyDescent="0.25">
      <c r="B569" s="46" t="str">
        <f>IFERROR(_xlfn.XLOOKUP(TRIM(A569),tbl_CostCategories[Category],tbl_CostCategories[Capital / Resource]),"")</f>
        <v/>
      </c>
      <c r="G569" s="45" t="str">
        <f t="shared" si="16"/>
        <v/>
      </c>
      <c r="I569" s="43"/>
      <c r="J569" s="43"/>
      <c r="K569" s="40"/>
      <c r="Q569" s="46">
        <f>IFERROR(O569*_xlfn.XLOOKUP(P569,'Volunteer Rates'!A:A,'Volunteer Rates'!B:B),""
)</f>
        <v>0</v>
      </c>
      <c r="R569" s="47"/>
      <c r="S569" s="46" t="str">
        <f t="shared" si="17"/>
        <v/>
      </c>
      <c r="T569" s="24"/>
    </row>
    <row r="570" spans="2:20" x14ac:dyDescent="0.25">
      <c r="B570" s="46" t="str">
        <f>IFERROR(_xlfn.XLOOKUP(TRIM(A570),tbl_CostCategories[Category],tbl_CostCategories[Capital / Resource]),"")</f>
        <v/>
      </c>
      <c r="G570" s="45" t="str">
        <f t="shared" si="16"/>
        <v/>
      </c>
      <c r="I570" s="43"/>
      <c r="J570" s="43"/>
      <c r="K570" s="40"/>
      <c r="Q570" s="46">
        <f>IFERROR(O570*_xlfn.XLOOKUP(P570,'Volunteer Rates'!A:A,'Volunteer Rates'!B:B),""
)</f>
        <v>0</v>
      </c>
      <c r="R570" s="47"/>
      <c r="S570" s="46" t="str">
        <f t="shared" si="17"/>
        <v/>
      </c>
      <c r="T570" s="24"/>
    </row>
    <row r="571" spans="2:20" x14ac:dyDescent="0.25">
      <c r="B571" s="46" t="str">
        <f>IFERROR(_xlfn.XLOOKUP(TRIM(A571),tbl_CostCategories[Category],tbl_CostCategories[Capital / Resource]),"")</f>
        <v/>
      </c>
      <c r="G571" s="45" t="str">
        <f t="shared" si="16"/>
        <v/>
      </c>
      <c r="I571" s="43"/>
      <c r="J571" s="43"/>
      <c r="K571" s="40"/>
      <c r="Q571" s="46">
        <f>IFERROR(O571*_xlfn.XLOOKUP(P571,'Volunteer Rates'!A:A,'Volunteer Rates'!B:B),""
)</f>
        <v>0</v>
      </c>
      <c r="R571" s="47"/>
      <c r="S571" s="46" t="str">
        <f t="shared" si="17"/>
        <v/>
      </c>
      <c r="T571" s="24"/>
    </row>
    <row r="572" spans="2:20" x14ac:dyDescent="0.25">
      <c r="B572" s="46" t="str">
        <f>IFERROR(_xlfn.XLOOKUP(TRIM(A572),tbl_CostCategories[Category],tbl_CostCategories[Capital / Resource]),"")</f>
        <v/>
      </c>
      <c r="G572" s="45" t="str">
        <f t="shared" si="16"/>
        <v/>
      </c>
      <c r="I572" s="43"/>
      <c r="J572" s="43"/>
      <c r="K572" s="40"/>
      <c r="Q572" s="46">
        <f>IFERROR(O572*_xlfn.XLOOKUP(P572,'Volunteer Rates'!A:A,'Volunteer Rates'!B:B),""
)</f>
        <v>0</v>
      </c>
      <c r="R572" s="47"/>
      <c r="S572" s="46" t="str">
        <f t="shared" si="17"/>
        <v/>
      </c>
      <c r="T572" s="24"/>
    </row>
    <row r="573" spans="2:20" x14ac:dyDescent="0.25">
      <c r="B573" s="46" t="str">
        <f>IFERROR(_xlfn.XLOOKUP(TRIM(A573),tbl_CostCategories[Category],tbl_CostCategories[Capital / Resource]),"")</f>
        <v/>
      </c>
      <c r="G573" s="45" t="str">
        <f t="shared" si="16"/>
        <v/>
      </c>
      <c r="I573" s="43"/>
      <c r="J573" s="43"/>
      <c r="K573" s="40"/>
      <c r="Q573" s="46">
        <f>IFERROR(O573*_xlfn.XLOOKUP(P573,'Volunteer Rates'!A:A,'Volunteer Rates'!B:B),""
)</f>
        <v>0</v>
      </c>
      <c r="R573" s="47"/>
      <c r="S573" s="46" t="str">
        <f t="shared" si="17"/>
        <v/>
      </c>
      <c r="T573" s="24"/>
    </row>
    <row r="574" spans="2:20" x14ac:dyDescent="0.25">
      <c r="B574" s="46" t="str">
        <f>IFERROR(_xlfn.XLOOKUP(TRIM(A574),tbl_CostCategories[Category],tbl_CostCategories[Capital / Resource]),"")</f>
        <v/>
      </c>
      <c r="G574" s="45" t="str">
        <f t="shared" si="16"/>
        <v/>
      </c>
      <c r="I574" s="43"/>
      <c r="J574" s="43"/>
      <c r="K574" s="40"/>
      <c r="Q574" s="46">
        <f>IFERROR(O574*_xlfn.XLOOKUP(P574,'Volunteer Rates'!A:A,'Volunteer Rates'!B:B),""
)</f>
        <v>0</v>
      </c>
      <c r="R574" s="47"/>
      <c r="S574" s="46" t="str">
        <f t="shared" si="17"/>
        <v/>
      </c>
      <c r="T574" s="24"/>
    </row>
    <row r="575" spans="2:20" x14ac:dyDescent="0.25">
      <c r="B575" s="46" t="str">
        <f>IFERROR(_xlfn.XLOOKUP(TRIM(A575),tbl_CostCategories[Category],tbl_CostCategories[Capital / Resource]),"")</f>
        <v/>
      </c>
      <c r="G575" s="45" t="str">
        <f t="shared" si="16"/>
        <v/>
      </c>
      <c r="I575" s="43"/>
      <c r="J575" s="43"/>
      <c r="K575" s="40"/>
      <c r="Q575" s="46">
        <f>IFERROR(O575*_xlfn.XLOOKUP(P575,'Volunteer Rates'!A:A,'Volunteer Rates'!B:B),""
)</f>
        <v>0</v>
      </c>
      <c r="R575" s="47"/>
      <c r="S575" s="46" t="str">
        <f t="shared" si="17"/>
        <v/>
      </c>
      <c r="T575" s="24"/>
    </row>
    <row r="576" spans="2:20" x14ac:dyDescent="0.25">
      <c r="B576" s="46" t="str">
        <f>IFERROR(_xlfn.XLOOKUP(TRIM(A576),tbl_CostCategories[Category],tbl_CostCategories[Capital / Resource]),"")</f>
        <v/>
      </c>
      <c r="G576" s="45" t="str">
        <f t="shared" si="16"/>
        <v/>
      </c>
      <c r="I576" s="43"/>
      <c r="J576" s="43"/>
      <c r="K576" s="40"/>
      <c r="Q576" s="46">
        <f>IFERROR(O576*_xlfn.XLOOKUP(P576,'Volunteer Rates'!A:A,'Volunteer Rates'!B:B),""
)</f>
        <v>0</v>
      </c>
      <c r="R576" s="47"/>
      <c r="S576" s="46" t="str">
        <f t="shared" si="17"/>
        <v/>
      </c>
      <c r="T576" s="24"/>
    </row>
    <row r="577" spans="2:20" x14ac:dyDescent="0.25">
      <c r="B577" s="46" t="str">
        <f>IFERROR(_xlfn.XLOOKUP(TRIM(A577),tbl_CostCategories[Category],tbl_CostCategories[Capital / Resource]),"")</f>
        <v/>
      </c>
      <c r="G577" s="45" t="str">
        <f t="shared" si="16"/>
        <v/>
      </c>
      <c r="I577" s="43"/>
      <c r="J577" s="43"/>
      <c r="K577" s="40"/>
      <c r="Q577" s="46">
        <f>IFERROR(O577*_xlfn.XLOOKUP(P577,'Volunteer Rates'!A:A,'Volunteer Rates'!B:B),""
)</f>
        <v>0</v>
      </c>
      <c r="R577" s="47"/>
      <c r="S577" s="46" t="str">
        <f t="shared" si="17"/>
        <v/>
      </c>
      <c r="T577" s="24"/>
    </row>
    <row r="578" spans="2:20" x14ac:dyDescent="0.25">
      <c r="B578" s="46" t="str">
        <f>IFERROR(_xlfn.XLOOKUP(TRIM(A578),tbl_CostCategories[Category],tbl_CostCategories[Capital / Resource]),"")</f>
        <v/>
      </c>
      <c r="G578" s="45" t="str">
        <f t="shared" si="16"/>
        <v/>
      </c>
      <c r="I578" s="43"/>
      <c r="J578" s="43"/>
      <c r="K578" s="40"/>
      <c r="Q578" s="46">
        <f>IFERROR(O578*_xlfn.XLOOKUP(P578,'Volunteer Rates'!A:A,'Volunteer Rates'!B:B),""
)</f>
        <v>0</v>
      </c>
      <c r="R578" s="47"/>
      <c r="S578" s="46" t="str">
        <f t="shared" si="17"/>
        <v/>
      </c>
      <c r="T578" s="24"/>
    </row>
    <row r="579" spans="2:20" x14ac:dyDescent="0.25">
      <c r="B579" s="46" t="str">
        <f>IFERROR(_xlfn.XLOOKUP(TRIM(A579),tbl_CostCategories[Category],tbl_CostCategories[Capital / Resource]),"")</f>
        <v/>
      </c>
      <c r="G579" s="45" t="str">
        <f t="shared" ref="G579:G642" si="18">IF(OR(E579="",F579=""),"",N(E579)*N(F579))</f>
        <v/>
      </c>
      <c r="I579" s="43"/>
      <c r="J579" s="43"/>
      <c r="K579" s="40"/>
      <c r="Q579" s="46">
        <f>IFERROR(O579*_xlfn.XLOOKUP(P579,'Volunteer Rates'!A:A,'Volunteer Rates'!B:B),""
)</f>
        <v>0</v>
      </c>
      <c r="R579" s="47"/>
      <c r="S579" s="46" t="str">
        <f t="shared" ref="S579:S642" si="19">IF(N(G579)=0,"",IF(ABS((N(L579)+N(M579)+N(N579)+N(Q579))-N(G579))&lt;0.01,"OK","CHECK TOTALS"))</f>
        <v/>
      </c>
      <c r="T579" s="24"/>
    </row>
    <row r="580" spans="2:20" x14ac:dyDescent="0.25">
      <c r="B580" s="46" t="str">
        <f>IFERROR(_xlfn.XLOOKUP(TRIM(A580),tbl_CostCategories[Category],tbl_CostCategories[Capital / Resource]),"")</f>
        <v/>
      </c>
      <c r="G580" s="45" t="str">
        <f t="shared" si="18"/>
        <v/>
      </c>
      <c r="I580" s="43"/>
      <c r="J580" s="43"/>
      <c r="K580" s="40"/>
      <c r="Q580" s="46">
        <f>IFERROR(O580*_xlfn.XLOOKUP(P580,'Volunteer Rates'!A:A,'Volunteer Rates'!B:B),""
)</f>
        <v>0</v>
      </c>
      <c r="R580" s="47"/>
      <c r="S580" s="46" t="str">
        <f t="shared" si="19"/>
        <v/>
      </c>
      <c r="T580" s="24"/>
    </row>
    <row r="581" spans="2:20" x14ac:dyDescent="0.25">
      <c r="B581" s="46" t="str">
        <f>IFERROR(_xlfn.XLOOKUP(TRIM(A581),tbl_CostCategories[Category],tbl_CostCategories[Capital / Resource]),"")</f>
        <v/>
      </c>
      <c r="G581" s="45" t="str">
        <f t="shared" si="18"/>
        <v/>
      </c>
      <c r="I581" s="43"/>
      <c r="J581" s="43"/>
      <c r="K581" s="40"/>
      <c r="Q581" s="46">
        <f>IFERROR(O581*_xlfn.XLOOKUP(P581,'Volunteer Rates'!A:A,'Volunteer Rates'!B:B),""
)</f>
        <v>0</v>
      </c>
      <c r="R581" s="47"/>
      <c r="S581" s="46" t="str">
        <f t="shared" si="19"/>
        <v/>
      </c>
      <c r="T581" s="24"/>
    </row>
    <row r="582" spans="2:20" x14ac:dyDescent="0.25">
      <c r="B582" s="46" t="str">
        <f>IFERROR(_xlfn.XLOOKUP(TRIM(A582),tbl_CostCategories[Category],tbl_CostCategories[Capital / Resource]),"")</f>
        <v/>
      </c>
      <c r="G582" s="45" t="str">
        <f t="shared" si="18"/>
        <v/>
      </c>
      <c r="I582" s="43"/>
      <c r="J582" s="43"/>
      <c r="K582" s="40"/>
      <c r="Q582" s="46">
        <f>IFERROR(O582*_xlfn.XLOOKUP(P582,'Volunteer Rates'!A:A,'Volunteer Rates'!B:B),""
)</f>
        <v>0</v>
      </c>
      <c r="R582" s="47"/>
      <c r="S582" s="46" t="str">
        <f t="shared" si="19"/>
        <v/>
      </c>
      <c r="T582" s="24"/>
    </row>
    <row r="583" spans="2:20" x14ac:dyDescent="0.25">
      <c r="B583" s="46" t="str">
        <f>IFERROR(_xlfn.XLOOKUP(TRIM(A583),tbl_CostCategories[Category],tbl_CostCategories[Capital / Resource]),"")</f>
        <v/>
      </c>
      <c r="G583" s="45" t="str">
        <f t="shared" si="18"/>
        <v/>
      </c>
      <c r="I583" s="43"/>
      <c r="J583" s="43"/>
      <c r="K583" s="40"/>
      <c r="Q583" s="46">
        <f>IFERROR(O583*_xlfn.XLOOKUP(P583,'Volunteer Rates'!A:A,'Volunteer Rates'!B:B),""
)</f>
        <v>0</v>
      </c>
      <c r="R583" s="47"/>
      <c r="S583" s="46" t="str">
        <f t="shared" si="19"/>
        <v/>
      </c>
      <c r="T583" s="24"/>
    </row>
    <row r="584" spans="2:20" x14ac:dyDescent="0.25">
      <c r="B584" s="46" t="str">
        <f>IFERROR(_xlfn.XLOOKUP(TRIM(A584),tbl_CostCategories[Category],tbl_CostCategories[Capital / Resource]),"")</f>
        <v/>
      </c>
      <c r="G584" s="45" t="str">
        <f t="shared" si="18"/>
        <v/>
      </c>
      <c r="I584" s="43"/>
      <c r="J584" s="43"/>
      <c r="K584" s="40"/>
      <c r="Q584" s="46">
        <f>IFERROR(O584*_xlfn.XLOOKUP(P584,'Volunteer Rates'!A:A,'Volunteer Rates'!B:B),""
)</f>
        <v>0</v>
      </c>
      <c r="R584" s="47"/>
      <c r="S584" s="46" t="str">
        <f t="shared" si="19"/>
        <v/>
      </c>
      <c r="T584" s="24"/>
    </row>
    <row r="585" spans="2:20" x14ac:dyDescent="0.25">
      <c r="B585" s="46" t="str">
        <f>IFERROR(_xlfn.XLOOKUP(TRIM(A585),tbl_CostCategories[Category],tbl_CostCategories[Capital / Resource]),"")</f>
        <v/>
      </c>
      <c r="G585" s="45" t="str">
        <f t="shared" si="18"/>
        <v/>
      </c>
      <c r="I585" s="43"/>
      <c r="J585" s="43"/>
      <c r="K585" s="40"/>
      <c r="Q585" s="46">
        <f>IFERROR(O585*_xlfn.XLOOKUP(P585,'Volunteer Rates'!A:A,'Volunteer Rates'!B:B),""
)</f>
        <v>0</v>
      </c>
      <c r="R585" s="47"/>
      <c r="S585" s="46" t="str">
        <f t="shared" si="19"/>
        <v/>
      </c>
      <c r="T585" s="24"/>
    </row>
    <row r="586" spans="2:20" x14ac:dyDescent="0.25">
      <c r="B586" s="46" t="str">
        <f>IFERROR(_xlfn.XLOOKUP(TRIM(A586),tbl_CostCategories[Category],tbl_CostCategories[Capital / Resource]),"")</f>
        <v/>
      </c>
      <c r="G586" s="45" t="str">
        <f t="shared" si="18"/>
        <v/>
      </c>
      <c r="I586" s="43"/>
      <c r="J586" s="43"/>
      <c r="K586" s="40"/>
      <c r="Q586" s="46">
        <f>IFERROR(O586*_xlfn.XLOOKUP(P586,'Volunteer Rates'!A:A,'Volunteer Rates'!B:B),""
)</f>
        <v>0</v>
      </c>
      <c r="R586" s="47"/>
      <c r="S586" s="46" t="str">
        <f t="shared" si="19"/>
        <v/>
      </c>
      <c r="T586" s="24"/>
    </row>
    <row r="587" spans="2:20" x14ac:dyDescent="0.25">
      <c r="B587" s="46" t="str">
        <f>IFERROR(_xlfn.XLOOKUP(TRIM(A587),tbl_CostCategories[Category],tbl_CostCategories[Capital / Resource]),"")</f>
        <v/>
      </c>
      <c r="G587" s="45" t="str">
        <f t="shared" si="18"/>
        <v/>
      </c>
      <c r="I587" s="43"/>
      <c r="J587" s="43"/>
      <c r="K587" s="40"/>
      <c r="Q587" s="46">
        <f>IFERROR(O587*_xlfn.XLOOKUP(P587,'Volunteer Rates'!A:A,'Volunteer Rates'!B:B),""
)</f>
        <v>0</v>
      </c>
      <c r="R587" s="47"/>
      <c r="S587" s="46" t="str">
        <f t="shared" si="19"/>
        <v/>
      </c>
      <c r="T587" s="24"/>
    </row>
    <row r="588" spans="2:20" x14ac:dyDescent="0.25">
      <c r="B588" s="46" t="str">
        <f>IFERROR(_xlfn.XLOOKUP(TRIM(A588),tbl_CostCategories[Category],tbl_CostCategories[Capital / Resource]),"")</f>
        <v/>
      </c>
      <c r="G588" s="45" t="str">
        <f t="shared" si="18"/>
        <v/>
      </c>
      <c r="I588" s="43"/>
      <c r="J588" s="43"/>
      <c r="K588" s="40"/>
      <c r="Q588" s="46">
        <f>IFERROR(O588*_xlfn.XLOOKUP(P588,'Volunteer Rates'!A:A,'Volunteer Rates'!B:B),""
)</f>
        <v>0</v>
      </c>
      <c r="R588" s="47"/>
      <c r="S588" s="46" t="str">
        <f t="shared" si="19"/>
        <v/>
      </c>
      <c r="T588" s="24"/>
    </row>
    <row r="589" spans="2:20" x14ac:dyDescent="0.25">
      <c r="B589" s="46" t="str">
        <f>IFERROR(_xlfn.XLOOKUP(TRIM(A589),tbl_CostCategories[Category],tbl_CostCategories[Capital / Resource]),"")</f>
        <v/>
      </c>
      <c r="G589" s="45" t="str">
        <f t="shared" si="18"/>
        <v/>
      </c>
      <c r="I589" s="43"/>
      <c r="J589" s="43"/>
      <c r="K589" s="40"/>
      <c r="Q589" s="46">
        <f>IFERROR(O589*_xlfn.XLOOKUP(P589,'Volunteer Rates'!A:A,'Volunteer Rates'!B:B),""
)</f>
        <v>0</v>
      </c>
      <c r="R589" s="47"/>
      <c r="S589" s="46" t="str">
        <f t="shared" si="19"/>
        <v/>
      </c>
      <c r="T589" s="24"/>
    </row>
    <row r="590" spans="2:20" x14ac:dyDescent="0.25">
      <c r="B590" s="46" t="str">
        <f>IFERROR(_xlfn.XLOOKUP(TRIM(A590),tbl_CostCategories[Category],tbl_CostCategories[Capital / Resource]),"")</f>
        <v/>
      </c>
      <c r="G590" s="45" t="str">
        <f t="shared" si="18"/>
        <v/>
      </c>
      <c r="I590" s="43"/>
      <c r="J590" s="43"/>
      <c r="K590" s="40"/>
      <c r="Q590" s="46">
        <f>IFERROR(O590*_xlfn.XLOOKUP(P590,'Volunteer Rates'!A:A,'Volunteer Rates'!B:B),""
)</f>
        <v>0</v>
      </c>
      <c r="R590" s="47"/>
      <c r="S590" s="46" t="str">
        <f t="shared" si="19"/>
        <v/>
      </c>
      <c r="T590" s="24"/>
    </row>
    <row r="591" spans="2:20" x14ac:dyDescent="0.25">
      <c r="B591" s="46" t="str">
        <f>IFERROR(_xlfn.XLOOKUP(TRIM(A591),tbl_CostCategories[Category],tbl_CostCategories[Capital / Resource]),"")</f>
        <v/>
      </c>
      <c r="G591" s="45" t="str">
        <f t="shared" si="18"/>
        <v/>
      </c>
      <c r="I591" s="43"/>
      <c r="J591" s="43"/>
      <c r="K591" s="40"/>
      <c r="Q591" s="46">
        <f>IFERROR(O591*_xlfn.XLOOKUP(P591,'Volunteer Rates'!A:A,'Volunteer Rates'!B:B),""
)</f>
        <v>0</v>
      </c>
      <c r="R591" s="47"/>
      <c r="S591" s="46" t="str">
        <f t="shared" si="19"/>
        <v/>
      </c>
      <c r="T591" s="24"/>
    </row>
    <row r="592" spans="2:20" x14ac:dyDescent="0.25">
      <c r="B592" s="46" t="str">
        <f>IFERROR(_xlfn.XLOOKUP(TRIM(A592),tbl_CostCategories[Category],tbl_CostCategories[Capital / Resource]),"")</f>
        <v/>
      </c>
      <c r="G592" s="45" t="str">
        <f t="shared" si="18"/>
        <v/>
      </c>
      <c r="I592" s="43"/>
      <c r="J592" s="43"/>
      <c r="K592" s="40"/>
      <c r="Q592" s="46">
        <f>IFERROR(O592*_xlfn.XLOOKUP(P592,'Volunteer Rates'!A:A,'Volunteer Rates'!B:B),""
)</f>
        <v>0</v>
      </c>
      <c r="R592" s="47"/>
      <c r="S592" s="46" t="str">
        <f t="shared" si="19"/>
        <v/>
      </c>
      <c r="T592" s="24"/>
    </row>
    <row r="593" spans="2:20" x14ac:dyDescent="0.25">
      <c r="B593" s="46" t="str">
        <f>IFERROR(_xlfn.XLOOKUP(TRIM(A593),tbl_CostCategories[Category],tbl_CostCategories[Capital / Resource]),"")</f>
        <v/>
      </c>
      <c r="G593" s="45" t="str">
        <f t="shared" si="18"/>
        <v/>
      </c>
      <c r="I593" s="43"/>
      <c r="J593" s="43"/>
      <c r="K593" s="40"/>
      <c r="Q593" s="46">
        <f>IFERROR(O593*_xlfn.XLOOKUP(P593,'Volunteer Rates'!A:A,'Volunteer Rates'!B:B),""
)</f>
        <v>0</v>
      </c>
      <c r="R593" s="47"/>
      <c r="S593" s="46" t="str">
        <f t="shared" si="19"/>
        <v/>
      </c>
      <c r="T593" s="24"/>
    </row>
    <row r="594" spans="2:20" x14ac:dyDescent="0.25">
      <c r="B594" s="46" t="str">
        <f>IFERROR(_xlfn.XLOOKUP(TRIM(A594),tbl_CostCategories[Category],tbl_CostCategories[Capital / Resource]),"")</f>
        <v/>
      </c>
      <c r="G594" s="45" t="str">
        <f t="shared" si="18"/>
        <v/>
      </c>
      <c r="I594" s="43"/>
      <c r="J594" s="43"/>
      <c r="K594" s="40"/>
      <c r="Q594" s="46">
        <f>IFERROR(O594*_xlfn.XLOOKUP(P594,'Volunteer Rates'!A:A,'Volunteer Rates'!B:B),""
)</f>
        <v>0</v>
      </c>
      <c r="R594" s="47"/>
      <c r="S594" s="46" t="str">
        <f t="shared" si="19"/>
        <v/>
      </c>
      <c r="T594" s="24"/>
    </row>
    <row r="595" spans="2:20" x14ac:dyDescent="0.25">
      <c r="B595" s="46" t="str">
        <f>IFERROR(_xlfn.XLOOKUP(TRIM(A595),tbl_CostCategories[Category],tbl_CostCategories[Capital / Resource]),"")</f>
        <v/>
      </c>
      <c r="G595" s="45" t="str">
        <f t="shared" si="18"/>
        <v/>
      </c>
      <c r="I595" s="43"/>
      <c r="J595" s="43"/>
      <c r="K595" s="40"/>
      <c r="Q595" s="46">
        <f>IFERROR(O595*_xlfn.XLOOKUP(P595,'Volunteer Rates'!A:A,'Volunteer Rates'!B:B),""
)</f>
        <v>0</v>
      </c>
      <c r="R595" s="47"/>
      <c r="S595" s="46" t="str">
        <f t="shared" si="19"/>
        <v/>
      </c>
      <c r="T595" s="24"/>
    </row>
    <row r="596" spans="2:20" x14ac:dyDescent="0.25">
      <c r="B596" s="46" t="str">
        <f>IFERROR(_xlfn.XLOOKUP(TRIM(A596),tbl_CostCategories[Category],tbl_CostCategories[Capital / Resource]),"")</f>
        <v/>
      </c>
      <c r="G596" s="45" t="str">
        <f t="shared" si="18"/>
        <v/>
      </c>
      <c r="I596" s="43"/>
      <c r="J596" s="43"/>
      <c r="K596" s="40"/>
      <c r="Q596" s="46">
        <f>IFERROR(O596*_xlfn.XLOOKUP(P596,'Volunteer Rates'!A:A,'Volunteer Rates'!B:B),""
)</f>
        <v>0</v>
      </c>
      <c r="R596" s="47"/>
      <c r="S596" s="46" t="str">
        <f t="shared" si="19"/>
        <v/>
      </c>
      <c r="T596" s="24"/>
    </row>
    <row r="597" spans="2:20" x14ac:dyDescent="0.25">
      <c r="B597" s="46" t="str">
        <f>IFERROR(_xlfn.XLOOKUP(TRIM(A597),tbl_CostCategories[Category],tbl_CostCategories[Capital / Resource]),"")</f>
        <v/>
      </c>
      <c r="G597" s="45" t="str">
        <f t="shared" si="18"/>
        <v/>
      </c>
      <c r="I597" s="43"/>
      <c r="J597" s="43"/>
      <c r="K597" s="40"/>
      <c r="Q597" s="46">
        <f>IFERROR(O597*_xlfn.XLOOKUP(P597,'Volunteer Rates'!A:A,'Volunteer Rates'!B:B),""
)</f>
        <v>0</v>
      </c>
      <c r="R597" s="47"/>
      <c r="S597" s="46" t="str">
        <f t="shared" si="19"/>
        <v/>
      </c>
      <c r="T597" s="24"/>
    </row>
    <row r="598" spans="2:20" x14ac:dyDescent="0.25">
      <c r="B598" s="46" t="str">
        <f>IFERROR(_xlfn.XLOOKUP(TRIM(A598),tbl_CostCategories[Category],tbl_CostCategories[Capital / Resource]),"")</f>
        <v/>
      </c>
      <c r="G598" s="45" t="str">
        <f t="shared" si="18"/>
        <v/>
      </c>
      <c r="I598" s="43"/>
      <c r="J598" s="43"/>
      <c r="K598" s="40"/>
      <c r="Q598" s="46">
        <f>IFERROR(O598*_xlfn.XLOOKUP(P598,'Volunteer Rates'!A:A,'Volunteer Rates'!B:B),""
)</f>
        <v>0</v>
      </c>
      <c r="R598" s="47"/>
      <c r="S598" s="46" t="str">
        <f t="shared" si="19"/>
        <v/>
      </c>
      <c r="T598" s="24"/>
    </row>
    <row r="599" spans="2:20" x14ac:dyDescent="0.25">
      <c r="B599" s="46" t="str">
        <f>IFERROR(_xlfn.XLOOKUP(TRIM(A599),tbl_CostCategories[Category],tbl_CostCategories[Capital / Resource]),"")</f>
        <v/>
      </c>
      <c r="G599" s="45" t="str">
        <f t="shared" si="18"/>
        <v/>
      </c>
      <c r="I599" s="43"/>
      <c r="J599" s="43"/>
      <c r="K599" s="40"/>
      <c r="Q599" s="46">
        <f>IFERROR(O599*_xlfn.XLOOKUP(P599,'Volunteer Rates'!A:A,'Volunteer Rates'!B:B),""
)</f>
        <v>0</v>
      </c>
      <c r="R599" s="47"/>
      <c r="S599" s="46" t="str">
        <f t="shared" si="19"/>
        <v/>
      </c>
      <c r="T599" s="24"/>
    </row>
    <row r="600" spans="2:20" x14ac:dyDescent="0.25">
      <c r="B600" s="46" t="str">
        <f>IFERROR(_xlfn.XLOOKUP(TRIM(A600),tbl_CostCategories[Category],tbl_CostCategories[Capital / Resource]),"")</f>
        <v/>
      </c>
      <c r="G600" s="45" t="str">
        <f t="shared" si="18"/>
        <v/>
      </c>
      <c r="I600" s="43"/>
      <c r="J600" s="43"/>
      <c r="K600" s="40"/>
      <c r="Q600" s="46">
        <f>IFERROR(O600*_xlfn.XLOOKUP(P600,'Volunteer Rates'!A:A,'Volunteer Rates'!B:B),""
)</f>
        <v>0</v>
      </c>
      <c r="R600" s="47"/>
      <c r="S600" s="46" t="str">
        <f t="shared" si="19"/>
        <v/>
      </c>
      <c r="T600" s="24"/>
    </row>
    <row r="601" spans="2:20" x14ac:dyDescent="0.25">
      <c r="B601" s="46" t="str">
        <f>IFERROR(_xlfn.XLOOKUP(TRIM(A601),tbl_CostCategories[Category],tbl_CostCategories[Capital / Resource]),"")</f>
        <v/>
      </c>
      <c r="G601" s="45" t="str">
        <f t="shared" si="18"/>
        <v/>
      </c>
      <c r="I601" s="43"/>
      <c r="J601" s="43"/>
      <c r="K601" s="40"/>
      <c r="Q601" s="46">
        <f>IFERROR(O601*_xlfn.XLOOKUP(P601,'Volunteer Rates'!A:A,'Volunteer Rates'!B:B),""
)</f>
        <v>0</v>
      </c>
      <c r="R601" s="47"/>
      <c r="S601" s="46" t="str">
        <f t="shared" si="19"/>
        <v/>
      </c>
      <c r="T601" s="24"/>
    </row>
    <row r="602" spans="2:20" x14ac:dyDescent="0.25">
      <c r="B602" s="46" t="str">
        <f>IFERROR(_xlfn.XLOOKUP(TRIM(A602),tbl_CostCategories[Category],tbl_CostCategories[Capital / Resource]),"")</f>
        <v/>
      </c>
      <c r="G602" s="45" t="str">
        <f t="shared" si="18"/>
        <v/>
      </c>
      <c r="I602" s="43"/>
      <c r="J602" s="43"/>
      <c r="K602" s="40"/>
      <c r="Q602" s="46">
        <f>IFERROR(O602*_xlfn.XLOOKUP(P602,'Volunteer Rates'!A:A,'Volunteer Rates'!B:B),""
)</f>
        <v>0</v>
      </c>
      <c r="R602" s="47"/>
      <c r="S602" s="46" t="str">
        <f t="shared" si="19"/>
        <v/>
      </c>
      <c r="T602" s="24"/>
    </row>
    <row r="603" spans="2:20" x14ac:dyDescent="0.25">
      <c r="B603" s="46" t="str">
        <f>IFERROR(_xlfn.XLOOKUP(TRIM(A603),tbl_CostCategories[Category],tbl_CostCategories[Capital / Resource]),"")</f>
        <v/>
      </c>
      <c r="G603" s="45" t="str">
        <f t="shared" si="18"/>
        <v/>
      </c>
      <c r="I603" s="43"/>
      <c r="J603" s="43"/>
      <c r="K603" s="40"/>
      <c r="Q603" s="46">
        <f>IFERROR(O603*_xlfn.XLOOKUP(P603,'Volunteer Rates'!A:A,'Volunteer Rates'!B:B),""
)</f>
        <v>0</v>
      </c>
      <c r="R603" s="47"/>
      <c r="S603" s="46" t="str">
        <f t="shared" si="19"/>
        <v/>
      </c>
      <c r="T603" s="24"/>
    </row>
    <row r="604" spans="2:20" x14ac:dyDescent="0.25">
      <c r="B604" s="46" t="str">
        <f>IFERROR(_xlfn.XLOOKUP(TRIM(A604),tbl_CostCategories[Category],tbl_CostCategories[Capital / Resource]),"")</f>
        <v/>
      </c>
      <c r="G604" s="45" t="str">
        <f t="shared" si="18"/>
        <v/>
      </c>
      <c r="I604" s="43"/>
      <c r="J604" s="43"/>
      <c r="K604" s="40"/>
      <c r="Q604" s="46">
        <f>IFERROR(O604*_xlfn.XLOOKUP(P604,'Volunteer Rates'!A:A,'Volunteer Rates'!B:B),""
)</f>
        <v>0</v>
      </c>
      <c r="R604" s="47"/>
      <c r="S604" s="46" t="str">
        <f t="shared" si="19"/>
        <v/>
      </c>
      <c r="T604" s="24"/>
    </row>
    <row r="605" spans="2:20" x14ac:dyDescent="0.25">
      <c r="B605" s="46" t="str">
        <f>IFERROR(_xlfn.XLOOKUP(TRIM(A605),tbl_CostCategories[Category],tbl_CostCategories[Capital / Resource]),"")</f>
        <v/>
      </c>
      <c r="G605" s="45" t="str">
        <f t="shared" si="18"/>
        <v/>
      </c>
      <c r="I605" s="43"/>
      <c r="J605" s="43"/>
      <c r="K605" s="40"/>
      <c r="Q605" s="46">
        <f>IFERROR(O605*_xlfn.XLOOKUP(P605,'Volunteer Rates'!A:A,'Volunteer Rates'!B:B),""
)</f>
        <v>0</v>
      </c>
      <c r="R605" s="47"/>
      <c r="S605" s="46" t="str">
        <f t="shared" si="19"/>
        <v/>
      </c>
      <c r="T605" s="24"/>
    </row>
    <row r="606" spans="2:20" x14ac:dyDescent="0.25">
      <c r="B606" s="46" t="str">
        <f>IFERROR(_xlfn.XLOOKUP(TRIM(A606),tbl_CostCategories[Category],tbl_CostCategories[Capital / Resource]),"")</f>
        <v/>
      </c>
      <c r="G606" s="45" t="str">
        <f t="shared" si="18"/>
        <v/>
      </c>
      <c r="I606" s="43"/>
      <c r="J606" s="43"/>
      <c r="K606" s="40"/>
      <c r="Q606" s="46">
        <f>IFERROR(O606*_xlfn.XLOOKUP(P606,'Volunteer Rates'!A:A,'Volunteer Rates'!B:B),""
)</f>
        <v>0</v>
      </c>
      <c r="R606" s="47"/>
      <c r="S606" s="46" t="str">
        <f t="shared" si="19"/>
        <v/>
      </c>
      <c r="T606" s="24"/>
    </row>
    <row r="607" spans="2:20" x14ac:dyDescent="0.25">
      <c r="B607" s="46" t="str">
        <f>IFERROR(_xlfn.XLOOKUP(TRIM(A607),tbl_CostCategories[Category],tbl_CostCategories[Capital / Resource]),"")</f>
        <v/>
      </c>
      <c r="G607" s="45" t="str">
        <f t="shared" si="18"/>
        <v/>
      </c>
      <c r="I607" s="43"/>
      <c r="J607" s="43"/>
      <c r="K607" s="40"/>
      <c r="Q607" s="46">
        <f>IFERROR(O607*_xlfn.XLOOKUP(P607,'Volunteer Rates'!A:A,'Volunteer Rates'!B:B),""
)</f>
        <v>0</v>
      </c>
      <c r="R607" s="47"/>
      <c r="S607" s="46" t="str">
        <f t="shared" si="19"/>
        <v/>
      </c>
      <c r="T607" s="24"/>
    </row>
    <row r="608" spans="2:20" x14ac:dyDescent="0.25">
      <c r="B608" s="46" t="str">
        <f>IFERROR(_xlfn.XLOOKUP(TRIM(A608),tbl_CostCategories[Category],tbl_CostCategories[Capital / Resource]),"")</f>
        <v/>
      </c>
      <c r="G608" s="45" t="str">
        <f t="shared" si="18"/>
        <v/>
      </c>
      <c r="I608" s="43"/>
      <c r="J608" s="43"/>
      <c r="K608" s="40"/>
      <c r="Q608" s="46">
        <f>IFERROR(O608*_xlfn.XLOOKUP(P608,'Volunteer Rates'!A:A,'Volunteer Rates'!B:B),""
)</f>
        <v>0</v>
      </c>
      <c r="R608" s="47"/>
      <c r="S608" s="46" t="str">
        <f t="shared" si="19"/>
        <v/>
      </c>
      <c r="T608" s="24"/>
    </row>
    <row r="609" spans="2:20" x14ac:dyDescent="0.25">
      <c r="B609" s="46" t="str">
        <f>IFERROR(_xlfn.XLOOKUP(TRIM(A609),tbl_CostCategories[Category],tbl_CostCategories[Capital / Resource]),"")</f>
        <v/>
      </c>
      <c r="G609" s="45" t="str">
        <f t="shared" si="18"/>
        <v/>
      </c>
      <c r="I609" s="43"/>
      <c r="J609" s="43"/>
      <c r="K609" s="40"/>
      <c r="Q609" s="46">
        <f>IFERROR(O609*_xlfn.XLOOKUP(P609,'Volunteer Rates'!A:A,'Volunteer Rates'!B:B),""
)</f>
        <v>0</v>
      </c>
      <c r="R609" s="47"/>
      <c r="S609" s="46" t="str">
        <f t="shared" si="19"/>
        <v/>
      </c>
      <c r="T609" s="24"/>
    </row>
    <row r="610" spans="2:20" x14ac:dyDescent="0.25">
      <c r="B610" s="46" t="str">
        <f>IFERROR(_xlfn.XLOOKUP(TRIM(A610),tbl_CostCategories[Category],tbl_CostCategories[Capital / Resource]),"")</f>
        <v/>
      </c>
      <c r="G610" s="45" t="str">
        <f t="shared" si="18"/>
        <v/>
      </c>
      <c r="I610" s="43"/>
      <c r="J610" s="43"/>
      <c r="K610" s="40"/>
      <c r="Q610" s="46">
        <f>IFERROR(O610*_xlfn.XLOOKUP(P610,'Volunteer Rates'!A:A,'Volunteer Rates'!B:B),""
)</f>
        <v>0</v>
      </c>
      <c r="R610" s="47"/>
      <c r="S610" s="46" t="str">
        <f t="shared" si="19"/>
        <v/>
      </c>
      <c r="T610" s="24"/>
    </row>
    <row r="611" spans="2:20" x14ac:dyDescent="0.25">
      <c r="B611" s="46" t="str">
        <f>IFERROR(_xlfn.XLOOKUP(TRIM(A611),tbl_CostCategories[Category],tbl_CostCategories[Capital / Resource]),"")</f>
        <v/>
      </c>
      <c r="G611" s="45" t="str">
        <f t="shared" si="18"/>
        <v/>
      </c>
      <c r="I611" s="43"/>
      <c r="J611" s="43"/>
      <c r="K611" s="40"/>
      <c r="Q611" s="46">
        <f>IFERROR(O611*_xlfn.XLOOKUP(P611,'Volunteer Rates'!A:A,'Volunteer Rates'!B:B),""
)</f>
        <v>0</v>
      </c>
      <c r="R611" s="47"/>
      <c r="S611" s="46" t="str">
        <f t="shared" si="19"/>
        <v/>
      </c>
      <c r="T611" s="24"/>
    </row>
    <row r="612" spans="2:20" x14ac:dyDescent="0.25">
      <c r="B612" s="46" t="str">
        <f>IFERROR(_xlfn.XLOOKUP(TRIM(A612),tbl_CostCategories[Category],tbl_CostCategories[Capital / Resource]),"")</f>
        <v/>
      </c>
      <c r="G612" s="45" t="str">
        <f t="shared" si="18"/>
        <v/>
      </c>
      <c r="I612" s="43"/>
      <c r="J612" s="43"/>
      <c r="K612" s="40"/>
      <c r="Q612" s="46">
        <f>IFERROR(O612*_xlfn.XLOOKUP(P612,'Volunteer Rates'!A:A,'Volunteer Rates'!B:B),""
)</f>
        <v>0</v>
      </c>
      <c r="R612" s="47"/>
      <c r="S612" s="46" t="str">
        <f t="shared" si="19"/>
        <v/>
      </c>
      <c r="T612" s="24"/>
    </row>
    <row r="613" spans="2:20" x14ac:dyDescent="0.25">
      <c r="B613" s="46" t="str">
        <f>IFERROR(_xlfn.XLOOKUP(TRIM(A613),tbl_CostCategories[Category],tbl_CostCategories[Capital / Resource]),"")</f>
        <v/>
      </c>
      <c r="G613" s="45" t="str">
        <f t="shared" si="18"/>
        <v/>
      </c>
      <c r="I613" s="43"/>
      <c r="J613" s="43"/>
      <c r="K613" s="40"/>
      <c r="Q613" s="46">
        <f>IFERROR(O613*_xlfn.XLOOKUP(P613,'Volunteer Rates'!A:A,'Volunteer Rates'!B:B),""
)</f>
        <v>0</v>
      </c>
      <c r="R613" s="47"/>
      <c r="S613" s="46" t="str">
        <f t="shared" si="19"/>
        <v/>
      </c>
      <c r="T613" s="24"/>
    </row>
    <row r="614" spans="2:20" x14ac:dyDescent="0.25">
      <c r="B614" s="46" t="str">
        <f>IFERROR(_xlfn.XLOOKUP(TRIM(A614),tbl_CostCategories[Category],tbl_CostCategories[Capital / Resource]),"")</f>
        <v/>
      </c>
      <c r="G614" s="45" t="str">
        <f t="shared" si="18"/>
        <v/>
      </c>
      <c r="I614" s="43"/>
      <c r="J614" s="43"/>
      <c r="K614" s="40"/>
      <c r="Q614" s="46">
        <f>IFERROR(O614*_xlfn.XLOOKUP(P614,'Volunteer Rates'!A:A,'Volunteer Rates'!B:B),""
)</f>
        <v>0</v>
      </c>
      <c r="R614" s="47"/>
      <c r="S614" s="46" t="str">
        <f t="shared" si="19"/>
        <v/>
      </c>
      <c r="T614" s="24"/>
    </row>
    <row r="615" spans="2:20" x14ac:dyDescent="0.25">
      <c r="B615" s="46" t="str">
        <f>IFERROR(_xlfn.XLOOKUP(TRIM(A615),tbl_CostCategories[Category],tbl_CostCategories[Capital / Resource]),"")</f>
        <v/>
      </c>
      <c r="G615" s="45" t="str">
        <f t="shared" si="18"/>
        <v/>
      </c>
      <c r="I615" s="43"/>
      <c r="J615" s="43"/>
      <c r="K615" s="40"/>
      <c r="Q615" s="46">
        <f>IFERROR(O615*_xlfn.XLOOKUP(P615,'Volunteer Rates'!A:A,'Volunteer Rates'!B:B),""
)</f>
        <v>0</v>
      </c>
      <c r="R615" s="47"/>
      <c r="S615" s="46" t="str">
        <f t="shared" si="19"/>
        <v/>
      </c>
      <c r="T615" s="24"/>
    </row>
    <row r="616" spans="2:20" x14ac:dyDescent="0.25">
      <c r="B616" s="46" t="str">
        <f>IFERROR(_xlfn.XLOOKUP(TRIM(A616),tbl_CostCategories[Category],tbl_CostCategories[Capital / Resource]),"")</f>
        <v/>
      </c>
      <c r="G616" s="45" t="str">
        <f t="shared" si="18"/>
        <v/>
      </c>
      <c r="I616" s="43"/>
      <c r="J616" s="43"/>
      <c r="K616" s="40"/>
      <c r="Q616" s="46">
        <f>IFERROR(O616*_xlfn.XLOOKUP(P616,'Volunteer Rates'!A:A,'Volunteer Rates'!B:B),""
)</f>
        <v>0</v>
      </c>
      <c r="R616" s="47"/>
      <c r="S616" s="46" t="str">
        <f t="shared" si="19"/>
        <v/>
      </c>
      <c r="T616" s="24"/>
    </row>
    <row r="617" spans="2:20" x14ac:dyDescent="0.25">
      <c r="B617" s="46" t="str">
        <f>IFERROR(_xlfn.XLOOKUP(TRIM(A617),tbl_CostCategories[Category],tbl_CostCategories[Capital / Resource]),"")</f>
        <v/>
      </c>
      <c r="G617" s="45" t="str">
        <f t="shared" si="18"/>
        <v/>
      </c>
      <c r="I617" s="43"/>
      <c r="J617" s="43"/>
      <c r="K617" s="40"/>
      <c r="Q617" s="46">
        <f>IFERROR(O617*_xlfn.XLOOKUP(P617,'Volunteer Rates'!A:A,'Volunteer Rates'!B:B),""
)</f>
        <v>0</v>
      </c>
      <c r="R617" s="47"/>
      <c r="S617" s="46" t="str">
        <f t="shared" si="19"/>
        <v/>
      </c>
      <c r="T617" s="24"/>
    </row>
    <row r="618" spans="2:20" x14ac:dyDescent="0.25">
      <c r="B618" s="46" t="str">
        <f>IFERROR(_xlfn.XLOOKUP(TRIM(A618),tbl_CostCategories[Category],tbl_CostCategories[Capital / Resource]),"")</f>
        <v/>
      </c>
      <c r="G618" s="45" t="str">
        <f t="shared" si="18"/>
        <v/>
      </c>
      <c r="I618" s="43"/>
      <c r="J618" s="43"/>
      <c r="K618" s="40"/>
      <c r="Q618" s="46">
        <f>IFERROR(O618*_xlfn.XLOOKUP(P618,'Volunteer Rates'!A:A,'Volunteer Rates'!B:B),""
)</f>
        <v>0</v>
      </c>
      <c r="R618" s="47"/>
      <c r="S618" s="46" t="str">
        <f t="shared" si="19"/>
        <v/>
      </c>
      <c r="T618" s="24"/>
    </row>
    <row r="619" spans="2:20" x14ac:dyDescent="0.25">
      <c r="B619" s="46" t="str">
        <f>IFERROR(_xlfn.XLOOKUP(TRIM(A619),tbl_CostCategories[Category],tbl_CostCategories[Capital / Resource]),"")</f>
        <v/>
      </c>
      <c r="G619" s="45" t="str">
        <f t="shared" si="18"/>
        <v/>
      </c>
      <c r="I619" s="43"/>
      <c r="J619" s="43"/>
      <c r="K619" s="40"/>
      <c r="Q619" s="46">
        <f>IFERROR(O619*_xlfn.XLOOKUP(P619,'Volunteer Rates'!A:A,'Volunteer Rates'!B:B),""
)</f>
        <v>0</v>
      </c>
      <c r="R619" s="47"/>
      <c r="S619" s="46" t="str">
        <f t="shared" si="19"/>
        <v/>
      </c>
      <c r="T619" s="24"/>
    </row>
    <row r="620" spans="2:20" x14ac:dyDescent="0.25">
      <c r="B620" s="46" t="str">
        <f>IFERROR(_xlfn.XLOOKUP(TRIM(A620),tbl_CostCategories[Category],tbl_CostCategories[Capital / Resource]),"")</f>
        <v/>
      </c>
      <c r="G620" s="45" t="str">
        <f t="shared" si="18"/>
        <v/>
      </c>
      <c r="I620" s="43"/>
      <c r="J620" s="43"/>
      <c r="K620" s="40"/>
      <c r="Q620" s="46">
        <f>IFERROR(O620*_xlfn.XLOOKUP(P620,'Volunteer Rates'!A:A,'Volunteer Rates'!B:B),""
)</f>
        <v>0</v>
      </c>
      <c r="R620" s="47"/>
      <c r="S620" s="46" t="str">
        <f t="shared" si="19"/>
        <v/>
      </c>
      <c r="T620" s="24"/>
    </row>
    <row r="621" spans="2:20" x14ac:dyDescent="0.25">
      <c r="B621" s="46" t="str">
        <f>IFERROR(_xlfn.XLOOKUP(TRIM(A621),tbl_CostCategories[Category],tbl_CostCategories[Capital / Resource]),"")</f>
        <v/>
      </c>
      <c r="G621" s="45" t="str">
        <f t="shared" si="18"/>
        <v/>
      </c>
      <c r="I621" s="43"/>
      <c r="J621" s="43"/>
      <c r="K621" s="40"/>
      <c r="Q621" s="46">
        <f>IFERROR(O621*_xlfn.XLOOKUP(P621,'Volunteer Rates'!A:A,'Volunteer Rates'!B:B),""
)</f>
        <v>0</v>
      </c>
      <c r="R621" s="47"/>
      <c r="S621" s="46" t="str">
        <f t="shared" si="19"/>
        <v/>
      </c>
      <c r="T621" s="24"/>
    </row>
    <row r="622" spans="2:20" x14ac:dyDescent="0.25">
      <c r="B622" s="46" t="str">
        <f>IFERROR(_xlfn.XLOOKUP(TRIM(A622),tbl_CostCategories[Category],tbl_CostCategories[Capital / Resource]),"")</f>
        <v/>
      </c>
      <c r="G622" s="45" t="str">
        <f t="shared" si="18"/>
        <v/>
      </c>
      <c r="I622" s="43"/>
      <c r="J622" s="43"/>
      <c r="K622" s="40"/>
      <c r="Q622" s="46">
        <f>IFERROR(O622*_xlfn.XLOOKUP(P622,'Volunteer Rates'!A:A,'Volunteer Rates'!B:B),""
)</f>
        <v>0</v>
      </c>
      <c r="R622" s="47"/>
      <c r="S622" s="46" t="str">
        <f t="shared" si="19"/>
        <v/>
      </c>
      <c r="T622" s="24"/>
    </row>
    <row r="623" spans="2:20" x14ac:dyDescent="0.25">
      <c r="B623" s="46" t="str">
        <f>IFERROR(_xlfn.XLOOKUP(TRIM(A623),tbl_CostCategories[Category],tbl_CostCategories[Capital / Resource]),"")</f>
        <v/>
      </c>
      <c r="G623" s="45" t="str">
        <f t="shared" si="18"/>
        <v/>
      </c>
      <c r="I623" s="43"/>
      <c r="J623" s="43"/>
      <c r="K623" s="40"/>
      <c r="Q623" s="46">
        <f>IFERROR(O623*_xlfn.XLOOKUP(P623,'Volunteer Rates'!A:A,'Volunteer Rates'!B:B),""
)</f>
        <v>0</v>
      </c>
      <c r="R623" s="47"/>
      <c r="S623" s="46" t="str">
        <f t="shared" si="19"/>
        <v/>
      </c>
      <c r="T623" s="24"/>
    </row>
    <row r="624" spans="2:20" x14ac:dyDescent="0.25">
      <c r="B624" s="46" t="str">
        <f>IFERROR(_xlfn.XLOOKUP(TRIM(A624),tbl_CostCategories[Category],tbl_CostCategories[Capital / Resource]),"")</f>
        <v/>
      </c>
      <c r="G624" s="45" t="str">
        <f t="shared" si="18"/>
        <v/>
      </c>
      <c r="I624" s="43"/>
      <c r="J624" s="43"/>
      <c r="K624" s="40"/>
      <c r="Q624" s="46">
        <f>IFERROR(O624*_xlfn.XLOOKUP(P624,'Volunteer Rates'!A:A,'Volunteer Rates'!B:B),""
)</f>
        <v>0</v>
      </c>
      <c r="R624" s="47"/>
      <c r="S624" s="46" t="str">
        <f t="shared" si="19"/>
        <v/>
      </c>
      <c r="T624" s="24"/>
    </row>
    <row r="625" spans="2:20" x14ac:dyDescent="0.25">
      <c r="B625" s="46" t="str">
        <f>IFERROR(_xlfn.XLOOKUP(TRIM(A625),tbl_CostCategories[Category],tbl_CostCategories[Capital / Resource]),"")</f>
        <v/>
      </c>
      <c r="G625" s="45" t="str">
        <f t="shared" si="18"/>
        <v/>
      </c>
      <c r="I625" s="43"/>
      <c r="J625" s="43"/>
      <c r="K625" s="40"/>
      <c r="Q625" s="46">
        <f>IFERROR(O625*_xlfn.XLOOKUP(P625,'Volunteer Rates'!A:A,'Volunteer Rates'!B:B),""
)</f>
        <v>0</v>
      </c>
      <c r="R625" s="47"/>
      <c r="S625" s="46" t="str">
        <f t="shared" si="19"/>
        <v/>
      </c>
      <c r="T625" s="24"/>
    </row>
    <row r="626" spans="2:20" x14ac:dyDescent="0.25">
      <c r="B626" s="46" t="str">
        <f>IFERROR(_xlfn.XLOOKUP(TRIM(A626),tbl_CostCategories[Category],tbl_CostCategories[Capital / Resource]),"")</f>
        <v/>
      </c>
      <c r="G626" s="45" t="str">
        <f t="shared" si="18"/>
        <v/>
      </c>
      <c r="I626" s="43"/>
      <c r="J626" s="43"/>
      <c r="K626" s="40"/>
      <c r="Q626" s="46">
        <f>IFERROR(O626*_xlfn.XLOOKUP(P626,'Volunteer Rates'!A:A,'Volunteer Rates'!B:B),""
)</f>
        <v>0</v>
      </c>
      <c r="R626" s="47"/>
      <c r="S626" s="46" t="str">
        <f t="shared" si="19"/>
        <v/>
      </c>
      <c r="T626" s="24"/>
    </row>
    <row r="627" spans="2:20" x14ac:dyDescent="0.25">
      <c r="B627" s="46" t="str">
        <f>IFERROR(_xlfn.XLOOKUP(TRIM(A627),tbl_CostCategories[Category],tbl_CostCategories[Capital / Resource]),"")</f>
        <v/>
      </c>
      <c r="G627" s="45" t="str">
        <f t="shared" si="18"/>
        <v/>
      </c>
      <c r="I627" s="43"/>
      <c r="J627" s="43"/>
      <c r="K627" s="40"/>
      <c r="Q627" s="46">
        <f>IFERROR(O627*_xlfn.XLOOKUP(P627,'Volunteer Rates'!A:A,'Volunteer Rates'!B:B),""
)</f>
        <v>0</v>
      </c>
      <c r="R627" s="47"/>
      <c r="S627" s="46" t="str">
        <f t="shared" si="19"/>
        <v/>
      </c>
      <c r="T627" s="24"/>
    </row>
    <row r="628" spans="2:20" x14ac:dyDescent="0.25">
      <c r="B628" s="46" t="str">
        <f>IFERROR(_xlfn.XLOOKUP(TRIM(A628),tbl_CostCategories[Category],tbl_CostCategories[Capital / Resource]),"")</f>
        <v/>
      </c>
      <c r="G628" s="45" t="str">
        <f t="shared" si="18"/>
        <v/>
      </c>
      <c r="I628" s="43"/>
      <c r="J628" s="43"/>
      <c r="K628" s="40"/>
      <c r="Q628" s="46">
        <f>IFERROR(O628*_xlfn.XLOOKUP(P628,'Volunteer Rates'!A:A,'Volunteer Rates'!B:B),""
)</f>
        <v>0</v>
      </c>
      <c r="R628" s="47"/>
      <c r="S628" s="46" t="str">
        <f t="shared" si="19"/>
        <v/>
      </c>
      <c r="T628" s="24"/>
    </row>
    <row r="629" spans="2:20" x14ac:dyDescent="0.25">
      <c r="B629" s="46" t="str">
        <f>IFERROR(_xlfn.XLOOKUP(TRIM(A629),tbl_CostCategories[Category],tbl_CostCategories[Capital / Resource]),"")</f>
        <v/>
      </c>
      <c r="G629" s="45" t="str">
        <f t="shared" si="18"/>
        <v/>
      </c>
      <c r="I629" s="43"/>
      <c r="J629" s="43"/>
      <c r="K629" s="40"/>
      <c r="Q629" s="46">
        <f>IFERROR(O629*_xlfn.XLOOKUP(P629,'Volunteer Rates'!A:A,'Volunteer Rates'!B:B),""
)</f>
        <v>0</v>
      </c>
      <c r="R629" s="47"/>
      <c r="S629" s="46" t="str">
        <f t="shared" si="19"/>
        <v/>
      </c>
      <c r="T629" s="24"/>
    </row>
    <row r="630" spans="2:20" x14ac:dyDescent="0.25">
      <c r="B630" s="46" t="str">
        <f>IFERROR(_xlfn.XLOOKUP(TRIM(A630),tbl_CostCategories[Category],tbl_CostCategories[Capital / Resource]),"")</f>
        <v/>
      </c>
      <c r="G630" s="45" t="str">
        <f t="shared" si="18"/>
        <v/>
      </c>
      <c r="I630" s="43"/>
      <c r="J630" s="43"/>
      <c r="K630" s="40"/>
      <c r="Q630" s="46">
        <f>IFERROR(O630*_xlfn.XLOOKUP(P630,'Volunteer Rates'!A:A,'Volunteer Rates'!B:B),""
)</f>
        <v>0</v>
      </c>
      <c r="R630" s="47"/>
      <c r="S630" s="46" t="str">
        <f t="shared" si="19"/>
        <v/>
      </c>
      <c r="T630" s="24"/>
    </row>
    <row r="631" spans="2:20" x14ac:dyDescent="0.25">
      <c r="B631" s="46" t="str">
        <f>IFERROR(_xlfn.XLOOKUP(TRIM(A631),tbl_CostCategories[Category],tbl_CostCategories[Capital / Resource]),"")</f>
        <v/>
      </c>
      <c r="G631" s="45" t="str">
        <f t="shared" si="18"/>
        <v/>
      </c>
      <c r="I631" s="43"/>
      <c r="J631" s="43"/>
      <c r="K631" s="40"/>
      <c r="Q631" s="46">
        <f>IFERROR(O631*_xlfn.XLOOKUP(P631,'Volunteer Rates'!A:A,'Volunteer Rates'!B:B),""
)</f>
        <v>0</v>
      </c>
      <c r="R631" s="47"/>
      <c r="S631" s="46" t="str">
        <f t="shared" si="19"/>
        <v/>
      </c>
      <c r="T631" s="24"/>
    </row>
    <row r="632" spans="2:20" x14ac:dyDescent="0.25">
      <c r="B632" s="46" t="str">
        <f>IFERROR(_xlfn.XLOOKUP(TRIM(A632),tbl_CostCategories[Category],tbl_CostCategories[Capital / Resource]),"")</f>
        <v/>
      </c>
      <c r="G632" s="45" t="str">
        <f t="shared" si="18"/>
        <v/>
      </c>
      <c r="I632" s="43"/>
      <c r="J632" s="43"/>
      <c r="K632" s="40"/>
      <c r="Q632" s="46">
        <f>IFERROR(O632*_xlfn.XLOOKUP(P632,'Volunteer Rates'!A:A,'Volunteer Rates'!B:B),""
)</f>
        <v>0</v>
      </c>
      <c r="R632" s="47"/>
      <c r="S632" s="46" t="str">
        <f t="shared" si="19"/>
        <v/>
      </c>
      <c r="T632" s="24"/>
    </row>
    <row r="633" spans="2:20" x14ac:dyDescent="0.25">
      <c r="B633" s="46" t="str">
        <f>IFERROR(_xlfn.XLOOKUP(TRIM(A633),tbl_CostCategories[Category],tbl_CostCategories[Capital / Resource]),"")</f>
        <v/>
      </c>
      <c r="G633" s="45" t="str">
        <f t="shared" si="18"/>
        <v/>
      </c>
      <c r="I633" s="43"/>
      <c r="J633" s="43"/>
      <c r="K633" s="40"/>
      <c r="Q633" s="46">
        <f>IFERROR(O633*_xlfn.XLOOKUP(P633,'Volunteer Rates'!A:A,'Volunteer Rates'!B:B),""
)</f>
        <v>0</v>
      </c>
      <c r="R633" s="47"/>
      <c r="S633" s="46" t="str">
        <f t="shared" si="19"/>
        <v/>
      </c>
      <c r="T633" s="24"/>
    </row>
    <row r="634" spans="2:20" x14ac:dyDescent="0.25">
      <c r="B634" s="46" t="str">
        <f>IFERROR(_xlfn.XLOOKUP(TRIM(A634),tbl_CostCategories[Category],tbl_CostCategories[Capital / Resource]),"")</f>
        <v/>
      </c>
      <c r="G634" s="45" t="str">
        <f t="shared" si="18"/>
        <v/>
      </c>
      <c r="I634" s="43"/>
      <c r="J634" s="43"/>
      <c r="K634" s="40"/>
      <c r="Q634" s="46">
        <f>IFERROR(O634*_xlfn.XLOOKUP(P634,'Volunteer Rates'!A:A,'Volunteer Rates'!B:B),""
)</f>
        <v>0</v>
      </c>
      <c r="R634" s="47"/>
      <c r="S634" s="46" t="str">
        <f t="shared" si="19"/>
        <v/>
      </c>
      <c r="T634" s="24"/>
    </row>
    <row r="635" spans="2:20" x14ac:dyDescent="0.25">
      <c r="B635" s="46" t="str">
        <f>IFERROR(_xlfn.XLOOKUP(TRIM(A635),tbl_CostCategories[Category],tbl_CostCategories[Capital / Resource]),"")</f>
        <v/>
      </c>
      <c r="G635" s="45" t="str">
        <f t="shared" si="18"/>
        <v/>
      </c>
      <c r="I635" s="43"/>
      <c r="J635" s="43"/>
      <c r="K635" s="40"/>
      <c r="Q635" s="46">
        <f>IFERROR(O635*_xlfn.XLOOKUP(P635,'Volunteer Rates'!A:A,'Volunteer Rates'!B:B),""
)</f>
        <v>0</v>
      </c>
      <c r="R635" s="47"/>
      <c r="S635" s="46" t="str">
        <f t="shared" si="19"/>
        <v/>
      </c>
      <c r="T635" s="24"/>
    </row>
    <row r="636" spans="2:20" x14ac:dyDescent="0.25">
      <c r="B636" s="46" t="str">
        <f>IFERROR(_xlfn.XLOOKUP(TRIM(A636),tbl_CostCategories[Category],tbl_CostCategories[Capital / Resource]),"")</f>
        <v/>
      </c>
      <c r="G636" s="45" t="str">
        <f t="shared" si="18"/>
        <v/>
      </c>
      <c r="I636" s="43"/>
      <c r="J636" s="43"/>
      <c r="K636" s="40"/>
      <c r="Q636" s="46">
        <f>IFERROR(O636*_xlfn.XLOOKUP(P636,'Volunteer Rates'!A:A,'Volunteer Rates'!B:B),""
)</f>
        <v>0</v>
      </c>
      <c r="R636" s="47"/>
      <c r="S636" s="46" t="str">
        <f t="shared" si="19"/>
        <v/>
      </c>
      <c r="T636" s="24"/>
    </row>
    <row r="637" spans="2:20" x14ac:dyDescent="0.25">
      <c r="B637" s="46" t="str">
        <f>IFERROR(_xlfn.XLOOKUP(TRIM(A637),tbl_CostCategories[Category],tbl_CostCategories[Capital / Resource]),"")</f>
        <v/>
      </c>
      <c r="G637" s="45" t="str">
        <f t="shared" si="18"/>
        <v/>
      </c>
      <c r="I637" s="43"/>
      <c r="J637" s="43"/>
      <c r="K637" s="40"/>
      <c r="Q637" s="46">
        <f>IFERROR(O637*_xlfn.XLOOKUP(P637,'Volunteer Rates'!A:A,'Volunteer Rates'!B:B),""
)</f>
        <v>0</v>
      </c>
      <c r="R637" s="47"/>
      <c r="S637" s="46" t="str">
        <f t="shared" si="19"/>
        <v/>
      </c>
      <c r="T637" s="24"/>
    </row>
    <row r="638" spans="2:20" x14ac:dyDescent="0.25">
      <c r="B638" s="46" t="str">
        <f>IFERROR(_xlfn.XLOOKUP(TRIM(A638),tbl_CostCategories[Category],tbl_CostCategories[Capital / Resource]),"")</f>
        <v/>
      </c>
      <c r="G638" s="45" t="str">
        <f t="shared" si="18"/>
        <v/>
      </c>
      <c r="I638" s="43"/>
      <c r="J638" s="43"/>
      <c r="K638" s="40"/>
      <c r="Q638" s="46">
        <f>IFERROR(O638*_xlfn.XLOOKUP(P638,'Volunteer Rates'!A:A,'Volunteer Rates'!B:B),""
)</f>
        <v>0</v>
      </c>
      <c r="R638" s="47"/>
      <c r="S638" s="46" t="str">
        <f t="shared" si="19"/>
        <v/>
      </c>
      <c r="T638" s="24"/>
    </row>
    <row r="639" spans="2:20" x14ac:dyDescent="0.25">
      <c r="B639" s="46" t="str">
        <f>IFERROR(_xlfn.XLOOKUP(TRIM(A639),tbl_CostCategories[Category],tbl_CostCategories[Capital / Resource]),"")</f>
        <v/>
      </c>
      <c r="G639" s="45" t="str">
        <f t="shared" si="18"/>
        <v/>
      </c>
      <c r="I639" s="43"/>
      <c r="J639" s="43"/>
      <c r="K639" s="40"/>
      <c r="Q639" s="46">
        <f>IFERROR(O639*_xlfn.XLOOKUP(P639,'Volunteer Rates'!A:A,'Volunteer Rates'!B:B),""
)</f>
        <v>0</v>
      </c>
      <c r="R639" s="47"/>
      <c r="S639" s="46" t="str">
        <f t="shared" si="19"/>
        <v/>
      </c>
      <c r="T639" s="24"/>
    </row>
    <row r="640" spans="2:20" x14ac:dyDescent="0.25">
      <c r="B640" s="46" t="str">
        <f>IFERROR(_xlfn.XLOOKUP(TRIM(A640),tbl_CostCategories[Category],tbl_CostCategories[Capital / Resource]),"")</f>
        <v/>
      </c>
      <c r="G640" s="45" t="str">
        <f t="shared" si="18"/>
        <v/>
      </c>
      <c r="I640" s="43"/>
      <c r="J640" s="43"/>
      <c r="K640" s="40"/>
      <c r="Q640" s="46">
        <f>IFERROR(O640*_xlfn.XLOOKUP(P640,'Volunteer Rates'!A:A,'Volunteer Rates'!B:B),""
)</f>
        <v>0</v>
      </c>
      <c r="R640" s="47"/>
      <c r="S640" s="46" t="str">
        <f t="shared" si="19"/>
        <v/>
      </c>
      <c r="T640" s="24"/>
    </row>
    <row r="641" spans="2:20" x14ac:dyDescent="0.25">
      <c r="B641" s="46" t="str">
        <f>IFERROR(_xlfn.XLOOKUP(TRIM(A641),tbl_CostCategories[Category],tbl_CostCategories[Capital / Resource]),"")</f>
        <v/>
      </c>
      <c r="G641" s="45" t="str">
        <f t="shared" si="18"/>
        <v/>
      </c>
      <c r="I641" s="43"/>
      <c r="J641" s="43"/>
      <c r="K641" s="40"/>
      <c r="Q641" s="46">
        <f>IFERROR(O641*_xlfn.XLOOKUP(P641,'Volunteer Rates'!A:A,'Volunteer Rates'!B:B),""
)</f>
        <v>0</v>
      </c>
      <c r="R641" s="47"/>
      <c r="S641" s="46" t="str">
        <f t="shared" si="19"/>
        <v/>
      </c>
      <c r="T641" s="24"/>
    </row>
    <row r="642" spans="2:20" x14ac:dyDescent="0.25">
      <c r="B642" s="46" t="str">
        <f>IFERROR(_xlfn.XLOOKUP(TRIM(A642),tbl_CostCategories[Category],tbl_CostCategories[Capital / Resource]),"")</f>
        <v/>
      </c>
      <c r="G642" s="45" t="str">
        <f t="shared" si="18"/>
        <v/>
      </c>
      <c r="I642" s="43"/>
      <c r="J642" s="43"/>
      <c r="K642" s="40"/>
      <c r="Q642" s="46">
        <f>IFERROR(O642*_xlfn.XLOOKUP(P642,'Volunteer Rates'!A:A,'Volunteer Rates'!B:B),""
)</f>
        <v>0</v>
      </c>
      <c r="R642" s="47"/>
      <c r="S642" s="46" t="str">
        <f t="shared" si="19"/>
        <v/>
      </c>
      <c r="T642" s="24"/>
    </row>
    <row r="643" spans="2:20" x14ac:dyDescent="0.25">
      <c r="B643" s="46" t="str">
        <f>IFERROR(_xlfn.XLOOKUP(TRIM(A643),tbl_CostCategories[Category],tbl_CostCategories[Capital / Resource]),"")</f>
        <v/>
      </c>
      <c r="G643" s="45" t="str">
        <f t="shared" ref="G643:G706" si="20">IF(OR(E643="",F643=""),"",N(E643)*N(F643))</f>
        <v/>
      </c>
      <c r="I643" s="43"/>
      <c r="J643" s="43"/>
      <c r="K643" s="40"/>
      <c r="Q643" s="46">
        <f>IFERROR(O643*_xlfn.XLOOKUP(P643,'Volunteer Rates'!A:A,'Volunteer Rates'!B:B),""
)</f>
        <v>0</v>
      </c>
      <c r="R643" s="47"/>
      <c r="S643" s="46" t="str">
        <f t="shared" ref="S643:S706" si="21">IF(N(G643)=0,"",IF(ABS((N(L643)+N(M643)+N(N643)+N(Q643))-N(G643))&lt;0.01,"OK","CHECK TOTALS"))</f>
        <v/>
      </c>
      <c r="T643" s="24"/>
    </row>
    <row r="644" spans="2:20" x14ac:dyDescent="0.25">
      <c r="B644" s="46" t="str">
        <f>IFERROR(_xlfn.XLOOKUP(TRIM(A644),tbl_CostCategories[Category],tbl_CostCategories[Capital / Resource]),"")</f>
        <v/>
      </c>
      <c r="G644" s="45" t="str">
        <f t="shared" si="20"/>
        <v/>
      </c>
      <c r="I644" s="43"/>
      <c r="J644" s="43"/>
      <c r="K644" s="40"/>
      <c r="Q644" s="46">
        <f>IFERROR(O644*_xlfn.XLOOKUP(P644,'Volunteer Rates'!A:A,'Volunteer Rates'!B:B),""
)</f>
        <v>0</v>
      </c>
      <c r="R644" s="47"/>
      <c r="S644" s="46" t="str">
        <f t="shared" si="21"/>
        <v/>
      </c>
      <c r="T644" s="24"/>
    </row>
    <row r="645" spans="2:20" x14ac:dyDescent="0.25">
      <c r="B645" s="46" t="str">
        <f>IFERROR(_xlfn.XLOOKUP(TRIM(A645),tbl_CostCategories[Category],tbl_CostCategories[Capital / Resource]),"")</f>
        <v/>
      </c>
      <c r="G645" s="45" t="str">
        <f t="shared" si="20"/>
        <v/>
      </c>
      <c r="I645" s="43"/>
      <c r="J645" s="43"/>
      <c r="K645" s="40"/>
      <c r="Q645" s="46">
        <f>IFERROR(O645*_xlfn.XLOOKUP(P645,'Volunteer Rates'!A:A,'Volunteer Rates'!B:B),""
)</f>
        <v>0</v>
      </c>
      <c r="R645" s="47"/>
      <c r="S645" s="46" t="str">
        <f t="shared" si="21"/>
        <v/>
      </c>
      <c r="T645" s="24"/>
    </row>
    <row r="646" spans="2:20" x14ac:dyDescent="0.25">
      <c r="B646" s="46" t="str">
        <f>IFERROR(_xlfn.XLOOKUP(TRIM(A646),tbl_CostCategories[Category],tbl_CostCategories[Capital / Resource]),"")</f>
        <v/>
      </c>
      <c r="G646" s="45" t="str">
        <f t="shared" si="20"/>
        <v/>
      </c>
      <c r="I646" s="43"/>
      <c r="J646" s="43"/>
      <c r="K646" s="40"/>
      <c r="Q646" s="46">
        <f>IFERROR(O646*_xlfn.XLOOKUP(P646,'Volunteer Rates'!A:A,'Volunteer Rates'!B:B),""
)</f>
        <v>0</v>
      </c>
      <c r="R646" s="47"/>
      <c r="S646" s="46" t="str">
        <f t="shared" si="21"/>
        <v/>
      </c>
      <c r="T646" s="24"/>
    </row>
    <row r="647" spans="2:20" x14ac:dyDescent="0.25">
      <c r="B647" s="46" t="str">
        <f>IFERROR(_xlfn.XLOOKUP(TRIM(A647),tbl_CostCategories[Category],tbl_CostCategories[Capital / Resource]),"")</f>
        <v/>
      </c>
      <c r="G647" s="45" t="str">
        <f t="shared" si="20"/>
        <v/>
      </c>
      <c r="I647" s="43"/>
      <c r="J647" s="43"/>
      <c r="K647" s="40"/>
      <c r="Q647" s="46">
        <f>IFERROR(O647*_xlfn.XLOOKUP(P647,'Volunteer Rates'!A:A,'Volunteer Rates'!B:B),""
)</f>
        <v>0</v>
      </c>
      <c r="R647" s="47"/>
      <c r="S647" s="46" t="str">
        <f t="shared" si="21"/>
        <v/>
      </c>
      <c r="T647" s="24"/>
    </row>
    <row r="648" spans="2:20" x14ac:dyDescent="0.25">
      <c r="B648" s="46" t="str">
        <f>IFERROR(_xlfn.XLOOKUP(TRIM(A648),tbl_CostCategories[Category],tbl_CostCategories[Capital / Resource]),"")</f>
        <v/>
      </c>
      <c r="G648" s="45" t="str">
        <f t="shared" si="20"/>
        <v/>
      </c>
      <c r="I648" s="43"/>
      <c r="J648" s="43"/>
      <c r="K648" s="40"/>
      <c r="Q648" s="46">
        <f>IFERROR(O648*_xlfn.XLOOKUP(P648,'Volunteer Rates'!A:A,'Volunteer Rates'!B:B),""
)</f>
        <v>0</v>
      </c>
      <c r="R648" s="47"/>
      <c r="S648" s="46" t="str">
        <f t="shared" si="21"/>
        <v/>
      </c>
      <c r="T648" s="24"/>
    </row>
    <row r="649" spans="2:20" x14ac:dyDescent="0.25">
      <c r="B649" s="46" t="str">
        <f>IFERROR(_xlfn.XLOOKUP(TRIM(A649),tbl_CostCategories[Category],tbl_CostCategories[Capital / Resource]),"")</f>
        <v/>
      </c>
      <c r="G649" s="45" t="str">
        <f t="shared" si="20"/>
        <v/>
      </c>
      <c r="I649" s="43"/>
      <c r="J649" s="43"/>
      <c r="K649" s="40"/>
      <c r="Q649" s="46">
        <f>IFERROR(O649*_xlfn.XLOOKUP(P649,'Volunteer Rates'!A:A,'Volunteer Rates'!B:B),""
)</f>
        <v>0</v>
      </c>
      <c r="R649" s="47"/>
      <c r="S649" s="46" t="str">
        <f t="shared" si="21"/>
        <v/>
      </c>
      <c r="T649" s="24"/>
    </row>
    <row r="650" spans="2:20" x14ac:dyDescent="0.25">
      <c r="B650" s="46" t="str">
        <f>IFERROR(_xlfn.XLOOKUP(TRIM(A650),tbl_CostCategories[Category],tbl_CostCategories[Capital / Resource]),"")</f>
        <v/>
      </c>
      <c r="G650" s="45" t="str">
        <f t="shared" si="20"/>
        <v/>
      </c>
      <c r="I650" s="43"/>
      <c r="J650" s="43"/>
      <c r="K650" s="40"/>
      <c r="Q650" s="46">
        <f>IFERROR(O650*_xlfn.XLOOKUP(P650,'Volunteer Rates'!A:A,'Volunteer Rates'!B:B),""
)</f>
        <v>0</v>
      </c>
      <c r="R650" s="47"/>
      <c r="S650" s="46" t="str">
        <f t="shared" si="21"/>
        <v/>
      </c>
      <c r="T650" s="24"/>
    </row>
    <row r="651" spans="2:20" x14ac:dyDescent="0.25">
      <c r="B651" s="46" t="str">
        <f>IFERROR(_xlfn.XLOOKUP(TRIM(A651),tbl_CostCategories[Category],tbl_CostCategories[Capital / Resource]),"")</f>
        <v/>
      </c>
      <c r="G651" s="45" t="str">
        <f t="shared" si="20"/>
        <v/>
      </c>
      <c r="I651" s="43"/>
      <c r="J651" s="43"/>
      <c r="K651" s="40"/>
      <c r="Q651" s="46">
        <f>IFERROR(O651*_xlfn.XLOOKUP(P651,'Volunteer Rates'!A:A,'Volunteer Rates'!B:B),""
)</f>
        <v>0</v>
      </c>
      <c r="R651" s="47"/>
      <c r="S651" s="46" t="str">
        <f t="shared" si="21"/>
        <v/>
      </c>
      <c r="T651" s="24"/>
    </row>
    <row r="652" spans="2:20" x14ac:dyDescent="0.25">
      <c r="B652" s="46" t="str">
        <f>IFERROR(_xlfn.XLOOKUP(TRIM(A652),tbl_CostCategories[Category],tbl_CostCategories[Capital / Resource]),"")</f>
        <v/>
      </c>
      <c r="G652" s="45" t="str">
        <f t="shared" si="20"/>
        <v/>
      </c>
      <c r="I652" s="43"/>
      <c r="J652" s="43"/>
      <c r="K652" s="40"/>
      <c r="Q652" s="46">
        <f>IFERROR(O652*_xlfn.XLOOKUP(P652,'Volunteer Rates'!A:A,'Volunteer Rates'!B:B),""
)</f>
        <v>0</v>
      </c>
      <c r="R652" s="47"/>
      <c r="S652" s="46" t="str">
        <f t="shared" si="21"/>
        <v/>
      </c>
      <c r="T652" s="24"/>
    </row>
    <row r="653" spans="2:20" x14ac:dyDescent="0.25">
      <c r="B653" s="46" t="str">
        <f>IFERROR(_xlfn.XLOOKUP(TRIM(A653),tbl_CostCategories[Category],tbl_CostCategories[Capital / Resource]),"")</f>
        <v/>
      </c>
      <c r="G653" s="45" t="str">
        <f t="shared" si="20"/>
        <v/>
      </c>
      <c r="I653" s="43"/>
      <c r="J653" s="43"/>
      <c r="K653" s="40"/>
      <c r="Q653" s="46">
        <f>IFERROR(O653*_xlfn.XLOOKUP(P653,'Volunteer Rates'!A:A,'Volunteer Rates'!B:B),""
)</f>
        <v>0</v>
      </c>
      <c r="R653" s="47"/>
      <c r="S653" s="46" t="str">
        <f t="shared" si="21"/>
        <v/>
      </c>
      <c r="T653" s="24"/>
    </row>
    <row r="654" spans="2:20" x14ac:dyDescent="0.25">
      <c r="B654" s="46" t="str">
        <f>IFERROR(_xlfn.XLOOKUP(TRIM(A654),tbl_CostCategories[Category],tbl_CostCategories[Capital / Resource]),"")</f>
        <v/>
      </c>
      <c r="G654" s="45" t="str">
        <f t="shared" si="20"/>
        <v/>
      </c>
      <c r="I654" s="43"/>
      <c r="J654" s="43"/>
      <c r="K654" s="40"/>
      <c r="Q654" s="46">
        <f>IFERROR(O654*_xlfn.XLOOKUP(P654,'Volunteer Rates'!A:A,'Volunteer Rates'!B:B),""
)</f>
        <v>0</v>
      </c>
      <c r="R654" s="47"/>
      <c r="S654" s="46" t="str">
        <f t="shared" si="21"/>
        <v/>
      </c>
      <c r="T654" s="24"/>
    </row>
    <row r="655" spans="2:20" x14ac:dyDescent="0.25">
      <c r="B655" s="46" t="str">
        <f>IFERROR(_xlfn.XLOOKUP(TRIM(A655),tbl_CostCategories[Category],tbl_CostCategories[Capital / Resource]),"")</f>
        <v/>
      </c>
      <c r="G655" s="45" t="str">
        <f t="shared" si="20"/>
        <v/>
      </c>
      <c r="I655" s="43"/>
      <c r="J655" s="43"/>
      <c r="K655" s="40"/>
      <c r="Q655" s="46">
        <f>IFERROR(O655*_xlfn.XLOOKUP(P655,'Volunteer Rates'!A:A,'Volunteer Rates'!B:B),""
)</f>
        <v>0</v>
      </c>
      <c r="R655" s="47"/>
      <c r="S655" s="46" t="str">
        <f t="shared" si="21"/>
        <v/>
      </c>
      <c r="T655" s="24"/>
    </row>
    <row r="656" spans="2:20" x14ac:dyDescent="0.25">
      <c r="B656" s="46" t="str">
        <f>IFERROR(_xlfn.XLOOKUP(TRIM(A656),tbl_CostCategories[Category],tbl_CostCategories[Capital / Resource]),"")</f>
        <v/>
      </c>
      <c r="G656" s="45" t="str">
        <f t="shared" si="20"/>
        <v/>
      </c>
      <c r="I656" s="43"/>
      <c r="J656" s="43"/>
      <c r="K656" s="40"/>
      <c r="Q656" s="46">
        <f>IFERROR(O656*_xlfn.XLOOKUP(P656,'Volunteer Rates'!A:A,'Volunteer Rates'!B:B),""
)</f>
        <v>0</v>
      </c>
      <c r="R656" s="47"/>
      <c r="S656" s="46" t="str">
        <f t="shared" si="21"/>
        <v/>
      </c>
      <c r="T656" s="24"/>
    </row>
    <row r="657" spans="2:20" x14ac:dyDescent="0.25">
      <c r="B657" s="46" t="str">
        <f>IFERROR(_xlfn.XLOOKUP(TRIM(A657),tbl_CostCategories[Category],tbl_CostCategories[Capital / Resource]),"")</f>
        <v/>
      </c>
      <c r="G657" s="45" t="str">
        <f t="shared" si="20"/>
        <v/>
      </c>
      <c r="I657" s="43"/>
      <c r="J657" s="43"/>
      <c r="K657" s="40"/>
      <c r="Q657" s="46">
        <f>IFERROR(O657*_xlfn.XLOOKUP(P657,'Volunteer Rates'!A:A,'Volunteer Rates'!B:B),""
)</f>
        <v>0</v>
      </c>
      <c r="R657" s="47"/>
      <c r="S657" s="46" t="str">
        <f t="shared" si="21"/>
        <v/>
      </c>
      <c r="T657" s="24"/>
    </row>
    <row r="658" spans="2:20" x14ac:dyDescent="0.25">
      <c r="B658" s="46" t="str">
        <f>IFERROR(_xlfn.XLOOKUP(TRIM(A658),tbl_CostCategories[Category],tbl_CostCategories[Capital / Resource]),"")</f>
        <v/>
      </c>
      <c r="G658" s="45" t="str">
        <f t="shared" si="20"/>
        <v/>
      </c>
      <c r="I658" s="43"/>
      <c r="J658" s="43"/>
      <c r="K658" s="40"/>
      <c r="Q658" s="46">
        <f>IFERROR(O658*_xlfn.XLOOKUP(P658,'Volunteer Rates'!A:A,'Volunteer Rates'!B:B),""
)</f>
        <v>0</v>
      </c>
      <c r="R658" s="47"/>
      <c r="S658" s="46" t="str">
        <f t="shared" si="21"/>
        <v/>
      </c>
      <c r="T658" s="24"/>
    </row>
    <row r="659" spans="2:20" x14ac:dyDescent="0.25">
      <c r="B659" s="46" t="str">
        <f>IFERROR(_xlfn.XLOOKUP(TRIM(A659),tbl_CostCategories[Category],tbl_CostCategories[Capital / Resource]),"")</f>
        <v/>
      </c>
      <c r="G659" s="45" t="str">
        <f t="shared" si="20"/>
        <v/>
      </c>
      <c r="I659" s="43"/>
      <c r="J659" s="43"/>
      <c r="K659" s="40"/>
      <c r="Q659" s="46">
        <f>IFERROR(O659*_xlfn.XLOOKUP(P659,'Volunteer Rates'!A:A,'Volunteer Rates'!B:B),""
)</f>
        <v>0</v>
      </c>
      <c r="R659" s="47"/>
      <c r="S659" s="46" t="str">
        <f t="shared" si="21"/>
        <v/>
      </c>
      <c r="T659" s="24"/>
    </row>
    <row r="660" spans="2:20" x14ac:dyDescent="0.25">
      <c r="B660" s="46" t="str">
        <f>IFERROR(_xlfn.XLOOKUP(TRIM(A660),tbl_CostCategories[Category],tbl_CostCategories[Capital / Resource]),"")</f>
        <v/>
      </c>
      <c r="G660" s="45" t="str">
        <f t="shared" si="20"/>
        <v/>
      </c>
      <c r="I660" s="43"/>
      <c r="J660" s="43"/>
      <c r="K660" s="40"/>
      <c r="Q660" s="46">
        <f>IFERROR(O660*_xlfn.XLOOKUP(P660,'Volunteer Rates'!A:A,'Volunteer Rates'!B:B),""
)</f>
        <v>0</v>
      </c>
      <c r="R660" s="47"/>
      <c r="S660" s="46" t="str">
        <f t="shared" si="21"/>
        <v/>
      </c>
      <c r="T660" s="24"/>
    </row>
    <row r="661" spans="2:20" x14ac:dyDescent="0.25">
      <c r="B661" s="46" t="str">
        <f>IFERROR(_xlfn.XLOOKUP(TRIM(A661),tbl_CostCategories[Category],tbl_CostCategories[Capital / Resource]),"")</f>
        <v/>
      </c>
      <c r="G661" s="45" t="str">
        <f t="shared" si="20"/>
        <v/>
      </c>
      <c r="I661" s="43"/>
      <c r="J661" s="43"/>
      <c r="K661" s="40"/>
      <c r="Q661" s="46">
        <f>IFERROR(O661*_xlfn.XLOOKUP(P661,'Volunteer Rates'!A:A,'Volunteer Rates'!B:B),""
)</f>
        <v>0</v>
      </c>
      <c r="R661" s="47"/>
      <c r="S661" s="46" t="str">
        <f t="shared" si="21"/>
        <v/>
      </c>
      <c r="T661" s="24"/>
    </row>
    <row r="662" spans="2:20" x14ac:dyDescent="0.25">
      <c r="B662" s="46" t="str">
        <f>IFERROR(_xlfn.XLOOKUP(TRIM(A662),tbl_CostCategories[Category],tbl_CostCategories[Capital / Resource]),"")</f>
        <v/>
      </c>
      <c r="G662" s="45" t="str">
        <f t="shared" si="20"/>
        <v/>
      </c>
      <c r="I662" s="43"/>
      <c r="J662" s="43"/>
      <c r="K662" s="40"/>
      <c r="Q662" s="46">
        <f>IFERROR(O662*_xlfn.XLOOKUP(P662,'Volunteer Rates'!A:A,'Volunteer Rates'!B:B),""
)</f>
        <v>0</v>
      </c>
      <c r="R662" s="47"/>
      <c r="S662" s="46" t="str">
        <f t="shared" si="21"/>
        <v/>
      </c>
      <c r="T662" s="24"/>
    </row>
    <row r="663" spans="2:20" x14ac:dyDescent="0.25">
      <c r="B663" s="46" t="str">
        <f>IFERROR(_xlfn.XLOOKUP(TRIM(A663),tbl_CostCategories[Category],tbl_CostCategories[Capital / Resource]),"")</f>
        <v/>
      </c>
      <c r="G663" s="45" t="str">
        <f t="shared" si="20"/>
        <v/>
      </c>
      <c r="I663" s="43"/>
      <c r="J663" s="43"/>
      <c r="K663" s="40"/>
      <c r="Q663" s="46">
        <f>IFERROR(O663*_xlfn.XLOOKUP(P663,'Volunteer Rates'!A:A,'Volunteer Rates'!B:B),""
)</f>
        <v>0</v>
      </c>
      <c r="R663" s="47"/>
      <c r="S663" s="46" t="str">
        <f t="shared" si="21"/>
        <v/>
      </c>
      <c r="T663" s="24"/>
    </row>
    <row r="664" spans="2:20" x14ac:dyDescent="0.25">
      <c r="B664" s="46" t="str">
        <f>IFERROR(_xlfn.XLOOKUP(TRIM(A664),tbl_CostCategories[Category],tbl_CostCategories[Capital / Resource]),"")</f>
        <v/>
      </c>
      <c r="G664" s="45" t="str">
        <f t="shared" si="20"/>
        <v/>
      </c>
      <c r="I664" s="43"/>
      <c r="J664" s="43"/>
      <c r="K664" s="40"/>
      <c r="Q664" s="46">
        <f>IFERROR(O664*_xlfn.XLOOKUP(P664,'Volunteer Rates'!A:A,'Volunteer Rates'!B:B),""
)</f>
        <v>0</v>
      </c>
      <c r="R664" s="47"/>
      <c r="S664" s="46" t="str">
        <f t="shared" si="21"/>
        <v/>
      </c>
      <c r="T664" s="24"/>
    </row>
    <row r="665" spans="2:20" x14ac:dyDescent="0.25">
      <c r="B665" s="46" t="str">
        <f>IFERROR(_xlfn.XLOOKUP(TRIM(A665),tbl_CostCategories[Category],tbl_CostCategories[Capital / Resource]),"")</f>
        <v/>
      </c>
      <c r="G665" s="45" t="str">
        <f t="shared" si="20"/>
        <v/>
      </c>
      <c r="I665" s="43"/>
      <c r="J665" s="43"/>
      <c r="K665" s="40"/>
      <c r="Q665" s="46">
        <f>IFERROR(O665*_xlfn.XLOOKUP(P665,'Volunteer Rates'!A:A,'Volunteer Rates'!B:B),""
)</f>
        <v>0</v>
      </c>
      <c r="R665" s="47"/>
      <c r="S665" s="46" t="str">
        <f t="shared" si="21"/>
        <v/>
      </c>
      <c r="T665" s="24"/>
    </row>
    <row r="666" spans="2:20" x14ac:dyDescent="0.25">
      <c r="B666" s="46" t="str">
        <f>IFERROR(_xlfn.XLOOKUP(TRIM(A666),tbl_CostCategories[Category],tbl_CostCategories[Capital / Resource]),"")</f>
        <v/>
      </c>
      <c r="G666" s="45" t="str">
        <f t="shared" si="20"/>
        <v/>
      </c>
      <c r="I666" s="43"/>
      <c r="J666" s="43"/>
      <c r="K666" s="40"/>
      <c r="Q666" s="46">
        <f>IFERROR(O666*_xlfn.XLOOKUP(P666,'Volunteer Rates'!A:A,'Volunteer Rates'!B:B),""
)</f>
        <v>0</v>
      </c>
      <c r="R666" s="47"/>
      <c r="S666" s="46" t="str">
        <f t="shared" si="21"/>
        <v/>
      </c>
      <c r="T666" s="24"/>
    </row>
    <row r="667" spans="2:20" x14ac:dyDescent="0.25">
      <c r="B667" s="46" t="str">
        <f>IFERROR(_xlfn.XLOOKUP(TRIM(A667),tbl_CostCategories[Category],tbl_CostCategories[Capital / Resource]),"")</f>
        <v/>
      </c>
      <c r="G667" s="45" t="str">
        <f t="shared" si="20"/>
        <v/>
      </c>
      <c r="I667" s="43"/>
      <c r="J667" s="43"/>
      <c r="K667" s="40"/>
      <c r="Q667" s="46">
        <f>IFERROR(O667*_xlfn.XLOOKUP(P667,'Volunteer Rates'!A:A,'Volunteer Rates'!B:B),""
)</f>
        <v>0</v>
      </c>
      <c r="R667" s="47"/>
      <c r="S667" s="46" t="str">
        <f t="shared" si="21"/>
        <v/>
      </c>
      <c r="T667" s="24"/>
    </row>
    <row r="668" spans="2:20" x14ac:dyDescent="0.25">
      <c r="B668" s="46" t="str">
        <f>IFERROR(_xlfn.XLOOKUP(TRIM(A668),tbl_CostCategories[Category],tbl_CostCategories[Capital / Resource]),"")</f>
        <v/>
      </c>
      <c r="G668" s="45" t="str">
        <f t="shared" si="20"/>
        <v/>
      </c>
      <c r="I668" s="43"/>
      <c r="J668" s="43"/>
      <c r="K668" s="40"/>
      <c r="Q668" s="46">
        <f>IFERROR(O668*_xlfn.XLOOKUP(P668,'Volunteer Rates'!A:A,'Volunteer Rates'!B:B),""
)</f>
        <v>0</v>
      </c>
      <c r="R668" s="47"/>
      <c r="S668" s="46" t="str">
        <f t="shared" si="21"/>
        <v/>
      </c>
      <c r="T668" s="24"/>
    </row>
    <row r="669" spans="2:20" x14ac:dyDescent="0.25">
      <c r="B669" s="46" t="str">
        <f>IFERROR(_xlfn.XLOOKUP(TRIM(A669),tbl_CostCategories[Category],tbl_CostCategories[Capital / Resource]),"")</f>
        <v/>
      </c>
      <c r="G669" s="45" t="str">
        <f t="shared" si="20"/>
        <v/>
      </c>
      <c r="I669" s="43"/>
      <c r="J669" s="43"/>
      <c r="K669" s="40"/>
      <c r="Q669" s="46">
        <f>IFERROR(O669*_xlfn.XLOOKUP(P669,'Volunteer Rates'!A:A,'Volunteer Rates'!B:B),""
)</f>
        <v>0</v>
      </c>
      <c r="R669" s="47"/>
      <c r="S669" s="46" t="str">
        <f t="shared" si="21"/>
        <v/>
      </c>
      <c r="T669" s="24"/>
    </row>
    <row r="670" spans="2:20" x14ac:dyDescent="0.25">
      <c r="B670" s="46" t="str">
        <f>IFERROR(_xlfn.XLOOKUP(TRIM(A670),tbl_CostCategories[Category],tbl_CostCategories[Capital / Resource]),"")</f>
        <v/>
      </c>
      <c r="G670" s="45" t="str">
        <f t="shared" si="20"/>
        <v/>
      </c>
      <c r="I670" s="43"/>
      <c r="J670" s="43"/>
      <c r="K670" s="40"/>
      <c r="Q670" s="46">
        <f>IFERROR(O670*_xlfn.XLOOKUP(P670,'Volunteer Rates'!A:A,'Volunteer Rates'!B:B),""
)</f>
        <v>0</v>
      </c>
      <c r="R670" s="47"/>
      <c r="S670" s="46" t="str">
        <f t="shared" si="21"/>
        <v/>
      </c>
      <c r="T670" s="24"/>
    </row>
    <row r="671" spans="2:20" x14ac:dyDescent="0.25">
      <c r="B671" s="46" t="str">
        <f>IFERROR(_xlfn.XLOOKUP(TRIM(A671),tbl_CostCategories[Category],tbl_CostCategories[Capital / Resource]),"")</f>
        <v/>
      </c>
      <c r="G671" s="45" t="str">
        <f t="shared" si="20"/>
        <v/>
      </c>
      <c r="I671" s="43"/>
      <c r="J671" s="43"/>
      <c r="K671" s="40"/>
      <c r="Q671" s="46">
        <f>IFERROR(O671*_xlfn.XLOOKUP(P671,'Volunteer Rates'!A:A,'Volunteer Rates'!B:B),""
)</f>
        <v>0</v>
      </c>
      <c r="R671" s="47"/>
      <c r="S671" s="46" t="str">
        <f t="shared" si="21"/>
        <v/>
      </c>
      <c r="T671" s="24"/>
    </row>
    <row r="672" spans="2:20" x14ac:dyDescent="0.25">
      <c r="B672" s="46" t="str">
        <f>IFERROR(_xlfn.XLOOKUP(TRIM(A672),tbl_CostCategories[Category],tbl_CostCategories[Capital / Resource]),"")</f>
        <v/>
      </c>
      <c r="G672" s="45" t="str">
        <f t="shared" si="20"/>
        <v/>
      </c>
      <c r="I672" s="43"/>
      <c r="J672" s="43"/>
      <c r="K672" s="40"/>
      <c r="Q672" s="46">
        <f>IFERROR(O672*_xlfn.XLOOKUP(P672,'Volunteer Rates'!A:A,'Volunteer Rates'!B:B),""
)</f>
        <v>0</v>
      </c>
      <c r="R672" s="47"/>
      <c r="S672" s="46" t="str">
        <f t="shared" si="21"/>
        <v/>
      </c>
      <c r="T672" s="24"/>
    </row>
    <row r="673" spans="2:20" x14ac:dyDescent="0.25">
      <c r="B673" s="46" t="str">
        <f>IFERROR(_xlfn.XLOOKUP(TRIM(A673),tbl_CostCategories[Category],tbl_CostCategories[Capital / Resource]),"")</f>
        <v/>
      </c>
      <c r="G673" s="45" t="str">
        <f t="shared" si="20"/>
        <v/>
      </c>
      <c r="I673" s="43"/>
      <c r="J673" s="43"/>
      <c r="K673" s="40"/>
      <c r="Q673" s="46">
        <f>IFERROR(O673*_xlfn.XLOOKUP(P673,'Volunteer Rates'!A:A,'Volunteer Rates'!B:B),""
)</f>
        <v>0</v>
      </c>
      <c r="R673" s="47"/>
      <c r="S673" s="46" t="str">
        <f t="shared" si="21"/>
        <v/>
      </c>
      <c r="T673" s="24"/>
    </row>
    <row r="674" spans="2:20" x14ac:dyDescent="0.25">
      <c r="B674" s="46" t="str">
        <f>IFERROR(_xlfn.XLOOKUP(TRIM(A674),tbl_CostCategories[Category],tbl_CostCategories[Capital / Resource]),"")</f>
        <v/>
      </c>
      <c r="G674" s="45" t="str">
        <f t="shared" si="20"/>
        <v/>
      </c>
      <c r="I674" s="43"/>
      <c r="J674" s="43"/>
      <c r="K674" s="40"/>
      <c r="Q674" s="46">
        <f>IFERROR(O674*_xlfn.XLOOKUP(P674,'Volunteer Rates'!A:A,'Volunteer Rates'!B:B),""
)</f>
        <v>0</v>
      </c>
      <c r="R674" s="47"/>
      <c r="S674" s="46" t="str">
        <f t="shared" si="21"/>
        <v/>
      </c>
      <c r="T674" s="24"/>
    </row>
    <row r="675" spans="2:20" x14ac:dyDescent="0.25">
      <c r="B675" s="46" t="str">
        <f>IFERROR(_xlfn.XLOOKUP(TRIM(A675),tbl_CostCategories[Category],tbl_CostCategories[Capital / Resource]),"")</f>
        <v/>
      </c>
      <c r="G675" s="45" t="str">
        <f t="shared" si="20"/>
        <v/>
      </c>
      <c r="I675" s="43"/>
      <c r="J675" s="43"/>
      <c r="K675" s="40"/>
      <c r="Q675" s="46">
        <f>IFERROR(O675*_xlfn.XLOOKUP(P675,'Volunteer Rates'!A:A,'Volunteer Rates'!B:B),""
)</f>
        <v>0</v>
      </c>
      <c r="R675" s="47"/>
      <c r="S675" s="46" t="str">
        <f t="shared" si="21"/>
        <v/>
      </c>
      <c r="T675" s="24"/>
    </row>
    <row r="676" spans="2:20" x14ac:dyDescent="0.25">
      <c r="B676" s="46" t="str">
        <f>IFERROR(_xlfn.XLOOKUP(TRIM(A676),tbl_CostCategories[Category],tbl_CostCategories[Capital / Resource]),"")</f>
        <v/>
      </c>
      <c r="G676" s="45" t="str">
        <f t="shared" si="20"/>
        <v/>
      </c>
      <c r="I676" s="43"/>
      <c r="J676" s="43"/>
      <c r="K676" s="40"/>
      <c r="Q676" s="46">
        <f>IFERROR(O676*_xlfn.XLOOKUP(P676,'Volunteer Rates'!A:A,'Volunteer Rates'!B:B),""
)</f>
        <v>0</v>
      </c>
      <c r="R676" s="47"/>
      <c r="S676" s="46" t="str">
        <f t="shared" si="21"/>
        <v/>
      </c>
      <c r="T676" s="24"/>
    </row>
    <row r="677" spans="2:20" x14ac:dyDescent="0.25">
      <c r="B677" s="46" t="str">
        <f>IFERROR(_xlfn.XLOOKUP(TRIM(A677),tbl_CostCategories[Category],tbl_CostCategories[Capital / Resource]),"")</f>
        <v/>
      </c>
      <c r="G677" s="45" t="str">
        <f t="shared" si="20"/>
        <v/>
      </c>
      <c r="I677" s="43"/>
      <c r="J677" s="43"/>
      <c r="K677" s="40"/>
      <c r="Q677" s="46">
        <f>IFERROR(O677*_xlfn.XLOOKUP(P677,'Volunteer Rates'!A:A,'Volunteer Rates'!B:B),""
)</f>
        <v>0</v>
      </c>
      <c r="R677" s="47"/>
      <c r="S677" s="46" t="str">
        <f t="shared" si="21"/>
        <v/>
      </c>
      <c r="T677" s="24"/>
    </row>
    <row r="678" spans="2:20" x14ac:dyDescent="0.25">
      <c r="B678" s="46" t="str">
        <f>IFERROR(_xlfn.XLOOKUP(TRIM(A678),tbl_CostCategories[Category],tbl_CostCategories[Capital / Resource]),"")</f>
        <v/>
      </c>
      <c r="G678" s="45" t="str">
        <f t="shared" si="20"/>
        <v/>
      </c>
      <c r="I678" s="43"/>
      <c r="J678" s="43"/>
      <c r="K678" s="40"/>
      <c r="Q678" s="46">
        <f>IFERROR(O678*_xlfn.XLOOKUP(P678,'Volunteer Rates'!A:A,'Volunteer Rates'!B:B),""
)</f>
        <v>0</v>
      </c>
      <c r="R678" s="47"/>
      <c r="S678" s="46" t="str">
        <f t="shared" si="21"/>
        <v/>
      </c>
      <c r="T678" s="24"/>
    </row>
    <row r="679" spans="2:20" x14ac:dyDescent="0.25">
      <c r="B679" s="46" t="str">
        <f>IFERROR(_xlfn.XLOOKUP(TRIM(A679),tbl_CostCategories[Category],tbl_CostCategories[Capital / Resource]),"")</f>
        <v/>
      </c>
      <c r="G679" s="45" t="str">
        <f t="shared" si="20"/>
        <v/>
      </c>
      <c r="I679" s="43"/>
      <c r="J679" s="43"/>
      <c r="K679" s="40"/>
      <c r="Q679" s="46">
        <f>IFERROR(O679*_xlfn.XLOOKUP(P679,'Volunteer Rates'!A:A,'Volunteer Rates'!B:B),""
)</f>
        <v>0</v>
      </c>
      <c r="R679" s="47"/>
      <c r="S679" s="46" t="str">
        <f t="shared" si="21"/>
        <v/>
      </c>
      <c r="T679" s="24"/>
    </row>
    <row r="680" spans="2:20" x14ac:dyDescent="0.25">
      <c r="B680" s="46" t="str">
        <f>IFERROR(_xlfn.XLOOKUP(TRIM(A680),tbl_CostCategories[Category],tbl_CostCategories[Capital / Resource]),"")</f>
        <v/>
      </c>
      <c r="G680" s="45" t="str">
        <f t="shared" si="20"/>
        <v/>
      </c>
      <c r="I680" s="43"/>
      <c r="J680" s="43"/>
      <c r="K680" s="40"/>
      <c r="Q680" s="46">
        <f>IFERROR(O680*_xlfn.XLOOKUP(P680,'Volunteer Rates'!A:A,'Volunteer Rates'!B:B),""
)</f>
        <v>0</v>
      </c>
      <c r="R680" s="47"/>
      <c r="S680" s="46" t="str">
        <f t="shared" si="21"/>
        <v/>
      </c>
      <c r="T680" s="24"/>
    </row>
    <row r="681" spans="2:20" x14ac:dyDescent="0.25">
      <c r="B681" s="46" t="str">
        <f>IFERROR(_xlfn.XLOOKUP(TRIM(A681),tbl_CostCategories[Category],tbl_CostCategories[Capital / Resource]),"")</f>
        <v/>
      </c>
      <c r="G681" s="45" t="str">
        <f t="shared" si="20"/>
        <v/>
      </c>
      <c r="I681" s="43"/>
      <c r="J681" s="43"/>
      <c r="K681" s="40"/>
      <c r="Q681" s="46">
        <f>IFERROR(O681*_xlfn.XLOOKUP(P681,'Volunteer Rates'!A:A,'Volunteer Rates'!B:B),""
)</f>
        <v>0</v>
      </c>
      <c r="R681" s="47"/>
      <c r="S681" s="46" t="str">
        <f t="shared" si="21"/>
        <v/>
      </c>
      <c r="T681" s="24"/>
    </row>
    <row r="682" spans="2:20" x14ac:dyDescent="0.25">
      <c r="B682" s="46" t="str">
        <f>IFERROR(_xlfn.XLOOKUP(TRIM(A682),tbl_CostCategories[Category],tbl_CostCategories[Capital / Resource]),"")</f>
        <v/>
      </c>
      <c r="G682" s="45" t="str">
        <f t="shared" si="20"/>
        <v/>
      </c>
      <c r="I682" s="43"/>
      <c r="J682" s="43"/>
      <c r="K682" s="40"/>
      <c r="Q682" s="46">
        <f>IFERROR(O682*_xlfn.XLOOKUP(P682,'Volunteer Rates'!A:A,'Volunteer Rates'!B:B),""
)</f>
        <v>0</v>
      </c>
      <c r="R682" s="47"/>
      <c r="S682" s="46" t="str">
        <f t="shared" si="21"/>
        <v/>
      </c>
      <c r="T682" s="24"/>
    </row>
    <row r="683" spans="2:20" x14ac:dyDescent="0.25">
      <c r="B683" s="46" t="str">
        <f>IFERROR(_xlfn.XLOOKUP(TRIM(A683),tbl_CostCategories[Category],tbl_CostCategories[Capital / Resource]),"")</f>
        <v/>
      </c>
      <c r="G683" s="45" t="str">
        <f t="shared" si="20"/>
        <v/>
      </c>
      <c r="I683" s="43"/>
      <c r="J683" s="43"/>
      <c r="K683" s="40"/>
      <c r="Q683" s="46">
        <f>IFERROR(O683*_xlfn.XLOOKUP(P683,'Volunteer Rates'!A:A,'Volunteer Rates'!B:B),""
)</f>
        <v>0</v>
      </c>
      <c r="R683" s="47"/>
      <c r="S683" s="46" t="str">
        <f t="shared" si="21"/>
        <v/>
      </c>
      <c r="T683" s="24"/>
    </row>
    <row r="684" spans="2:20" x14ac:dyDescent="0.25">
      <c r="B684" s="46" t="str">
        <f>IFERROR(_xlfn.XLOOKUP(TRIM(A684),tbl_CostCategories[Category],tbl_CostCategories[Capital / Resource]),"")</f>
        <v/>
      </c>
      <c r="G684" s="45" t="str">
        <f t="shared" si="20"/>
        <v/>
      </c>
      <c r="I684" s="43"/>
      <c r="J684" s="43"/>
      <c r="K684" s="40"/>
      <c r="Q684" s="46">
        <f>IFERROR(O684*_xlfn.XLOOKUP(P684,'Volunteer Rates'!A:A,'Volunteer Rates'!B:B),""
)</f>
        <v>0</v>
      </c>
      <c r="R684" s="47"/>
      <c r="S684" s="46" t="str">
        <f t="shared" si="21"/>
        <v/>
      </c>
      <c r="T684" s="24"/>
    </row>
    <row r="685" spans="2:20" x14ac:dyDescent="0.25">
      <c r="B685" s="46" t="str">
        <f>IFERROR(_xlfn.XLOOKUP(TRIM(A685),tbl_CostCategories[Category],tbl_CostCategories[Capital / Resource]),"")</f>
        <v/>
      </c>
      <c r="G685" s="45" t="str">
        <f t="shared" si="20"/>
        <v/>
      </c>
      <c r="I685" s="43"/>
      <c r="J685" s="43"/>
      <c r="K685" s="40"/>
      <c r="Q685" s="46">
        <f>IFERROR(O685*_xlfn.XLOOKUP(P685,'Volunteer Rates'!A:A,'Volunteer Rates'!B:B),""
)</f>
        <v>0</v>
      </c>
      <c r="R685" s="47"/>
      <c r="S685" s="46" t="str">
        <f t="shared" si="21"/>
        <v/>
      </c>
      <c r="T685" s="24"/>
    </row>
    <row r="686" spans="2:20" x14ac:dyDescent="0.25">
      <c r="B686" s="46" t="str">
        <f>IFERROR(_xlfn.XLOOKUP(TRIM(A686),tbl_CostCategories[Category],tbl_CostCategories[Capital / Resource]),"")</f>
        <v/>
      </c>
      <c r="G686" s="45" t="str">
        <f t="shared" si="20"/>
        <v/>
      </c>
      <c r="I686" s="43"/>
      <c r="J686" s="43"/>
      <c r="K686" s="40"/>
      <c r="Q686" s="46">
        <f>IFERROR(O686*_xlfn.XLOOKUP(P686,'Volunteer Rates'!A:A,'Volunteer Rates'!B:B),""
)</f>
        <v>0</v>
      </c>
      <c r="R686" s="47"/>
      <c r="S686" s="46" t="str">
        <f t="shared" si="21"/>
        <v/>
      </c>
      <c r="T686" s="24"/>
    </row>
    <row r="687" spans="2:20" x14ac:dyDescent="0.25">
      <c r="B687" s="46" t="str">
        <f>IFERROR(_xlfn.XLOOKUP(TRIM(A687),tbl_CostCategories[Category],tbl_CostCategories[Capital / Resource]),"")</f>
        <v/>
      </c>
      <c r="G687" s="45" t="str">
        <f t="shared" si="20"/>
        <v/>
      </c>
      <c r="I687" s="43"/>
      <c r="J687" s="43"/>
      <c r="K687" s="40"/>
      <c r="Q687" s="46">
        <f>IFERROR(O687*_xlfn.XLOOKUP(P687,'Volunteer Rates'!A:A,'Volunteer Rates'!B:B),""
)</f>
        <v>0</v>
      </c>
      <c r="R687" s="47"/>
      <c r="S687" s="46" t="str">
        <f t="shared" si="21"/>
        <v/>
      </c>
      <c r="T687" s="24"/>
    </row>
    <row r="688" spans="2:20" x14ac:dyDescent="0.25">
      <c r="B688" s="46" t="str">
        <f>IFERROR(_xlfn.XLOOKUP(TRIM(A688),tbl_CostCategories[Category],tbl_CostCategories[Capital / Resource]),"")</f>
        <v/>
      </c>
      <c r="G688" s="45" t="str">
        <f t="shared" si="20"/>
        <v/>
      </c>
      <c r="I688" s="43"/>
      <c r="J688" s="43"/>
      <c r="K688" s="40"/>
      <c r="Q688" s="46">
        <f>IFERROR(O688*_xlfn.XLOOKUP(P688,'Volunteer Rates'!A:A,'Volunteer Rates'!B:B),""
)</f>
        <v>0</v>
      </c>
      <c r="R688" s="47"/>
      <c r="S688" s="46" t="str">
        <f t="shared" si="21"/>
        <v/>
      </c>
      <c r="T688" s="24"/>
    </row>
    <row r="689" spans="2:20" x14ac:dyDescent="0.25">
      <c r="B689" s="46" t="str">
        <f>IFERROR(_xlfn.XLOOKUP(TRIM(A689),tbl_CostCategories[Category],tbl_CostCategories[Capital / Resource]),"")</f>
        <v/>
      </c>
      <c r="G689" s="45" t="str">
        <f t="shared" si="20"/>
        <v/>
      </c>
      <c r="I689" s="43"/>
      <c r="J689" s="43"/>
      <c r="K689" s="40"/>
      <c r="Q689" s="46">
        <f>IFERROR(O689*_xlfn.XLOOKUP(P689,'Volunteer Rates'!A:A,'Volunteer Rates'!B:B),""
)</f>
        <v>0</v>
      </c>
      <c r="R689" s="47"/>
      <c r="S689" s="46" t="str">
        <f t="shared" si="21"/>
        <v/>
      </c>
      <c r="T689" s="24"/>
    </row>
    <row r="690" spans="2:20" x14ac:dyDescent="0.25">
      <c r="B690" s="46" t="str">
        <f>IFERROR(_xlfn.XLOOKUP(TRIM(A690),tbl_CostCategories[Category],tbl_CostCategories[Capital / Resource]),"")</f>
        <v/>
      </c>
      <c r="G690" s="45" t="str">
        <f t="shared" si="20"/>
        <v/>
      </c>
      <c r="I690" s="43"/>
      <c r="J690" s="43"/>
      <c r="K690" s="40"/>
      <c r="Q690" s="46">
        <f>IFERROR(O690*_xlfn.XLOOKUP(P690,'Volunteer Rates'!A:A,'Volunteer Rates'!B:B),""
)</f>
        <v>0</v>
      </c>
      <c r="R690" s="47"/>
      <c r="S690" s="46" t="str">
        <f t="shared" si="21"/>
        <v/>
      </c>
      <c r="T690" s="24"/>
    </row>
    <row r="691" spans="2:20" x14ac:dyDescent="0.25">
      <c r="B691" s="46" t="str">
        <f>IFERROR(_xlfn.XLOOKUP(TRIM(A691),tbl_CostCategories[Category],tbl_CostCategories[Capital / Resource]),"")</f>
        <v/>
      </c>
      <c r="G691" s="45" t="str">
        <f t="shared" si="20"/>
        <v/>
      </c>
      <c r="I691" s="43"/>
      <c r="J691" s="43"/>
      <c r="K691" s="40"/>
      <c r="Q691" s="46">
        <f>IFERROR(O691*_xlfn.XLOOKUP(P691,'Volunteer Rates'!A:A,'Volunteer Rates'!B:B),""
)</f>
        <v>0</v>
      </c>
      <c r="R691" s="47"/>
      <c r="S691" s="46" t="str">
        <f t="shared" si="21"/>
        <v/>
      </c>
      <c r="T691" s="24"/>
    </row>
    <row r="692" spans="2:20" x14ac:dyDescent="0.25">
      <c r="B692" s="46" t="str">
        <f>IFERROR(_xlfn.XLOOKUP(TRIM(A692),tbl_CostCategories[Category],tbl_CostCategories[Capital / Resource]),"")</f>
        <v/>
      </c>
      <c r="G692" s="45" t="str">
        <f t="shared" si="20"/>
        <v/>
      </c>
      <c r="I692" s="43"/>
      <c r="J692" s="43"/>
      <c r="K692" s="40"/>
      <c r="Q692" s="46">
        <f>IFERROR(O692*_xlfn.XLOOKUP(P692,'Volunteer Rates'!A:A,'Volunteer Rates'!B:B),""
)</f>
        <v>0</v>
      </c>
      <c r="R692" s="47"/>
      <c r="S692" s="46" t="str">
        <f t="shared" si="21"/>
        <v/>
      </c>
      <c r="T692" s="24"/>
    </row>
    <row r="693" spans="2:20" x14ac:dyDescent="0.25">
      <c r="B693" s="46" t="str">
        <f>IFERROR(_xlfn.XLOOKUP(TRIM(A693),tbl_CostCategories[Category],tbl_CostCategories[Capital / Resource]),"")</f>
        <v/>
      </c>
      <c r="G693" s="45" t="str">
        <f t="shared" si="20"/>
        <v/>
      </c>
      <c r="I693" s="43"/>
      <c r="J693" s="43"/>
      <c r="K693" s="40"/>
      <c r="Q693" s="46">
        <f>IFERROR(O693*_xlfn.XLOOKUP(P693,'Volunteer Rates'!A:A,'Volunteer Rates'!B:B),""
)</f>
        <v>0</v>
      </c>
      <c r="R693" s="47"/>
      <c r="S693" s="46" t="str">
        <f t="shared" si="21"/>
        <v/>
      </c>
      <c r="T693" s="24"/>
    </row>
    <row r="694" spans="2:20" x14ac:dyDescent="0.25">
      <c r="B694" s="46" t="str">
        <f>IFERROR(_xlfn.XLOOKUP(TRIM(A694),tbl_CostCategories[Category],tbl_CostCategories[Capital / Resource]),"")</f>
        <v/>
      </c>
      <c r="G694" s="45" t="str">
        <f t="shared" si="20"/>
        <v/>
      </c>
      <c r="I694" s="43"/>
      <c r="J694" s="43"/>
      <c r="K694" s="40"/>
      <c r="Q694" s="46">
        <f>IFERROR(O694*_xlfn.XLOOKUP(P694,'Volunteer Rates'!A:A,'Volunteer Rates'!B:B),""
)</f>
        <v>0</v>
      </c>
      <c r="R694" s="47"/>
      <c r="S694" s="46" t="str">
        <f t="shared" si="21"/>
        <v/>
      </c>
      <c r="T694" s="24"/>
    </row>
    <row r="695" spans="2:20" x14ac:dyDescent="0.25">
      <c r="B695" s="46" t="str">
        <f>IFERROR(_xlfn.XLOOKUP(TRIM(A695),tbl_CostCategories[Category],tbl_CostCategories[Capital / Resource]),"")</f>
        <v/>
      </c>
      <c r="G695" s="45" t="str">
        <f t="shared" si="20"/>
        <v/>
      </c>
      <c r="I695" s="43"/>
      <c r="J695" s="43"/>
      <c r="K695" s="40"/>
      <c r="Q695" s="46">
        <f>IFERROR(O695*_xlfn.XLOOKUP(P695,'Volunteer Rates'!A:A,'Volunteer Rates'!B:B),""
)</f>
        <v>0</v>
      </c>
      <c r="R695" s="47"/>
      <c r="S695" s="46" t="str">
        <f t="shared" si="21"/>
        <v/>
      </c>
      <c r="T695" s="24"/>
    </row>
    <row r="696" spans="2:20" x14ac:dyDescent="0.25">
      <c r="B696" s="46" t="str">
        <f>IFERROR(_xlfn.XLOOKUP(TRIM(A696),tbl_CostCategories[Category],tbl_CostCategories[Capital / Resource]),"")</f>
        <v/>
      </c>
      <c r="G696" s="45" t="str">
        <f t="shared" si="20"/>
        <v/>
      </c>
      <c r="I696" s="43"/>
      <c r="J696" s="43"/>
      <c r="K696" s="40"/>
      <c r="Q696" s="46">
        <f>IFERROR(O696*_xlfn.XLOOKUP(P696,'Volunteer Rates'!A:A,'Volunteer Rates'!B:B),""
)</f>
        <v>0</v>
      </c>
      <c r="R696" s="47"/>
      <c r="S696" s="46" t="str">
        <f t="shared" si="21"/>
        <v/>
      </c>
      <c r="T696" s="24"/>
    </row>
    <row r="697" spans="2:20" x14ac:dyDescent="0.25">
      <c r="B697" s="46" t="str">
        <f>IFERROR(_xlfn.XLOOKUP(TRIM(A697),tbl_CostCategories[Category],tbl_CostCategories[Capital / Resource]),"")</f>
        <v/>
      </c>
      <c r="G697" s="45" t="str">
        <f t="shared" si="20"/>
        <v/>
      </c>
      <c r="I697" s="43"/>
      <c r="J697" s="43"/>
      <c r="K697" s="40"/>
      <c r="Q697" s="46">
        <f>IFERROR(O697*_xlfn.XLOOKUP(P697,'Volunteer Rates'!A:A,'Volunteer Rates'!B:B),""
)</f>
        <v>0</v>
      </c>
      <c r="R697" s="47"/>
      <c r="S697" s="46" t="str">
        <f t="shared" si="21"/>
        <v/>
      </c>
      <c r="T697" s="24"/>
    </row>
    <row r="698" spans="2:20" x14ac:dyDescent="0.25">
      <c r="B698" s="46" t="str">
        <f>IFERROR(_xlfn.XLOOKUP(TRIM(A698),tbl_CostCategories[Category],tbl_CostCategories[Capital / Resource]),"")</f>
        <v/>
      </c>
      <c r="G698" s="45" t="str">
        <f t="shared" si="20"/>
        <v/>
      </c>
      <c r="I698" s="43"/>
      <c r="J698" s="43"/>
      <c r="K698" s="40"/>
      <c r="Q698" s="46">
        <f>IFERROR(O698*_xlfn.XLOOKUP(P698,'Volunteer Rates'!A:A,'Volunteer Rates'!B:B),""
)</f>
        <v>0</v>
      </c>
      <c r="R698" s="47"/>
      <c r="S698" s="46" t="str">
        <f t="shared" si="21"/>
        <v/>
      </c>
      <c r="T698" s="24"/>
    </row>
    <row r="699" spans="2:20" x14ac:dyDescent="0.25">
      <c r="B699" s="46" t="str">
        <f>IFERROR(_xlfn.XLOOKUP(TRIM(A699),tbl_CostCategories[Category],tbl_CostCategories[Capital / Resource]),"")</f>
        <v/>
      </c>
      <c r="G699" s="45" t="str">
        <f t="shared" si="20"/>
        <v/>
      </c>
      <c r="I699" s="43"/>
      <c r="J699" s="43"/>
      <c r="K699" s="40"/>
      <c r="Q699" s="46">
        <f>IFERROR(O699*_xlfn.XLOOKUP(P699,'Volunteer Rates'!A:A,'Volunteer Rates'!B:B),""
)</f>
        <v>0</v>
      </c>
      <c r="R699" s="47"/>
      <c r="S699" s="46" t="str">
        <f t="shared" si="21"/>
        <v/>
      </c>
      <c r="T699" s="24"/>
    </row>
    <row r="700" spans="2:20" x14ac:dyDescent="0.25">
      <c r="B700" s="46" t="str">
        <f>IFERROR(_xlfn.XLOOKUP(TRIM(A700),tbl_CostCategories[Category],tbl_CostCategories[Capital / Resource]),"")</f>
        <v/>
      </c>
      <c r="G700" s="45" t="str">
        <f t="shared" si="20"/>
        <v/>
      </c>
      <c r="I700" s="43"/>
      <c r="J700" s="43"/>
      <c r="K700" s="40"/>
      <c r="Q700" s="46">
        <f>IFERROR(O700*_xlfn.XLOOKUP(P700,'Volunteer Rates'!A:A,'Volunteer Rates'!B:B),""
)</f>
        <v>0</v>
      </c>
      <c r="R700" s="47"/>
      <c r="S700" s="46" t="str">
        <f t="shared" si="21"/>
        <v/>
      </c>
      <c r="T700" s="24"/>
    </row>
    <row r="701" spans="2:20" x14ac:dyDescent="0.25">
      <c r="B701" s="46" t="str">
        <f>IFERROR(_xlfn.XLOOKUP(TRIM(A701),tbl_CostCategories[Category],tbl_CostCategories[Capital / Resource]),"")</f>
        <v/>
      </c>
      <c r="G701" s="45" t="str">
        <f t="shared" si="20"/>
        <v/>
      </c>
      <c r="I701" s="43"/>
      <c r="J701" s="43"/>
      <c r="K701" s="40"/>
      <c r="Q701" s="46">
        <f>IFERROR(O701*_xlfn.XLOOKUP(P701,'Volunteer Rates'!A:A,'Volunteer Rates'!B:B),""
)</f>
        <v>0</v>
      </c>
      <c r="R701" s="47"/>
      <c r="S701" s="46" t="str">
        <f t="shared" si="21"/>
        <v/>
      </c>
      <c r="T701" s="24"/>
    </row>
    <row r="702" spans="2:20" x14ac:dyDescent="0.25">
      <c r="B702" s="46" t="str">
        <f>IFERROR(_xlfn.XLOOKUP(TRIM(A702),tbl_CostCategories[Category],tbl_CostCategories[Capital / Resource]),"")</f>
        <v/>
      </c>
      <c r="G702" s="45" t="str">
        <f t="shared" si="20"/>
        <v/>
      </c>
      <c r="I702" s="43"/>
      <c r="J702" s="43"/>
      <c r="K702" s="40"/>
      <c r="Q702" s="46">
        <f>IFERROR(O702*_xlfn.XLOOKUP(P702,'Volunteer Rates'!A:A,'Volunteer Rates'!B:B),""
)</f>
        <v>0</v>
      </c>
      <c r="R702" s="47"/>
      <c r="S702" s="46" t="str">
        <f t="shared" si="21"/>
        <v/>
      </c>
      <c r="T702" s="24"/>
    </row>
    <row r="703" spans="2:20" x14ac:dyDescent="0.25">
      <c r="B703" s="46" t="str">
        <f>IFERROR(_xlfn.XLOOKUP(TRIM(A703),tbl_CostCategories[Category],tbl_CostCategories[Capital / Resource]),"")</f>
        <v/>
      </c>
      <c r="G703" s="45" t="str">
        <f t="shared" si="20"/>
        <v/>
      </c>
      <c r="I703" s="43"/>
      <c r="J703" s="43"/>
      <c r="K703" s="40"/>
      <c r="Q703" s="46">
        <f>IFERROR(O703*_xlfn.XLOOKUP(P703,'Volunteer Rates'!A:A,'Volunteer Rates'!B:B),""
)</f>
        <v>0</v>
      </c>
      <c r="R703" s="47"/>
      <c r="S703" s="46" t="str">
        <f t="shared" si="21"/>
        <v/>
      </c>
      <c r="T703" s="24"/>
    </row>
    <row r="704" spans="2:20" x14ac:dyDescent="0.25">
      <c r="B704" s="46" t="str">
        <f>IFERROR(_xlfn.XLOOKUP(TRIM(A704),tbl_CostCategories[Category],tbl_CostCategories[Capital / Resource]),"")</f>
        <v/>
      </c>
      <c r="G704" s="45" t="str">
        <f t="shared" si="20"/>
        <v/>
      </c>
      <c r="I704" s="43"/>
      <c r="J704" s="43"/>
      <c r="K704" s="40"/>
      <c r="Q704" s="46">
        <f>IFERROR(O704*_xlfn.XLOOKUP(P704,'Volunteer Rates'!A:A,'Volunteer Rates'!B:B),""
)</f>
        <v>0</v>
      </c>
      <c r="R704" s="47"/>
      <c r="S704" s="46" t="str">
        <f t="shared" si="21"/>
        <v/>
      </c>
      <c r="T704" s="24"/>
    </row>
    <row r="705" spans="2:20" x14ac:dyDescent="0.25">
      <c r="B705" s="46" t="str">
        <f>IFERROR(_xlfn.XLOOKUP(TRIM(A705),tbl_CostCategories[Category],tbl_CostCategories[Capital / Resource]),"")</f>
        <v/>
      </c>
      <c r="G705" s="45" t="str">
        <f t="shared" si="20"/>
        <v/>
      </c>
      <c r="I705" s="43"/>
      <c r="J705" s="43"/>
      <c r="K705" s="40"/>
      <c r="Q705" s="46">
        <f>IFERROR(O705*_xlfn.XLOOKUP(P705,'Volunteer Rates'!A:A,'Volunteer Rates'!B:B),""
)</f>
        <v>0</v>
      </c>
      <c r="R705" s="47"/>
      <c r="S705" s="46" t="str">
        <f t="shared" si="21"/>
        <v/>
      </c>
      <c r="T705" s="24"/>
    </row>
    <row r="706" spans="2:20" x14ac:dyDescent="0.25">
      <c r="B706" s="46" t="str">
        <f>IFERROR(_xlfn.XLOOKUP(TRIM(A706),tbl_CostCategories[Category],tbl_CostCategories[Capital / Resource]),"")</f>
        <v/>
      </c>
      <c r="G706" s="45" t="str">
        <f t="shared" si="20"/>
        <v/>
      </c>
      <c r="I706" s="43"/>
      <c r="J706" s="43"/>
      <c r="K706" s="40"/>
      <c r="Q706" s="46">
        <f>IFERROR(O706*_xlfn.XLOOKUP(P706,'Volunteer Rates'!A:A,'Volunteer Rates'!B:B),""
)</f>
        <v>0</v>
      </c>
      <c r="R706" s="47"/>
      <c r="S706" s="46" t="str">
        <f t="shared" si="21"/>
        <v/>
      </c>
      <c r="T706" s="24"/>
    </row>
    <row r="707" spans="2:20" x14ac:dyDescent="0.25">
      <c r="B707" s="46" t="str">
        <f>IFERROR(_xlfn.XLOOKUP(TRIM(A707),tbl_CostCategories[Category],tbl_CostCategories[Capital / Resource]),"")</f>
        <v/>
      </c>
      <c r="G707" s="45" t="str">
        <f t="shared" ref="G707:G770" si="22">IF(OR(E707="",F707=""),"",N(E707)*N(F707))</f>
        <v/>
      </c>
      <c r="I707" s="43"/>
      <c r="J707" s="43"/>
      <c r="K707" s="40"/>
      <c r="Q707" s="46">
        <f>IFERROR(O707*_xlfn.XLOOKUP(P707,'Volunteer Rates'!A:A,'Volunteer Rates'!B:B),""
)</f>
        <v>0</v>
      </c>
      <c r="R707" s="47"/>
      <c r="S707" s="46" t="str">
        <f t="shared" ref="S707:S770" si="23">IF(N(G707)=0,"",IF(ABS((N(L707)+N(M707)+N(N707)+N(Q707))-N(G707))&lt;0.01,"OK","CHECK TOTALS"))</f>
        <v/>
      </c>
      <c r="T707" s="24"/>
    </row>
    <row r="708" spans="2:20" x14ac:dyDescent="0.25">
      <c r="B708" s="46" t="str">
        <f>IFERROR(_xlfn.XLOOKUP(TRIM(A708),tbl_CostCategories[Category],tbl_CostCategories[Capital / Resource]),"")</f>
        <v/>
      </c>
      <c r="G708" s="45" t="str">
        <f t="shared" si="22"/>
        <v/>
      </c>
      <c r="I708" s="43"/>
      <c r="J708" s="43"/>
      <c r="K708" s="40"/>
      <c r="Q708" s="46">
        <f>IFERROR(O708*_xlfn.XLOOKUP(P708,'Volunteer Rates'!A:A,'Volunteer Rates'!B:B),""
)</f>
        <v>0</v>
      </c>
      <c r="R708" s="47"/>
      <c r="S708" s="46" t="str">
        <f t="shared" si="23"/>
        <v/>
      </c>
      <c r="T708" s="24"/>
    </row>
    <row r="709" spans="2:20" x14ac:dyDescent="0.25">
      <c r="B709" s="46" t="str">
        <f>IFERROR(_xlfn.XLOOKUP(TRIM(A709),tbl_CostCategories[Category],tbl_CostCategories[Capital / Resource]),"")</f>
        <v/>
      </c>
      <c r="G709" s="45" t="str">
        <f t="shared" si="22"/>
        <v/>
      </c>
      <c r="I709" s="43"/>
      <c r="J709" s="43"/>
      <c r="K709" s="40"/>
      <c r="Q709" s="46">
        <f>IFERROR(O709*_xlfn.XLOOKUP(P709,'Volunteer Rates'!A:A,'Volunteer Rates'!B:B),""
)</f>
        <v>0</v>
      </c>
      <c r="R709" s="47"/>
      <c r="S709" s="46" t="str">
        <f t="shared" si="23"/>
        <v/>
      </c>
      <c r="T709" s="24"/>
    </row>
    <row r="710" spans="2:20" x14ac:dyDescent="0.25">
      <c r="B710" s="46" t="str">
        <f>IFERROR(_xlfn.XLOOKUP(TRIM(A710),tbl_CostCategories[Category],tbl_CostCategories[Capital / Resource]),"")</f>
        <v/>
      </c>
      <c r="G710" s="45" t="str">
        <f t="shared" si="22"/>
        <v/>
      </c>
      <c r="I710" s="43"/>
      <c r="J710" s="43"/>
      <c r="K710" s="40"/>
      <c r="Q710" s="46">
        <f>IFERROR(O710*_xlfn.XLOOKUP(P710,'Volunteer Rates'!A:A,'Volunteer Rates'!B:B),""
)</f>
        <v>0</v>
      </c>
      <c r="R710" s="47"/>
      <c r="S710" s="46" t="str">
        <f t="shared" si="23"/>
        <v/>
      </c>
      <c r="T710" s="24"/>
    </row>
    <row r="711" spans="2:20" x14ac:dyDescent="0.25">
      <c r="B711" s="46" t="str">
        <f>IFERROR(_xlfn.XLOOKUP(TRIM(A711),tbl_CostCategories[Category],tbl_CostCategories[Capital / Resource]),"")</f>
        <v/>
      </c>
      <c r="G711" s="45" t="str">
        <f t="shared" si="22"/>
        <v/>
      </c>
      <c r="I711" s="43"/>
      <c r="J711" s="43"/>
      <c r="K711" s="40"/>
      <c r="Q711" s="46">
        <f>IFERROR(O711*_xlfn.XLOOKUP(P711,'Volunteer Rates'!A:A,'Volunteer Rates'!B:B),""
)</f>
        <v>0</v>
      </c>
      <c r="R711" s="47"/>
      <c r="S711" s="46" t="str">
        <f t="shared" si="23"/>
        <v/>
      </c>
      <c r="T711" s="24"/>
    </row>
    <row r="712" spans="2:20" x14ac:dyDescent="0.25">
      <c r="B712" s="46" t="str">
        <f>IFERROR(_xlfn.XLOOKUP(TRIM(A712),tbl_CostCategories[Category],tbl_CostCategories[Capital / Resource]),"")</f>
        <v/>
      </c>
      <c r="G712" s="45" t="str">
        <f t="shared" si="22"/>
        <v/>
      </c>
      <c r="I712" s="43"/>
      <c r="J712" s="43"/>
      <c r="K712" s="40"/>
      <c r="Q712" s="46">
        <f>IFERROR(O712*_xlfn.XLOOKUP(P712,'Volunteer Rates'!A:A,'Volunteer Rates'!B:B),""
)</f>
        <v>0</v>
      </c>
      <c r="R712" s="47"/>
      <c r="S712" s="46" t="str">
        <f t="shared" si="23"/>
        <v/>
      </c>
      <c r="T712" s="24"/>
    </row>
    <row r="713" spans="2:20" x14ac:dyDescent="0.25">
      <c r="B713" s="46" t="str">
        <f>IFERROR(_xlfn.XLOOKUP(TRIM(A713),tbl_CostCategories[Category],tbl_CostCategories[Capital / Resource]),"")</f>
        <v/>
      </c>
      <c r="G713" s="45" t="str">
        <f t="shared" si="22"/>
        <v/>
      </c>
      <c r="I713" s="43"/>
      <c r="J713" s="43"/>
      <c r="K713" s="40"/>
      <c r="Q713" s="46">
        <f>IFERROR(O713*_xlfn.XLOOKUP(P713,'Volunteer Rates'!A:A,'Volunteer Rates'!B:B),""
)</f>
        <v>0</v>
      </c>
      <c r="R713" s="47"/>
      <c r="S713" s="46" t="str">
        <f t="shared" si="23"/>
        <v/>
      </c>
      <c r="T713" s="24"/>
    </row>
    <row r="714" spans="2:20" x14ac:dyDescent="0.25">
      <c r="B714" s="46" t="str">
        <f>IFERROR(_xlfn.XLOOKUP(TRIM(A714),tbl_CostCategories[Category],tbl_CostCategories[Capital / Resource]),"")</f>
        <v/>
      </c>
      <c r="G714" s="45" t="str">
        <f t="shared" si="22"/>
        <v/>
      </c>
      <c r="I714" s="43"/>
      <c r="J714" s="43"/>
      <c r="K714" s="40"/>
      <c r="Q714" s="46">
        <f>IFERROR(O714*_xlfn.XLOOKUP(P714,'Volunteer Rates'!A:A,'Volunteer Rates'!B:B),""
)</f>
        <v>0</v>
      </c>
      <c r="R714" s="47"/>
      <c r="S714" s="46" t="str">
        <f t="shared" si="23"/>
        <v/>
      </c>
      <c r="T714" s="24"/>
    </row>
    <row r="715" spans="2:20" x14ac:dyDescent="0.25">
      <c r="B715" s="46" t="str">
        <f>IFERROR(_xlfn.XLOOKUP(TRIM(A715),tbl_CostCategories[Category],tbl_CostCategories[Capital / Resource]),"")</f>
        <v/>
      </c>
      <c r="G715" s="45" t="str">
        <f t="shared" si="22"/>
        <v/>
      </c>
      <c r="I715" s="43"/>
      <c r="J715" s="43"/>
      <c r="K715" s="40"/>
      <c r="Q715" s="46">
        <f>IFERROR(O715*_xlfn.XLOOKUP(P715,'Volunteer Rates'!A:A,'Volunteer Rates'!B:B),""
)</f>
        <v>0</v>
      </c>
      <c r="R715" s="47"/>
      <c r="S715" s="46" t="str">
        <f t="shared" si="23"/>
        <v/>
      </c>
      <c r="T715" s="24"/>
    </row>
    <row r="716" spans="2:20" x14ac:dyDescent="0.25">
      <c r="B716" s="46" t="str">
        <f>IFERROR(_xlfn.XLOOKUP(TRIM(A716),tbl_CostCategories[Category],tbl_CostCategories[Capital / Resource]),"")</f>
        <v/>
      </c>
      <c r="G716" s="45" t="str">
        <f t="shared" si="22"/>
        <v/>
      </c>
      <c r="I716" s="43"/>
      <c r="J716" s="43"/>
      <c r="K716" s="40"/>
      <c r="Q716" s="46">
        <f>IFERROR(O716*_xlfn.XLOOKUP(P716,'Volunteer Rates'!A:A,'Volunteer Rates'!B:B),""
)</f>
        <v>0</v>
      </c>
      <c r="R716" s="47"/>
      <c r="S716" s="46" t="str">
        <f t="shared" si="23"/>
        <v/>
      </c>
      <c r="T716" s="24"/>
    </row>
    <row r="717" spans="2:20" x14ac:dyDescent="0.25">
      <c r="B717" s="46" t="str">
        <f>IFERROR(_xlfn.XLOOKUP(TRIM(A717),tbl_CostCategories[Category],tbl_CostCategories[Capital / Resource]),"")</f>
        <v/>
      </c>
      <c r="G717" s="45" t="str">
        <f t="shared" si="22"/>
        <v/>
      </c>
      <c r="I717" s="43"/>
      <c r="J717" s="43"/>
      <c r="K717" s="40"/>
      <c r="Q717" s="46">
        <f>IFERROR(O717*_xlfn.XLOOKUP(P717,'Volunteer Rates'!A:A,'Volunteer Rates'!B:B),""
)</f>
        <v>0</v>
      </c>
      <c r="R717" s="47"/>
      <c r="S717" s="46" t="str">
        <f t="shared" si="23"/>
        <v/>
      </c>
      <c r="T717" s="24"/>
    </row>
    <row r="718" spans="2:20" x14ac:dyDescent="0.25">
      <c r="B718" s="46" t="str">
        <f>IFERROR(_xlfn.XLOOKUP(TRIM(A718),tbl_CostCategories[Category],tbl_CostCategories[Capital / Resource]),"")</f>
        <v/>
      </c>
      <c r="G718" s="45" t="str">
        <f t="shared" si="22"/>
        <v/>
      </c>
      <c r="I718" s="43"/>
      <c r="J718" s="43"/>
      <c r="K718" s="40"/>
      <c r="Q718" s="46">
        <f>IFERROR(O718*_xlfn.XLOOKUP(P718,'Volunteer Rates'!A:A,'Volunteer Rates'!B:B),""
)</f>
        <v>0</v>
      </c>
      <c r="R718" s="47"/>
      <c r="S718" s="46" t="str">
        <f t="shared" si="23"/>
        <v/>
      </c>
      <c r="T718" s="24"/>
    </row>
    <row r="719" spans="2:20" x14ac:dyDescent="0.25">
      <c r="B719" s="46" t="str">
        <f>IFERROR(_xlfn.XLOOKUP(TRIM(A719),tbl_CostCategories[Category],tbl_CostCategories[Capital / Resource]),"")</f>
        <v/>
      </c>
      <c r="G719" s="45" t="str">
        <f t="shared" si="22"/>
        <v/>
      </c>
      <c r="I719" s="43"/>
      <c r="J719" s="43"/>
      <c r="K719" s="40"/>
      <c r="Q719" s="46">
        <f>IFERROR(O719*_xlfn.XLOOKUP(P719,'Volunteer Rates'!A:A,'Volunteer Rates'!B:B),""
)</f>
        <v>0</v>
      </c>
      <c r="R719" s="47"/>
      <c r="S719" s="46" t="str">
        <f t="shared" si="23"/>
        <v/>
      </c>
      <c r="T719" s="24"/>
    </row>
    <row r="720" spans="2:20" x14ac:dyDescent="0.25">
      <c r="B720" s="46" t="str">
        <f>IFERROR(_xlfn.XLOOKUP(TRIM(A720),tbl_CostCategories[Category],tbl_CostCategories[Capital / Resource]),"")</f>
        <v/>
      </c>
      <c r="G720" s="45" t="str">
        <f t="shared" si="22"/>
        <v/>
      </c>
      <c r="I720" s="43"/>
      <c r="J720" s="43"/>
      <c r="K720" s="40"/>
      <c r="Q720" s="46">
        <f>IFERROR(O720*_xlfn.XLOOKUP(P720,'Volunteer Rates'!A:A,'Volunteer Rates'!B:B),""
)</f>
        <v>0</v>
      </c>
      <c r="R720" s="47"/>
      <c r="S720" s="46" t="str">
        <f t="shared" si="23"/>
        <v/>
      </c>
      <c r="T720" s="24"/>
    </row>
    <row r="721" spans="2:20" x14ac:dyDescent="0.25">
      <c r="B721" s="46" t="str">
        <f>IFERROR(_xlfn.XLOOKUP(TRIM(A721),tbl_CostCategories[Category],tbl_CostCategories[Capital / Resource]),"")</f>
        <v/>
      </c>
      <c r="G721" s="45" t="str">
        <f t="shared" si="22"/>
        <v/>
      </c>
      <c r="I721" s="43"/>
      <c r="J721" s="43"/>
      <c r="K721" s="40"/>
      <c r="Q721" s="46">
        <f>IFERROR(O721*_xlfn.XLOOKUP(P721,'Volunteer Rates'!A:A,'Volunteer Rates'!B:B),""
)</f>
        <v>0</v>
      </c>
      <c r="R721" s="47"/>
      <c r="S721" s="46" t="str">
        <f t="shared" si="23"/>
        <v/>
      </c>
      <c r="T721" s="24"/>
    </row>
    <row r="722" spans="2:20" x14ac:dyDescent="0.25">
      <c r="B722" s="46" t="str">
        <f>IFERROR(_xlfn.XLOOKUP(TRIM(A722),tbl_CostCategories[Category],tbl_CostCategories[Capital / Resource]),"")</f>
        <v/>
      </c>
      <c r="G722" s="45" t="str">
        <f t="shared" si="22"/>
        <v/>
      </c>
      <c r="I722" s="43"/>
      <c r="J722" s="43"/>
      <c r="K722" s="40"/>
      <c r="Q722" s="46">
        <f>IFERROR(O722*_xlfn.XLOOKUP(P722,'Volunteer Rates'!A:A,'Volunteer Rates'!B:B),""
)</f>
        <v>0</v>
      </c>
      <c r="R722" s="47"/>
      <c r="S722" s="46" t="str">
        <f t="shared" si="23"/>
        <v/>
      </c>
      <c r="T722" s="24"/>
    </row>
    <row r="723" spans="2:20" x14ac:dyDescent="0.25">
      <c r="B723" s="46" t="str">
        <f>IFERROR(_xlfn.XLOOKUP(TRIM(A723),tbl_CostCategories[Category],tbl_CostCategories[Capital / Resource]),"")</f>
        <v/>
      </c>
      <c r="G723" s="45" t="str">
        <f t="shared" si="22"/>
        <v/>
      </c>
      <c r="I723" s="43"/>
      <c r="J723" s="43"/>
      <c r="K723" s="40"/>
      <c r="Q723" s="46">
        <f>IFERROR(O723*_xlfn.XLOOKUP(P723,'Volunteer Rates'!A:A,'Volunteer Rates'!B:B),""
)</f>
        <v>0</v>
      </c>
      <c r="R723" s="47"/>
      <c r="S723" s="46" t="str">
        <f t="shared" si="23"/>
        <v/>
      </c>
      <c r="T723" s="24"/>
    </row>
    <row r="724" spans="2:20" x14ac:dyDescent="0.25">
      <c r="B724" s="46" t="str">
        <f>IFERROR(_xlfn.XLOOKUP(TRIM(A724),tbl_CostCategories[Category],tbl_CostCategories[Capital / Resource]),"")</f>
        <v/>
      </c>
      <c r="G724" s="45" t="str">
        <f t="shared" si="22"/>
        <v/>
      </c>
      <c r="I724" s="43"/>
      <c r="J724" s="43"/>
      <c r="K724" s="40"/>
      <c r="Q724" s="46">
        <f>IFERROR(O724*_xlfn.XLOOKUP(P724,'Volunteer Rates'!A:A,'Volunteer Rates'!B:B),""
)</f>
        <v>0</v>
      </c>
      <c r="R724" s="47"/>
      <c r="S724" s="46" t="str">
        <f t="shared" si="23"/>
        <v/>
      </c>
      <c r="T724" s="24"/>
    </row>
    <row r="725" spans="2:20" x14ac:dyDescent="0.25">
      <c r="B725" s="46" t="str">
        <f>IFERROR(_xlfn.XLOOKUP(TRIM(A725),tbl_CostCategories[Category],tbl_CostCategories[Capital / Resource]),"")</f>
        <v/>
      </c>
      <c r="G725" s="45" t="str">
        <f t="shared" si="22"/>
        <v/>
      </c>
      <c r="I725" s="43"/>
      <c r="J725" s="43"/>
      <c r="K725" s="40"/>
      <c r="Q725" s="46">
        <f>IFERROR(O725*_xlfn.XLOOKUP(P725,'Volunteer Rates'!A:A,'Volunteer Rates'!B:B),""
)</f>
        <v>0</v>
      </c>
      <c r="R725" s="47"/>
      <c r="S725" s="46" t="str">
        <f t="shared" si="23"/>
        <v/>
      </c>
      <c r="T725" s="24"/>
    </row>
    <row r="726" spans="2:20" x14ac:dyDescent="0.25">
      <c r="B726" s="46" t="str">
        <f>IFERROR(_xlfn.XLOOKUP(TRIM(A726),tbl_CostCategories[Category],tbl_CostCategories[Capital / Resource]),"")</f>
        <v/>
      </c>
      <c r="G726" s="45" t="str">
        <f t="shared" si="22"/>
        <v/>
      </c>
      <c r="I726" s="43"/>
      <c r="J726" s="43"/>
      <c r="K726" s="40"/>
      <c r="Q726" s="46">
        <f>IFERROR(O726*_xlfn.XLOOKUP(P726,'Volunteer Rates'!A:A,'Volunteer Rates'!B:B),""
)</f>
        <v>0</v>
      </c>
      <c r="R726" s="47"/>
      <c r="S726" s="46" t="str">
        <f t="shared" si="23"/>
        <v/>
      </c>
      <c r="T726" s="24"/>
    </row>
    <row r="727" spans="2:20" x14ac:dyDescent="0.25">
      <c r="B727" s="46" t="str">
        <f>IFERROR(_xlfn.XLOOKUP(TRIM(A727),tbl_CostCategories[Category],tbl_CostCategories[Capital / Resource]),"")</f>
        <v/>
      </c>
      <c r="G727" s="45" t="str">
        <f t="shared" si="22"/>
        <v/>
      </c>
      <c r="I727" s="43"/>
      <c r="J727" s="43"/>
      <c r="K727" s="40"/>
      <c r="Q727" s="46">
        <f>IFERROR(O727*_xlfn.XLOOKUP(P727,'Volunteer Rates'!A:A,'Volunteer Rates'!B:B),""
)</f>
        <v>0</v>
      </c>
      <c r="R727" s="47"/>
      <c r="S727" s="46" t="str">
        <f t="shared" si="23"/>
        <v/>
      </c>
      <c r="T727" s="24"/>
    </row>
    <row r="728" spans="2:20" x14ac:dyDescent="0.25">
      <c r="B728" s="46" t="str">
        <f>IFERROR(_xlfn.XLOOKUP(TRIM(A728),tbl_CostCategories[Category],tbl_CostCategories[Capital / Resource]),"")</f>
        <v/>
      </c>
      <c r="G728" s="45" t="str">
        <f t="shared" si="22"/>
        <v/>
      </c>
      <c r="I728" s="43"/>
      <c r="J728" s="43"/>
      <c r="K728" s="40"/>
      <c r="Q728" s="46">
        <f>IFERROR(O728*_xlfn.XLOOKUP(P728,'Volunteer Rates'!A:A,'Volunteer Rates'!B:B),""
)</f>
        <v>0</v>
      </c>
      <c r="R728" s="47"/>
      <c r="S728" s="46" t="str">
        <f t="shared" si="23"/>
        <v/>
      </c>
      <c r="T728" s="24"/>
    </row>
    <row r="729" spans="2:20" x14ac:dyDescent="0.25">
      <c r="B729" s="46" t="str">
        <f>IFERROR(_xlfn.XLOOKUP(TRIM(A729),tbl_CostCategories[Category],tbl_CostCategories[Capital / Resource]),"")</f>
        <v/>
      </c>
      <c r="G729" s="45" t="str">
        <f t="shared" si="22"/>
        <v/>
      </c>
      <c r="I729" s="43"/>
      <c r="J729" s="43"/>
      <c r="K729" s="40"/>
      <c r="Q729" s="46">
        <f>IFERROR(O729*_xlfn.XLOOKUP(P729,'Volunteer Rates'!A:A,'Volunteer Rates'!B:B),""
)</f>
        <v>0</v>
      </c>
      <c r="R729" s="47"/>
      <c r="S729" s="46" t="str">
        <f t="shared" si="23"/>
        <v/>
      </c>
      <c r="T729" s="24"/>
    </row>
    <row r="730" spans="2:20" x14ac:dyDescent="0.25">
      <c r="B730" s="46" t="str">
        <f>IFERROR(_xlfn.XLOOKUP(TRIM(A730),tbl_CostCategories[Category],tbl_CostCategories[Capital / Resource]),"")</f>
        <v/>
      </c>
      <c r="G730" s="45" t="str">
        <f t="shared" si="22"/>
        <v/>
      </c>
      <c r="I730" s="43"/>
      <c r="J730" s="43"/>
      <c r="K730" s="40"/>
      <c r="Q730" s="46">
        <f>IFERROR(O730*_xlfn.XLOOKUP(P730,'Volunteer Rates'!A:A,'Volunteer Rates'!B:B),""
)</f>
        <v>0</v>
      </c>
      <c r="R730" s="47"/>
      <c r="S730" s="46" t="str">
        <f t="shared" si="23"/>
        <v/>
      </c>
      <c r="T730" s="24"/>
    </row>
    <row r="731" spans="2:20" x14ac:dyDescent="0.25">
      <c r="B731" s="46" t="str">
        <f>IFERROR(_xlfn.XLOOKUP(TRIM(A731),tbl_CostCategories[Category],tbl_CostCategories[Capital / Resource]),"")</f>
        <v/>
      </c>
      <c r="G731" s="45" t="str">
        <f t="shared" si="22"/>
        <v/>
      </c>
      <c r="I731" s="43"/>
      <c r="J731" s="43"/>
      <c r="K731" s="40"/>
      <c r="Q731" s="46">
        <f>IFERROR(O731*_xlfn.XLOOKUP(P731,'Volunteer Rates'!A:A,'Volunteer Rates'!B:B),""
)</f>
        <v>0</v>
      </c>
      <c r="R731" s="47"/>
      <c r="S731" s="46" t="str">
        <f t="shared" si="23"/>
        <v/>
      </c>
      <c r="T731" s="24"/>
    </row>
    <row r="732" spans="2:20" x14ac:dyDescent="0.25">
      <c r="B732" s="46" t="str">
        <f>IFERROR(_xlfn.XLOOKUP(TRIM(A732),tbl_CostCategories[Category],tbl_CostCategories[Capital / Resource]),"")</f>
        <v/>
      </c>
      <c r="G732" s="45" t="str">
        <f t="shared" si="22"/>
        <v/>
      </c>
      <c r="I732" s="43"/>
      <c r="J732" s="43"/>
      <c r="K732" s="40"/>
      <c r="Q732" s="46">
        <f>IFERROR(O732*_xlfn.XLOOKUP(P732,'Volunteer Rates'!A:A,'Volunteer Rates'!B:B),""
)</f>
        <v>0</v>
      </c>
      <c r="R732" s="47"/>
      <c r="S732" s="46" t="str">
        <f t="shared" si="23"/>
        <v/>
      </c>
      <c r="T732" s="24"/>
    </row>
    <row r="733" spans="2:20" x14ac:dyDescent="0.25">
      <c r="B733" s="46" t="str">
        <f>IFERROR(_xlfn.XLOOKUP(TRIM(A733),tbl_CostCategories[Category],tbl_CostCategories[Capital / Resource]),"")</f>
        <v/>
      </c>
      <c r="G733" s="45" t="str">
        <f t="shared" si="22"/>
        <v/>
      </c>
      <c r="I733" s="43"/>
      <c r="J733" s="43"/>
      <c r="K733" s="40"/>
      <c r="Q733" s="46">
        <f>IFERROR(O733*_xlfn.XLOOKUP(P733,'Volunteer Rates'!A:A,'Volunteer Rates'!B:B),""
)</f>
        <v>0</v>
      </c>
      <c r="R733" s="47"/>
      <c r="S733" s="46" t="str">
        <f t="shared" si="23"/>
        <v/>
      </c>
      <c r="T733" s="24"/>
    </row>
    <row r="734" spans="2:20" x14ac:dyDescent="0.25">
      <c r="B734" s="46" t="str">
        <f>IFERROR(_xlfn.XLOOKUP(TRIM(A734),tbl_CostCategories[Category],tbl_CostCategories[Capital / Resource]),"")</f>
        <v/>
      </c>
      <c r="G734" s="45" t="str">
        <f t="shared" si="22"/>
        <v/>
      </c>
      <c r="I734" s="43"/>
      <c r="J734" s="43"/>
      <c r="K734" s="40"/>
      <c r="Q734" s="46">
        <f>IFERROR(O734*_xlfn.XLOOKUP(P734,'Volunteer Rates'!A:A,'Volunteer Rates'!B:B),""
)</f>
        <v>0</v>
      </c>
      <c r="R734" s="47"/>
      <c r="S734" s="46" t="str">
        <f t="shared" si="23"/>
        <v/>
      </c>
      <c r="T734" s="24"/>
    </row>
    <row r="735" spans="2:20" x14ac:dyDescent="0.25">
      <c r="B735" s="46" t="str">
        <f>IFERROR(_xlfn.XLOOKUP(TRIM(A735),tbl_CostCategories[Category],tbl_CostCategories[Capital / Resource]),"")</f>
        <v/>
      </c>
      <c r="G735" s="45" t="str">
        <f t="shared" si="22"/>
        <v/>
      </c>
      <c r="I735" s="43"/>
      <c r="J735" s="43"/>
      <c r="K735" s="40"/>
      <c r="Q735" s="46">
        <f>IFERROR(O735*_xlfn.XLOOKUP(P735,'Volunteer Rates'!A:A,'Volunteer Rates'!B:B),""
)</f>
        <v>0</v>
      </c>
      <c r="R735" s="47"/>
      <c r="S735" s="46" t="str">
        <f t="shared" si="23"/>
        <v/>
      </c>
      <c r="T735" s="24"/>
    </row>
    <row r="736" spans="2:20" x14ac:dyDescent="0.25">
      <c r="B736" s="46" t="str">
        <f>IFERROR(_xlfn.XLOOKUP(TRIM(A736),tbl_CostCategories[Category],tbl_CostCategories[Capital / Resource]),"")</f>
        <v/>
      </c>
      <c r="G736" s="45" t="str">
        <f t="shared" si="22"/>
        <v/>
      </c>
      <c r="I736" s="43"/>
      <c r="J736" s="43"/>
      <c r="K736" s="40"/>
      <c r="Q736" s="46">
        <f>IFERROR(O736*_xlfn.XLOOKUP(P736,'Volunteer Rates'!A:A,'Volunteer Rates'!B:B),""
)</f>
        <v>0</v>
      </c>
      <c r="R736" s="47"/>
      <c r="S736" s="46" t="str">
        <f t="shared" si="23"/>
        <v/>
      </c>
      <c r="T736" s="24"/>
    </row>
    <row r="737" spans="2:20" x14ac:dyDescent="0.25">
      <c r="B737" s="46" t="str">
        <f>IFERROR(_xlfn.XLOOKUP(TRIM(A737),tbl_CostCategories[Category],tbl_CostCategories[Capital / Resource]),"")</f>
        <v/>
      </c>
      <c r="G737" s="45" t="str">
        <f t="shared" si="22"/>
        <v/>
      </c>
      <c r="I737" s="43"/>
      <c r="J737" s="43"/>
      <c r="K737" s="40"/>
      <c r="Q737" s="46">
        <f>IFERROR(O737*_xlfn.XLOOKUP(P737,'Volunteer Rates'!A:A,'Volunteer Rates'!B:B),""
)</f>
        <v>0</v>
      </c>
      <c r="R737" s="47"/>
      <c r="S737" s="46" t="str">
        <f t="shared" si="23"/>
        <v/>
      </c>
      <c r="T737" s="24"/>
    </row>
    <row r="738" spans="2:20" x14ac:dyDescent="0.25">
      <c r="B738" s="46" t="str">
        <f>IFERROR(_xlfn.XLOOKUP(TRIM(A738),tbl_CostCategories[Category],tbl_CostCategories[Capital / Resource]),"")</f>
        <v/>
      </c>
      <c r="G738" s="45" t="str">
        <f t="shared" si="22"/>
        <v/>
      </c>
      <c r="I738" s="43"/>
      <c r="J738" s="43"/>
      <c r="K738" s="40"/>
      <c r="Q738" s="46">
        <f>IFERROR(O738*_xlfn.XLOOKUP(P738,'Volunteer Rates'!A:A,'Volunteer Rates'!B:B),""
)</f>
        <v>0</v>
      </c>
      <c r="R738" s="47"/>
      <c r="S738" s="46" t="str">
        <f t="shared" si="23"/>
        <v/>
      </c>
      <c r="T738" s="24"/>
    </row>
    <row r="739" spans="2:20" x14ac:dyDescent="0.25">
      <c r="B739" s="46" t="str">
        <f>IFERROR(_xlfn.XLOOKUP(TRIM(A739),tbl_CostCategories[Category],tbl_CostCategories[Capital / Resource]),"")</f>
        <v/>
      </c>
      <c r="G739" s="45" t="str">
        <f t="shared" si="22"/>
        <v/>
      </c>
      <c r="I739" s="43"/>
      <c r="J739" s="43"/>
      <c r="K739" s="40"/>
      <c r="Q739" s="46">
        <f>IFERROR(O739*_xlfn.XLOOKUP(P739,'Volunteer Rates'!A:A,'Volunteer Rates'!B:B),""
)</f>
        <v>0</v>
      </c>
      <c r="R739" s="47"/>
      <c r="S739" s="46" t="str">
        <f t="shared" si="23"/>
        <v/>
      </c>
      <c r="T739" s="24"/>
    </row>
    <row r="740" spans="2:20" x14ac:dyDescent="0.25">
      <c r="B740" s="46" t="str">
        <f>IFERROR(_xlfn.XLOOKUP(TRIM(A740),tbl_CostCategories[Category],tbl_CostCategories[Capital / Resource]),"")</f>
        <v/>
      </c>
      <c r="G740" s="45" t="str">
        <f t="shared" si="22"/>
        <v/>
      </c>
      <c r="I740" s="43"/>
      <c r="J740" s="43"/>
      <c r="K740" s="40"/>
      <c r="Q740" s="46">
        <f>IFERROR(O740*_xlfn.XLOOKUP(P740,'Volunteer Rates'!A:A,'Volunteer Rates'!B:B),""
)</f>
        <v>0</v>
      </c>
      <c r="R740" s="47"/>
      <c r="S740" s="46" t="str">
        <f t="shared" si="23"/>
        <v/>
      </c>
      <c r="T740" s="24"/>
    </row>
    <row r="741" spans="2:20" x14ac:dyDescent="0.25">
      <c r="B741" s="46" t="str">
        <f>IFERROR(_xlfn.XLOOKUP(TRIM(A741),tbl_CostCategories[Category],tbl_CostCategories[Capital / Resource]),"")</f>
        <v/>
      </c>
      <c r="G741" s="45" t="str">
        <f t="shared" si="22"/>
        <v/>
      </c>
      <c r="I741" s="43"/>
      <c r="J741" s="43"/>
      <c r="K741" s="40"/>
      <c r="Q741" s="46">
        <f>IFERROR(O741*_xlfn.XLOOKUP(P741,'Volunteer Rates'!A:A,'Volunteer Rates'!B:B),""
)</f>
        <v>0</v>
      </c>
      <c r="R741" s="47"/>
      <c r="S741" s="46" t="str">
        <f t="shared" si="23"/>
        <v/>
      </c>
      <c r="T741" s="24"/>
    </row>
    <row r="742" spans="2:20" x14ac:dyDescent="0.25">
      <c r="B742" s="46" t="str">
        <f>IFERROR(_xlfn.XLOOKUP(TRIM(A742),tbl_CostCategories[Category],tbl_CostCategories[Capital / Resource]),"")</f>
        <v/>
      </c>
      <c r="G742" s="45" t="str">
        <f t="shared" si="22"/>
        <v/>
      </c>
      <c r="I742" s="43"/>
      <c r="J742" s="43"/>
      <c r="K742" s="40"/>
      <c r="Q742" s="46">
        <f>IFERROR(O742*_xlfn.XLOOKUP(P742,'Volunteer Rates'!A:A,'Volunteer Rates'!B:B),""
)</f>
        <v>0</v>
      </c>
      <c r="R742" s="47"/>
      <c r="S742" s="46" t="str">
        <f t="shared" si="23"/>
        <v/>
      </c>
      <c r="T742" s="24"/>
    </row>
    <row r="743" spans="2:20" x14ac:dyDescent="0.25">
      <c r="B743" s="46" t="str">
        <f>IFERROR(_xlfn.XLOOKUP(TRIM(A743),tbl_CostCategories[Category],tbl_CostCategories[Capital / Resource]),"")</f>
        <v/>
      </c>
      <c r="G743" s="45" t="str">
        <f t="shared" si="22"/>
        <v/>
      </c>
      <c r="I743" s="43"/>
      <c r="J743" s="43"/>
      <c r="K743" s="40"/>
      <c r="Q743" s="46">
        <f>IFERROR(O743*_xlfn.XLOOKUP(P743,'Volunteer Rates'!A:A,'Volunteer Rates'!B:B),""
)</f>
        <v>0</v>
      </c>
      <c r="R743" s="47"/>
      <c r="S743" s="46" t="str">
        <f t="shared" si="23"/>
        <v/>
      </c>
      <c r="T743" s="24"/>
    </row>
    <row r="744" spans="2:20" x14ac:dyDescent="0.25">
      <c r="B744" s="46" t="str">
        <f>IFERROR(_xlfn.XLOOKUP(TRIM(A744),tbl_CostCategories[Category],tbl_CostCategories[Capital / Resource]),"")</f>
        <v/>
      </c>
      <c r="G744" s="45" t="str">
        <f t="shared" si="22"/>
        <v/>
      </c>
      <c r="I744" s="43"/>
      <c r="J744" s="43"/>
      <c r="K744" s="40"/>
      <c r="Q744" s="46">
        <f>IFERROR(O744*_xlfn.XLOOKUP(P744,'Volunteer Rates'!A:A,'Volunteer Rates'!B:B),""
)</f>
        <v>0</v>
      </c>
      <c r="R744" s="47"/>
      <c r="S744" s="46" t="str">
        <f t="shared" si="23"/>
        <v/>
      </c>
      <c r="T744" s="24"/>
    </row>
    <row r="745" spans="2:20" x14ac:dyDescent="0.25">
      <c r="B745" s="46" t="str">
        <f>IFERROR(_xlfn.XLOOKUP(TRIM(A745),tbl_CostCategories[Category],tbl_CostCategories[Capital / Resource]),"")</f>
        <v/>
      </c>
      <c r="G745" s="45" t="str">
        <f t="shared" si="22"/>
        <v/>
      </c>
      <c r="I745" s="43"/>
      <c r="J745" s="43"/>
      <c r="K745" s="40"/>
      <c r="Q745" s="46">
        <f>IFERROR(O745*_xlfn.XLOOKUP(P745,'Volunteer Rates'!A:A,'Volunteer Rates'!B:B),""
)</f>
        <v>0</v>
      </c>
      <c r="R745" s="47"/>
      <c r="S745" s="46" t="str">
        <f t="shared" si="23"/>
        <v/>
      </c>
      <c r="T745" s="24"/>
    </row>
    <row r="746" spans="2:20" x14ac:dyDescent="0.25">
      <c r="B746" s="46" t="str">
        <f>IFERROR(_xlfn.XLOOKUP(TRIM(A746),tbl_CostCategories[Category],tbl_CostCategories[Capital / Resource]),"")</f>
        <v/>
      </c>
      <c r="G746" s="45" t="str">
        <f t="shared" si="22"/>
        <v/>
      </c>
      <c r="I746" s="43"/>
      <c r="J746" s="43"/>
      <c r="K746" s="40"/>
      <c r="Q746" s="46">
        <f>IFERROR(O746*_xlfn.XLOOKUP(P746,'Volunteer Rates'!A:A,'Volunteer Rates'!B:B),""
)</f>
        <v>0</v>
      </c>
      <c r="R746" s="47"/>
      <c r="S746" s="46" t="str">
        <f t="shared" si="23"/>
        <v/>
      </c>
      <c r="T746" s="24"/>
    </row>
    <row r="747" spans="2:20" x14ac:dyDescent="0.25">
      <c r="B747" s="46" t="str">
        <f>IFERROR(_xlfn.XLOOKUP(TRIM(A747),tbl_CostCategories[Category],tbl_CostCategories[Capital / Resource]),"")</f>
        <v/>
      </c>
      <c r="G747" s="45" t="str">
        <f t="shared" si="22"/>
        <v/>
      </c>
      <c r="I747" s="43"/>
      <c r="J747" s="43"/>
      <c r="K747" s="40"/>
      <c r="Q747" s="46">
        <f>IFERROR(O747*_xlfn.XLOOKUP(P747,'Volunteer Rates'!A:A,'Volunteer Rates'!B:B),""
)</f>
        <v>0</v>
      </c>
      <c r="R747" s="47"/>
      <c r="S747" s="46" t="str">
        <f t="shared" si="23"/>
        <v/>
      </c>
      <c r="T747" s="24"/>
    </row>
    <row r="748" spans="2:20" x14ac:dyDescent="0.25">
      <c r="B748" s="46" t="str">
        <f>IFERROR(_xlfn.XLOOKUP(TRIM(A748),tbl_CostCategories[Category],tbl_CostCategories[Capital / Resource]),"")</f>
        <v/>
      </c>
      <c r="G748" s="45" t="str">
        <f t="shared" si="22"/>
        <v/>
      </c>
      <c r="I748" s="43"/>
      <c r="J748" s="43"/>
      <c r="K748" s="40"/>
      <c r="Q748" s="46">
        <f>IFERROR(O748*_xlfn.XLOOKUP(P748,'Volunteer Rates'!A:A,'Volunteer Rates'!B:B),""
)</f>
        <v>0</v>
      </c>
      <c r="R748" s="47"/>
      <c r="S748" s="46" t="str">
        <f t="shared" si="23"/>
        <v/>
      </c>
      <c r="T748" s="24"/>
    </row>
    <row r="749" spans="2:20" x14ac:dyDescent="0.25">
      <c r="B749" s="46" t="str">
        <f>IFERROR(_xlfn.XLOOKUP(TRIM(A749),tbl_CostCategories[Category],tbl_CostCategories[Capital / Resource]),"")</f>
        <v/>
      </c>
      <c r="G749" s="45" t="str">
        <f t="shared" si="22"/>
        <v/>
      </c>
      <c r="I749" s="43"/>
      <c r="J749" s="43"/>
      <c r="K749" s="40"/>
      <c r="Q749" s="46">
        <f>IFERROR(O749*_xlfn.XLOOKUP(P749,'Volunteer Rates'!A:A,'Volunteer Rates'!B:B),""
)</f>
        <v>0</v>
      </c>
      <c r="R749" s="47"/>
      <c r="S749" s="46" t="str">
        <f t="shared" si="23"/>
        <v/>
      </c>
      <c r="T749" s="24"/>
    </row>
    <row r="750" spans="2:20" x14ac:dyDescent="0.25">
      <c r="B750" s="46" t="str">
        <f>IFERROR(_xlfn.XLOOKUP(TRIM(A750),tbl_CostCategories[Category],tbl_CostCategories[Capital / Resource]),"")</f>
        <v/>
      </c>
      <c r="G750" s="45" t="str">
        <f t="shared" si="22"/>
        <v/>
      </c>
      <c r="I750" s="43"/>
      <c r="J750" s="43"/>
      <c r="K750" s="40"/>
      <c r="Q750" s="46">
        <f>IFERROR(O750*_xlfn.XLOOKUP(P750,'Volunteer Rates'!A:A,'Volunteer Rates'!B:B),""
)</f>
        <v>0</v>
      </c>
      <c r="R750" s="47"/>
      <c r="S750" s="46" t="str">
        <f t="shared" si="23"/>
        <v/>
      </c>
      <c r="T750" s="24"/>
    </row>
    <row r="751" spans="2:20" x14ac:dyDescent="0.25">
      <c r="B751" s="46" t="str">
        <f>IFERROR(_xlfn.XLOOKUP(TRIM(A751),tbl_CostCategories[Category],tbl_CostCategories[Capital / Resource]),"")</f>
        <v/>
      </c>
      <c r="G751" s="45" t="str">
        <f t="shared" si="22"/>
        <v/>
      </c>
      <c r="I751" s="43"/>
      <c r="J751" s="43"/>
      <c r="K751" s="40"/>
      <c r="Q751" s="46">
        <f>IFERROR(O751*_xlfn.XLOOKUP(P751,'Volunteer Rates'!A:A,'Volunteer Rates'!B:B),""
)</f>
        <v>0</v>
      </c>
      <c r="R751" s="47"/>
      <c r="S751" s="46" t="str">
        <f t="shared" si="23"/>
        <v/>
      </c>
      <c r="T751" s="24"/>
    </row>
    <row r="752" spans="2:20" x14ac:dyDescent="0.25">
      <c r="B752" s="46" t="str">
        <f>IFERROR(_xlfn.XLOOKUP(TRIM(A752),tbl_CostCategories[Category],tbl_CostCategories[Capital / Resource]),"")</f>
        <v/>
      </c>
      <c r="G752" s="45" t="str">
        <f t="shared" si="22"/>
        <v/>
      </c>
      <c r="I752" s="43"/>
      <c r="J752" s="43"/>
      <c r="K752" s="40"/>
      <c r="Q752" s="46">
        <f>IFERROR(O752*_xlfn.XLOOKUP(P752,'Volunteer Rates'!A:A,'Volunteer Rates'!B:B),""
)</f>
        <v>0</v>
      </c>
      <c r="R752" s="47"/>
      <c r="S752" s="46" t="str">
        <f t="shared" si="23"/>
        <v/>
      </c>
      <c r="T752" s="24"/>
    </row>
    <row r="753" spans="2:20" x14ac:dyDescent="0.25">
      <c r="B753" s="46" t="str">
        <f>IFERROR(_xlfn.XLOOKUP(TRIM(A753),tbl_CostCategories[Category],tbl_CostCategories[Capital / Resource]),"")</f>
        <v/>
      </c>
      <c r="G753" s="45" t="str">
        <f t="shared" si="22"/>
        <v/>
      </c>
      <c r="I753" s="43"/>
      <c r="J753" s="43"/>
      <c r="K753" s="40"/>
      <c r="Q753" s="46">
        <f>IFERROR(O753*_xlfn.XLOOKUP(P753,'Volunteer Rates'!A:A,'Volunteer Rates'!B:B),""
)</f>
        <v>0</v>
      </c>
      <c r="R753" s="47"/>
      <c r="S753" s="46" t="str">
        <f t="shared" si="23"/>
        <v/>
      </c>
      <c r="T753" s="24"/>
    </row>
    <row r="754" spans="2:20" x14ac:dyDescent="0.25">
      <c r="B754" s="46" t="str">
        <f>IFERROR(_xlfn.XLOOKUP(TRIM(A754),tbl_CostCategories[Category],tbl_CostCategories[Capital / Resource]),"")</f>
        <v/>
      </c>
      <c r="G754" s="45" t="str">
        <f t="shared" si="22"/>
        <v/>
      </c>
      <c r="I754" s="43"/>
      <c r="J754" s="43"/>
      <c r="K754" s="40"/>
      <c r="Q754" s="46">
        <f>IFERROR(O754*_xlfn.XLOOKUP(P754,'Volunteer Rates'!A:A,'Volunteer Rates'!B:B),""
)</f>
        <v>0</v>
      </c>
      <c r="R754" s="47"/>
      <c r="S754" s="46" t="str">
        <f t="shared" si="23"/>
        <v/>
      </c>
      <c r="T754" s="24"/>
    </row>
    <row r="755" spans="2:20" x14ac:dyDescent="0.25">
      <c r="B755" s="46" t="str">
        <f>IFERROR(_xlfn.XLOOKUP(TRIM(A755),tbl_CostCategories[Category],tbl_CostCategories[Capital / Resource]),"")</f>
        <v/>
      </c>
      <c r="G755" s="45" t="str">
        <f t="shared" si="22"/>
        <v/>
      </c>
      <c r="I755" s="43"/>
      <c r="J755" s="43"/>
      <c r="K755" s="40"/>
      <c r="Q755" s="46">
        <f>IFERROR(O755*_xlfn.XLOOKUP(P755,'Volunteer Rates'!A:A,'Volunteer Rates'!B:B),""
)</f>
        <v>0</v>
      </c>
      <c r="R755" s="47"/>
      <c r="S755" s="46" t="str">
        <f t="shared" si="23"/>
        <v/>
      </c>
      <c r="T755" s="24"/>
    </row>
    <row r="756" spans="2:20" x14ac:dyDescent="0.25">
      <c r="B756" s="46" t="str">
        <f>IFERROR(_xlfn.XLOOKUP(TRIM(A756),tbl_CostCategories[Category],tbl_CostCategories[Capital / Resource]),"")</f>
        <v/>
      </c>
      <c r="G756" s="45" t="str">
        <f t="shared" si="22"/>
        <v/>
      </c>
      <c r="I756" s="43"/>
      <c r="J756" s="43"/>
      <c r="K756" s="40"/>
      <c r="Q756" s="46">
        <f>IFERROR(O756*_xlfn.XLOOKUP(P756,'Volunteer Rates'!A:A,'Volunteer Rates'!B:B),""
)</f>
        <v>0</v>
      </c>
      <c r="R756" s="47"/>
      <c r="S756" s="46" t="str">
        <f t="shared" si="23"/>
        <v/>
      </c>
      <c r="T756" s="24"/>
    </row>
    <row r="757" spans="2:20" x14ac:dyDescent="0.25">
      <c r="B757" s="46" t="str">
        <f>IFERROR(_xlfn.XLOOKUP(TRIM(A757),tbl_CostCategories[Category],tbl_CostCategories[Capital / Resource]),"")</f>
        <v/>
      </c>
      <c r="G757" s="45" t="str">
        <f t="shared" si="22"/>
        <v/>
      </c>
      <c r="I757" s="43"/>
      <c r="J757" s="43"/>
      <c r="K757" s="40"/>
      <c r="Q757" s="46">
        <f>IFERROR(O757*_xlfn.XLOOKUP(P757,'Volunteer Rates'!A:A,'Volunteer Rates'!B:B),""
)</f>
        <v>0</v>
      </c>
      <c r="R757" s="47"/>
      <c r="S757" s="46" t="str">
        <f t="shared" si="23"/>
        <v/>
      </c>
      <c r="T757" s="24"/>
    </row>
    <row r="758" spans="2:20" x14ac:dyDescent="0.25">
      <c r="B758" s="46" t="str">
        <f>IFERROR(_xlfn.XLOOKUP(TRIM(A758),tbl_CostCategories[Category],tbl_CostCategories[Capital / Resource]),"")</f>
        <v/>
      </c>
      <c r="G758" s="45" t="str">
        <f t="shared" si="22"/>
        <v/>
      </c>
      <c r="I758" s="43"/>
      <c r="J758" s="43"/>
      <c r="K758" s="40"/>
      <c r="Q758" s="46">
        <f>IFERROR(O758*_xlfn.XLOOKUP(P758,'Volunteer Rates'!A:A,'Volunteer Rates'!B:B),""
)</f>
        <v>0</v>
      </c>
      <c r="R758" s="47"/>
      <c r="S758" s="46" t="str">
        <f t="shared" si="23"/>
        <v/>
      </c>
      <c r="T758" s="24"/>
    </row>
    <row r="759" spans="2:20" x14ac:dyDescent="0.25">
      <c r="B759" s="46" t="str">
        <f>IFERROR(_xlfn.XLOOKUP(TRIM(A759),tbl_CostCategories[Category],tbl_CostCategories[Capital / Resource]),"")</f>
        <v/>
      </c>
      <c r="G759" s="45" t="str">
        <f t="shared" si="22"/>
        <v/>
      </c>
      <c r="I759" s="43"/>
      <c r="J759" s="43"/>
      <c r="K759" s="40"/>
      <c r="Q759" s="46">
        <f>IFERROR(O759*_xlfn.XLOOKUP(P759,'Volunteer Rates'!A:A,'Volunteer Rates'!B:B),""
)</f>
        <v>0</v>
      </c>
      <c r="R759" s="47"/>
      <c r="S759" s="46" t="str">
        <f t="shared" si="23"/>
        <v/>
      </c>
      <c r="T759" s="24"/>
    </row>
    <row r="760" spans="2:20" x14ac:dyDescent="0.25">
      <c r="B760" s="46" t="str">
        <f>IFERROR(_xlfn.XLOOKUP(TRIM(A760),tbl_CostCategories[Category],tbl_CostCategories[Capital / Resource]),"")</f>
        <v/>
      </c>
      <c r="G760" s="45" t="str">
        <f t="shared" si="22"/>
        <v/>
      </c>
      <c r="I760" s="43"/>
      <c r="J760" s="43"/>
      <c r="K760" s="40"/>
      <c r="Q760" s="46">
        <f>IFERROR(O760*_xlfn.XLOOKUP(P760,'Volunteer Rates'!A:A,'Volunteer Rates'!B:B),""
)</f>
        <v>0</v>
      </c>
      <c r="R760" s="47"/>
      <c r="S760" s="46" t="str">
        <f t="shared" si="23"/>
        <v/>
      </c>
      <c r="T760" s="24"/>
    </row>
    <row r="761" spans="2:20" x14ac:dyDescent="0.25">
      <c r="B761" s="46" t="str">
        <f>IFERROR(_xlfn.XLOOKUP(TRIM(A761),tbl_CostCategories[Category],tbl_CostCategories[Capital / Resource]),"")</f>
        <v/>
      </c>
      <c r="G761" s="45" t="str">
        <f t="shared" si="22"/>
        <v/>
      </c>
      <c r="I761" s="43"/>
      <c r="J761" s="43"/>
      <c r="K761" s="40"/>
      <c r="Q761" s="46">
        <f>IFERROR(O761*_xlfn.XLOOKUP(P761,'Volunteer Rates'!A:A,'Volunteer Rates'!B:B),""
)</f>
        <v>0</v>
      </c>
      <c r="R761" s="47"/>
      <c r="S761" s="46" t="str">
        <f t="shared" si="23"/>
        <v/>
      </c>
      <c r="T761" s="24"/>
    </row>
    <row r="762" spans="2:20" x14ac:dyDescent="0.25">
      <c r="B762" s="46" t="str">
        <f>IFERROR(_xlfn.XLOOKUP(TRIM(A762),tbl_CostCategories[Category],tbl_CostCategories[Capital / Resource]),"")</f>
        <v/>
      </c>
      <c r="G762" s="45" t="str">
        <f t="shared" si="22"/>
        <v/>
      </c>
      <c r="I762" s="43"/>
      <c r="J762" s="43"/>
      <c r="K762" s="40"/>
      <c r="Q762" s="46">
        <f>IFERROR(O762*_xlfn.XLOOKUP(P762,'Volunteer Rates'!A:A,'Volunteer Rates'!B:B),""
)</f>
        <v>0</v>
      </c>
      <c r="R762" s="47"/>
      <c r="S762" s="46" t="str">
        <f t="shared" si="23"/>
        <v/>
      </c>
      <c r="T762" s="24"/>
    </row>
    <row r="763" spans="2:20" x14ac:dyDescent="0.25">
      <c r="B763" s="46" t="str">
        <f>IFERROR(_xlfn.XLOOKUP(TRIM(A763),tbl_CostCategories[Category],tbl_CostCategories[Capital / Resource]),"")</f>
        <v/>
      </c>
      <c r="G763" s="45" t="str">
        <f t="shared" si="22"/>
        <v/>
      </c>
      <c r="I763" s="43"/>
      <c r="J763" s="43"/>
      <c r="K763" s="40"/>
      <c r="Q763" s="46">
        <f>IFERROR(O763*_xlfn.XLOOKUP(P763,'Volunteer Rates'!A:A,'Volunteer Rates'!B:B),""
)</f>
        <v>0</v>
      </c>
      <c r="R763" s="47"/>
      <c r="S763" s="46" t="str">
        <f t="shared" si="23"/>
        <v/>
      </c>
      <c r="T763" s="24"/>
    </row>
    <row r="764" spans="2:20" x14ac:dyDescent="0.25">
      <c r="B764" s="46" t="str">
        <f>IFERROR(_xlfn.XLOOKUP(TRIM(A764),tbl_CostCategories[Category],tbl_CostCategories[Capital / Resource]),"")</f>
        <v/>
      </c>
      <c r="G764" s="45" t="str">
        <f t="shared" si="22"/>
        <v/>
      </c>
      <c r="I764" s="43"/>
      <c r="J764" s="43"/>
      <c r="K764" s="40"/>
      <c r="Q764" s="46">
        <f>IFERROR(O764*_xlfn.XLOOKUP(P764,'Volunteer Rates'!A:A,'Volunteer Rates'!B:B),""
)</f>
        <v>0</v>
      </c>
      <c r="R764" s="47"/>
      <c r="S764" s="46" t="str">
        <f t="shared" si="23"/>
        <v/>
      </c>
      <c r="T764" s="24"/>
    </row>
    <row r="765" spans="2:20" x14ac:dyDescent="0.25">
      <c r="B765" s="46" t="str">
        <f>IFERROR(_xlfn.XLOOKUP(TRIM(A765),tbl_CostCategories[Category],tbl_CostCategories[Capital / Resource]),"")</f>
        <v/>
      </c>
      <c r="G765" s="45" t="str">
        <f t="shared" si="22"/>
        <v/>
      </c>
      <c r="I765" s="43"/>
      <c r="J765" s="43"/>
      <c r="K765" s="40"/>
      <c r="Q765" s="46">
        <f>IFERROR(O765*_xlfn.XLOOKUP(P765,'Volunteer Rates'!A:A,'Volunteer Rates'!B:B),""
)</f>
        <v>0</v>
      </c>
      <c r="R765" s="47"/>
      <c r="S765" s="46" t="str">
        <f t="shared" si="23"/>
        <v/>
      </c>
      <c r="T765" s="24"/>
    </row>
    <row r="766" spans="2:20" x14ac:dyDescent="0.25">
      <c r="B766" s="46" t="str">
        <f>IFERROR(_xlfn.XLOOKUP(TRIM(A766),tbl_CostCategories[Category],tbl_CostCategories[Capital / Resource]),"")</f>
        <v/>
      </c>
      <c r="G766" s="45" t="str">
        <f t="shared" si="22"/>
        <v/>
      </c>
      <c r="I766" s="43"/>
      <c r="J766" s="43"/>
      <c r="K766" s="40"/>
      <c r="Q766" s="46">
        <f>IFERROR(O766*_xlfn.XLOOKUP(P766,'Volunteer Rates'!A:A,'Volunteer Rates'!B:B),""
)</f>
        <v>0</v>
      </c>
      <c r="R766" s="47"/>
      <c r="S766" s="46" t="str">
        <f t="shared" si="23"/>
        <v/>
      </c>
      <c r="T766" s="24"/>
    </row>
    <row r="767" spans="2:20" x14ac:dyDescent="0.25">
      <c r="B767" s="46" t="str">
        <f>IFERROR(_xlfn.XLOOKUP(TRIM(A767),tbl_CostCategories[Category],tbl_CostCategories[Capital / Resource]),"")</f>
        <v/>
      </c>
      <c r="G767" s="45" t="str">
        <f t="shared" si="22"/>
        <v/>
      </c>
      <c r="I767" s="43"/>
      <c r="J767" s="43"/>
      <c r="K767" s="40"/>
      <c r="Q767" s="46">
        <f>IFERROR(O767*_xlfn.XLOOKUP(P767,'Volunteer Rates'!A:A,'Volunteer Rates'!B:B),""
)</f>
        <v>0</v>
      </c>
      <c r="R767" s="47"/>
      <c r="S767" s="46" t="str">
        <f t="shared" si="23"/>
        <v/>
      </c>
      <c r="T767" s="24"/>
    </row>
    <row r="768" spans="2:20" x14ac:dyDescent="0.25">
      <c r="B768" s="46" t="str">
        <f>IFERROR(_xlfn.XLOOKUP(TRIM(A768),tbl_CostCategories[Category],tbl_CostCategories[Capital / Resource]),"")</f>
        <v/>
      </c>
      <c r="G768" s="45" t="str">
        <f t="shared" si="22"/>
        <v/>
      </c>
      <c r="I768" s="43"/>
      <c r="J768" s="43"/>
      <c r="K768" s="40"/>
      <c r="Q768" s="46">
        <f>IFERROR(O768*_xlfn.XLOOKUP(P768,'Volunteer Rates'!A:A,'Volunteer Rates'!B:B),""
)</f>
        <v>0</v>
      </c>
      <c r="R768" s="47"/>
      <c r="S768" s="46" t="str">
        <f t="shared" si="23"/>
        <v/>
      </c>
      <c r="T768" s="24"/>
    </row>
    <row r="769" spans="2:20" x14ac:dyDescent="0.25">
      <c r="B769" s="46" t="str">
        <f>IFERROR(_xlfn.XLOOKUP(TRIM(A769),tbl_CostCategories[Category],tbl_CostCategories[Capital / Resource]),"")</f>
        <v/>
      </c>
      <c r="G769" s="45" t="str">
        <f t="shared" si="22"/>
        <v/>
      </c>
      <c r="I769" s="43"/>
      <c r="J769" s="43"/>
      <c r="K769" s="40"/>
      <c r="Q769" s="46">
        <f>IFERROR(O769*_xlfn.XLOOKUP(P769,'Volunteer Rates'!A:A,'Volunteer Rates'!B:B),""
)</f>
        <v>0</v>
      </c>
      <c r="R769" s="47"/>
      <c r="S769" s="46" t="str">
        <f t="shared" si="23"/>
        <v/>
      </c>
      <c r="T769" s="24"/>
    </row>
    <row r="770" spans="2:20" x14ac:dyDescent="0.25">
      <c r="B770" s="46" t="str">
        <f>IFERROR(_xlfn.XLOOKUP(TRIM(A770),tbl_CostCategories[Category],tbl_CostCategories[Capital / Resource]),"")</f>
        <v/>
      </c>
      <c r="G770" s="45" t="str">
        <f t="shared" si="22"/>
        <v/>
      </c>
      <c r="I770" s="43"/>
      <c r="J770" s="43"/>
      <c r="K770" s="40"/>
      <c r="Q770" s="46">
        <f>IFERROR(O770*_xlfn.XLOOKUP(P770,'Volunteer Rates'!A:A,'Volunteer Rates'!B:B),""
)</f>
        <v>0</v>
      </c>
      <c r="R770" s="47"/>
      <c r="S770" s="46" t="str">
        <f t="shared" si="23"/>
        <v/>
      </c>
      <c r="T770" s="24"/>
    </row>
    <row r="771" spans="2:20" x14ac:dyDescent="0.25">
      <c r="B771" s="46" t="str">
        <f>IFERROR(_xlfn.XLOOKUP(TRIM(A771),tbl_CostCategories[Category],tbl_CostCategories[Capital / Resource]),"")</f>
        <v/>
      </c>
      <c r="G771" s="45" t="str">
        <f t="shared" ref="G771:G834" si="24">IF(OR(E771="",F771=""),"",N(E771)*N(F771))</f>
        <v/>
      </c>
      <c r="I771" s="43"/>
      <c r="J771" s="43"/>
      <c r="K771" s="40"/>
      <c r="Q771" s="46">
        <f>IFERROR(O771*_xlfn.XLOOKUP(P771,'Volunteer Rates'!A:A,'Volunteer Rates'!B:B),""
)</f>
        <v>0</v>
      </c>
      <c r="R771" s="47"/>
      <c r="S771" s="46" t="str">
        <f t="shared" ref="S771:S834" si="25">IF(N(G771)=0,"",IF(ABS((N(L771)+N(M771)+N(N771)+N(Q771))-N(G771))&lt;0.01,"OK","CHECK TOTALS"))</f>
        <v/>
      </c>
      <c r="T771" s="24"/>
    </row>
    <row r="772" spans="2:20" x14ac:dyDescent="0.25">
      <c r="B772" s="46" t="str">
        <f>IFERROR(_xlfn.XLOOKUP(TRIM(A772),tbl_CostCategories[Category],tbl_CostCategories[Capital / Resource]),"")</f>
        <v/>
      </c>
      <c r="G772" s="45" t="str">
        <f t="shared" si="24"/>
        <v/>
      </c>
      <c r="I772" s="43"/>
      <c r="J772" s="43"/>
      <c r="K772" s="40"/>
      <c r="Q772" s="46">
        <f>IFERROR(O772*_xlfn.XLOOKUP(P772,'Volunteer Rates'!A:A,'Volunteer Rates'!B:B),""
)</f>
        <v>0</v>
      </c>
      <c r="R772" s="47"/>
      <c r="S772" s="46" t="str">
        <f t="shared" si="25"/>
        <v/>
      </c>
      <c r="T772" s="24"/>
    </row>
    <row r="773" spans="2:20" x14ac:dyDescent="0.25">
      <c r="B773" s="46" t="str">
        <f>IFERROR(_xlfn.XLOOKUP(TRIM(A773),tbl_CostCategories[Category],tbl_CostCategories[Capital / Resource]),"")</f>
        <v/>
      </c>
      <c r="G773" s="45" t="str">
        <f t="shared" si="24"/>
        <v/>
      </c>
      <c r="I773" s="43"/>
      <c r="J773" s="43"/>
      <c r="K773" s="40"/>
      <c r="Q773" s="46">
        <f>IFERROR(O773*_xlfn.XLOOKUP(P773,'Volunteer Rates'!A:A,'Volunteer Rates'!B:B),""
)</f>
        <v>0</v>
      </c>
      <c r="R773" s="47"/>
      <c r="S773" s="46" t="str">
        <f t="shared" si="25"/>
        <v/>
      </c>
      <c r="T773" s="24"/>
    </row>
    <row r="774" spans="2:20" x14ac:dyDescent="0.25">
      <c r="B774" s="46" t="str">
        <f>IFERROR(_xlfn.XLOOKUP(TRIM(A774),tbl_CostCategories[Category],tbl_CostCategories[Capital / Resource]),"")</f>
        <v/>
      </c>
      <c r="G774" s="45" t="str">
        <f t="shared" si="24"/>
        <v/>
      </c>
      <c r="I774" s="43"/>
      <c r="J774" s="43"/>
      <c r="K774" s="40"/>
      <c r="Q774" s="46">
        <f>IFERROR(O774*_xlfn.XLOOKUP(P774,'Volunteer Rates'!A:A,'Volunteer Rates'!B:B),""
)</f>
        <v>0</v>
      </c>
      <c r="R774" s="47"/>
      <c r="S774" s="46" t="str">
        <f t="shared" si="25"/>
        <v/>
      </c>
      <c r="T774" s="24"/>
    </row>
    <row r="775" spans="2:20" x14ac:dyDescent="0.25">
      <c r="B775" s="46" t="str">
        <f>IFERROR(_xlfn.XLOOKUP(TRIM(A775),tbl_CostCategories[Category],tbl_CostCategories[Capital / Resource]),"")</f>
        <v/>
      </c>
      <c r="G775" s="45" t="str">
        <f t="shared" si="24"/>
        <v/>
      </c>
      <c r="I775" s="43"/>
      <c r="J775" s="43"/>
      <c r="K775" s="40"/>
      <c r="Q775" s="46">
        <f>IFERROR(O775*_xlfn.XLOOKUP(P775,'Volunteer Rates'!A:A,'Volunteer Rates'!B:B),""
)</f>
        <v>0</v>
      </c>
      <c r="R775" s="47"/>
      <c r="S775" s="46" t="str">
        <f t="shared" si="25"/>
        <v/>
      </c>
      <c r="T775" s="24"/>
    </row>
    <row r="776" spans="2:20" x14ac:dyDescent="0.25">
      <c r="B776" s="46" t="str">
        <f>IFERROR(_xlfn.XLOOKUP(TRIM(A776),tbl_CostCategories[Category],tbl_CostCategories[Capital / Resource]),"")</f>
        <v/>
      </c>
      <c r="G776" s="45" t="str">
        <f t="shared" si="24"/>
        <v/>
      </c>
      <c r="I776" s="43"/>
      <c r="J776" s="43"/>
      <c r="K776" s="40"/>
      <c r="Q776" s="46">
        <f>IFERROR(O776*_xlfn.XLOOKUP(P776,'Volunteer Rates'!A:A,'Volunteer Rates'!B:B),""
)</f>
        <v>0</v>
      </c>
      <c r="R776" s="47"/>
      <c r="S776" s="46" t="str">
        <f t="shared" si="25"/>
        <v/>
      </c>
      <c r="T776" s="24"/>
    </row>
    <row r="777" spans="2:20" x14ac:dyDescent="0.25">
      <c r="B777" s="46" t="str">
        <f>IFERROR(_xlfn.XLOOKUP(TRIM(A777),tbl_CostCategories[Category],tbl_CostCategories[Capital / Resource]),"")</f>
        <v/>
      </c>
      <c r="G777" s="45" t="str">
        <f t="shared" si="24"/>
        <v/>
      </c>
      <c r="I777" s="43"/>
      <c r="J777" s="43"/>
      <c r="K777" s="40"/>
      <c r="Q777" s="46">
        <f>IFERROR(O777*_xlfn.XLOOKUP(P777,'Volunteer Rates'!A:A,'Volunteer Rates'!B:B),""
)</f>
        <v>0</v>
      </c>
      <c r="R777" s="47"/>
      <c r="S777" s="46" t="str">
        <f t="shared" si="25"/>
        <v/>
      </c>
      <c r="T777" s="24"/>
    </row>
    <row r="778" spans="2:20" x14ac:dyDescent="0.25">
      <c r="B778" s="46" t="str">
        <f>IFERROR(_xlfn.XLOOKUP(TRIM(A778),tbl_CostCategories[Category],tbl_CostCategories[Capital / Resource]),"")</f>
        <v/>
      </c>
      <c r="G778" s="45" t="str">
        <f t="shared" si="24"/>
        <v/>
      </c>
      <c r="I778" s="43"/>
      <c r="J778" s="43"/>
      <c r="K778" s="40"/>
      <c r="Q778" s="46">
        <f>IFERROR(O778*_xlfn.XLOOKUP(P778,'Volunteer Rates'!A:A,'Volunteer Rates'!B:B),""
)</f>
        <v>0</v>
      </c>
      <c r="R778" s="47"/>
      <c r="S778" s="46" t="str">
        <f t="shared" si="25"/>
        <v/>
      </c>
      <c r="T778" s="24"/>
    </row>
    <row r="779" spans="2:20" x14ac:dyDescent="0.25">
      <c r="B779" s="46" t="str">
        <f>IFERROR(_xlfn.XLOOKUP(TRIM(A779),tbl_CostCategories[Category],tbl_CostCategories[Capital / Resource]),"")</f>
        <v/>
      </c>
      <c r="G779" s="45" t="str">
        <f t="shared" si="24"/>
        <v/>
      </c>
      <c r="I779" s="43"/>
      <c r="J779" s="43"/>
      <c r="K779" s="40"/>
      <c r="Q779" s="46">
        <f>IFERROR(O779*_xlfn.XLOOKUP(P779,'Volunteer Rates'!A:A,'Volunteer Rates'!B:B),""
)</f>
        <v>0</v>
      </c>
      <c r="R779" s="47"/>
      <c r="S779" s="46" t="str">
        <f t="shared" si="25"/>
        <v/>
      </c>
      <c r="T779" s="24"/>
    </row>
    <row r="780" spans="2:20" x14ac:dyDescent="0.25">
      <c r="B780" s="46" t="str">
        <f>IFERROR(_xlfn.XLOOKUP(TRIM(A780),tbl_CostCategories[Category],tbl_CostCategories[Capital / Resource]),"")</f>
        <v/>
      </c>
      <c r="G780" s="45" t="str">
        <f t="shared" si="24"/>
        <v/>
      </c>
      <c r="I780" s="43"/>
      <c r="J780" s="43"/>
      <c r="K780" s="40"/>
      <c r="Q780" s="46">
        <f>IFERROR(O780*_xlfn.XLOOKUP(P780,'Volunteer Rates'!A:A,'Volunteer Rates'!B:B),""
)</f>
        <v>0</v>
      </c>
      <c r="R780" s="47"/>
      <c r="S780" s="46" t="str">
        <f t="shared" si="25"/>
        <v/>
      </c>
      <c r="T780" s="24"/>
    </row>
    <row r="781" spans="2:20" x14ac:dyDescent="0.25">
      <c r="B781" s="46" t="str">
        <f>IFERROR(_xlfn.XLOOKUP(TRIM(A781),tbl_CostCategories[Category],tbl_CostCategories[Capital / Resource]),"")</f>
        <v/>
      </c>
      <c r="G781" s="45" t="str">
        <f t="shared" si="24"/>
        <v/>
      </c>
      <c r="I781" s="43"/>
      <c r="J781" s="43"/>
      <c r="K781" s="40"/>
      <c r="Q781" s="46">
        <f>IFERROR(O781*_xlfn.XLOOKUP(P781,'Volunteer Rates'!A:A,'Volunteer Rates'!B:B),""
)</f>
        <v>0</v>
      </c>
      <c r="R781" s="47"/>
      <c r="S781" s="46" t="str">
        <f t="shared" si="25"/>
        <v/>
      </c>
      <c r="T781" s="24"/>
    </row>
    <row r="782" spans="2:20" x14ac:dyDescent="0.25">
      <c r="B782" s="46" t="str">
        <f>IFERROR(_xlfn.XLOOKUP(TRIM(A782),tbl_CostCategories[Category],tbl_CostCategories[Capital / Resource]),"")</f>
        <v/>
      </c>
      <c r="G782" s="45" t="str">
        <f t="shared" si="24"/>
        <v/>
      </c>
      <c r="I782" s="43"/>
      <c r="J782" s="43"/>
      <c r="K782" s="40"/>
      <c r="Q782" s="46">
        <f>IFERROR(O782*_xlfn.XLOOKUP(P782,'Volunteer Rates'!A:A,'Volunteer Rates'!B:B),""
)</f>
        <v>0</v>
      </c>
      <c r="R782" s="47"/>
      <c r="S782" s="46" t="str">
        <f t="shared" si="25"/>
        <v/>
      </c>
      <c r="T782" s="24"/>
    </row>
    <row r="783" spans="2:20" x14ac:dyDescent="0.25">
      <c r="B783" s="46" t="str">
        <f>IFERROR(_xlfn.XLOOKUP(TRIM(A783),tbl_CostCategories[Category],tbl_CostCategories[Capital / Resource]),"")</f>
        <v/>
      </c>
      <c r="G783" s="45" t="str">
        <f t="shared" si="24"/>
        <v/>
      </c>
      <c r="I783" s="43"/>
      <c r="J783" s="43"/>
      <c r="K783" s="40"/>
      <c r="Q783" s="46">
        <f>IFERROR(O783*_xlfn.XLOOKUP(P783,'Volunteer Rates'!A:A,'Volunteer Rates'!B:B),""
)</f>
        <v>0</v>
      </c>
      <c r="R783" s="47"/>
      <c r="S783" s="46" t="str">
        <f t="shared" si="25"/>
        <v/>
      </c>
      <c r="T783" s="24"/>
    </row>
    <row r="784" spans="2:20" x14ac:dyDescent="0.25">
      <c r="B784" s="46" t="str">
        <f>IFERROR(_xlfn.XLOOKUP(TRIM(A784),tbl_CostCategories[Category],tbl_CostCategories[Capital / Resource]),"")</f>
        <v/>
      </c>
      <c r="G784" s="45" t="str">
        <f t="shared" si="24"/>
        <v/>
      </c>
      <c r="I784" s="43"/>
      <c r="J784" s="43"/>
      <c r="K784" s="40"/>
      <c r="Q784" s="46">
        <f>IFERROR(O784*_xlfn.XLOOKUP(P784,'Volunteer Rates'!A:A,'Volunteer Rates'!B:B),""
)</f>
        <v>0</v>
      </c>
      <c r="R784" s="47"/>
      <c r="S784" s="46" t="str">
        <f t="shared" si="25"/>
        <v/>
      </c>
      <c r="T784" s="24"/>
    </row>
    <row r="785" spans="2:20" x14ac:dyDescent="0.25">
      <c r="B785" s="46" t="str">
        <f>IFERROR(_xlfn.XLOOKUP(TRIM(A785),tbl_CostCategories[Category],tbl_CostCategories[Capital / Resource]),"")</f>
        <v/>
      </c>
      <c r="G785" s="45" t="str">
        <f t="shared" si="24"/>
        <v/>
      </c>
      <c r="I785" s="43"/>
      <c r="J785" s="43"/>
      <c r="K785" s="40"/>
      <c r="Q785" s="46">
        <f>IFERROR(O785*_xlfn.XLOOKUP(P785,'Volunteer Rates'!A:A,'Volunteer Rates'!B:B),""
)</f>
        <v>0</v>
      </c>
      <c r="R785" s="47"/>
      <c r="S785" s="46" t="str">
        <f t="shared" si="25"/>
        <v/>
      </c>
      <c r="T785" s="24"/>
    </row>
    <row r="786" spans="2:20" x14ac:dyDescent="0.25">
      <c r="B786" s="46" t="str">
        <f>IFERROR(_xlfn.XLOOKUP(TRIM(A786),tbl_CostCategories[Category],tbl_CostCategories[Capital / Resource]),"")</f>
        <v/>
      </c>
      <c r="G786" s="45" t="str">
        <f t="shared" si="24"/>
        <v/>
      </c>
      <c r="I786" s="43"/>
      <c r="J786" s="43"/>
      <c r="K786" s="40"/>
      <c r="Q786" s="46">
        <f>IFERROR(O786*_xlfn.XLOOKUP(P786,'Volunteer Rates'!A:A,'Volunteer Rates'!B:B),""
)</f>
        <v>0</v>
      </c>
      <c r="R786" s="47"/>
      <c r="S786" s="46" t="str">
        <f t="shared" si="25"/>
        <v/>
      </c>
      <c r="T786" s="24"/>
    </row>
    <row r="787" spans="2:20" x14ac:dyDescent="0.25">
      <c r="B787" s="46" t="str">
        <f>IFERROR(_xlfn.XLOOKUP(TRIM(A787),tbl_CostCategories[Category],tbl_CostCategories[Capital / Resource]),"")</f>
        <v/>
      </c>
      <c r="G787" s="45" t="str">
        <f t="shared" si="24"/>
        <v/>
      </c>
      <c r="I787" s="43"/>
      <c r="J787" s="43"/>
      <c r="K787" s="40"/>
      <c r="Q787" s="46">
        <f>IFERROR(O787*_xlfn.XLOOKUP(P787,'Volunteer Rates'!A:A,'Volunteer Rates'!B:B),""
)</f>
        <v>0</v>
      </c>
      <c r="R787" s="47"/>
      <c r="S787" s="46" t="str">
        <f t="shared" si="25"/>
        <v/>
      </c>
      <c r="T787" s="24"/>
    </row>
    <row r="788" spans="2:20" x14ac:dyDescent="0.25">
      <c r="B788" s="46" t="str">
        <f>IFERROR(_xlfn.XLOOKUP(TRIM(A788),tbl_CostCategories[Category],tbl_CostCategories[Capital / Resource]),"")</f>
        <v/>
      </c>
      <c r="G788" s="45" t="str">
        <f t="shared" si="24"/>
        <v/>
      </c>
      <c r="I788" s="43"/>
      <c r="J788" s="43"/>
      <c r="K788" s="40"/>
      <c r="Q788" s="46">
        <f>IFERROR(O788*_xlfn.XLOOKUP(P788,'Volunteer Rates'!A:A,'Volunteer Rates'!B:B),""
)</f>
        <v>0</v>
      </c>
      <c r="R788" s="47"/>
      <c r="S788" s="46" t="str">
        <f t="shared" si="25"/>
        <v/>
      </c>
      <c r="T788" s="24"/>
    </row>
    <row r="789" spans="2:20" x14ac:dyDescent="0.25">
      <c r="B789" s="46" t="str">
        <f>IFERROR(_xlfn.XLOOKUP(TRIM(A789),tbl_CostCategories[Category],tbl_CostCategories[Capital / Resource]),"")</f>
        <v/>
      </c>
      <c r="G789" s="45" t="str">
        <f t="shared" si="24"/>
        <v/>
      </c>
      <c r="I789" s="43"/>
      <c r="J789" s="43"/>
      <c r="K789" s="40"/>
      <c r="Q789" s="46">
        <f>IFERROR(O789*_xlfn.XLOOKUP(P789,'Volunteer Rates'!A:A,'Volunteer Rates'!B:B),""
)</f>
        <v>0</v>
      </c>
      <c r="R789" s="47"/>
      <c r="S789" s="46" t="str">
        <f t="shared" si="25"/>
        <v/>
      </c>
      <c r="T789" s="24"/>
    </row>
    <row r="790" spans="2:20" x14ac:dyDescent="0.25">
      <c r="B790" s="46" t="str">
        <f>IFERROR(_xlfn.XLOOKUP(TRIM(A790),tbl_CostCategories[Category],tbl_CostCategories[Capital / Resource]),"")</f>
        <v/>
      </c>
      <c r="G790" s="45" t="str">
        <f t="shared" si="24"/>
        <v/>
      </c>
      <c r="I790" s="43"/>
      <c r="J790" s="43"/>
      <c r="K790" s="40"/>
      <c r="Q790" s="46">
        <f>IFERROR(O790*_xlfn.XLOOKUP(P790,'Volunteer Rates'!A:A,'Volunteer Rates'!B:B),""
)</f>
        <v>0</v>
      </c>
      <c r="R790" s="47"/>
      <c r="S790" s="46" t="str">
        <f t="shared" si="25"/>
        <v/>
      </c>
      <c r="T790" s="24"/>
    </row>
    <row r="791" spans="2:20" x14ac:dyDescent="0.25">
      <c r="B791" s="46" t="str">
        <f>IFERROR(_xlfn.XLOOKUP(TRIM(A791),tbl_CostCategories[Category],tbl_CostCategories[Capital / Resource]),"")</f>
        <v/>
      </c>
      <c r="G791" s="45" t="str">
        <f t="shared" si="24"/>
        <v/>
      </c>
      <c r="I791" s="43"/>
      <c r="J791" s="43"/>
      <c r="K791" s="40"/>
      <c r="Q791" s="46">
        <f>IFERROR(O791*_xlfn.XLOOKUP(P791,'Volunteer Rates'!A:A,'Volunteer Rates'!B:B),""
)</f>
        <v>0</v>
      </c>
      <c r="R791" s="47"/>
      <c r="S791" s="46" t="str">
        <f t="shared" si="25"/>
        <v/>
      </c>
      <c r="T791" s="24"/>
    </row>
    <row r="792" spans="2:20" x14ac:dyDescent="0.25">
      <c r="B792" s="46" t="str">
        <f>IFERROR(_xlfn.XLOOKUP(TRIM(A792),tbl_CostCategories[Category],tbl_CostCategories[Capital / Resource]),"")</f>
        <v/>
      </c>
      <c r="G792" s="45" t="str">
        <f t="shared" si="24"/>
        <v/>
      </c>
      <c r="I792" s="43"/>
      <c r="J792" s="43"/>
      <c r="K792" s="40"/>
      <c r="Q792" s="46">
        <f>IFERROR(O792*_xlfn.XLOOKUP(P792,'Volunteer Rates'!A:A,'Volunteer Rates'!B:B),""
)</f>
        <v>0</v>
      </c>
      <c r="R792" s="47"/>
      <c r="S792" s="46" t="str">
        <f t="shared" si="25"/>
        <v/>
      </c>
      <c r="T792" s="24"/>
    </row>
    <row r="793" spans="2:20" x14ac:dyDescent="0.25">
      <c r="B793" s="46" t="str">
        <f>IFERROR(_xlfn.XLOOKUP(TRIM(A793),tbl_CostCategories[Category],tbl_CostCategories[Capital / Resource]),"")</f>
        <v/>
      </c>
      <c r="G793" s="45" t="str">
        <f t="shared" si="24"/>
        <v/>
      </c>
      <c r="I793" s="43"/>
      <c r="J793" s="43"/>
      <c r="K793" s="40"/>
      <c r="Q793" s="46">
        <f>IFERROR(O793*_xlfn.XLOOKUP(P793,'Volunteer Rates'!A:A,'Volunteer Rates'!B:B),""
)</f>
        <v>0</v>
      </c>
      <c r="R793" s="47"/>
      <c r="S793" s="46" t="str">
        <f t="shared" si="25"/>
        <v/>
      </c>
      <c r="T793" s="24"/>
    </row>
    <row r="794" spans="2:20" x14ac:dyDescent="0.25">
      <c r="B794" s="46" t="str">
        <f>IFERROR(_xlfn.XLOOKUP(TRIM(A794),tbl_CostCategories[Category],tbl_CostCategories[Capital / Resource]),"")</f>
        <v/>
      </c>
      <c r="G794" s="45" t="str">
        <f t="shared" si="24"/>
        <v/>
      </c>
      <c r="I794" s="43"/>
      <c r="J794" s="43"/>
      <c r="K794" s="40"/>
      <c r="Q794" s="46">
        <f>IFERROR(O794*_xlfn.XLOOKUP(P794,'Volunteer Rates'!A:A,'Volunteer Rates'!B:B),""
)</f>
        <v>0</v>
      </c>
      <c r="R794" s="47"/>
      <c r="S794" s="46" t="str">
        <f t="shared" si="25"/>
        <v/>
      </c>
      <c r="T794" s="24"/>
    </row>
    <row r="795" spans="2:20" x14ac:dyDescent="0.25">
      <c r="B795" s="46" t="str">
        <f>IFERROR(_xlfn.XLOOKUP(TRIM(A795),tbl_CostCategories[Category],tbl_CostCategories[Capital / Resource]),"")</f>
        <v/>
      </c>
      <c r="G795" s="45" t="str">
        <f t="shared" si="24"/>
        <v/>
      </c>
      <c r="I795" s="43"/>
      <c r="J795" s="43"/>
      <c r="K795" s="40"/>
      <c r="Q795" s="46">
        <f>IFERROR(O795*_xlfn.XLOOKUP(P795,'Volunteer Rates'!A:A,'Volunteer Rates'!B:B),""
)</f>
        <v>0</v>
      </c>
      <c r="R795" s="47"/>
      <c r="S795" s="46" t="str">
        <f t="shared" si="25"/>
        <v/>
      </c>
      <c r="T795" s="24"/>
    </row>
    <row r="796" spans="2:20" x14ac:dyDescent="0.25">
      <c r="B796" s="46" t="str">
        <f>IFERROR(_xlfn.XLOOKUP(TRIM(A796),tbl_CostCategories[Category],tbl_CostCategories[Capital / Resource]),"")</f>
        <v/>
      </c>
      <c r="G796" s="45" t="str">
        <f t="shared" si="24"/>
        <v/>
      </c>
      <c r="I796" s="43"/>
      <c r="J796" s="43"/>
      <c r="K796" s="40"/>
      <c r="Q796" s="46">
        <f>IFERROR(O796*_xlfn.XLOOKUP(P796,'Volunteer Rates'!A:A,'Volunteer Rates'!B:B),""
)</f>
        <v>0</v>
      </c>
      <c r="R796" s="47"/>
      <c r="S796" s="46" t="str">
        <f t="shared" si="25"/>
        <v/>
      </c>
      <c r="T796" s="24"/>
    </row>
    <row r="797" spans="2:20" x14ac:dyDescent="0.25">
      <c r="B797" s="46" t="str">
        <f>IFERROR(_xlfn.XLOOKUP(TRIM(A797),tbl_CostCategories[Category],tbl_CostCategories[Capital / Resource]),"")</f>
        <v/>
      </c>
      <c r="G797" s="45" t="str">
        <f t="shared" si="24"/>
        <v/>
      </c>
      <c r="I797" s="43"/>
      <c r="J797" s="43"/>
      <c r="K797" s="40"/>
      <c r="Q797" s="46">
        <f>IFERROR(O797*_xlfn.XLOOKUP(P797,'Volunteer Rates'!A:A,'Volunteer Rates'!B:B),""
)</f>
        <v>0</v>
      </c>
      <c r="R797" s="47"/>
      <c r="S797" s="46" t="str">
        <f t="shared" si="25"/>
        <v/>
      </c>
      <c r="T797" s="24"/>
    </row>
    <row r="798" spans="2:20" x14ac:dyDescent="0.25">
      <c r="B798" s="46" t="str">
        <f>IFERROR(_xlfn.XLOOKUP(TRIM(A798),tbl_CostCategories[Category],tbl_CostCategories[Capital / Resource]),"")</f>
        <v/>
      </c>
      <c r="G798" s="45" t="str">
        <f t="shared" si="24"/>
        <v/>
      </c>
      <c r="I798" s="43"/>
      <c r="J798" s="43"/>
      <c r="K798" s="40"/>
      <c r="Q798" s="46">
        <f>IFERROR(O798*_xlfn.XLOOKUP(P798,'Volunteer Rates'!A:A,'Volunteer Rates'!B:B),""
)</f>
        <v>0</v>
      </c>
      <c r="R798" s="47"/>
      <c r="S798" s="46" t="str">
        <f t="shared" si="25"/>
        <v/>
      </c>
      <c r="T798" s="24"/>
    </row>
    <row r="799" spans="2:20" x14ac:dyDescent="0.25">
      <c r="B799" s="46" t="str">
        <f>IFERROR(_xlfn.XLOOKUP(TRIM(A799),tbl_CostCategories[Category],tbl_CostCategories[Capital / Resource]),"")</f>
        <v/>
      </c>
      <c r="G799" s="45" t="str">
        <f t="shared" si="24"/>
        <v/>
      </c>
      <c r="I799" s="43"/>
      <c r="J799" s="43"/>
      <c r="K799" s="40"/>
      <c r="Q799" s="46">
        <f>IFERROR(O799*_xlfn.XLOOKUP(P799,'Volunteer Rates'!A:A,'Volunteer Rates'!B:B),""
)</f>
        <v>0</v>
      </c>
      <c r="R799" s="47"/>
      <c r="S799" s="46" t="str">
        <f t="shared" si="25"/>
        <v/>
      </c>
      <c r="T799" s="24"/>
    </row>
    <row r="800" spans="2:20" x14ac:dyDescent="0.25">
      <c r="B800" s="46" t="str">
        <f>IFERROR(_xlfn.XLOOKUP(TRIM(A800),tbl_CostCategories[Category],tbl_CostCategories[Capital / Resource]),"")</f>
        <v/>
      </c>
      <c r="G800" s="45" t="str">
        <f t="shared" si="24"/>
        <v/>
      </c>
      <c r="I800" s="43"/>
      <c r="J800" s="43"/>
      <c r="K800" s="40"/>
      <c r="Q800" s="46">
        <f>IFERROR(O800*_xlfn.XLOOKUP(P800,'Volunteer Rates'!A:A,'Volunteer Rates'!B:B),""
)</f>
        <v>0</v>
      </c>
      <c r="R800" s="47"/>
      <c r="S800" s="46" t="str">
        <f t="shared" si="25"/>
        <v/>
      </c>
      <c r="T800" s="24"/>
    </row>
    <row r="801" spans="2:20" x14ac:dyDescent="0.25">
      <c r="B801" s="46" t="str">
        <f>IFERROR(_xlfn.XLOOKUP(TRIM(A801),tbl_CostCategories[Category],tbl_CostCategories[Capital / Resource]),"")</f>
        <v/>
      </c>
      <c r="G801" s="45" t="str">
        <f t="shared" si="24"/>
        <v/>
      </c>
      <c r="I801" s="43"/>
      <c r="J801" s="43"/>
      <c r="K801" s="40"/>
      <c r="Q801" s="46">
        <f>IFERROR(O801*_xlfn.XLOOKUP(P801,'Volunteer Rates'!A:A,'Volunteer Rates'!B:B),""
)</f>
        <v>0</v>
      </c>
      <c r="R801" s="47"/>
      <c r="S801" s="46" t="str">
        <f t="shared" si="25"/>
        <v/>
      </c>
      <c r="T801" s="24"/>
    </row>
    <row r="802" spans="2:20" x14ac:dyDescent="0.25">
      <c r="B802" s="46" t="str">
        <f>IFERROR(_xlfn.XLOOKUP(TRIM(A802),tbl_CostCategories[Category],tbl_CostCategories[Capital / Resource]),"")</f>
        <v/>
      </c>
      <c r="G802" s="45" t="str">
        <f t="shared" si="24"/>
        <v/>
      </c>
      <c r="I802" s="43"/>
      <c r="J802" s="43"/>
      <c r="K802" s="40"/>
      <c r="Q802" s="46">
        <f>IFERROR(O802*_xlfn.XLOOKUP(P802,'Volunteer Rates'!A:A,'Volunteer Rates'!B:B),""
)</f>
        <v>0</v>
      </c>
      <c r="R802" s="47"/>
      <c r="S802" s="46" t="str">
        <f t="shared" si="25"/>
        <v/>
      </c>
      <c r="T802" s="24"/>
    </row>
    <row r="803" spans="2:20" x14ac:dyDescent="0.25">
      <c r="B803" s="46" t="str">
        <f>IFERROR(_xlfn.XLOOKUP(TRIM(A803),tbl_CostCategories[Category],tbl_CostCategories[Capital / Resource]),"")</f>
        <v/>
      </c>
      <c r="G803" s="45" t="str">
        <f t="shared" si="24"/>
        <v/>
      </c>
      <c r="I803" s="43"/>
      <c r="J803" s="43"/>
      <c r="K803" s="40"/>
      <c r="Q803" s="46">
        <f>IFERROR(O803*_xlfn.XLOOKUP(P803,'Volunteer Rates'!A:A,'Volunteer Rates'!B:B),""
)</f>
        <v>0</v>
      </c>
      <c r="R803" s="47"/>
      <c r="S803" s="46" t="str">
        <f t="shared" si="25"/>
        <v/>
      </c>
      <c r="T803" s="24"/>
    </row>
    <row r="804" spans="2:20" x14ac:dyDescent="0.25">
      <c r="B804" s="46" t="str">
        <f>IFERROR(_xlfn.XLOOKUP(TRIM(A804),tbl_CostCategories[Category],tbl_CostCategories[Capital / Resource]),"")</f>
        <v/>
      </c>
      <c r="G804" s="45" t="str">
        <f t="shared" si="24"/>
        <v/>
      </c>
      <c r="I804" s="43"/>
      <c r="J804" s="43"/>
      <c r="K804" s="40"/>
      <c r="Q804" s="46">
        <f>IFERROR(O804*_xlfn.XLOOKUP(P804,'Volunteer Rates'!A:A,'Volunteer Rates'!B:B),""
)</f>
        <v>0</v>
      </c>
      <c r="R804" s="47"/>
      <c r="S804" s="46" t="str">
        <f t="shared" si="25"/>
        <v/>
      </c>
      <c r="T804" s="24"/>
    </row>
    <row r="805" spans="2:20" x14ac:dyDescent="0.25">
      <c r="B805" s="46" t="str">
        <f>IFERROR(_xlfn.XLOOKUP(TRIM(A805),tbl_CostCategories[Category],tbl_CostCategories[Capital / Resource]),"")</f>
        <v/>
      </c>
      <c r="G805" s="45" t="str">
        <f t="shared" si="24"/>
        <v/>
      </c>
      <c r="I805" s="43"/>
      <c r="J805" s="43"/>
      <c r="K805" s="40"/>
      <c r="Q805" s="46">
        <f>IFERROR(O805*_xlfn.XLOOKUP(P805,'Volunteer Rates'!A:A,'Volunteer Rates'!B:B),""
)</f>
        <v>0</v>
      </c>
      <c r="R805" s="47"/>
      <c r="S805" s="46" t="str">
        <f t="shared" si="25"/>
        <v/>
      </c>
      <c r="T805" s="24"/>
    </row>
    <row r="806" spans="2:20" x14ac:dyDescent="0.25">
      <c r="B806" s="46" t="str">
        <f>IFERROR(_xlfn.XLOOKUP(TRIM(A806),tbl_CostCategories[Category],tbl_CostCategories[Capital / Resource]),"")</f>
        <v/>
      </c>
      <c r="G806" s="45" t="str">
        <f t="shared" si="24"/>
        <v/>
      </c>
      <c r="I806" s="43"/>
      <c r="J806" s="43"/>
      <c r="K806" s="40"/>
      <c r="Q806" s="46">
        <f>IFERROR(O806*_xlfn.XLOOKUP(P806,'Volunteer Rates'!A:A,'Volunteer Rates'!B:B),""
)</f>
        <v>0</v>
      </c>
      <c r="R806" s="47"/>
      <c r="S806" s="46" t="str">
        <f t="shared" si="25"/>
        <v/>
      </c>
      <c r="T806" s="24"/>
    </row>
    <row r="807" spans="2:20" x14ac:dyDescent="0.25">
      <c r="B807" s="46" t="str">
        <f>IFERROR(_xlfn.XLOOKUP(TRIM(A807),tbl_CostCategories[Category],tbl_CostCategories[Capital / Resource]),"")</f>
        <v/>
      </c>
      <c r="G807" s="45" t="str">
        <f t="shared" si="24"/>
        <v/>
      </c>
      <c r="I807" s="43"/>
      <c r="J807" s="43"/>
      <c r="K807" s="40"/>
      <c r="Q807" s="46">
        <f>IFERROR(O807*_xlfn.XLOOKUP(P807,'Volunteer Rates'!A:A,'Volunteer Rates'!B:B),""
)</f>
        <v>0</v>
      </c>
      <c r="R807" s="47"/>
      <c r="S807" s="46" t="str">
        <f t="shared" si="25"/>
        <v/>
      </c>
      <c r="T807" s="24"/>
    </row>
    <row r="808" spans="2:20" x14ac:dyDescent="0.25">
      <c r="B808" s="46" t="str">
        <f>IFERROR(_xlfn.XLOOKUP(TRIM(A808),tbl_CostCategories[Category],tbl_CostCategories[Capital / Resource]),"")</f>
        <v/>
      </c>
      <c r="G808" s="45" t="str">
        <f t="shared" si="24"/>
        <v/>
      </c>
      <c r="I808" s="43"/>
      <c r="J808" s="43"/>
      <c r="K808" s="40"/>
      <c r="Q808" s="46">
        <f>IFERROR(O808*_xlfn.XLOOKUP(P808,'Volunteer Rates'!A:A,'Volunteer Rates'!B:B),""
)</f>
        <v>0</v>
      </c>
      <c r="R808" s="47"/>
      <c r="S808" s="46" t="str">
        <f t="shared" si="25"/>
        <v/>
      </c>
      <c r="T808" s="24"/>
    </row>
    <row r="809" spans="2:20" x14ac:dyDescent="0.25">
      <c r="B809" s="46" t="str">
        <f>IFERROR(_xlfn.XLOOKUP(TRIM(A809),tbl_CostCategories[Category],tbl_CostCategories[Capital / Resource]),"")</f>
        <v/>
      </c>
      <c r="G809" s="45" t="str">
        <f t="shared" si="24"/>
        <v/>
      </c>
      <c r="I809" s="43"/>
      <c r="J809" s="43"/>
      <c r="K809" s="40"/>
      <c r="Q809" s="46">
        <f>IFERROR(O809*_xlfn.XLOOKUP(P809,'Volunteer Rates'!A:A,'Volunteer Rates'!B:B),""
)</f>
        <v>0</v>
      </c>
      <c r="R809" s="47"/>
      <c r="S809" s="46" t="str">
        <f t="shared" si="25"/>
        <v/>
      </c>
      <c r="T809" s="24"/>
    </row>
    <row r="810" spans="2:20" x14ac:dyDescent="0.25">
      <c r="B810" s="46" t="str">
        <f>IFERROR(_xlfn.XLOOKUP(TRIM(A810),tbl_CostCategories[Category],tbl_CostCategories[Capital / Resource]),"")</f>
        <v/>
      </c>
      <c r="G810" s="45" t="str">
        <f t="shared" si="24"/>
        <v/>
      </c>
      <c r="I810" s="43"/>
      <c r="J810" s="43"/>
      <c r="K810" s="40"/>
      <c r="Q810" s="46">
        <f>IFERROR(O810*_xlfn.XLOOKUP(P810,'Volunteer Rates'!A:A,'Volunteer Rates'!B:B),""
)</f>
        <v>0</v>
      </c>
      <c r="R810" s="47"/>
      <c r="S810" s="46" t="str">
        <f t="shared" si="25"/>
        <v/>
      </c>
      <c r="T810" s="24"/>
    </row>
    <row r="811" spans="2:20" x14ac:dyDescent="0.25">
      <c r="B811" s="46" t="str">
        <f>IFERROR(_xlfn.XLOOKUP(TRIM(A811),tbl_CostCategories[Category],tbl_CostCategories[Capital / Resource]),"")</f>
        <v/>
      </c>
      <c r="G811" s="45" t="str">
        <f t="shared" si="24"/>
        <v/>
      </c>
      <c r="I811" s="43"/>
      <c r="J811" s="43"/>
      <c r="K811" s="40"/>
      <c r="Q811" s="46">
        <f>IFERROR(O811*_xlfn.XLOOKUP(P811,'Volunteer Rates'!A:A,'Volunteer Rates'!B:B),""
)</f>
        <v>0</v>
      </c>
      <c r="R811" s="47"/>
      <c r="S811" s="46" t="str">
        <f t="shared" si="25"/>
        <v/>
      </c>
      <c r="T811" s="24"/>
    </row>
    <row r="812" spans="2:20" x14ac:dyDescent="0.25">
      <c r="B812" s="46" t="str">
        <f>IFERROR(_xlfn.XLOOKUP(TRIM(A812),tbl_CostCategories[Category],tbl_CostCategories[Capital / Resource]),"")</f>
        <v/>
      </c>
      <c r="G812" s="45" t="str">
        <f t="shared" si="24"/>
        <v/>
      </c>
      <c r="I812" s="43"/>
      <c r="J812" s="43"/>
      <c r="K812" s="40"/>
      <c r="Q812" s="46">
        <f>IFERROR(O812*_xlfn.XLOOKUP(P812,'Volunteer Rates'!A:A,'Volunteer Rates'!B:B),""
)</f>
        <v>0</v>
      </c>
      <c r="R812" s="47"/>
      <c r="S812" s="46" t="str">
        <f t="shared" si="25"/>
        <v/>
      </c>
      <c r="T812" s="24"/>
    </row>
    <row r="813" spans="2:20" x14ac:dyDescent="0.25">
      <c r="B813" s="46" t="str">
        <f>IFERROR(_xlfn.XLOOKUP(TRIM(A813),tbl_CostCategories[Category],tbl_CostCategories[Capital / Resource]),"")</f>
        <v/>
      </c>
      <c r="G813" s="45" t="str">
        <f t="shared" si="24"/>
        <v/>
      </c>
      <c r="I813" s="43"/>
      <c r="J813" s="43"/>
      <c r="K813" s="40"/>
      <c r="Q813" s="46">
        <f>IFERROR(O813*_xlfn.XLOOKUP(P813,'Volunteer Rates'!A:A,'Volunteer Rates'!B:B),""
)</f>
        <v>0</v>
      </c>
      <c r="R813" s="47"/>
      <c r="S813" s="46" t="str">
        <f t="shared" si="25"/>
        <v/>
      </c>
      <c r="T813" s="24"/>
    </row>
    <row r="814" spans="2:20" x14ac:dyDescent="0.25">
      <c r="B814" s="46" t="str">
        <f>IFERROR(_xlfn.XLOOKUP(TRIM(A814),tbl_CostCategories[Category],tbl_CostCategories[Capital / Resource]),"")</f>
        <v/>
      </c>
      <c r="G814" s="45" t="str">
        <f t="shared" si="24"/>
        <v/>
      </c>
      <c r="I814" s="43"/>
      <c r="J814" s="43"/>
      <c r="K814" s="40"/>
      <c r="Q814" s="46">
        <f>IFERROR(O814*_xlfn.XLOOKUP(P814,'Volunteer Rates'!A:A,'Volunteer Rates'!B:B),""
)</f>
        <v>0</v>
      </c>
      <c r="R814" s="47"/>
      <c r="S814" s="46" t="str">
        <f t="shared" si="25"/>
        <v/>
      </c>
      <c r="T814" s="24"/>
    </row>
    <row r="815" spans="2:20" x14ac:dyDescent="0.25">
      <c r="B815" s="46" t="str">
        <f>IFERROR(_xlfn.XLOOKUP(TRIM(A815),tbl_CostCategories[Category],tbl_CostCategories[Capital / Resource]),"")</f>
        <v/>
      </c>
      <c r="G815" s="45" t="str">
        <f t="shared" si="24"/>
        <v/>
      </c>
      <c r="I815" s="43"/>
      <c r="J815" s="43"/>
      <c r="K815" s="40"/>
      <c r="Q815" s="46">
        <f>IFERROR(O815*_xlfn.XLOOKUP(P815,'Volunteer Rates'!A:A,'Volunteer Rates'!B:B),""
)</f>
        <v>0</v>
      </c>
      <c r="R815" s="47"/>
      <c r="S815" s="46" t="str">
        <f t="shared" si="25"/>
        <v/>
      </c>
      <c r="T815" s="24"/>
    </row>
    <row r="816" spans="2:20" x14ac:dyDescent="0.25">
      <c r="B816" s="46" t="str">
        <f>IFERROR(_xlfn.XLOOKUP(TRIM(A816),tbl_CostCategories[Category],tbl_CostCategories[Capital / Resource]),"")</f>
        <v/>
      </c>
      <c r="G816" s="45" t="str">
        <f t="shared" si="24"/>
        <v/>
      </c>
      <c r="I816" s="43"/>
      <c r="J816" s="43"/>
      <c r="K816" s="40"/>
      <c r="Q816" s="46">
        <f>IFERROR(O816*_xlfn.XLOOKUP(P816,'Volunteer Rates'!A:A,'Volunteer Rates'!B:B),""
)</f>
        <v>0</v>
      </c>
      <c r="R816" s="47"/>
      <c r="S816" s="46" t="str">
        <f t="shared" si="25"/>
        <v/>
      </c>
      <c r="T816" s="24"/>
    </row>
    <row r="817" spans="2:20" x14ac:dyDescent="0.25">
      <c r="B817" s="46" t="str">
        <f>IFERROR(_xlfn.XLOOKUP(TRIM(A817),tbl_CostCategories[Category],tbl_CostCategories[Capital / Resource]),"")</f>
        <v/>
      </c>
      <c r="G817" s="45" t="str">
        <f t="shared" si="24"/>
        <v/>
      </c>
      <c r="I817" s="43"/>
      <c r="J817" s="43"/>
      <c r="K817" s="40"/>
      <c r="Q817" s="46">
        <f>IFERROR(O817*_xlfn.XLOOKUP(P817,'Volunteer Rates'!A:A,'Volunteer Rates'!B:B),""
)</f>
        <v>0</v>
      </c>
      <c r="R817" s="47"/>
      <c r="S817" s="46" t="str">
        <f t="shared" si="25"/>
        <v/>
      </c>
      <c r="T817" s="24"/>
    </row>
    <row r="818" spans="2:20" x14ac:dyDescent="0.25">
      <c r="B818" s="46" t="str">
        <f>IFERROR(_xlfn.XLOOKUP(TRIM(A818),tbl_CostCategories[Category],tbl_CostCategories[Capital / Resource]),"")</f>
        <v/>
      </c>
      <c r="G818" s="45" t="str">
        <f t="shared" si="24"/>
        <v/>
      </c>
      <c r="I818" s="43"/>
      <c r="J818" s="43"/>
      <c r="K818" s="40"/>
      <c r="Q818" s="46">
        <f>IFERROR(O818*_xlfn.XLOOKUP(P818,'Volunteer Rates'!A:A,'Volunteer Rates'!B:B),""
)</f>
        <v>0</v>
      </c>
      <c r="R818" s="47"/>
      <c r="S818" s="46" t="str">
        <f t="shared" si="25"/>
        <v/>
      </c>
      <c r="T818" s="24"/>
    </row>
    <row r="819" spans="2:20" x14ac:dyDescent="0.25">
      <c r="B819" s="46" t="str">
        <f>IFERROR(_xlfn.XLOOKUP(TRIM(A819),tbl_CostCategories[Category],tbl_CostCategories[Capital / Resource]),"")</f>
        <v/>
      </c>
      <c r="G819" s="45" t="str">
        <f t="shared" si="24"/>
        <v/>
      </c>
      <c r="I819" s="43"/>
      <c r="J819" s="43"/>
      <c r="K819" s="40"/>
      <c r="Q819" s="46">
        <f>IFERROR(O819*_xlfn.XLOOKUP(P819,'Volunteer Rates'!A:A,'Volunteer Rates'!B:B),""
)</f>
        <v>0</v>
      </c>
      <c r="R819" s="47"/>
      <c r="S819" s="46" t="str">
        <f t="shared" si="25"/>
        <v/>
      </c>
      <c r="T819" s="24"/>
    </row>
    <row r="820" spans="2:20" x14ac:dyDescent="0.25">
      <c r="B820" s="46" t="str">
        <f>IFERROR(_xlfn.XLOOKUP(TRIM(A820),tbl_CostCategories[Category],tbl_CostCategories[Capital / Resource]),"")</f>
        <v/>
      </c>
      <c r="G820" s="45" t="str">
        <f t="shared" si="24"/>
        <v/>
      </c>
      <c r="I820" s="43"/>
      <c r="J820" s="43"/>
      <c r="K820" s="40"/>
      <c r="Q820" s="46">
        <f>IFERROR(O820*_xlfn.XLOOKUP(P820,'Volunteer Rates'!A:A,'Volunteer Rates'!B:B),""
)</f>
        <v>0</v>
      </c>
      <c r="R820" s="47"/>
      <c r="S820" s="46" t="str">
        <f t="shared" si="25"/>
        <v/>
      </c>
      <c r="T820" s="24"/>
    </row>
    <row r="821" spans="2:20" x14ac:dyDescent="0.25">
      <c r="B821" s="46" t="str">
        <f>IFERROR(_xlfn.XLOOKUP(TRIM(A821),tbl_CostCategories[Category],tbl_CostCategories[Capital / Resource]),"")</f>
        <v/>
      </c>
      <c r="G821" s="45" t="str">
        <f t="shared" si="24"/>
        <v/>
      </c>
      <c r="I821" s="43"/>
      <c r="J821" s="43"/>
      <c r="K821" s="40"/>
      <c r="Q821" s="46">
        <f>IFERROR(O821*_xlfn.XLOOKUP(P821,'Volunteer Rates'!A:A,'Volunteer Rates'!B:B),""
)</f>
        <v>0</v>
      </c>
      <c r="R821" s="47"/>
      <c r="S821" s="46" t="str">
        <f t="shared" si="25"/>
        <v/>
      </c>
      <c r="T821" s="24"/>
    </row>
    <row r="822" spans="2:20" x14ac:dyDescent="0.25">
      <c r="B822" s="46" t="str">
        <f>IFERROR(_xlfn.XLOOKUP(TRIM(A822),tbl_CostCategories[Category],tbl_CostCategories[Capital / Resource]),"")</f>
        <v/>
      </c>
      <c r="G822" s="45" t="str">
        <f t="shared" si="24"/>
        <v/>
      </c>
      <c r="I822" s="43"/>
      <c r="J822" s="43"/>
      <c r="K822" s="40"/>
      <c r="Q822" s="46">
        <f>IFERROR(O822*_xlfn.XLOOKUP(P822,'Volunteer Rates'!A:A,'Volunteer Rates'!B:B),""
)</f>
        <v>0</v>
      </c>
      <c r="R822" s="47"/>
      <c r="S822" s="46" t="str">
        <f t="shared" si="25"/>
        <v/>
      </c>
      <c r="T822" s="24"/>
    </row>
    <row r="823" spans="2:20" x14ac:dyDescent="0.25">
      <c r="B823" s="46" t="str">
        <f>IFERROR(_xlfn.XLOOKUP(TRIM(A823),tbl_CostCategories[Category],tbl_CostCategories[Capital / Resource]),"")</f>
        <v/>
      </c>
      <c r="G823" s="45" t="str">
        <f t="shared" si="24"/>
        <v/>
      </c>
      <c r="I823" s="43"/>
      <c r="J823" s="43"/>
      <c r="K823" s="40"/>
      <c r="Q823" s="46">
        <f>IFERROR(O823*_xlfn.XLOOKUP(P823,'Volunteer Rates'!A:A,'Volunteer Rates'!B:B),""
)</f>
        <v>0</v>
      </c>
      <c r="R823" s="47"/>
      <c r="S823" s="46" t="str">
        <f t="shared" si="25"/>
        <v/>
      </c>
      <c r="T823" s="24"/>
    </row>
    <row r="824" spans="2:20" x14ac:dyDescent="0.25">
      <c r="B824" s="46" t="str">
        <f>IFERROR(_xlfn.XLOOKUP(TRIM(A824),tbl_CostCategories[Category],tbl_CostCategories[Capital / Resource]),"")</f>
        <v/>
      </c>
      <c r="G824" s="45" t="str">
        <f t="shared" si="24"/>
        <v/>
      </c>
      <c r="I824" s="43"/>
      <c r="J824" s="43"/>
      <c r="K824" s="40"/>
      <c r="Q824" s="46">
        <f>IFERROR(O824*_xlfn.XLOOKUP(P824,'Volunteer Rates'!A:A,'Volunteer Rates'!B:B),""
)</f>
        <v>0</v>
      </c>
      <c r="R824" s="47"/>
      <c r="S824" s="46" t="str">
        <f t="shared" si="25"/>
        <v/>
      </c>
      <c r="T824" s="24"/>
    </row>
    <row r="825" spans="2:20" x14ac:dyDescent="0.25">
      <c r="B825" s="46" t="str">
        <f>IFERROR(_xlfn.XLOOKUP(TRIM(A825),tbl_CostCategories[Category],tbl_CostCategories[Capital / Resource]),"")</f>
        <v/>
      </c>
      <c r="G825" s="45" t="str">
        <f t="shared" si="24"/>
        <v/>
      </c>
      <c r="I825" s="43"/>
      <c r="J825" s="43"/>
      <c r="K825" s="40"/>
      <c r="Q825" s="46">
        <f>IFERROR(O825*_xlfn.XLOOKUP(P825,'Volunteer Rates'!A:A,'Volunteer Rates'!B:B),""
)</f>
        <v>0</v>
      </c>
      <c r="R825" s="47"/>
      <c r="S825" s="46" t="str">
        <f t="shared" si="25"/>
        <v/>
      </c>
      <c r="T825" s="24"/>
    </row>
    <row r="826" spans="2:20" x14ac:dyDescent="0.25">
      <c r="B826" s="46" t="str">
        <f>IFERROR(_xlfn.XLOOKUP(TRIM(A826),tbl_CostCategories[Category],tbl_CostCategories[Capital / Resource]),"")</f>
        <v/>
      </c>
      <c r="G826" s="45" t="str">
        <f t="shared" si="24"/>
        <v/>
      </c>
      <c r="I826" s="43"/>
      <c r="J826" s="43"/>
      <c r="K826" s="40"/>
      <c r="Q826" s="46">
        <f>IFERROR(O826*_xlfn.XLOOKUP(P826,'Volunteer Rates'!A:A,'Volunteer Rates'!B:B),""
)</f>
        <v>0</v>
      </c>
      <c r="R826" s="47"/>
      <c r="S826" s="46" t="str">
        <f t="shared" si="25"/>
        <v/>
      </c>
      <c r="T826" s="24"/>
    </row>
    <row r="827" spans="2:20" x14ac:dyDescent="0.25">
      <c r="B827" s="46" t="str">
        <f>IFERROR(_xlfn.XLOOKUP(TRIM(A827),tbl_CostCategories[Category],tbl_CostCategories[Capital / Resource]),"")</f>
        <v/>
      </c>
      <c r="G827" s="45" t="str">
        <f t="shared" si="24"/>
        <v/>
      </c>
      <c r="I827" s="43"/>
      <c r="J827" s="43"/>
      <c r="K827" s="40"/>
      <c r="Q827" s="46">
        <f>IFERROR(O827*_xlfn.XLOOKUP(P827,'Volunteer Rates'!A:A,'Volunteer Rates'!B:B),""
)</f>
        <v>0</v>
      </c>
      <c r="R827" s="47"/>
      <c r="S827" s="46" t="str">
        <f t="shared" si="25"/>
        <v/>
      </c>
      <c r="T827" s="24"/>
    </row>
    <row r="828" spans="2:20" x14ac:dyDescent="0.25">
      <c r="B828" s="46" t="str">
        <f>IFERROR(_xlfn.XLOOKUP(TRIM(A828),tbl_CostCategories[Category],tbl_CostCategories[Capital / Resource]),"")</f>
        <v/>
      </c>
      <c r="G828" s="45" t="str">
        <f t="shared" si="24"/>
        <v/>
      </c>
      <c r="I828" s="43"/>
      <c r="J828" s="43"/>
      <c r="K828" s="40"/>
      <c r="Q828" s="46">
        <f>IFERROR(O828*_xlfn.XLOOKUP(P828,'Volunteer Rates'!A:A,'Volunteer Rates'!B:B),""
)</f>
        <v>0</v>
      </c>
      <c r="R828" s="47"/>
      <c r="S828" s="46" t="str">
        <f t="shared" si="25"/>
        <v/>
      </c>
      <c r="T828" s="24"/>
    </row>
    <row r="829" spans="2:20" x14ac:dyDescent="0.25">
      <c r="B829" s="46" t="str">
        <f>IFERROR(_xlfn.XLOOKUP(TRIM(A829),tbl_CostCategories[Category],tbl_CostCategories[Capital / Resource]),"")</f>
        <v/>
      </c>
      <c r="G829" s="45" t="str">
        <f t="shared" si="24"/>
        <v/>
      </c>
      <c r="I829" s="43"/>
      <c r="J829" s="43"/>
      <c r="K829" s="40"/>
      <c r="Q829" s="46">
        <f>IFERROR(O829*_xlfn.XLOOKUP(P829,'Volunteer Rates'!A:A,'Volunteer Rates'!B:B),""
)</f>
        <v>0</v>
      </c>
      <c r="R829" s="47"/>
      <c r="S829" s="46" t="str">
        <f t="shared" si="25"/>
        <v/>
      </c>
      <c r="T829" s="24"/>
    </row>
    <row r="830" spans="2:20" x14ac:dyDescent="0.25">
      <c r="B830" s="46" t="str">
        <f>IFERROR(_xlfn.XLOOKUP(TRIM(A830),tbl_CostCategories[Category],tbl_CostCategories[Capital / Resource]),"")</f>
        <v/>
      </c>
      <c r="G830" s="45" t="str">
        <f t="shared" si="24"/>
        <v/>
      </c>
      <c r="I830" s="43"/>
      <c r="J830" s="43"/>
      <c r="K830" s="40"/>
      <c r="Q830" s="46">
        <f>IFERROR(O830*_xlfn.XLOOKUP(P830,'Volunteer Rates'!A:A,'Volunteer Rates'!B:B),""
)</f>
        <v>0</v>
      </c>
      <c r="R830" s="47"/>
      <c r="S830" s="46" t="str">
        <f t="shared" si="25"/>
        <v/>
      </c>
      <c r="T830" s="24"/>
    </row>
    <row r="831" spans="2:20" x14ac:dyDescent="0.25">
      <c r="B831" s="46" t="str">
        <f>IFERROR(_xlfn.XLOOKUP(TRIM(A831),tbl_CostCategories[Category],tbl_CostCategories[Capital / Resource]),"")</f>
        <v/>
      </c>
      <c r="G831" s="45" t="str">
        <f t="shared" si="24"/>
        <v/>
      </c>
      <c r="I831" s="43"/>
      <c r="J831" s="43"/>
      <c r="K831" s="40"/>
      <c r="Q831" s="46">
        <f>IFERROR(O831*_xlfn.XLOOKUP(P831,'Volunteer Rates'!A:A,'Volunteer Rates'!B:B),""
)</f>
        <v>0</v>
      </c>
      <c r="R831" s="47"/>
      <c r="S831" s="46" t="str">
        <f t="shared" si="25"/>
        <v/>
      </c>
      <c r="T831" s="24"/>
    </row>
    <row r="832" spans="2:20" x14ac:dyDescent="0.25">
      <c r="B832" s="46" t="str">
        <f>IFERROR(_xlfn.XLOOKUP(TRIM(A832),tbl_CostCategories[Category],tbl_CostCategories[Capital / Resource]),"")</f>
        <v/>
      </c>
      <c r="G832" s="45" t="str">
        <f t="shared" si="24"/>
        <v/>
      </c>
      <c r="I832" s="43"/>
      <c r="J832" s="43"/>
      <c r="K832" s="40"/>
      <c r="Q832" s="46">
        <f>IFERROR(O832*_xlfn.XLOOKUP(P832,'Volunteer Rates'!A:A,'Volunteer Rates'!B:B),""
)</f>
        <v>0</v>
      </c>
      <c r="R832" s="47"/>
      <c r="S832" s="46" t="str">
        <f t="shared" si="25"/>
        <v/>
      </c>
      <c r="T832" s="24"/>
    </row>
    <row r="833" spans="2:20" x14ac:dyDescent="0.25">
      <c r="B833" s="46" t="str">
        <f>IFERROR(_xlfn.XLOOKUP(TRIM(A833),tbl_CostCategories[Category],tbl_CostCategories[Capital / Resource]),"")</f>
        <v/>
      </c>
      <c r="G833" s="45" t="str">
        <f t="shared" si="24"/>
        <v/>
      </c>
      <c r="I833" s="43"/>
      <c r="J833" s="43"/>
      <c r="K833" s="40"/>
      <c r="Q833" s="46">
        <f>IFERROR(O833*_xlfn.XLOOKUP(P833,'Volunteer Rates'!A:A,'Volunteer Rates'!B:B),""
)</f>
        <v>0</v>
      </c>
      <c r="R833" s="47"/>
      <c r="S833" s="46" t="str">
        <f t="shared" si="25"/>
        <v/>
      </c>
      <c r="T833" s="24"/>
    </row>
    <row r="834" spans="2:20" x14ac:dyDescent="0.25">
      <c r="B834" s="46" t="str">
        <f>IFERROR(_xlfn.XLOOKUP(TRIM(A834),tbl_CostCategories[Category],tbl_CostCategories[Capital / Resource]),"")</f>
        <v/>
      </c>
      <c r="G834" s="45" t="str">
        <f t="shared" si="24"/>
        <v/>
      </c>
      <c r="I834" s="43"/>
      <c r="J834" s="43"/>
      <c r="K834" s="40"/>
      <c r="Q834" s="46">
        <f>IFERROR(O834*_xlfn.XLOOKUP(P834,'Volunteer Rates'!A:A,'Volunteer Rates'!B:B),""
)</f>
        <v>0</v>
      </c>
      <c r="R834" s="47"/>
      <c r="S834" s="46" t="str">
        <f t="shared" si="25"/>
        <v/>
      </c>
      <c r="T834" s="24"/>
    </row>
    <row r="835" spans="2:20" x14ac:dyDescent="0.25">
      <c r="B835" s="46" t="str">
        <f>IFERROR(_xlfn.XLOOKUP(TRIM(A835),tbl_CostCategories[Category],tbl_CostCategories[Capital / Resource]),"")</f>
        <v/>
      </c>
      <c r="G835" s="45" t="str">
        <f t="shared" ref="G835:G898" si="26">IF(OR(E835="",F835=""),"",N(E835)*N(F835))</f>
        <v/>
      </c>
      <c r="I835" s="43"/>
      <c r="J835" s="43"/>
      <c r="K835" s="40"/>
      <c r="Q835" s="46">
        <f>IFERROR(O835*_xlfn.XLOOKUP(P835,'Volunteer Rates'!A:A,'Volunteer Rates'!B:B),""
)</f>
        <v>0</v>
      </c>
      <c r="R835" s="47"/>
      <c r="S835" s="46" t="str">
        <f t="shared" ref="S835:S898" si="27">IF(N(G835)=0,"",IF(ABS((N(L835)+N(M835)+N(N835)+N(Q835))-N(G835))&lt;0.01,"OK","CHECK TOTALS"))</f>
        <v/>
      </c>
      <c r="T835" s="24"/>
    </row>
    <row r="836" spans="2:20" x14ac:dyDescent="0.25">
      <c r="B836" s="46" t="str">
        <f>IFERROR(_xlfn.XLOOKUP(TRIM(A836),tbl_CostCategories[Category],tbl_CostCategories[Capital / Resource]),"")</f>
        <v/>
      </c>
      <c r="G836" s="45" t="str">
        <f t="shared" si="26"/>
        <v/>
      </c>
      <c r="I836" s="43"/>
      <c r="J836" s="43"/>
      <c r="K836" s="40"/>
      <c r="Q836" s="46">
        <f>IFERROR(O836*_xlfn.XLOOKUP(P836,'Volunteer Rates'!A:A,'Volunteer Rates'!B:B),""
)</f>
        <v>0</v>
      </c>
      <c r="R836" s="47"/>
      <c r="S836" s="46" t="str">
        <f t="shared" si="27"/>
        <v/>
      </c>
      <c r="T836" s="24"/>
    </row>
    <row r="837" spans="2:20" x14ac:dyDescent="0.25">
      <c r="B837" s="46" t="str">
        <f>IFERROR(_xlfn.XLOOKUP(TRIM(A837),tbl_CostCategories[Category],tbl_CostCategories[Capital / Resource]),"")</f>
        <v/>
      </c>
      <c r="G837" s="45" t="str">
        <f t="shared" si="26"/>
        <v/>
      </c>
      <c r="I837" s="43"/>
      <c r="J837" s="43"/>
      <c r="K837" s="40"/>
      <c r="Q837" s="46">
        <f>IFERROR(O837*_xlfn.XLOOKUP(P837,'Volunteer Rates'!A:A,'Volunteer Rates'!B:B),""
)</f>
        <v>0</v>
      </c>
      <c r="R837" s="47"/>
      <c r="S837" s="46" t="str">
        <f t="shared" si="27"/>
        <v/>
      </c>
      <c r="T837" s="24"/>
    </row>
    <row r="838" spans="2:20" x14ac:dyDescent="0.25">
      <c r="B838" s="46" t="str">
        <f>IFERROR(_xlfn.XLOOKUP(TRIM(A838),tbl_CostCategories[Category],tbl_CostCategories[Capital / Resource]),"")</f>
        <v/>
      </c>
      <c r="G838" s="45" t="str">
        <f t="shared" si="26"/>
        <v/>
      </c>
      <c r="I838" s="43"/>
      <c r="J838" s="43"/>
      <c r="K838" s="40"/>
      <c r="Q838" s="46">
        <f>IFERROR(O838*_xlfn.XLOOKUP(P838,'Volunteer Rates'!A:A,'Volunteer Rates'!B:B),""
)</f>
        <v>0</v>
      </c>
      <c r="R838" s="47"/>
      <c r="S838" s="46" t="str">
        <f t="shared" si="27"/>
        <v/>
      </c>
      <c r="T838" s="24"/>
    </row>
    <row r="839" spans="2:20" x14ac:dyDescent="0.25">
      <c r="B839" s="46" t="str">
        <f>IFERROR(_xlfn.XLOOKUP(TRIM(A839),tbl_CostCategories[Category],tbl_CostCategories[Capital / Resource]),"")</f>
        <v/>
      </c>
      <c r="G839" s="45" t="str">
        <f t="shared" si="26"/>
        <v/>
      </c>
      <c r="I839" s="43"/>
      <c r="J839" s="43"/>
      <c r="K839" s="40"/>
      <c r="Q839" s="46">
        <f>IFERROR(O839*_xlfn.XLOOKUP(P839,'Volunteer Rates'!A:A,'Volunteer Rates'!B:B),""
)</f>
        <v>0</v>
      </c>
      <c r="R839" s="47"/>
      <c r="S839" s="46" t="str">
        <f t="shared" si="27"/>
        <v/>
      </c>
      <c r="T839" s="24"/>
    </row>
    <row r="840" spans="2:20" x14ac:dyDescent="0.25">
      <c r="B840" s="46" t="str">
        <f>IFERROR(_xlfn.XLOOKUP(TRIM(A840),tbl_CostCategories[Category],tbl_CostCategories[Capital / Resource]),"")</f>
        <v/>
      </c>
      <c r="G840" s="45" t="str">
        <f t="shared" si="26"/>
        <v/>
      </c>
      <c r="I840" s="43"/>
      <c r="J840" s="43"/>
      <c r="K840" s="40"/>
      <c r="Q840" s="46">
        <f>IFERROR(O840*_xlfn.XLOOKUP(P840,'Volunteer Rates'!A:A,'Volunteer Rates'!B:B),""
)</f>
        <v>0</v>
      </c>
      <c r="R840" s="47"/>
      <c r="S840" s="46" t="str">
        <f t="shared" si="27"/>
        <v/>
      </c>
      <c r="T840" s="24"/>
    </row>
    <row r="841" spans="2:20" x14ac:dyDescent="0.25">
      <c r="B841" s="46" t="str">
        <f>IFERROR(_xlfn.XLOOKUP(TRIM(A841),tbl_CostCategories[Category],tbl_CostCategories[Capital / Resource]),"")</f>
        <v/>
      </c>
      <c r="G841" s="45" t="str">
        <f t="shared" si="26"/>
        <v/>
      </c>
      <c r="I841" s="43"/>
      <c r="J841" s="43"/>
      <c r="K841" s="40"/>
      <c r="Q841" s="46">
        <f>IFERROR(O841*_xlfn.XLOOKUP(P841,'Volunteer Rates'!A:A,'Volunteer Rates'!B:B),""
)</f>
        <v>0</v>
      </c>
      <c r="R841" s="47"/>
      <c r="S841" s="46" t="str">
        <f t="shared" si="27"/>
        <v/>
      </c>
      <c r="T841" s="24"/>
    </row>
    <row r="842" spans="2:20" x14ac:dyDescent="0.25">
      <c r="B842" s="46" t="str">
        <f>IFERROR(_xlfn.XLOOKUP(TRIM(A842),tbl_CostCategories[Category],tbl_CostCategories[Capital / Resource]),"")</f>
        <v/>
      </c>
      <c r="G842" s="45" t="str">
        <f t="shared" si="26"/>
        <v/>
      </c>
      <c r="I842" s="43"/>
      <c r="J842" s="43"/>
      <c r="K842" s="40"/>
      <c r="Q842" s="46">
        <f>IFERROR(O842*_xlfn.XLOOKUP(P842,'Volunteer Rates'!A:A,'Volunteer Rates'!B:B),""
)</f>
        <v>0</v>
      </c>
      <c r="R842" s="47"/>
      <c r="S842" s="46" t="str">
        <f t="shared" si="27"/>
        <v/>
      </c>
      <c r="T842" s="24"/>
    </row>
    <row r="843" spans="2:20" x14ac:dyDescent="0.25">
      <c r="B843" s="46" t="str">
        <f>IFERROR(_xlfn.XLOOKUP(TRIM(A843),tbl_CostCategories[Category],tbl_CostCategories[Capital / Resource]),"")</f>
        <v/>
      </c>
      <c r="G843" s="45" t="str">
        <f t="shared" si="26"/>
        <v/>
      </c>
      <c r="I843" s="43"/>
      <c r="J843" s="43"/>
      <c r="K843" s="40"/>
      <c r="Q843" s="46">
        <f>IFERROR(O843*_xlfn.XLOOKUP(P843,'Volunteer Rates'!A:A,'Volunteer Rates'!B:B),""
)</f>
        <v>0</v>
      </c>
      <c r="R843" s="47"/>
      <c r="S843" s="46" t="str">
        <f t="shared" si="27"/>
        <v/>
      </c>
      <c r="T843" s="24"/>
    </row>
    <row r="844" spans="2:20" x14ac:dyDescent="0.25">
      <c r="B844" s="46" t="str">
        <f>IFERROR(_xlfn.XLOOKUP(TRIM(A844),tbl_CostCategories[Category],tbl_CostCategories[Capital / Resource]),"")</f>
        <v/>
      </c>
      <c r="G844" s="45" t="str">
        <f t="shared" si="26"/>
        <v/>
      </c>
      <c r="I844" s="43"/>
      <c r="J844" s="43"/>
      <c r="K844" s="40"/>
      <c r="Q844" s="46">
        <f>IFERROR(O844*_xlfn.XLOOKUP(P844,'Volunteer Rates'!A:A,'Volunteer Rates'!B:B),""
)</f>
        <v>0</v>
      </c>
      <c r="R844" s="47"/>
      <c r="S844" s="46" t="str">
        <f t="shared" si="27"/>
        <v/>
      </c>
      <c r="T844" s="24"/>
    </row>
    <row r="845" spans="2:20" x14ac:dyDescent="0.25">
      <c r="B845" s="46" t="str">
        <f>IFERROR(_xlfn.XLOOKUP(TRIM(A845),tbl_CostCategories[Category],tbl_CostCategories[Capital / Resource]),"")</f>
        <v/>
      </c>
      <c r="G845" s="45" t="str">
        <f t="shared" si="26"/>
        <v/>
      </c>
      <c r="I845" s="43"/>
      <c r="J845" s="43"/>
      <c r="K845" s="40"/>
      <c r="Q845" s="46">
        <f>IFERROR(O845*_xlfn.XLOOKUP(P845,'Volunteer Rates'!A:A,'Volunteer Rates'!B:B),""
)</f>
        <v>0</v>
      </c>
      <c r="R845" s="47"/>
      <c r="S845" s="46" t="str">
        <f t="shared" si="27"/>
        <v/>
      </c>
      <c r="T845" s="24"/>
    </row>
    <row r="846" spans="2:20" x14ac:dyDescent="0.25">
      <c r="B846" s="46" t="str">
        <f>IFERROR(_xlfn.XLOOKUP(TRIM(A846),tbl_CostCategories[Category],tbl_CostCategories[Capital / Resource]),"")</f>
        <v/>
      </c>
      <c r="G846" s="45" t="str">
        <f t="shared" si="26"/>
        <v/>
      </c>
      <c r="I846" s="43"/>
      <c r="J846" s="43"/>
      <c r="K846" s="40"/>
      <c r="Q846" s="46">
        <f>IFERROR(O846*_xlfn.XLOOKUP(P846,'Volunteer Rates'!A:A,'Volunteer Rates'!B:B),""
)</f>
        <v>0</v>
      </c>
      <c r="R846" s="47"/>
      <c r="S846" s="46" t="str">
        <f t="shared" si="27"/>
        <v/>
      </c>
      <c r="T846" s="24"/>
    </row>
    <row r="847" spans="2:20" x14ac:dyDescent="0.25">
      <c r="B847" s="46" t="str">
        <f>IFERROR(_xlfn.XLOOKUP(TRIM(A847),tbl_CostCategories[Category],tbl_CostCategories[Capital / Resource]),"")</f>
        <v/>
      </c>
      <c r="G847" s="45" t="str">
        <f t="shared" si="26"/>
        <v/>
      </c>
      <c r="I847" s="43"/>
      <c r="J847" s="43"/>
      <c r="K847" s="40"/>
      <c r="Q847" s="46">
        <f>IFERROR(O847*_xlfn.XLOOKUP(P847,'Volunteer Rates'!A:A,'Volunteer Rates'!B:B),""
)</f>
        <v>0</v>
      </c>
      <c r="R847" s="47"/>
      <c r="S847" s="46" t="str">
        <f t="shared" si="27"/>
        <v/>
      </c>
      <c r="T847" s="24"/>
    </row>
    <row r="848" spans="2:20" x14ac:dyDescent="0.25">
      <c r="B848" s="46" t="str">
        <f>IFERROR(_xlfn.XLOOKUP(TRIM(A848),tbl_CostCategories[Category],tbl_CostCategories[Capital / Resource]),"")</f>
        <v/>
      </c>
      <c r="G848" s="45" t="str">
        <f t="shared" si="26"/>
        <v/>
      </c>
      <c r="I848" s="43"/>
      <c r="J848" s="43"/>
      <c r="K848" s="40"/>
      <c r="Q848" s="46">
        <f>IFERROR(O848*_xlfn.XLOOKUP(P848,'Volunteer Rates'!A:A,'Volunteer Rates'!B:B),""
)</f>
        <v>0</v>
      </c>
      <c r="R848" s="47"/>
      <c r="S848" s="46" t="str">
        <f t="shared" si="27"/>
        <v/>
      </c>
      <c r="T848" s="24"/>
    </row>
    <row r="849" spans="2:20" x14ac:dyDescent="0.25">
      <c r="B849" s="46" t="str">
        <f>IFERROR(_xlfn.XLOOKUP(TRIM(A849),tbl_CostCategories[Category],tbl_CostCategories[Capital / Resource]),"")</f>
        <v/>
      </c>
      <c r="G849" s="45" t="str">
        <f t="shared" si="26"/>
        <v/>
      </c>
      <c r="I849" s="43"/>
      <c r="J849" s="43"/>
      <c r="K849" s="40"/>
      <c r="Q849" s="46">
        <f>IFERROR(O849*_xlfn.XLOOKUP(P849,'Volunteer Rates'!A:A,'Volunteer Rates'!B:B),""
)</f>
        <v>0</v>
      </c>
      <c r="R849" s="47"/>
      <c r="S849" s="46" t="str">
        <f t="shared" si="27"/>
        <v/>
      </c>
      <c r="T849" s="24"/>
    </row>
    <row r="850" spans="2:20" x14ac:dyDescent="0.25">
      <c r="B850" s="46" t="str">
        <f>IFERROR(_xlfn.XLOOKUP(TRIM(A850),tbl_CostCategories[Category],tbl_CostCategories[Capital / Resource]),"")</f>
        <v/>
      </c>
      <c r="G850" s="45" t="str">
        <f t="shared" si="26"/>
        <v/>
      </c>
      <c r="I850" s="43"/>
      <c r="J850" s="43"/>
      <c r="K850" s="40"/>
      <c r="Q850" s="46">
        <f>IFERROR(O850*_xlfn.XLOOKUP(P850,'Volunteer Rates'!A:A,'Volunteer Rates'!B:B),""
)</f>
        <v>0</v>
      </c>
      <c r="R850" s="47"/>
      <c r="S850" s="46" t="str">
        <f t="shared" si="27"/>
        <v/>
      </c>
      <c r="T850" s="24"/>
    </row>
    <row r="851" spans="2:20" x14ac:dyDescent="0.25">
      <c r="B851" s="46" t="str">
        <f>IFERROR(_xlfn.XLOOKUP(TRIM(A851),tbl_CostCategories[Category],tbl_CostCategories[Capital / Resource]),"")</f>
        <v/>
      </c>
      <c r="G851" s="45" t="str">
        <f t="shared" si="26"/>
        <v/>
      </c>
      <c r="I851" s="43"/>
      <c r="J851" s="43"/>
      <c r="K851" s="40"/>
      <c r="Q851" s="46">
        <f>IFERROR(O851*_xlfn.XLOOKUP(P851,'Volunteer Rates'!A:A,'Volunteer Rates'!B:B),""
)</f>
        <v>0</v>
      </c>
      <c r="R851" s="47"/>
      <c r="S851" s="46" t="str">
        <f t="shared" si="27"/>
        <v/>
      </c>
      <c r="T851" s="24"/>
    </row>
    <row r="852" spans="2:20" x14ac:dyDescent="0.25">
      <c r="B852" s="46" t="str">
        <f>IFERROR(_xlfn.XLOOKUP(TRIM(A852),tbl_CostCategories[Category],tbl_CostCategories[Capital / Resource]),"")</f>
        <v/>
      </c>
      <c r="G852" s="45" t="str">
        <f t="shared" si="26"/>
        <v/>
      </c>
      <c r="I852" s="43"/>
      <c r="J852" s="43"/>
      <c r="K852" s="40"/>
      <c r="Q852" s="46">
        <f>IFERROR(O852*_xlfn.XLOOKUP(P852,'Volunteer Rates'!A:A,'Volunteer Rates'!B:B),""
)</f>
        <v>0</v>
      </c>
      <c r="R852" s="47"/>
      <c r="S852" s="46" t="str">
        <f t="shared" si="27"/>
        <v/>
      </c>
      <c r="T852" s="24"/>
    </row>
    <row r="853" spans="2:20" x14ac:dyDescent="0.25">
      <c r="B853" s="46" t="str">
        <f>IFERROR(_xlfn.XLOOKUP(TRIM(A853),tbl_CostCategories[Category],tbl_CostCategories[Capital / Resource]),"")</f>
        <v/>
      </c>
      <c r="G853" s="45" t="str">
        <f t="shared" si="26"/>
        <v/>
      </c>
      <c r="I853" s="43"/>
      <c r="J853" s="43"/>
      <c r="K853" s="40"/>
      <c r="Q853" s="46">
        <f>IFERROR(O853*_xlfn.XLOOKUP(P853,'Volunteer Rates'!A:A,'Volunteer Rates'!B:B),""
)</f>
        <v>0</v>
      </c>
      <c r="R853" s="47"/>
      <c r="S853" s="46" t="str">
        <f t="shared" si="27"/>
        <v/>
      </c>
      <c r="T853" s="24"/>
    </row>
    <row r="854" spans="2:20" x14ac:dyDescent="0.25">
      <c r="B854" s="46" t="str">
        <f>IFERROR(_xlfn.XLOOKUP(TRIM(A854),tbl_CostCategories[Category],tbl_CostCategories[Capital / Resource]),"")</f>
        <v/>
      </c>
      <c r="G854" s="45" t="str">
        <f t="shared" si="26"/>
        <v/>
      </c>
      <c r="I854" s="43"/>
      <c r="J854" s="43"/>
      <c r="K854" s="40"/>
      <c r="Q854" s="46">
        <f>IFERROR(O854*_xlfn.XLOOKUP(P854,'Volunteer Rates'!A:A,'Volunteer Rates'!B:B),""
)</f>
        <v>0</v>
      </c>
      <c r="R854" s="47"/>
      <c r="S854" s="46" t="str">
        <f t="shared" si="27"/>
        <v/>
      </c>
      <c r="T854" s="24"/>
    </row>
    <row r="855" spans="2:20" x14ac:dyDescent="0.25">
      <c r="B855" s="46" t="str">
        <f>IFERROR(_xlfn.XLOOKUP(TRIM(A855),tbl_CostCategories[Category],tbl_CostCategories[Capital / Resource]),"")</f>
        <v/>
      </c>
      <c r="G855" s="45" t="str">
        <f t="shared" si="26"/>
        <v/>
      </c>
      <c r="I855" s="43"/>
      <c r="J855" s="43"/>
      <c r="K855" s="40"/>
      <c r="Q855" s="46">
        <f>IFERROR(O855*_xlfn.XLOOKUP(P855,'Volunteer Rates'!A:A,'Volunteer Rates'!B:B),""
)</f>
        <v>0</v>
      </c>
      <c r="R855" s="47"/>
      <c r="S855" s="46" t="str">
        <f t="shared" si="27"/>
        <v/>
      </c>
      <c r="T855" s="24"/>
    </row>
    <row r="856" spans="2:20" x14ac:dyDescent="0.25">
      <c r="B856" s="46" t="str">
        <f>IFERROR(_xlfn.XLOOKUP(TRIM(A856),tbl_CostCategories[Category],tbl_CostCategories[Capital / Resource]),"")</f>
        <v/>
      </c>
      <c r="G856" s="45" t="str">
        <f t="shared" si="26"/>
        <v/>
      </c>
      <c r="I856" s="43"/>
      <c r="J856" s="43"/>
      <c r="K856" s="40"/>
      <c r="Q856" s="46">
        <f>IFERROR(O856*_xlfn.XLOOKUP(P856,'Volunteer Rates'!A:A,'Volunteer Rates'!B:B),""
)</f>
        <v>0</v>
      </c>
      <c r="R856" s="47"/>
      <c r="S856" s="46" t="str">
        <f t="shared" si="27"/>
        <v/>
      </c>
      <c r="T856" s="24"/>
    </row>
    <row r="857" spans="2:20" x14ac:dyDescent="0.25">
      <c r="B857" s="46" t="str">
        <f>IFERROR(_xlfn.XLOOKUP(TRIM(A857),tbl_CostCategories[Category],tbl_CostCategories[Capital / Resource]),"")</f>
        <v/>
      </c>
      <c r="G857" s="45" t="str">
        <f t="shared" si="26"/>
        <v/>
      </c>
      <c r="I857" s="43"/>
      <c r="J857" s="43"/>
      <c r="K857" s="40"/>
      <c r="Q857" s="46">
        <f>IFERROR(O857*_xlfn.XLOOKUP(P857,'Volunteer Rates'!A:A,'Volunteer Rates'!B:B),""
)</f>
        <v>0</v>
      </c>
      <c r="R857" s="47"/>
      <c r="S857" s="46" t="str">
        <f t="shared" si="27"/>
        <v/>
      </c>
      <c r="T857" s="24"/>
    </row>
    <row r="858" spans="2:20" x14ac:dyDescent="0.25">
      <c r="B858" s="46" t="str">
        <f>IFERROR(_xlfn.XLOOKUP(TRIM(A858),tbl_CostCategories[Category],tbl_CostCategories[Capital / Resource]),"")</f>
        <v/>
      </c>
      <c r="G858" s="45" t="str">
        <f t="shared" si="26"/>
        <v/>
      </c>
      <c r="I858" s="43"/>
      <c r="J858" s="43"/>
      <c r="K858" s="40"/>
      <c r="Q858" s="46">
        <f>IFERROR(O858*_xlfn.XLOOKUP(P858,'Volunteer Rates'!A:A,'Volunteer Rates'!B:B),""
)</f>
        <v>0</v>
      </c>
      <c r="R858" s="47"/>
      <c r="S858" s="46" t="str">
        <f t="shared" si="27"/>
        <v/>
      </c>
      <c r="T858" s="24"/>
    </row>
    <row r="859" spans="2:20" x14ac:dyDescent="0.25">
      <c r="B859" s="46" t="str">
        <f>IFERROR(_xlfn.XLOOKUP(TRIM(A859),tbl_CostCategories[Category],tbl_CostCategories[Capital / Resource]),"")</f>
        <v/>
      </c>
      <c r="G859" s="45" t="str">
        <f t="shared" si="26"/>
        <v/>
      </c>
      <c r="I859" s="43"/>
      <c r="J859" s="43"/>
      <c r="K859" s="40"/>
      <c r="Q859" s="46">
        <f>IFERROR(O859*_xlfn.XLOOKUP(P859,'Volunteer Rates'!A:A,'Volunteer Rates'!B:B),""
)</f>
        <v>0</v>
      </c>
      <c r="R859" s="47"/>
      <c r="S859" s="46" t="str">
        <f t="shared" si="27"/>
        <v/>
      </c>
      <c r="T859" s="24"/>
    </row>
    <row r="860" spans="2:20" x14ac:dyDescent="0.25">
      <c r="B860" s="46" t="str">
        <f>IFERROR(_xlfn.XLOOKUP(TRIM(A860),tbl_CostCategories[Category],tbl_CostCategories[Capital / Resource]),"")</f>
        <v/>
      </c>
      <c r="G860" s="45" t="str">
        <f t="shared" si="26"/>
        <v/>
      </c>
      <c r="I860" s="43"/>
      <c r="J860" s="43"/>
      <c r="K860" s="40"/>
      <c r="Q860" s="46">
        <f>IFERROR(O860*_xlfn.XLOOKUP(P860,'Volunteer Rates'!A:A,'Volunteer Rates'!B:B),""
)</f>
        <v>0</v>
      </c>
      <c r="R860" s="47"/>
      <c r="S860" s="46" t="str">
        <f t="shared" si="27"/>
        <v/>
      </c>
      <c r="T860" s="24"/>
    </row>
    <row r="861" spans="2:20" x14ac:dyDescent="0.25">
      <c r="B861" s="46" t="str">
        <f>IFERROR(_xlfn.XLOOKUP(TRIM(A861),tbl_CostCategories[Category],tbl_CostCategories[Capital / Resource]),"")</f>
        <v/>
      </c>
      <c r="G861" s="45" t="str">
        <f t="shared" si="26"/>
        <v/>
      </c>
      <c r="I861" s="43"/>
      <c r="J861" s="43"/>
      <c r="K861" s="40"/>
      <c r="Q861" s="46">
        <f>IFERROR(O861*_xlfn.XLOOKUP(P861,'Volunteer Rates'!A:A,'Volunteer Rates'!B:B),""
)</f>
        <v>0</v>
      </c>
      <c r="R861" s="47"/>
      <c r="S861" s="46" t="str">
        <f t="shared" si="27"/>
        <v/>
      </c>
      <c r="T861" s="24"/>
    </row>
    <row r="862" spans="2:20" x14ac:dyDescent="0.25">
      <c r="B862" s="46" t="str">
        <f>IFERROR(_xlfn.XLOOKUP(TRIM(A862),tbl_CostCategories[Category],tbl_CostCategories[Capital / Resource]),"")</f>
        <v/>
      </c>
      <c r="G862" s="45" t="str">
        <f t="shared" si="26"/>
        <v/>
      </c>
      <c r="I862" s="43"/>
      <c r="J862" s="43"/>
      <c r="K862" s="40"/>
      <c r="Q862" s="46">
        <f>IFERROR(O862*_xlfn.XLOOKUP(P862,'Volunteer Rates'!A:A,'Volunteer Rates'!B:B),""
)</f>
        <v>0</v>
      </c>
      <c r="R862" s="47"/>
      <c r="S862" s="46" t="str">
        <f t="shared" si="27"/>
        <v/>
      </c>
      <c r="T862" s="24"/>
    </row>
    <row r="863" spans="2:20" x14ac:dyDescent="0.25">
      <c r="B863" s="46" t="str">
        <f>IFERROR(_xlfn.XLOOKUP(TRIM(A863),tbl_CostCategories[Category],tbl_CostCategories[Capital / Resource]),"")</f>
        <v/>
      </c>
      <c r="G863" s="45" t="str">
        <f t="shared" si="26"/>
        <v/>
      </c>
      <c r="I863" s="43"/>
      <c r="J863" s="43"/>
      <c r="K863" s="40"/>
      <c r="Q863" s="46">
        <f>IFERROR(O863*_xlfn.XLOOKUP(P863,'Volunteer Rates'!A:A,'Volunteer Rates'!B:B),""
)</f>
        <v>0</v>
      </c>
      <c r="R863" s="47"/>
      <c r="S863" s="46" t="str">
        <f t="shared" si="27"/>
        <v/>
      </c>
      <c r="T863" s="24"/>
    </row>
    <row r="864" spans="2:20" x14ac:dyDescent="0.25">
      <c r="B864" s="46" t="str">
        <f>IFERROR(_xlfn.XLOOKUP(TRIM(A864),tbl_CostCategories[Category],tbl_CostCategories[Capital / Resource]),"")</f>
        <v/>
      </c>
      <c r="G864" s="45" t="str">
        <f t="shared" si="26"/>
        <v/>
      </c>
      <c r="I864" s="43"/>
      <c r="J864" s="43"/>
      <c r="K864" s="40"/>
      <c r="Q864" s="46">
        <f>IFERROR(O864*_xlfn.XLOOKUP(P864,'Volunteer Rates'!A:A,'Volunteer Rates'!B:B),""
)</f>
        <v>0</v>
      </c>
      <c r="R864" s="47"/>
      <c r="S864" s="46" t="str">
        <f t="shared" si="27"/>
        <v/>
      </c>
      <c r="T864" s="24"/>
    </row>
    <row r="865" spans="2:20" x14ac:dyDescent="0.25">
      <c r="B865" s="46" t="str">
        <f>IFERROR(_xlfn.XLOOKUP(TRIM(A865),tbl_CostCategories[Category],tbl_CostCategories[Capital / Resource]),"")</f>
        <v/>
      </c>
      <c r="G865" s="45" t="str">
        <f t="shared" si="26"/>
        <v/>
      </c>
      <c r="I865" s="43"/>
      <c r="J865" s="43"/>
      <c r="K865" s="40"/>
      <c r="Q865" s="46">
        <f>IFERROR(O865*_xlfn.XLOOKUP(P865,'Volunteer Rates'!A:A,'Volunteer Rates'!B:B),""
)</f>
        <v>0</v>
      </c>
      <c r="R865" s="47"/>
      <c r="S865" s="46" t="str">
        <f t="shared" si="27"/>
        <v/>
      </c>
      <c r="T865" s="24"/>
    </row>
    <row r="866" spans="2:20" x14ac:dyDescent="0.25">
      <c r="B866" s="46" t="str">
        <f>IFERROR(_xlfn.XLOOKUP(TRIM(A866),tbl_CostCategories[Category],tbl_CostCategories[Capital / Resource]),"")</f>
        <v/>
      </c>
      <c r="G866" s="45" t="str">
        <f t="shared" si="26"/>
        <v/>
      </c>
      <c r="I866" s="43"/>
      <c r="J866" s="43"/>
      <c r="K866" s="40"/>
      <c r="Q866" s="46">
        <f>IFERROR(O866*_xlfn.XLOOKUP(P866,'Volunteer Rates'!A:A,'Volunteer Rates'!B:B),""
)</f>
        <v>0</v>
      </c>
      <c r="R866" s="47"/>
      <c r="S866" s="46" t="str">
        <f t="shared" si="27"/>
        <v/>
      </c>
      <c r="T866" s="24"/>
    </row>
    <row r="867" spans="2:20" x14ac:dyDescent="0.25">
      <c r="B867" s="46" t="str">
        <f>IFERROR(_xlfn.XLOOKUP(TRIM(A867),tbl_CostCategories[Category],tbl_CostCategories[Capital / Resource]),"")</f>
        <v/>
      </c>
      <c r="G867" s="45" t="str">
        <f t="shared" si="26"/>
        <v/>
      </c>
      <c r="I867" s="43"/>
      <c r="J867" s="43"/>
      <c r="K867" s="40"/>
      <c r="Q867" s="46">
        <f>IFERROR(O867*_xlfn.XLOOKUP(P867,'Volunteer Rates'!A:A,'Volunteer Rates'!B:B),""
)</f>
        <v>0</v>
      </c>
      <c r="R867" s="47"/>
      <c r="S867" s="46" t="str">
        <f t="shared" si="27"/>
        <v/>
      </c>
      <c r="T867" s="24"/>
    </row>
    <row r="868" spans="2:20" x14ac:dyDescent="0.25">
      <c r="B868" s="46" t="str">
        <f>IFERROR(_xlfn.XLOOKUP(TRIM(A868),tbl_CostCategories[Category],tbl_CostCategories[Capital / Resource]),"")</f>
        <v/>
      </c>
      <c r="G868" s="45" t="str">
        <f t="shared" si="26"/>
        <v/>
      </c>
      <c r="I868" s="43"/>
      <c r="J868" s="43"/>
      <c r="K868" s="40"/>
      <c r="Q868" s="46">
        <f>IFERROR(O868*_xlfn.XLOOKUP(P868,'Volunteer Rates'!A:A,'Volunteer Rates'!B:B),""
)</f>
        <v>0</v>
      </c>
      <c r="R868" s="47"/>
      <c r="S868" s="46" t="str">
        <f t="shared" si="27"/>
        <v/>
      </c>
      <c r="T868" s="24"/>
    </row>
    <row r="869" spans="2:20" x14ac:dyDescent="0.25">
      <c r="B869" s="46" t="str">
        <f>IFERROR(_xlfn.XLOOKUP(TRIM(A869),tbl_CostCategories[Category],tbl_CostCategories[Capital / Resource]),"")</f>
        <v/>
      </c>
      <c r="G869" s="45" t="str">
        <f t="shared" si="26"/>
        <v/>
      </c>
      <c r="I869" s="43"/>
      <c r="J869" s="43"/>
      <c r="K869" s="40"/>
      <c r="Q869" s="46">
        <f>IFERROR(O869*_xlfn.XLOOKUP(P869,'Volunteer Rates'!A:A,'Volunteer Rates'!B:B),""
)</f>
        <v>0</v>
      </c>
      <c r="R869" s="47"/>
      <c r="S869" s="46" t="str">
        <f t="shared" si="27"/>
        <v/>
      </c>
      <c r="T869" s="24"/>
    </row>
    <row r="870" spans="2:20" x14ac:dyDescent="0.25">
      <c r="B870" s="46" t="str">
        <f>IFERROR(_xlfn.XLOOKUP(TRIM(A870),tbl_CostCategories[Category],tbl_CostCategories[Capital / Resource]),"")</f>
        <v/>
      </c>
      <c r="G870" s="45" t="str">
        <f t="shared" si="26"/>
        <v/>
      </c>
      <c r="I870" s="43"/>
      <c r="J870" s="43"/>
      <c r="K870" s="40"/>
      <c r="Q870" s="46">
        <f>IFERROR(O870*_xlfn.XLOOKUP(P870,'Volunteer Rates'!A:A,'Volunteer Rates'!B:B),""
)</f>
        <v>0</v>
      </c>
      <c r="R870" s="47"/>
      <c r="S870" s="46" t="str">
        <f t="shared" si="27"/>
        <v/>
      </c>
      <c r="T870" s="24"/>
    </row>
    <row r="871" spans="2:20" x14ac:dyDescent="0.25">
      <c r="B871" s="46" t="str">
        <f>IFERROR(_xlfn.XLOOKUP(TRIM(A871),tbl_CostCategories[Category],tbl_CostCategories[Capital / Resource]),"")</f>
        <v/>
      </c>
      <c r="G871" s="45" t="str">
        <f t="shared" si="26"/>
        <v/>
      </c>
      <c r="I871" s="43"/>
      <c r="J871" s="43"/>
      <c r="K871" s="40"/>
      <c r="Q871" s="46">
        <f>IFERROR(O871*_xlfn.XLOOKUP(P871,'Volunteer Rates'!A:A,'Volunteer Rates'!B:B),""
)</f>
        <v>0</v>
      </c>
      <c r="R871" s="47"/>
      <c r="S871" s="46" t="str">
        <f t="shared" si="27"/>
        <v/>
      </c>
      <c r="T871" s="24"/>
    </row>
    <row r="872" spans="2:20" x14ac:dyDescent="0.25">
      <c r="B872" s="46" t="str">
        <f>IFERROR(_xlfn.XLOOKUP(TRIM(A872),tbl_CostCategories[Category],tbl_CostCategories[Capital / Resource]),"")</f>
        <v/>
      </c>
      <c r="G872" s="45" t="str">
        <f t="shared" si="26"/>
        <v/>
      </c>
      <c r="I872" s="43"/>
      <c r="J872" s="43"/>
      <c r="K872" s="40"/>
      <c r="Q872" s="46">
        <f>IFERROR(O872*_xlfn.XLOOKUP(P872,'Volunteer Rates'!A:A,'Volunteer Rates'!B:B),""
)</f>
        <v>0</v>
      </c>
      <c r="R872" s="47"/>
      <c r="S872" s="46" t="str">
        <f t="shared" si="27"/>
        <v/>
      </c>
      <c r="T872" s="24"/>
    </row>
    <row r="873" spans="2:20" x14ac:dyDescent="0.25">
      <c r="B873" s="46" t="str">
        <f>IFERROR(_xlfn.XLOOKUP(TRIM(A873),tbl_CostCategories[Category],tbl_CostCategories[Capital / Resource]),"")</f>
        <v/>
      </c>
      <c r="G873" s="45" t="str">
        <f t="shared" si="26"/>
        <v/>
      </c>
      <c r="I873" s="43"/>
      <c r="J873" s="43"/>
      <c r="K873" s="40"/>
      <c r="Q873" s="46">
        <f>IFERROR(O873*_xlfn.XLOOKUP(P873,'Volunteer Rates'!A:A,'Volunteer Rates'!B:B),""
)</f>
        <v>0</v>
      </c>
      <c r="R873" s="47"/>
      <c r="S873" s="46" t="str">
        <f t="shared" si="27"/>
        <v/>
      </c>
      <c r="T873" s="24"/>
    </row>
    <row r="874" spans="2:20" x14ac:dyDescent="0.25">
      <c r="B874" s="46" t="str">
        <f>IFERROR(_xlfn.XLOOKUP(TRIM(A874),tbl_CostCategories[Category],tbl_CostCategories[Capital / Resource]),"")</f>
        <v/>
      </c>
      <c r="G874" s="45" t="str">
        <f t="shared" si="26"/>
        <v/>
      </c>
      <c r="I874" s="43"/>
      <c r="J874" s="43"/>
      <c r="K874" s="40"/>
      <c r="Q874" s="46">
        <f>IFERROR(O874*_xlfn.XLOOKUP(P874,'Volunteer Rates'!A:A,'Volunteer Rates'!B:B),""
)</f>
        <v>0</v>
      </c>
      <c r="R874" s="47"/>
      <c r="S874" s="46" t="str">
        <f t="shared" si="27"/>
        <v/>
      </c>
      <c r="T874" s="24"/>
    </row>
    <row r="875" spans="2:20" x14ac:dyDescent="0.25">
      <c r="B875" s="46" t="str">
        <f>IFERROR(_xlfn.XLOOKUP(TRIM(A875),tbl_CostCategories[Category],tbl_CostCategories[Capital / Resource]),"")</f>
        <v/>
      </c>
      <c r="G875" s="45" t="str">
        <f t="shared" si="26"/>
        <v/>
      </c>
      <c r="I875" s="43"/>
      <c r="J875" s="43"/>
      <c r="K875" s="40"/>
      <c r="Q875" s="46">
        <f>IFERROR(O875*_xlfn.XLOOKUP(P875,'Volunteer Rates'!A:A,'Volunteer Rates'!B:B),""
)</f>
        <v>0</v>
      </c>
      <c r="R875" s="47"/>
      <c r="S875" s="46" t="str">
        <f t="shared" si="27"/>
        <v/>
      </c>
      <c r="T875" s="24"/>
    </row>
    <row r="876" spans="2:20" x14ac:dyDescent="0.25">
      <c r="B876" s="46" t="str">
        <f>IFERROR(_xlfn.XLOOKUP(TRIM(A876),tbl_CostCategories[Category],tbl_CostCategories[Capital / Resource]),"")</f>
        <v/>
      </c>
      <c r="G876" s="45" t="str">
        <f t="shared" si="26"/>
        <v/>
      </c>
      <c r="I876" s="43"/>
      <c r="J876" s="43"/>
      <c r="K876" s="40"/>
      <c r="Q876" s="46">
        <f>IFERROR(O876*_xlfn.XLOOKUP(P876,'Volunteer Rates'!A:A,'Volunteer Rates'!B:B),""
)</f>
        <v>0</v>
      </c>
      <c r="R876" s="47"/>
      <c r="S876" s="46" t="str">
        <f t="shared" si="27"/>
        <v/>
      </c>
      <c r="T876" s="24"/>
    </row>
    <row r="877" spans="2:20" x14ac:dyDescent="0.25">
      <c r="B877" s="46" t="str">
        <f>IFERROR(_xlfn.XLOOKUP(TRIM(A877),tbl_CostCategories[Category],tbl_CostCategories[Capital / Resource]),"")</f>
        <v/>
      </c>
      <c r="G877" s="45" t="str">
        <f t="shared" si="26"/>
        <v/>
      </c>
      <c r="I877" s="43"/>
      <c r="J877" s="43"/>
      <c r="K877" s="40"/>
      <c r="Q877" s="46">
        <f>IFERROR(O877*_xlfn.XLOOKUP(P877,'Volunteer Rates'!A:A,'Volunteer Rates'!B:B),""
)</f>
        <v>0</v>
      </c>
      <c r="R877" s="47"/>
      <c r="S877" s="46" t="str">
        <f t="shared" si="27"/>
        <v/>
      </c>
      <c r="T877" s="24"/>
    </row>
    <row r="878" spans="2:20" x14ac:dyDescent="0.25">
      <c r="B878" s="46" t="str">
        <f>IFERROR(_xlfn.XLOOKUP(TRIM(A878),tbl_CostCategories[Category],tbl_CostCategories[Capital / Resource]),"")</f>
        <v/>
      </c>
      <c r="G878" s="45" t="str">
        <f t="shared" si="26"/>
        <v/>
      </c>
      <c r="I878" s="43"/>
      <c r="J878" s="43"/>
      <c r="K878" s="40"/>
      <c r="Q878" s="46">
        <f>IFERROR(O878*_xlfn.XLOOKUP(P878,'Volunteer Rates'!A:A,'Volunteer Rates'!B:B),""
)</f>
        <v>0</v>
      </c>
      <c r="R878" s="47"/>
      <c r="S878" s="46" t="str">
        <f t="shared" si="27"/>
        <v/>
      </c>
      <c r="T878" s="24"/>
    </row>
    <row r="879" spans="2:20" x14ac:dyDescent="0.25">
      <c r="B879" s="46" t="str">
        <f>IFERROR(_xlfn.XLOOKUP(TRIM(A879),tbl_CostCategories[Category],tbl_CostCategories[Capital / Resource]),"")</f>
        <v/>
      </c>
      <c r="G879" s="45" t="str">
        <f t="shared" si="26"/>
        <v/>
      </c>
      <c r="I879" s="43"/>
      <c r="J879" s="43"/>
      <c r="K879" s="40"/>
      <c r="Q879" s="46">
        <f>IFERROR(O879*_xlfn.XLOOKUP(P879,'Volunteer Rates'!A:A,'Volunteer Rates'!B:B),""
)</f>
        <v>0</v>
      </c>
      <c r="R879" s="47"/>
      <c r="S879" s="46" t="str">
        <f t="shared" si="27"/>
        <v/>
      </c>
      <c r="T879" s="24"/>
    </row>
    <row r="880" spans="2:20" x14ac:dyDescent="0.25">
      <c r="B880" s="46" t="str">
        <f>IFERROR(_xlfn.XLOOKUP(TRIM(A880),tbl_CostCategories[Category],tbl_CostCategories[Capital / Resource]),"")</f>
        <v/>
      </c>
      <c r="G880" s="45" t="str">
        <f t="shared" si="26"/>
        <v/>
      </c>
      <c r="I880" s="43"/>
      <c r="J880" s="43"/>
      <c r="K880" s="40"/>
      <c r="Q880" s="46">
        <f>IFERROR(O880*_xlfn.XLOOKUP(P880,'Volunteer Rates'!A:A,'Volunteer Rates'!B:B),""
)</f>
        <v>0</v>
      </c>
      <c r="R880" s="47"/>
      <c r="S880" s="46" t="str">
        <f t="shared" si="27"/>
        <v/>
      </c>
      <c r="T880" s="24"/>
    </row>
    <row r="881" spans="2:20" x14ac:dyDescent="0.25">
      <c r="B881" s="46" t="str">
        <f>IFERROR(_xlfn.XLOOKUP(TRIM(A881),tbl_CostCategories[Category],tbl_CostCategories[Capital / Resource]),"")</f>
        <v/>
      </c>
      <c r="G881" s="45" t="str">
        <f t="shared" si="26"/>
        <v/>
      </c>
      <c r="I881" s="43"/>
      <c r="J881" s="43"/>
      <c r="K881" s="40"/>
      <c r="Q881" s="46">
        <f>IFERROR(O881*_xlfn.XLOOKUP(P881,'Volunteer Rates'!A:A,'Volunteer Rates'!B:B),""
)</f>
        <v>0</v>
      </c>
      <c r="R881" s="47"/>
      <c r="S881" s="46" t="str">
        <f t="shared" si="27"/>
        <v/>
      </c>
      <c r="T881" s="24"/>
    </row>
    <row r="882" spans="2:20" x14ac:dyDescent="0.25">
      <c r="B882" s="46" t="str">
        <f>IFERROR(_xlfn.XLOOKUP(TRIM(A882),tbl_CostCategories[Category],tbl_CostCategories[Capital / Resource]),"")</f>
        <v/>
      </c>
      <c r="G882" s="45" t="str">
        <f t="shared" si="26"/>
        <v/>
      </c>
      <c r="I882" s="43"/>
      <c r="J882" s="43"/>
      <c r="K882" s="40"/>
      <c r="Q882" s="46">
        <f>IFERROR(O882*_xlfn.XLOOKUP(P882,'Volunteer Rates'!A:A,'Volunteer Rates'!B:B),""
)</f>
        <v>0</v>
      </c>
      <c r="R882" s="47"/>
      <c r="S882" s="46" t="str">
        <f t="shared" si="27"/>
        <v/>
      </c>
      <c r="T882" s="24"/>
    </row>
    <row r="883" spans="2:20" x14ac:dyDescent="0.25">
      <c r="B883" s="46" t="str">
        <f>IFERROR(_xlfn.XLOOKUP(TRIM(A883),tbl_CostCategories[Category],tbl_CostCategories[Capital / Resource]),"")</f>
        <v/>
      </c>
      <c r="G883" s="45" t="str">
        <f t="shared" si="26"/>
        <v/>
      </c>
      <c r="I883" s="43"/>
      <c r="J883" s="43"/>
      <c r="K883" s="40"/>
      <c r="Q883" s="46">
        <f>IFERROR(O883*_xlfn.XLOOKUP(P883,'Volunteer Rates'!A:A,'Volunteer Rates'!B:B),""
)</f>
        <v>0</v>
      </c>
      <c r="R883" s="47"/>
      <c r="S883" s="46" t="str">
        <f t="shared" si="27"/>
        <v/>
      </c>
      <c r="T883" s="24"/>
    </row>
    <row r="884" spans="2:20" x14ac:dyDescent="0.25">
      <c r="B884" s="46" t="str">
        <f>IFERROR(_xlfn.XLOOKUP(TRIM(A884),tbl_CostCategories[Category],tbl_CostCategories[Capital / Resource]),"")</f>
        <v/>
      </c>
      <c r="G884" s="45" t="str">
        <f t="shared" si="26"/>
        <v/>
      </c>
      <c r="I884" s="43"/>
      <c r="J884" s="43"/>
      <c r="K884" s="40"/>
      <c r="Q884" s="46">
        <f>IFERROR(O884*_xlfn.XLOOKUP(P884,'Volunteer Rates'!A:A,'Volunteer Rates'!B:B),""
)</f>
        <v>0</v>
      </c>
      <c r="R884" s="47"/>
      <c r="S884" s="46" t="str">
        <f t="shared" si="27"/>
        <v/>
      </c>
      <c r="T884" s="24"/>
    </row>
    <row r="885" spans="2:20" x14ac:dyDescent="0.25">
      <c r="B885" s="46" t="str">
        <f>IFERROR(_xlfn.XLOOKUP(TRIM(A885),tbl_CostCategories[Category],tbl_CostCategories[Capital / Resource]),"")</f>
        <v/>
      </c>
      <c r="G885" s="45" t="str">
        <f t="shared" si="26"/>
        <v/>
      </c>
      <c r="I885" s="43"/>
      <c r="J885" s="43"/>
      <c r="K885" s="40"/>
      <c r="Q885" s="46">
        <f>IFERROR(O885*_xlfn.XLOOKUP(P885,'Volunteer Rates'!A:A,'Volunteer Rates'!B:B),""
)</f>
        <v>0</v>
      </c>
      <c r="R885" s="47"/>
      <c r="S885" s="46" t="str">
        <f t="shared" si="27"/>
        <v/>
      </c>
      <c r="T885" s="24"/>
    </row>
    <row r="886" spans="2:20" x14ac:dyDescent="0.25">
      <c r="B886" s="46" t="str">
        <f>IFERROR(_xlfn.XLOOKUP(TRIM(A886),tbl_CostCategories[Category],tbl_CostCategories[Capital / Resource]),"")</f>
        <v/>
      </c>
      <c r="G886" s="45" t="str">
        <f t="shared" si="26"/>
        <v/>
      </c>
      <c r="I886" s="43"/>
      <c r="J886" s="43"/>
      <c r="K886" s="40"/>
      <c r="Q886" s="46">
        <f>IFERROR(O886*_xlfn.XLOOKUP(P886,'Volunteer Rates'!A:A,'Volunteer Rates'!B:B),""
)</f>
        <v>0</v>
      </c>
      <c r="R886" s="47"/>
      <c r="S886" s="46" t="str">
        <f t="shared" si="27"/>
        <v/>
      </c>
      <c r="T886" s="24"/>
    </row>
    <row r="887" spans="2:20" x14ac:dyDescent="0.25">
      <c r="B887" s="46" t="str">
        <f>IFERROR(_xlfn.XLOOKUP(TRIM(A887),tbl_CostCategories[Category],tbl_CostCategories[Capital / Resource]),"")</f>
        <v/>
      </c>
      <c r="G887" s="45" t="str">
        <f t="shared" si="26"/>
        <v/>
      </c>
      <c r="I887" s="43"/>
      <c r="J887" s="43"/>
      <c r="K887" s="40"/>
      <c r="Q887" s="46">
        <f>IFERROR(O887*_xlfn.XLOOKUP(P887,'Volunteer Rates'!A:A,'Volunteer Rates'!B:B),""
)</f>
        <v>0</v>
      </c>
      <c r="R887" s="47"/>
      <c r="S887" s="46" t="str">
        <f t="shared" si="27"/>
        <v/>
      </c>
      <c r="T887" s="24"/>
    </row>
    <row r="888" spans="2:20" x14ac:dyDescent="0.25">
      <c r="B888" s="46" t="str">
        <f>IFERROR(_xlfn.XLOOKUP(TRIM(A888),tbl_CostCategories[Category],tbl_CostCategories[Capital / Resource]),"")</f>
        <v/>
      </c>
      <c r="G888" s="45" t="str">
        <f t="shared" si="26"/>
        <v/>
      </c>
      <c r="I888" s="43"/>
      <c r="J888" s="43"/>
      <c r="K888" s="40"/>
      <c r="Q888" s="46">
        <f>IFERROR(O888*_xlfn.XLOOKUP(P888,'Volunteer Rates'!A:A,'Volunteer Rates'!B:B),""
)</f>
        <v>0</v>
      </c>
      <c r="R888" s="47"/>
      <c r="S888" s="46" t="str">
        <f t="shared" si="27"/>
        <v/>
      </c>
      <c r="T888" s="24"/>
    </row>
    <row r="889" spans="2:20" x14ac:dyDescent="0.25">
      <c r="B889" s="46" t="str">
        <f>IFERROR(_xlfn.XLOOKUP(TRIM(A889),tbl_CostCategories[Category],tbl_CostCategories[Capital / Resource]),"")</f>
        <v/>
      </c>
      <c r="G889" s="45" t="str">
        <f t="shared" si="26"/>
        <v/>
      </c>
      <c r="I889" s="43"/>
      <c r="J889" s="43"/>
      <c r="K889" s="40"/>
      <c r="Q889" s="46">
        <f>IFERROR(O889*_xlfn.XLOOKUP(P889,'Volunteer Rates'!A:A,'Volunteer Rates'!B:B),""
)</f>
        <v>0</v>
      </c>
      <c r="R889" s="47"/>
      <c r="S889" s="46" t="str">
        <f t="shared" si="27"/>
        <v/>
      </c>
      <c r="T889" s="24"/>
    </row>
    <row r="890" spans="2:20" x14ac:dyDescent="0.25">
      <c r="B890" s="46" t="str">
        <f>IFERROR(_xlfn.XLOOKUP(TRIM(A890),tbl_CostCategories[Category],tbl_CostCategories[Capital / Resource]),"")</f>
        <v/>
      </c>
      <c r="G890" s="45" t="str">
        <f t="shared" si="26"/>
        <v/>
      </c>
      <c r="I890" s="43"/>
      <c r="J890" s="43"/>
      <c r="K890" s="40"/>
      <c r="Q890" s="46">
        <f>IFERROR(O890*_xlfn.XLOOKUP(P890,'Volunteer Rates'!A:A,'Volunteer Rates'!B:B),""
)</f>
        <v>0</v>
      </c>
      <c r="R890" s="47"/>
      <c r="S890" s="46" t="str">
        <f t="shared" si="27"/>
        <v/>
      </c>
      <c r="T890" s="24"/>
    </row>
    <row r="891" spans="2:20" x14ac:dyDescent="0.25">
      <c r="B891" s="46" t="str">
        <f>IFERROR(_xlfn.XLOOKUP(TRIM(A891),tbl_CostCategories[Category],tbl_CostCategories[Capital / Resource]),"")</f>
        <v/>
      </c>
      <c r="G891" s="45" t="str">
        <f t="shared" si="26"/>
        <v/>
      </c>
      <c r="I891" s="43"/>
      <c r="J891" s="43"/>
      <c r="K891" s="40"/>
      <c r="Q891" s="46">
        <f>IFERROR(O891*_xlfn.XLOOKUP(P891,'Volunteer Rates'!A:A,'Volunteer Rates'!B:B),""
)</f>
        <v>0</v>
      </c>
      <c r="R891" s="47"/>
      <c r="S891" s="46" t="str">
        <f t="shared" si="27"/>
        <v/>
      </c>
      <c r="T891" s="24"/>
    </row>
    <row r="892" spans="2:20" x14ac:dyDescent="0.25">
      <c r="B892" s="46" t="str">
        <f>IFERROR(_xlfn.XLOOKUP(TRIM(A892),tbl_CostCategories[Category],tbl_CostCategories[Capital / Resource]),"")</f>
        <v/>
      </c>
      <c r="G892" s="45" t="str">
        <f t="shared" si="26"/>
        <v/>
      </c>
      <c r="I892" s="43"/>
      <c r="J892" s="43"/>
      <c r="K892" s="40"/>
      <c r="Q892" s="46">
        <f>IFERROR(O892*_xlfn.XLOOKUP(P892,'Volunteer Rates'!A:A,'Volunteer Rates'!B:B),""
)</f>
        <v>0</v>
      </c>
      <c r="R892" s="47"/>
      <c r="S892" s="46" t="str">
        <f t="shared" si="27"/>
        <v/>
      </c>
      <c r="T892" s="24"/>
    </row>
    <row r="893" spans="2:20" x14ac:dyDescent="0.25">
      <c r="B893" s="46" t="str">
        <f>IFERROR(_xlfn.XLOOKUP(TRIM(A893),tbl_CostCategories[Category],tbl_CostCategories[Capital / Resource]),"")</f>
        <v/>
      </c>
      <c r="G893" s="45" t="str">
        <f t="shared" si="26"/>
        <v/>
      </c>
      <c r="I893" s="43"/>
      <c r="J893" s="43"/>
      <c r="K893" s="40"/>
      <c r="Q893" s="46">
        <f>IFERROR(O893*_xlfn.XLOOKUP(P893,'Volunteer Rates'!A:A,'Volunteer Rates'!B:B),""
)</f>
        <v>0</v>
      </c>
      <c r="R893" s="47"/>
      <c r="S893" s="46" t="str">
        <f t="shared" si="27"/>
        <v/>
      </c>
      <c r="T893" s="24"/>
    </row>
    <row r="894" spans="2:20" x14ac:dyDescent="0.25">
      <c r="B894" s="46" t="str">
        <f>IFERROR(_xlfn.XLOOKUP(TRIM(A894),tbl_CostCategories[Category],tbl_CostCategories[Capital / Resource]),"")</f>
        <v/>
      </c>
      <c r="G894" s="45" t="str">
        <f t="shared" si="26"/>
        <v/>
      </c>
      <c r="I894" s="43"/>
      <c r="J894" s="43"/>
      <c r="K894" s="40"/>
      <c r="Q894" s="46">
        <f>IFERROR(O894*_xlfn.XLOOKUP(P894,'Volunteer Rates'!A:A,'Volunteer Rates'!B:B),""
)</f>
        <v>0</v>
      </c>
      <c r="R894" s="47"/>
      <c r="S894" s="46" t="str">
        <f t="shared" si="27"/>
        <v/>
      </c>
      <c r="T894" s="24"/>
    </row>
    <row r="895" spans="2:20" x14ac:dyDescent="0.25">
      <c r="B895" s="46" t="str">
        <f>IFERROR(_xlfn.XLOOKUP(TRIM(A895),tbl_CostCategories[Category],tbl_CostCategories[Capital / Resource]),"")</f>
        <v/>
      </c>
      <c r="G895" s="45" t="str">
        <f t="shared" si="26"/>
        <v/>
      </c>
      <c r="I895" s="43"/>
      <c r="J895" s="43"/>
      <c r="K895" s="40"/>
      <c r="Q895" s="46">
        <f>IFERROR(O895*_xlfn.XLOOKUP(P895,'Volunteer Rates'!A:A,'Volunteer Rates'!B:B),""
)</f>
        <v>0</v>
      </c>
      <c r="R895" s="47"/>
      <c r="S895" s="46" t="str">
        <f t="shared" si="27"/>
        <v/>
      </c>
      <c r="T895" s="24"/>
    </row>
    <row r="896" spans="2:20" x14ac:dyDescent="0.25">
      <c r="B896" s="46" t="str">
        <f>IFERROR(_xlfn.XLOOKUP(TRIM(A896),tbl_CostCategories[Category],tbl_CostCategories[Capital / Resource]),"")</f>
        <v/>
      </c>
      <c r="G896" s="45" t="str">
        <f t="shared" si="26"/>
        <v/>
      </c>
      <c r="I896" s="43"/>
      <c r="J896" s="43"/>
      <c r="K896" s="40"/>
      <c r="Q896" s="46">
        <f>IFERROR(O896*_xlfn.XLOOKUP(P896,'Volunteer Rates'!A:A,'Volunteer Rates'!B:B),""
)</f>
        <v>0</v>
      </c>
      <c r="R896" s="47"/>
      <c r="S896" s="46" t="str">
        <f t="shared" si="27"/>
        <v/>
      </c>
      <c r="T896" s="24"/>
    </row>
    <row r="897" spans="2:20" x14ac:dyDescent="0.25">
      <c r="B897" s="46" t="str">
        <f>IFERROR(_xlfn.XLOOKUP(TRIM(A897),tbl_CostCategories[Category],tbl_CostCategories[Capital / Resource]),"")</f>
        <v/>
      </c>
      <c r="G897" s="45" t="str">
        <f t="shared" si="26"/>
        <v/>
      </c>
      <c r="I897" s="43"/>
      <c r="J897" s="43"/>
      <c r="K897" s="40"/>
      <c r="Q897" s="46">
        <f>IFERROR(O897*_xlfn.XLOOKUP(P897,'Volunteer Rates'!A:A,'Volunteer Rates'!B:B),""
)</f>
        <v>0</v>
      </c>
      <c r="R897" s="47"/>
      <c r="S897" s="46" t="str">
        <f t="shared" si="27"/>
        <v/>
      </c>
      <c r="T897" s="24"/>
    </row>
    <row r="898" spans="2:20" x14ac:dyDescent="0.25">
      <c r="B898" s="46" t="str">
        <f>IFERROR(_xlfn.XLOOKUP(TRIM(A898),tbl_CostCategories[Category],tbl_CostCategories[Capital / Resource]),"")</f>
        <v/>
      </c>
      <c r="G898" s="45" t="str">
        <f t="shared" si="26"/>
        <v/>
      </c>
      <c r="I898" s="43"/>
      <c r="J898" s="43"/>
      <c r="K898" s="40"/>
      <c r="Q898" s="46">
        <f>IFERROR(O898*_xlfn.XLOOKUP(P898,'Volunteer Rates'!A:A,'Volunteer Rates'!B:B),""
)</f>
        <v>0</v>
      </c>
      <c r="R898" s="47"/>
      <c r="S898" s="46" t="str">
        <f t="shared" si="27"/>
        <v/>
      </c>
      <c r="T898" s="24"/>
    </row>
    <row r="899" spans="2:20" x14ac:dyDescent="0.25">
      <c r="B899" s="46" t="str">
        <f>IFERROR(_xlfn.XLOOKUP(TRIM(A899),tbl_CostCategories[Category],tbl_CostCategories[Capital / Resource]),"")</f>
        <v/>
      </c>
      <c r="G899" s="45" t="str">
        <f t="shared" ref="G899:G962" si="28">IF(OR(E899="",F899=""),"",N(E899)*N(F899))</f>
        <v/>
      </c>
      <c r="I899" s="43"/>
      <c r="J899" s="43"/>
      <c r="K899" s="40"/>
      <c r="Q899" s="46">
        <f>IFERROR(O899*_xlfn.XLOOKUP(P899,'Volunteer Rates'!A:A,'Volunteer Rates'!B:B),""
)</f>
        <v>0</v>
      </c>
      <c r="R899" s="47"/>
      <c r="S899" s="46" t="str">
        <f t="shared" ref="S899:S962" si="29">IF(N(G899)=0,"",IF(ABS((N(L899)+N(M899)+N(N899)+N(Q899))-N(G899))&lt;0.01,"OK","CHECK TOTALS"))</f>
        <v/>
      </c>
      <c r="T899" s="24"/>
    </row>
    <row r="900" spans="2:20" x14ac:dyDescent="0.25">
      <c r="B900" s="46" t="str">
        <f>IFERROR(_xlfn.XLOOKUP(TRIM(A900),tbl_CostCategories[Category],tbl_CostCategories[Capital / Resource]),"")</f>
        <v/>
      </c>
      <c r="G900" s="45" t="str">
        <f t="shared" si="28"/>
        <v/>
      </c>
      <c r="I900" s="43"/>
      <c r="J900" s="43"/>
      <c r="K900" s="40"/>
      <c r="Q900" s="46">
        <f>IFERROR(O900*_xlfn.XLOOKUP(P900,'Volunteer Rates'!A:A,'Volunteer Rates'!B:B),""
)</f>
        <v>0</v>
      </c>
      <c r="R900" s="47"/>
      <c r="S900" s="46" t="str">
        <f t="shared" si="29"/>
        <v/>
      </c>
      <c r="T900" s="24"/>
    </row>
    <row r="901" spans="2:20" x14ac:dyDescent="0.25">
      <c r="B901" s="46" t="str">
        <f>IFERROR(_xlfn.XLOOKUP(TRIM(A901),tbl_CostCategories[Category],tbl_CostCategories[Capital / Resource]),"")</f>
        <v/>
      </c>
      <c r="G901" s="45" t="str">
        <f t="shared" si="28"/>
        <v/>
      </c>
      <c r="I901" s="43"/>
      <c r="J901" s="43"/>
      <c r="K901" s="40"/>
      <c r="Q901" s="46">
        <f>IFERROR(O901*_xlfn.XLOOKUP(P901,'Volunteer Rates'!A:A,'Volunteer Rates'!B:B),""
)</f>
        <v>0</v>
      </c>
      <c r="R901" s="47"/>
      <c r="S901" s="46" t="str">
        <f t="shared" si="29"/>
        <v/>
      </c>
      <c r="T901" s="24"/>
    </row>
    <row r="902" spans="2:20" x14ac:dyDescent="0.25">
      <c r="B902" s="46" t="str">
        <f>IFERROR(_xlfn.XLOOKUP(TRIM(A902),tbl_CostCategories[Category],tbl_CostCategories[Capital / Resource]),"")</f>
        <v/>
      </c>
      <c r="G902" s="45" t="str">
        <f t="shared" si="28"/>
        <v/>
      </c>
      <c r="I902" s="43"/>
      <c r="J902" s="43"/>
      <c r="K902" s="40"/>
      <c r="Q902" s="46">
        <f>IFERROR(O902*_xlfn.XLOOKUP(P902,'Volunteer Rates'!A:A,'Volunteer Rates'!B:B),""
)</f>
        <v>0</v>
      </c>
      <c r="R902" s="47"/>
      <c r="S902" s="46" t="str">
        <f t="shared" si="29"/>
        <v/>
      </c>
      <c r="T902" s="24"/>
    </row>
    <row r="903" spans="2:20" x14ac:dyDescent="0.25">
      <c r="B903" s="46" t="str">
        <f>IFERROR(_xlfn.XLOOKUP(TRIM(A903),tbl_CostCategories[Category],tbl_CostCategories[Capital / Resource]),"")</f>
        <v/>
      </c>
      <c r="G903" s="45" t="str">
        <f t="shared" si="28"/>
        <v/>
      </c>
      <c r="I903" s="43"/>
      <c r="J903" s="43"/>
      <c r="K903" s="40"/>
      <c r="Q903" s="46">
        <f>IFERROR(O903*_xlfn.XLOOKUP(P903,'Volunteer Rates'!A:A,'Volunteer Rates'!B:B),""
)</f>
        <v>0</v>
      </c>
      <c r="R903" s="47"/>
      <c r="S903" s="46" t="str">
        <f t="shared" si="29"/>
        <v/>
      </c>
      <c r="T903" s="24"/>
    </row>
    <row r="904" spans="2:20" x14ac:dyDescent="0.25">
      <c r="B904" s="46" t="str">
        <f>IFERROR(_xlfn.XLOOKUP(TRIM(A904),tbl_CostCategories[Category],tbl_CostCategories[Capital / Resource]),"")</f>
        <v/>
      </c>
      <c r="G904" s="45" t="str">
        <f t="shared" si="28"/>
        <v/>
      </c>
      <c r="I904" s="43"/>
      <c r="J904" s="43"/>
      <c r="K904" s="40"/>
      <c r="Q904" s="46">
        <f>IFERROR(O904*_xlfn.XLOOKUP(P904,'Volunteer Rates'!A:A,'Volunteer Rates'!B:B),""
)</f>
        <v>0</v>
      </c>
      <c r="R904" s="47"/>
      <c r="S904" s="46" t="str">
        <f t="shared" si="29"/>
        <v/>
      </c>
      <c r="T904" s="24"/>
    </row>
    <row r="905" spans="2:20" x14ac:dyDescent="0.25">
      <c r="B905" s="46" t="str">
        <f>IFERROR(_xlfn.XLOOKUP(TRIM(A905),tbl_CostCategories[Category],tbl_CostCategories[Capital / Resource]),"")</f>
        <v/>
      </c>
      <c r="G905" s="45" t="str">
        <f t="shared" si="28"/>
        <v/>
      </c>
      <c r="I905" s="43"/>
      <c r="J905" s="43"/>
      <c r="K905" s="40"/>
      <c r="Q905" s="46">
        <f>IFERROR(O905*_xlfn.XLOOKUP(P905,'Volunteer Rates'!A:A,'Volunteer Rates'!B:B),""
)</f>
        <v>0</v>
      </c>
      <c r="R905" s="47"/>
      <c r="S905" s="46" t="str">
        <f t="shared" si="29"/>
        <v/>
      </c>
      <c r="T905" s="24"/>
    </row>
    <row r="906" spans="2:20" x14ac:dyDescent="0.25">
      <c r="B906" s="46" t="str">
        <f>IFERROR(_xlfn.XLOOKUP(TRIM(A906),tbl_CostCategories[Category],tbl_CostCategories[Capital / Resource]),"")</f>
        <v/>
      </c>
      <c r="G906" s="45" t="str">
        <f t="shared" si="28"/>
        <v/>
      </c>
      <c r="I906" s="43"/>
      <c r="J906" s="43"/>
      <c r="K906" s="40"/>
      <c r="Q906" s="46">
        <f>IFERROR(O906*_xlfn.XLOOKUP(P906,'Volunteer Rates'!A:A,'Volunteer Rates'!B:B),""
)</f>
        <v>0</v>
      </c>
      <c r="R906" s="47"/>
      <c r="S906" s="46" t="str">
        <f t="shared" si="29"/>
        <v/>
      </c>
      <c r="T906" s="24"/>
    </row>
    <row r="907" spans="2:20" x14ac:dyDescent="0.25">
      <c r="B907" s="46" t="str">
        <f>IFERROR(_xlfn.XLOOKUP(TRIM(A907),tbl_CostCategories[Category],tbl_CostCategories[Capital / Resource]),"")</f>
        <v/>
      </c>
      <c r="G907" s="45" t="str">
        <f t="shared" si="28"/>
        <v/>
      </c>
      <c r="I907" s="43"/>
      <c r="J907" s="43"/>
      <c r="K907" s="40"/>
      <c r="Q907" s="46">
        <f>IFERROR(O907*_xlfn.XLOOKUP(P907,'Volunteer Rates'!A:A,'Volunteer Rates'!B:B),""
)</f>
        <v>0</v>
      </c>
      <c r="R907" s="47"/>
      <c r="S907" s="46" t="str">
        <f t="shared" si="29"/>
        <v/>
      </c>
      <c r="T907" s="24"/>
    </row>
    <row r="908" spans="2:20" x14ac:dyDescent="0.25">
      <c r="B908" s="46" t="str">
        <f>IFERROR(_xlfn.XLOOKUP(TRIM(A908),tbl_CostCategories[Category],tbl_CostCategories[Capital / Resource]),"")</f>
        <v/>
      </c>
      <c r="G908" s="45" t="str">
        <f t="shared" si="28"/>
        <v/>
      </c>
      <c r="I908" s="43"/>
      <c r="J908" s="43"/>
      <c r="K908" s="40"/>
      <c r="Q908" s="46">
        <f>IFERROR(O908*_xlfn.XLOOKUP(P908,'Volunteer Rates'!A:A,'Volunteer Rates'!B:B),""
)</f>
        <v>0</v>
      </c>
      <c r="R908" s="47"/>
      <c r="S908" s="46" t="str">
        <f t="shared" si="29"/>
        <v/>
      </c>
      <c r="T908" s="24"/>
    </row>
    <row r="909" spans="2:20" x14ac:dyDescent="0.25">
      <c r="B909" s="46" t="str">
        <f>IFERROR(_xlfn.XLOOKUP(TRIM(A909),tbl_CostCategories[Category],tbl_CostCategories[Capital / Resource]),"")</f>
        <v/>
      </c>
      <c r="G909" s="45" t="str">
        <f t="shared" si="28"/>
        <v/>
      </c>
      <c r="I909" s="43"/>
      <c r="J909" s="43"/>
      <c r="K909" s="40"/>
      <c r="Q909" s="46">
        <f>IFERROR(O909*_xlfn.XLOOKUP(P909,'Volunteer Rates'!A:A,'Volunteer Rates'!B:B),""
)</f>
        <v>0</v>
      </c>
      <c r="R909" s="47"/>
      <c r="S909" s="46" t="str">
        <f t="shared" si="29"/>
        <v/>
      </c>
      <c r="T909" s="24"/>
    </row>
    <row r="910" spans="2:20" x14ac:dyDescent="0.25">
      <c r="B910" s="46" t="str">
        <f>IFERROR(_xlfn.XLOOKUP(TRIM(A910),tbl_CostCategories[Category],tbl_CostCategories[Capital / Resource]),"")</f>
        <v/>
      </c>
      <c r="G910" s="45" t="str">
        <f t="shared" si="28"/>
        <v/>
      </c>
      <c r="I910" s="43"/>
      <c r="J910" s="43"/>
      <c r="K910" s="40"/>
      <c r="Q910" s="46">
        <f>IFERROR(O910*_xlfn.XLOOKUP(P910,'Volunteer Rates'!A:A,'Volunteer Rates'!B:B),""
)</f>
        <v>0</v>
      </c>
      <c r="R910" s="47"/>
      <c r="S910" s="46" t="str">
        <f t="shared" si="29"/>
        <v/>
      </c>
      <c r="T910" s="24"/>
    </row>
    <row r="911" spans="2:20" x14ac:dyDescent="0.25">
      <c r="B911" s="46" t="str">
        <f>IFERROR(_xlfn.XLOOKUP(TRIM(A911),tbl_CostCategories[Category],tbl_CostCategories[Capital / Resource]),"")</f>
        <v/>
      </c>
      <c r="G911" s="45" t="str">
        <f t="shared" si="28"/>
        <v/>
      </c>
      <c r="I911" s="43"/>
      <c r="J911" s="43"/>
      <c r="K911" s="40"/>
      <c r="Q911" s="46">
        <f>IFERROR(O911*_xlfn.XLOOKUP(P911,'Volunteer Rates'!A:A,'Volunteer Rates'!B:B),""
)</f>
        <v>0</v>
      </c>
      <c r="R911" s="47"/>
      <c r="S911" s="46" t="str">
        <f t="shared" si="29"/>
        <v/>
      </c>
      <c r="T911" s="24"/>
    </row>
    <row r="912" spans="2:20" x14ac:dyDescent="0.25">
      <c r="B912" s="46" t="str">
        <f>IFERROR(_xlfn.XLOOKUP(TRIM(A912),tbl_CostCategories[Category],tbl_CostCategories[Capital / Resource]),"")</f>
        <v/>
      </c>
      <c r="G912" s="45" t="str">
        <f t="shared" si="28"/>
        <v/>
      </c>
      <c r="I912" s="43"/>
      <c r="J912" s="43"/>
      <c r="K912" s="40"/>
      <c r="Q912" s="46">
        <f>IFERROR(O912*_xlfn.XLOOKUP(P912,'Volunteer Rates'!A:A,'Volunteer Rates'!B:B),""
)</f>
        <v>0</v>
      </c>
      <c r="R912" s="47"/>
      <c r="S912" s="46" t="str">
        <f t="shared" si="29"/>
        <v/>
      </c>
      <c r="T912" s="24"/>
    </row>
    <row r="913" spans="2:20" x14ac:dyDescent="0.25">
      <c r="B913" s="46" t="str">
        <f>IFERROR(_xlfn.XLOOKUP(TRIM(A913),tbl_CostCategories[Category],tbl_CostCategories[Capital / Resource]),"")</f>
        <v/>
      </c>
      <c r="G913" s="45" t="str">
        <f t="shared" si="28"/>
        <v/>
      </c>
      <c r="I913" s="43"/>
      <c r="J913" s="43"/>
      <c r="K913" s="40"/>
      <c r="Q913" s="46">
        <f>IFERROR(O913*_xlfn.XLOOKUP(P913,'Volunteer Rates'!A:A,'Volunteer Rates'!B:B),""
)</f>
        <v>0</v>
      </c>
      <c r="R913" s="47"/>
      <c r="S913" s="46" t="str">
        <f t="shared" si="29"/>
        <v/>
      </c>
      <c r="T913" s="24"/>
    </row>
    <row r="914" spans="2:20" x14ac:dyDescent="0.25">
      <c r="B914" s="46" t="str">
        <f>IFERROR(_xlfn.XLOOKUP(TRIM(A914),tbl_CostCategories[Category],tbl_CostCategories[Capital / Resource]),"")</f>
        <v/>
      </c>
      <c r="G914" s="45" t="str">
        <f t="shared" si="28"/>
        <v/>
      </c>
      <c r="I914" s="43"/>
      <c r="J914" s="43"/>
      <c r="K914" s="40"/>
      <c r="Q914" s="46">
        <f>IFERROR(O914*_xlfn.XLOOKUP(P914,'Volunteer Rates'!A:A,'Volunteer Rates'!B:B),""
)</f>
        <v>0</v>
      </c>
      <c r="R914" s="47"/>
      <c r="S914" s="46" t="str">
        <f t="shared" si="29"/>
        <v/>
      </c>
      <c r="T914" s="24"/>
    </row>
    <row r="915" spans="2:20" x14ac:dyDescent="0.25">
      <c r="B915" s="46" t="str">
        <f>IFERROR(_xlfn.XLOOKUP(TRIM(A915),tbl_CostCategories[Category],tbl_CostCategories[Capital / Resource]),"")</f>
        <v/>
      </c>
      <c r="G915" s="45" t="str">
        <f t="shared" si="28"/>
        <v/>
      </c>
      <c r="I915" s="43"/>
      <c r="J915" s="43"/>
      <c r="K915" s="40"/>
      <c r="Q915" s="46">
        <f>IFERROR(O915*_xlfn.XLOOKUP(P915,'Volunteer Rates'!A:A,'Volunteer Rates'!B:B),""
)</f>
        <v>0</v>
      </c>
      <c r="R915" s="47"/>
      <c r="S915" s="46" t="str">
        <f t="shared" si="29"/>
        <v/>
      </c>
      <c r="T915" s="24"/>
    </row>
    <row r="916" spans="2:20" x14ac:dyDescent="0.25">
      <c r="B916" s="46" t="str">
        <f>IFERROR(_xlfn.XLOOKUP(TRIM(A916),tbl_CostCategories[Category],tbl_CostCategories[Capital / Resource]),"")</f>
        <v/>
      </c>
      <c r="G916" s="45" t="str">
        <f t="shared" si="28"/>
        <v/>
      </c>
      <c r="I916" s="43"/>
      <c r="J916" s="43"/>
      <c r="K916" s="40"/>
      <c r="Q916" s="46">
        <f>IFERROR(O916*_xlfn.XLOOKUP(P916,'Volunteer Rates'!A:A,'Volunteer Rates'!B:B),""
)</f>
        <v>0</v>
      </c>
      <c r="R916" s="47"/>
      <c r="S916" s="46" t="str">
        <f t="shared" si="29"/>
        <v/>
      </c>
      <c r="T916" s="24"/>
    </row>
    <row r="917" spans="2:20" x14ac:dyDescent="0.25">
      <c r="B917" s="46" t="str">
        <f>IFERROR(_xlfn.XLOOKUP(TRIM(A917),tbl_CostCategories[Category],tbl_CostCategories[Capital / Resource]),"")</f>
        <v/>
      </c>
      <c r="G917" s="45" t="str">
        <f t="shared" si="28"/>
        <v/>
      </c>
      <c r="I917" s="43"/>
      <c r="J917" s="43"/>
      <c r="K917" s="40"/>
      <c r="Q917" s="46">
        <f>IFERROR(O917*_xlfn.XLOOKUP(P917,'Volunteer Rates'!A:A,'Volunteer Rates'!B:B),""
)</f>
        <v>0</v>
      </c>
      <c r="R917" s="47"/>
      <c r="S917" s="46" t="str">
        <f t="shared" si="29"/>
        <v/>
      </c>
      <c r="T917" s="24"/>
    </row>
    <row r="918" spans="2:20" x14ac:dyDescent="0.25">
      <c r="B918" s="46" t="str">
        <f>IFERROR(_xlfn.XLOOKUP(TRIM(A918),tbl_CostCategories[Category],tbl_CostCategories[Capital / Resource]),"")</f>
        <v/>
      </c>
      <c r="G918" s="45" t="str">
        <f t="shared" si="28"/>
        <v/>
      </c>
      <c r="I918" s="43"/>
      <c r="J918" s="43"/>
      <c r="K918" s="40"/>
      <c r="Q918" s="46">
        <f>IFERROR(O918*_xlfn.XLOOKUP(P918,'Volunteer Rates'!A:A,'Volunteer Rates'!B:B),""
)</f>
        <v>0</v>
      </c>
      <c r="R918" s="47"/>
      <c r="S918" s="46" t="str">
        <f t="shared" si="29"/>
        <v/>
      </c>
      <c r="T918" s="24"/>
    </row>
    <row r="919" spans="2:20" x14ac:dyDescent="0.25">
      <c r="B919" s="46" t="str">
        <f>IFERROR(_xlfn.XLOOKUP(TRIM(A919),tbl_CostCategories[Category],tbl_CostCategories[Capital / Resource]),"")</f>
        <v/>
      </c>
      <c r="G919" s="45" t="str">
        <f t="shared" si="28"/>
        <v/>
      </c>
      <c r="I919" s="43"/>
      <c r="J919" s="43"/>
      <c r="K919" s="40"/>
      <c r="Q919" s="46">
        <f>IFERROR(O919*_xlfn.XLOOKUP(P919,'Volunteer Rates'!A:A,'Volunteer Rates'!B:B),""
)</f>
        <v>0</v>
      </c>
      <c r="R919" s="47"/>
      <c r="S919" s="46" t="str">
        <f t="shared" si="29"/>
        <v/>
      </c>
      <c r="T919" s="24"/>
    </row>
    <row r="920" spans="2:20" x14ac:dyDescent="0.25">
      <c r="B920" s="46" t="str">
        <f>IFERROR(_xlfn.XLOOKUP(TRIM(A920),tbl_CostCategories[Category],tbl_CostCategories[Capital / Resource]),"")</f>
        <v/>
      </c>
      <c r="G920" s="45" t="str">
        <f t="shared" si="28"/>
        <v/>
      </c>
      <c r="I920" s="43"/>
      <c r="J920" s="43"/>
      <c r="K920" s="40"/>
      <c r="Q920" s="46">
        <f>IFERROR(O920*_xlfn.XLOOKUP(P920,'Volunteer Rates'!A:A,'Volunteer Rates'!B:B),""
)</f>
        <v>0</v>
      </c>
      <c r="R920" s="47"/>
      <c r="S920" s="46" t="str">
        <f t="shared" si="29"/>
        <v/>
      </c>
      <c r="T920" s="24"/>
    </row>
    <row r="921" spans="2:20" x14ac:dyDescent="0.25">
      <c r="B921" s="46" t="str">
        <f>IFERROR(_xlfn.XLOOKUP(TRIM(A921),tbl_CostCategories[Category],tbl_CostCategories[Capital / Resource]),"")</f>
        <v/>
      </c>
      <c r="G921" s="45" t="str">
        <f t="shared" si="28"/>
        <v/>
      </c>
      <c r="I921" s="43"/>
      <c r="J921" s="43"/>
      <c r="K921" s="40"/>
      <c r="Q921" s="46">
        <f>IFERROR(O921*_xlfn.XLOOKUP(P921,'Volunteer Rates'!A:A,'Volunteer Rates'!B:B),""
)</f>
        <v>0</v>
      </c>
      <c r="R921" s="47"/>
      <c r="S921" s="46" t="str">
        <f t="shared" si="29"/>
        <v/>
      </c>
      <c r="T921" s="24"/>
    </row>
    <row r="922" spans="2:20" x14ac:dyDescent="0.25">
      <c r="B922" s="46" t="str">
        <f>IFERROR(_xlfn.XLOOKUP(TRIM(A922),tbl_CostCategories[Category],tbl_CostCategories[Capital / Resource]),"")</f>
        <v/>
      </c>
      <c r="G922" s="45" t="str">
        <f t="shared" si="28"/>
        <v/>
      </c>
      <c r="I922" s="43"/>
      <c r="J922" s="43"/>
      <c r="K922" s="40"/>
      <c r="Q922" s="46">
        <f>IFERROR(O922*_xlfn.XLOOKUP(P922,'Volunteer Rates'!A:A,'Volunteer Rates'!B:B),""
)</f>
        <v>0</v>
      </c>
      <c r="R922" s="47"/>
      <c r="S922" s="46" t="str">
        <f t="shared" si="29"/>
        <v/>
      </c>
      <c r="T922" s="24"/>
    </row>
    <row r="923" spans="2:20" x14ac:dyDescent="0.25">
      <c r="B923" s="46" t="str">
        <f>IFERROR(_xlfn.XLOOKUP(TRIM(A923),tbl_CostCategories[Category],tbl_CostCategories[Capital / Resource]),"")</f>
        <v/>
      </c>
      <c r="G923" s="45" t="str">
        <f t="shared" si="28"/>
        <v/>
      </c>
      <c r="I923" s="43"/>
      <c r="J923" s="43"/>
      <c r="K923" s="40"/>
      <c r="Q923" s="46">
        <f>IFERROR(O923*_xlfn.XLOOKUP(P923,'Volunteer Rates'!A:A,'Volunteer Rates'!B:B),""
)</f>
        <v>0</v>
      </c>
      <c r="R923" s="47"/>
      <c r="S923" s="46" t="str">
        <f t="shared" si="29"/>
        <v/>
      </c>
      <c r="T923" s="24"/>
    </row>
    <row r="924" spans="2:20" x14ac:dyDescent="0.25">
      <c r="B924" s="46" t="str">
        <f>IFERROR(_xlfn.XLOOKUP(TRIM(A924),tbl_CostCategories[Category],tbl_CostCategories[Capital / Resource]),"")</f>
        <v/>
      </c>
      <c r="G924" s="45" t="str">
        <f t="shared" si="28"/>
        <v/>
      </c>
      <c r="I924" s="43"/>
      <c r="J924" s="43"/>
      <c r="K924" s="40"/>
      <c r="Q924" s="46">
        <f>IFERROR(O924*_xlfn.XLOOKUP(P924,'Volunteer Rates'!A:A,'Volunteer Rates'!B:B),""
)</f>
        <v>0</v>
      </c>
      <c r="R924" s="47"/>
      <c r="S924" s="46" t="str">
        <f t="shared" si="29"/>
        <v/>
      </c>
      <c r="T924" s="24"/>
    </row>
    <row r="925" spans="2:20" x14ac:dyDescent="0.25">
      <c r="B925" s="46" t="str">
        <f>IFERROR(_xlfn.XLOOKUP(TRIM(A925),tbl_CostCategories[Category],tbl_CostCategories[Capital / Resource]),"")</f>
        <v/>
      </c>
      <c r="G925" s="45" t="str">
        <f t="shared" si="28"/>
        <v/>
      </c>
      <c r="I925" s="43"/>
      <c r="J925" s="43"/>
      <c r="K925" s="40"/>
      <c r="Q925" s="46">
        <f>IFERROR(O925*_xlfn.XLOOKUP(P925,'Volunteer Rates'!A:A,'Volunteer Rates'!B:B),""
)</f>
        <v>0</v>
      </c>
      <c r="R925" s="47"/>
      <c r="S925" s="46" t="str">
        <f t="shared" si="29"/>
        <v/>
      </c>
      <c r="T925" s="24"/>
    </row>
    <row r="926" spans="2:20" x14ac:dyDescent="0.25">
      <c r="B926" s="46" t="str">
        <f>IFERROR(_xlfn.XLOOKUP(TRIM(A926),tbl_CostCategories[Category],tbl_CostCategories[Capital / Resource]),"")</f>
        <v/>
      </c>
      <c r="G926" s="45" t="str">
        <f t="shared" si="28"/>
        <v/>
      </c>
      <c r="I926" s="43"/>
      <c r="J926" s="43"/>
      <c r="K926" s="40"/>
      <c r="Q926" s="46">
        <f>IFERROR(O926*_xlfn.XLOOKUP(P926,'Volunteer Rates'!A:A,'Volunteer Rates'!B:B),""
)</f>
        <v>0</v>
      </c>
      <c r="R926" s="47"/>
      <c r="S926" s="46" t="str">
        <f t="shared" si="29"/>
        <v/>
      </c>
      <c r="T926" s="24"/>
    </row>
    <row r="927" spans="2:20" x14ac:dyDescent="0.25">
      <c r="B927" s="46" t="str">
        <f>IFERROR(_xlfn.XLOOKUP(TRIM(A927),tbl_CostCategories[Category],tbl_CostCategories[Capital / Resource]),"")</f>
        <v/>
      </c>
      <c r="G927" s="45" t="str">
        <f t="shared" si="28"/>
        <v/>
      </c>
      <c r="I927" s="43"/>
      <c r="J927" s="43"/>
      <c r="K927" s="40"/>
      <c r="Q927" s="46">
        <f>IFERROR(O927*_xlfn.XLOOKUP(P927,'Volunteer Rates'!A:A,'Volunteer Rates'!B:B),""
)</f>
        <v>0</v>
      </c>
      <c r="R927" s="47"/>
      <c r="S927" s="46" t="str">
        <f t="shared" si="29"/>
        <v/>
      </c>
      <c r="T927" s="24"/>
    </row>
    <row r="928" spans="2:20" x14ac:dyDescent="0.25">
      <c r="B928" s="46" t="str">
        <f>IFERROR(_xlfn.XLOOKUP(TRIM(A928),tbl_CostCategories[Category],tbl_CostCategories[Capital / Resource]),"")</f>
        <v/>
      </c>
      <c r="G928" s="45" t="str">
        <f t="shared" si="28"/>
        <v/>
      </c>
      <c r="I928" s="43"/>
      <c r="J928" s="43"/>
      <c r="K928" s="40"/>
      <c r="Q928" s="46">
        <f>IFERROR(O928*_xlfn.XLOOKUP(P928,'Volunteer Rates'!A:A,'Volunteer Rates'!B:B),""
)</f>
        <v>0</v>
      </c>
      <c r="R928" s="47"/>
      <c r="S928" s="46" t="str">
        <f t="shared" si="29"/>
        <v/>
      </c>
      <c r="T928" s="24"/>
    </row>
    <row r="929" spans="2:20" x14ac:dyDescent="0.25">
      <c r="B929" s="46" t="str">
        <f>IFERROR(_xlfn.XLOOKUP(TRIM(A929),tbl_CostCategories[Category],tbl_CostCategories[Capital / Resource]),"")</f>
        <v/>
      </c>
      <c r="G929" s="45" t="str">
        <f t="shared" si="28"/>
        <v/>
      </c>
      <c r="I929" s="43"/>
      <c r="J929" s="43"/>
      <c r="K929" s="40"/>
      <c r="Q929" s="46">
        <f>IFERROR(O929*_xlfn.XLOOKUP(P929,'Volunteer Rates'!A:A,'Volunteer Rates'!B:B),""
)</f>
        <v>0</v>
      </c>
      <c r="R929" s="47"/>
      <c r="S929" s="46" t="str">
        <f t="shared" si="29"/>
        <v/>
      </c>
      <c r="T929" s="24"/>
    </row>
    <row r="930" spans="2:20" x14ac:dyDescent="0.25">
      <c r="B930" s="46" t="str">
        <f>IFERROR(_xlfn.XLOOKUP(TRIM(A930),tbl_CostCategories[Category],tbl_CostCategories[Capital / Resource]),"")</f>
        <v/>
      </c>
      <c r="G930" s="45" t="str">
        <f t="shared" si="28"/>
        <v/>
      </c>
      <c r="I930" s="43"/>
      <c r="J930" s="43"/>
      <c r="K930" s="40"/>
      <c r="Q930" s="46">
        <f>IFERROR(O930*_xlfn.XLOOKUP(P930,'Volunteer Rates'!A:A,'Volunteer Rates'!B:B),""
)</f>
        <v>0</v>
      </c>
      <c r="R930" s="47"/>
      <c r="S930" s="46" t="str">
        <f t="shared" si="29"/>
        <v/>
      </c>
      <c r="T930" s="24"/>
    </row>
    <row r="931" spans="2:20" x14ac:dyDescent="0.25">
      <c r="B931" s="46" t="str">
        <f>IFERROR(_xlfn.XLOOKUP(TRIM(A931),tbl_CostCategories[Category],tbl_CostCategories[Capital / Resource]),"")</f>
        <v/>
      </c>
      <c r="G931" s="45" t="str">
        <f t="shared" si="28"/>
        <v/>
      </c>
      <c r="I931" s="43"/>
      <c r="J931" s="43"/>
      <c r="K931" s="40"/>
      <c r="Q931" s="46">
        <f>IFERROR(O931*_xlfn.XLOOKUP(P931,'Volunteer Rates'!A:A,'Volunteer Rates'!B:B),""
)</f>
        <v>0</v>
      </c>
      <c r="R931" s="47"/>
      <c r="S931" s="46" t="str">
        <f t="shared" si="29"/>
        <v/>
      </c>
      <c r="T931" s="24"/>
    </row>
    <row r="932" spans="2:20" x14ac:dyDescent="0.25">
      <c r="B932" s="46" t="str">
        <f>IFERROR(_xlfn.XLOOKUP(TRIM(A932),tbl_CostCategories[Category],tbl_CostCategories[Capital / Resource]),"")</f>
        <v/>
      </c>
      <c r="G932" s="45" t="str">
        <f t="shared" si="28"/>
        <v/>
      </c>
      <c r="I932" s="43"/>
      <c r="J932" s="43"/>
      <c r="K932" s="40"/>
      <c r="Q932" s="46">
        <f>IFERROR(O932*_xlfn.XLOOKUP(P932,'Volunteer Rates'!A:A,'Volunteer Rates'!B:B),""
)</f>
        <v>0</v>
      </c>
      <c r="R932" s="47"/>
      <c r="S932" s="46" t="str">
        <f t="shared" si="29"/>
        <v/>
      </c>
      <c r="T932" s="24"/>
    </row>
    <row r="933" spans="2:20" x14ac:dyDescent="0.25">
      <c r="B933" s="46" t="str">
        <f>IFERROR(_xlfn.XLOOKUP(TRIM(A933),tbl_CostCategories[Category],tbl_CostCategories[Capital / Resource]),"")</f>
        <v/>
      </c>
      <c r="G933" s="45" t="str">
        <f t="shared" si="28"/>
        <v/>
      </c>
      <c r="I933" s="43"/>
      <c r="J933" s="43"/>
      <c r="K933" s="40"/>
      <c r="Q933" s="46">
        <f>IFERROR(O933*_xlfn.XLOOKUP(P933,'Volunteer Rates'!A:A,'Volunteer Rates'!B:B),""
)</f>
        <v>0</v>
      </c>
      <c r="R933" s="47"/>
      <c r="S933" s="46" t="str">
        <f t="shared" si="29"/>
        <v/>
      </c>
      <c r="T933" s="24"/>
    </row>
    <row r="934" spans="2:20" x14ac:dyDescent="0.25">
      <c r="B934" s="46" t="str">
        <f>IFERROR(_xlfn.XLOOKUP(TRIM(A934),tbl_CostCategories[Category],tbl_CostCategories[Capital / Resource]),"")</f>
        <v/>
      </c>
      <c r="G934" s="45" t="str">
        <f t="shared" si="28"/>
        <v/>
      </c>
      <c r="I934" s="43"/>
      <c r="J934" s="43"/>
      <c r="K934" s="40"/>
      <c r="Q934" s="46">
        <f>IFERROR(O934*_xlfn.XLOOKUP(P934,'Volunteer Rates'!A:A,'Volunteer Rates'!B:B),""
)</f>
        <v>0</v>
      </c>
      <c r="R934" s="47"/>
      <c r="S934" s="46" t="str">
        <f t="shared" si="29"/>
        <v/>
      </c>
      <c r="T934" s="24"/>
    </row>
    <row r="935" spans="2:20" x14ac:dyDescent="0.25">
      <c r="B935" s="46" t="str">
        <f>IFERROR(_xlfn.XLOOKUP(TRIM(A935),tbl_CostCategories[Category],tbl_CostCategories[Capital / Resource]),"")</f>
        <v/>
      </c>
      <c r="G935" s="45" t="str">
        <f t="shared" si="28"/>
        <v/>
      </c>
      <c r="I935" s="43"/>
      <c r="J935" s="43"/>
      <c r="K935" s="40"/>
      <c r="Q935" s="46">
        <f>IFERROR(O935*_xlfn.XLOOKUP(P935,'Volunteer Rates'!A:A,'Volunteer Rates'!B:B),""
)</f>
        <v>0</v>
      </c>
      <c r="R935" s="47"/>
      <c r="S935" s="46" t="str">
        <f t="shared" si="29"/>
        <v/>
      </c>
      <c r="T935" s="24"/>
    </row>
    <row r="936" spans="2:20" x14ac:dyDescent="0.25">
      <c r="B936" s="46" t="str">
        <f>IFERROR(_xlfn.XLOOKUP(TRIM(A936),tbl_CostCategories[Category],tbl_CostCategories[Capital / Resource]),"")</f>
        <v/>
      </c>
      <c r="G936" s="45" t="str">
        <f t="shared" si="28"/>
        <v/>
      </c>
      <c r="I936" s="43"/>
      <c r="J936" s="43"/>
      <c r="K936" s="40"/>
      <c r="Q936" s="46">
        <f>IFERROR(O936*_xlfn.XLOOKUP(P936,'Volunteer Rates'!A:A,'Volunteer Rates'!B:B),""
)</f>
        <v>0</v>
      </c>
      <c r="R936" s="47"/>
      <c r="S936" s="46" t="str">
        <f t="shared" si="29"/>
        <v/>
      </c>
      <c r="T936" s="24"/>
    </row>
    <row r="937" spans="2:20" x14ac:dyDescent="0.25">
      <c r="B937" s="46" t="str">
        <f>IFERROR(_xlfn.XLOOKUP(TRIM(A937),tbl_CostCategories[Category],tbl_CostCategories[Capital / Resource]),"")</f>
        <v/>
      </c>
      <c r="G937" s="45" t="str">
        <f t="shared" si="28"/>
        <v/>
      </c>
      <c r="I937" s="43"/>
      <c r="J937" s="43"/>
      <c r="K937" s="40"/>
      <c r="Q937" s="46">
        <f>IFERROR(O937*_xlfn.XLOOKUP(P937,'Volunteer Rates'!A:A,'Volunteer Rates'!B:B),""
)</f>
        <v>0</v>
      </c>
      <c r="R937" s="47"/>
      <c r="S937" s="46" t="str">
        <f t="shared" si="29"/>
        <v/>
      </c>
      <c r="T937" s="24"/>
    </row>
    <row r="938" spans="2:20" x14ac:dyDescent="0.25">
      <c r="B938" s="46" t="str">
        <f>IFERROR(_xlfn.XLOOKUP(TRIM(A938),tbl_CostCategories[Category],tbl_CostCategories[Capital / Resource]),"")</f>
        <v/>
      </c>
      <c r="G938" s="45" t="str">
        <f t="shared" si="28"/>
        <v/>
      </c>
      <c r="I938" s="43"/>
      <c r="J938" s="43"/>
      <c r="K938" s="40"/>
      <c r="Q938" s="46">
        <f>IFERROR(O938*_xlfn.XLOOKUP(P938,'Volunteer Rates'!A:A,'Volunteer Rates'!B:B),""
)</f>
        <v>0</v>
      </c>
      <c r="R938" s="47"/>
      <c r="S938" s="46" t="str">
        <f t="shared" si="29"/>
        <v/>
      </c>
      <c r="T938" s="24"/>
    </row>
    <row r="939" spans="2:20" x14ac:dyDescent="0.25">
      <c r="B939" s="46" t="str">
        <f>IFERROR(_xlfn.XLOOKUP(TRIM(A939),tbl_CostCategories[Category],tbl_CostCategories[Capital / Resource]),"")</f>
        <v/>
      </c>
      <c r="G939" s="45" t="str">
        <f t="shared" si="28"/>
        <v/>
      </c>
      <c r="I939" s="43"/>
      <c r="J939" s="43"/>
      <c r="K939" s="40"/>
      <c r="Q939" s="46">
        <f>IFERROR(O939*_xlfn.XLOOKUP(P939,'Volunteer Rates'!A:A,'Volunteer Rates'!B:B),""
)</f>
        <v>0</v>
      </c>
      <c r="R939" s="47"/>
      <c r="S939" s="46" t="str">
        <f t="shared" si="29"/>
        <v/>
      </c>
      <c r="T939" s="24"/>
    </row>
    <row r="940" spans="2:20" x14ac:dyDescent="0.25">
      <c r="B940" s="46" t="str">
        <f>IFERROR(_xlfn.XLOOKUP(TRIM(A940),tbl_CostCategories[Category],tbl_CostCategories[Capital / Resource]),"")</f>
        <v/>
      </c>
      <c r="G940" s="45" t="str">
        <f t="shared" si="28"/>
        <v/>
      </c>
      <c r="I940" s="43"/>
      <c r="J940" s="43"/>
      <c r="K940" s="40"/>
      <c r="Q940" s="46">
        <f>IFERROR(O940*_xlfn.XLOOKUP(P940,'Volunteer Rates'!A:A,'Volunteer Rates'!B:B),""
)</f>
        <v>0</v>
      </c>
      <c r="R940" s="47"/>
      <c r="S940" s="46" t="str">
        <f t="shared" si="29"/>
        <v/>
      </c>
      <c r="T940" s="24"/>
    </row>
    <row r="941" spans="2:20" x14ac:dyDescent="0.25">
      <c r="B941" s="46" t="str">
        <f>IFERROR(_xlfn.XLOOKUP(TRIM(A941),tbl_CostCategories[Category],tbl_CostCategories[Capital / Resource]),"")</f>
        <v/>
      </c>
      <c r="G941" s="45" t="str">
        <f t="shared" si="28"/>
        <v/>
      </c>
      <c r="I941" s="43"/>
      <c r="J941" s="43"/>
      <c r="K941" s="40"/>
      <c r="Q941" s="46">
        <f>IFERROR(O941*_xlfn.XLOOKUP(P941,'Volunteer Rates'!A:A,'Volunteer Rates'!B:B),""
)</f>
        <v>0</v>
      </c>
      <c r="R941" s="47"/>
      <c r="S941" s="46" t="str">
        <f t="shared" si="29"/>
        <v/>
      </c>
      <c r="T941" s="24"/>
    </row>
    <row r="942" spans="2:20" x14ac:dyDescent="0.25">
      <c r="B942" s="46" t="str">
        <f>IFERROR(_xlfn.XLOOKUP(TRIM(A942),tbl_CostCategories[Category],tbl_CostCategories[Capital / Resource]),"")</f>
        <v/>
      </c>
      <c r="G942" s="45" t="str">
        <f t="shared" si="28"/>
        <v/>
      </c>
      <c r="I942" s="43"/>
      <c r="J942" s="43"/>
      <c r="K942" s="40"/>
      <c r="Q942" s="46">
        <f>IFERROR(O942*_xlfn.XLOOKUP(P942,'Volunteer Rates'!A:A,'Volunteer Rates'!B:B),""
)</f>
        <v>0</v>
      </c>
      <c r="R942" s="47"/>
      <c r="S942" s="46" t="str">
        <f t="shared" si="29"/>
        <v/>
      </c>
      <c r="T942" s="24"/>
    </row>
    <row r="943" spans="2:20" x14ac:dyDescent="0.25">
      <c r="B943" s="46" t="str">
        <f>IFERROR(_xlfn.XLOOKUP(TRIM(A943),tbl_CostCategories[Category],tbl_CostCategories[Capital / Resource]),"")</f>
        <v/>
      </c>
      <c r="G943" s="45" t="str">
        <f t="shared" si="28"/>
        <v/>
      </c>
      <c r="I943" s="43"/>
      <c r="J943" s="43"/>
      <c r="K943" s="40"/>
      <c r="Q943" s="46">
        <f>IFERROR(O943*_xlfn.XLOOKUP(P943,'Volunteer Rates'!A:A,'Volunteer Rates'!B:B),""
)</f>
        <v>0</v>
      </c>
      <c r="R943" s="47"/>
      <c r="S943" s="46" t="str">
        <f t="shared" si="29"/>
        <v/>
      </c>
      <c r="T943" s="24"/>
    </row>
    <row r="944" spans="2:20" x14ac:dyDescent="0.25">
      <c r="B944" s="46" t="str">
        <f>IFERROR(_xlfn.XLOOKUP(TRIM(A944),tbl_CostCategories[Category],tbl_CostCategories[Capital / Resource]),"")</f>
        <v/>
      </c>
      <c r="G944" s="45" t="str">
        <f t="shared" si="28"/>
        <v/>
      </c>
      <c r="I944" s="43"/>
      <c r="J944" s="43"/>
      <c r="K944" s="40"/>
      <c r="Q944" s="46">
        <f>IFERROR(O944*_xlfn.XLOOKUP(P944,'Volunteer Rates'!A:A,'Volunteer Rates'!B:B),""
)</f>
        <v>0</v>
      </c>
      <c r="R944" s="47"/>
      <c r="S944" s="46" t="str">
        <f t="shared" si="29"/>
        <v/>
      </c>
      <c r="T944" s="24"/>
    </row>
    <row r="945" spans="2:20" x14ac:dyDescent="0.25">
      <c r="B945" s="46" t="str">
        <f>IFERROR(_xlfn.XLOOKUP(TRIM(A945),tbl_CostCategories[Category],tbl_CostCategories[Capital / Resource]),"")</f>
        <v/>
      </c>
      <c r="G945" s="45" t="str">
        <f t="shared" si="28"/>
        <v/>
      </c>
      <c r="I945" s="43"/>
      <c r="J945" s="43"/>
      <c r="K945" s="40"/>
      <c r="Q945" s="46">
        <f>IFERROR(O945*_xlfn.XLOOKUP(P945,'Volunteer Rates'!A:A,'Volunteer Rates'!B:B),""
)</f>
        <v>0</v>
      </c>
      <c r="R945" s="47"/>
      <c r="S945" s="46" t="str">
        <f t="shared" si="29"/>
        <v/>
      </c>
      <c r="T945" s="24"/>
    </row>
    <row r="946" spans="2:20" x14ac:dyDescent="0.25">
      <c r="B946" s="46" t="str">
        <f>IFERROR(_xlfn.XLOOKUP(TRIM(A946),tbl_CostCategories[Category],tbl_CostCategories[Capital / Resource]),"")</f>
        <v/>
      </c>
      <c r="G946" s="45" t="str">
        <f t="shared" si="28"/>
        <v/>
      </c>
      <c r="I946" s="43"/>
      <c r="J946" s="43"/>
      <c r="K946" s="40"/>
      <c r="Q946" s="46">
        <f>IFERROR(O946*_xlfn.XLOOKUP(P946,'Volunteer Rates'!A:A,'Volunteer Rates'!B:B),""
)</f>
        <v>0</v>
      </c>
      <c r="R946" s="47"/>
      <c r="S946" s="46" t="str">
        <f t="shared" si="29"/>
        <v/>
      </c>
      <c r="T946" s="24"/>
    </row>
    <row r="947" spans="2:20" x14ac:dyDescent="0.25">
      <c r="B947" s="46" t="str">
        <f>IFERROR(_xlfn.XLOOKUP(TRIM(A947),tbl_CostCategories[Category],tbl_CostCategories[Capital / Resource]),"")</f>
        <v/>
      </c>
      <c r="G947" s="45" t="str">
        <f t="shared" si="28"/>
        <v/>
      </c>
      <c r="I947" s="43"/>
      <c r="J947" s="43"/>
      <c r="K947" s="40"/>
      <c r="Q947" s="46">
        <f>IFERROR(O947*_xlfn.XLOOKUP(P947,'Volunteer Rates'!A:A,'Volunteer Rates'!B:B),""
)</f>
        <v>0</v>
      </c>
      <c r="R947" s="47"/>
      <c r="S947" s="46" t="str">
        <f t="shared" si="29"/>
        <v/>
      </c>
      <c r="T947" s="24"/>
    </row>
    <row r="948" spans="2:20" x14ac:dyDescent="0.25">
      <c r="B948" s="46" t="str">
        <f>IFERROR(_xlfn.XLOOKUP(TRIM(A948),tbl_CostCategories[Category],tbl_CostCategories[Capital / Resource]),"")</f>
        <v/>
      </c>
      <c r="G948" s="45" t="str">
        <f t="shared" si="28"/>
        <v/>
      </c>
      <c r="I948" s="43"/>
      <c r="J948" s="43"/>
      <c r="K948" s="40"/>
      <c r="Q948" s="46">
        <f>IFERROR(O948*_xlfn.XLOOKUP(P948,'Volunteer Rates'!A:A,'Volunteer Rates'!B:B),""
)</f>
        <v>0</v>
      </c>
      <c r="R948" s="47"/>
      <c r="S948" s="46" t="str">
        <f t="shared" si="29"/>
        <v/>
      </c>
      <c r="T948" s="24"/>
    </row>
    <row r="949" spans="2:20" x14ac:dyDescent="0.25">
      <c r="B949" s="46" t="str">
        <f>IFERROR(_xlfn.XLOOKUP(TRIM(A949),tbl_CostCategories[Category],tbl_CostCategories[Capital / Resource]),"")</f>
        <v/>
      </c>
      <c r="G949" s="45" t="str">
        <f t="shared" si="28"/>
        <v/>
      </c>
      <c r="I949" s="43"/>
      <c r="J949" s="43"/>
      <c r="K949" s="40"/>
      <c r="Q949" s="46">
        <f>IFERROR(O949*_xlfn.XLOOKUP(P949,'Volunteer Rates'!A:A,'Volunteer Rates'!B:B),""
)</f>
        <v>0</v>
      </c>
      <c r="R949" s="47"/>
      <c r="S949" s="46" t="str">
        <f t="shared" si="29"/>
        <v/>
      </c>
      <c r="T949" s="24"/>
    </row>
    <row r="950" spans="2:20" x14ac:dyDescent="0.25">
      <c r="B950" s="46" t="str">
        <f>IFERROR(_xlfn.XLOOKUP(TRIM(A950),tbl_CostCategories[Category],tbl_CostCategories[Capital / Resource]),"")</f>
        <v/>
      </c>
      <c r="G950" s="45" t="str">
        <f t="shared" si="28"/>
        <v/>
      </c>
      <c r="I950" s="43"/>
      <c r="J950" s="43"/>
      <c r="K950" s="40"/>
      <c r="Q950" s="46">
        <f>IFERROR(O950*_xlfn.XLOOKUP(P950,'Volunteer Rates'!A:A,'Volunteer Rates'!B:B),""
)</f>
        <v>0</v>
      </c>
      <c r="R950" s="47"/>
      <c r="S950" s="46" t="str">
        <f t="shared" si="29"/>
        <v/>
      </c>
      <c r="T950" s="24"/>
    </row>
    <row r="951" spans="2:20" x14ac:dyDescent="0.25">
      <c r="B951" s="46" t="str">
        <f>IFERROR(_xlfn.XLOOKUP(TRIM(A951),tbl_CostCategories[Category],tbl_CostCategories[Capital / Resource]),"")</f>
        <v/>
      </c>
      <c r="G951" s="45" t="str">
        <f t="shared" si="28"/>
        <v/>
      </c>
      <c r="I951" s="43"/>
      <c r="J951" s="43"/>
      <c r="K951" s="40"/>
      <c r="Q951" s="46">
        <f>IFERROR(O951*_xlfn.XLOOKUP(P951,'Volunteer Rates'!A:A,'Volunteer Rates'!B:B),""
)</f>
        <v>0</v>
      </c>
      <c r="R951" s="47"/>
      <c r="S951" s="46" t="str">
        <f t="shared" si="29"/>
        <v/>
      </c>
      <c r="T951" s="24"/>
    </row>
    <row r="952" spans="2:20" x14ac:dyDescent="0.25">
      <c r="B952" s="46" t="str">
        <f>IFERROR(_xlfn.XLOOKUP(TRIM(A952),tbl_CostCategories[Category],tbl_CostCategories[Capital / Resource]),"")</f>
        <v/>
      </c>
      <c r="G952" s="45" t="str">
        <f t="shared" si="28"/>
        <v/>
      </c>
      <c r="I952" s="43"/>
      <c r="J952" s="43"/>
      <c r="K952" s="40"/>
      <c r="Q952" s="46">
        <f>IFERROR(O952*_xlfn.XLOOKUP(P952,'Volunteer Rates'!A:A,'Volunteer Rates'!B:B),""
)</f>
        <v>0</v>
      </c>
      <c r="R952" s="47"/>
      <c r="S952" s="46" t="str">
        <f t="shared" si="29"/>
        <v/>
      </c>
      <c r="T952" s="24"/>
    </row>
    <row r="953" spans="2:20" x14ac:dyDescent="0.25">
      <c r="B953" s="46" t="str">
        <f>IFERROR(_xlfn.XLOOKUP(TRIM(A953),tbl_CostCategories[Category],tbl_CostCategories[Capital / Resource]),"")</f>
        <v/>
      </c>
      <c r="G953" s="45" t="str">
        <f t="shared" si="28"/>
        <v/>
      </c>
      <c r="I953" s="43"/>
      <c r="J953" s="43"/>
      <c r="K953" s="40"/>
      <c r="Q953" s="46">
        <f>IFERROR(O953*_xlfn.XLOOKUP(P953,'Volunteer Rates'!A:A,'Volunteer Rates'!B:B),""
)</f>
        <v>0</v>
      </c>
      <c r="R953" s="47"/>
      <c r="S953" s="46" t="str">
        <f t="shared" si="29"/>
        <v/>
      </c>
      <c r="T953" s="24"/>
    </row>
    <row r="954" spans="2:20" x14ac:dyDescent="0.25">
      <c r="B954" s="46" t="str">
        <f>IFERROR(_xlfn.XLOOKUP(TRIM(A954),tbl_CostCategories[Category],tbl_CostCategories[Capital / Resource]),"")</f>
        <v/>
      </c>
      <c r="G954" s="45" t="str">
        <f t="shared" si="28"/>
        <v/>
      </c>
      <c r="I954" s="43"/>
      <c r="J954" s="43"/>
      <c r="K954" s="40"/>
      <c r="Q954" s="46">
        <f>IFERROR(O954*_xlfn.XLOOKUP(P954,'Volunteer Rates'!A:A,'Volunteer Rates'!B:B),""
)</f>
        <v>0</v>
      </c>
      <c r="R954" s="47"/>
      <c r="S954" s="46" t="str">
        <f t="shared" si="29"/>
        <v/>
      </c>
      <c r="T954" s="24"/>
    </row>
    <row r="955" spans="2:20" x14ac:dyDescent="0.25">
      <c r="B955" s="46" t="str">
        <f>IFERROR(_xlfn.XLOOKUP(TRIM(A955),tbl_CostCategories[Category],tbl_CostCategories[Capital / Resource]),"")</f>
        <v/>
      </c>
      <c r="G955" s="45" t="str">
        <f t="shared" si="28"/>
        <v/>
      </c>
      <c r="I955" s="43"/>
      <c r="J955" s="43"/>
      <c r="K955" s="40"/>
      <c r="Q955" s="46">
        <f>IFERROR(O955*_xlfn.XLOOKUP(P955,'Volunteer Rates'!A:A,'Volunteer Rates'!B:B),""
)</f>
        <v>0</v>
      </c>
      <c r="R955" s="47"/>
      <c r="S955" s="46" t="str">
        <f t="shared" si="29"/>
        <v/>
      </c>
      <c r="T955" s="24"/>
    </row>
    <row r="956" spans="2:20" x14ac:dyDescent="0.25">
      <c r="B956" s="46" t="str">
        <f>IFERROR(_xlfn.XLOOKUP(TRIM(A956),tbl_CostCategories[Category],tbl_CostCategories[Capital / Resource]),"")</f>
        <v/>
      </c>
      <c r="G956" s="45" t="str">
        <f t="shared" si="28"/>
        <v/>
      </c>
      <c r="I956" s="43"/>
      <c r="J956" s="43"/>
      <c r="K956" s="40"/>
      <c r="Q956" s="46">
        <f>IFERROR(O956*_xlfn.XLOOKUP(P956,'Volunteer Rates'!A:A,'Volunteer Rates'!B:B),""
)</f>
        <v>0</v>
      </c>
      <c r="R956" s="47"/>
      <c r="S956" s="46" t="str">
        <f t="shared" si="29"/>
        <v/>
      </c>
      <c r="T956" s="24"/>
    </row>
    <row r="957" spans="2:20" x14ac:dyDescent="0.25">
      <c r="B957" s="46" t="str">
        <f>IFERROR(_xlfn.XLOOKUP(TRIM(A957),tbl_CostCategories[Category],tbl_CostCategories[Capital / Resource]),"")</f>
        <v/>
      </c>
      <c r="G957" s="45" t="str">
        <f t="shared" si="28"/>
        <v/>
      </c>
      <c r="I957" s="43"/>
      <c r="J957" s="43"/>
      <c r="K957" s="40"/>
      <c r="Q957" s="46">
        <f>IFERROR(O957*_xlfn.XLOOKUP(P957,'Volunteer Rates'!A:A,'Volunteer Rates'!B:B),""
)</f>
        <v>0</v>
      </c>
      <c r="R957" s="47"/>
      <c r="S957" s="46" t="str">
        <f t="shared" si="29"/>
        <v/>
      </c>
      <c r="T957" s="24"/>
    </row>
    <row r="958" spans="2:20" x14ac:dyDescent="0.25">
      <c r="B958" s="46" t="str">
        <f>IFERROR(_xlfn.XLOOKUP(TRIM(A958),tbl_CostCategories[Category],tbl_CostCategories[Capital / Resource]),"")</f>
        <v/>
      </c>
      <c r="G958" s="45" t="str">
        <f t="shared" si="28"/>
        <v/>
      </c>
      <c r="I958" s="43"/>
      <c r="J958" s="43"/>
      <c r="K958" s="40"/>
      <c r="Q958" s="46">
        <f>IFERROR(O958*_xlfn.XLOOKUP(P958,'Volunteer Rates'!A:A,'Volunteer Rates'!B:B),""
)</f>
        <v>0</v>
      </c>
      <c r="R958" s="47"/>
      <c r="S958" s="46" t="str">
        <f t="shared" si="29"/>
        <v/>
      </c>
      <c r="T958" s="24"/>
    </row>
    <row r="959" spans="2:20" x14ac:dyDescent="0.25">
      <c r="B959" s="46" t="str">
        <f>IFERROR(_xlfn.XLOOKUP(TRIM(A959),tbl_CostCategories[Category],tbl_CostCategories[Capital / Resource]),"")</f>
        <v/>
      </c>
      <c r="G959" s="45" t="str">
        <f t="shared" si="28"/>
        <v/>
      </c>
      <c r="I959" s="43"/>
      <c r="J959" s="43"/>
      <c r="K959" s="40"/>
      <c r="Q959" s="46">
        <f>IFERROR(O959*_xlfn.XLOOKUP(P959,'Volunteer Rates'!A:A,'Volunteer Rates'!B:B),""
)</f>
        <v>0</v>
      </c>
      <c r="R959" s="47"/>
      <c r="S959" s="46" t="str">
        <f t="shared" si="29"/>
        <v/>
      </c>
      <c r="T959" s="24"/>
    </row>
    <row r="960" spans="2:20" x14ac:dyDescent="0.25">
      <c r="B960" s="46" t="str">
        <f>IFERROR(_xlfn.XLOOKUP(TRIM(A960),tbl_CostCategories[Category],tbl_CostCategories[Capital / Resource]),"")</f>
        <v/>
      </c>
      <c r="G960" s="45" t="str">
        <f t="shared" si="28"/>
        <v/>
      </c>
      <c r="I960" s="43"/>
      <c r="J960" s="43"/>
      <c r="K960" s="40"/>
      <c r="Q960" s="46">
        <f>IFERROR(O960*_xlfn.XLOOKUP(P960,'Volunteer Rates'!A:A,'Volunteer Rates'!B:B),""
)</f>
        <v>0</v>
      </c>
      <c r="R960" s="47"/>
      <c r="S960" s="46" t="str">
        <f t="shared" si="29"/>
        <v/>
      </c>
      <c r="T960" s="24"/>
    </row>
    <row r="961" spans="2:20" x14ac:dyDescent="0.25">
      <c r="B961" s="46" t="str">
        <f>IFERROR(_xlfn.XLOOKUP(TRIM(A961),tbl_CostCategories[Category],tbl_CostCategories[Capital / Resource]),"")</f>
        <v/>
      </c>
      <c r="G961" s="45" t="str">
        <f t="shared" si="28"/>
        <v/>
      </c>
      <c r="I961" s="43"/>
      <c r="J961" s="43"/>
      <c r="K961" s="40"/>
      <c r="Q961" s="46">
        <f>IFERROR(O961*_xlfn.XLOOKUP(P961,'Volunteer Rates'!A:A,'Volunteer Rates'!B:B),""
)</f>
        <v>0</v>
      </c>
      <c r="R961" s="47"/>
      <c r="S961" s="46" t="str">
        <f t="shared" si="29"/>
        <v/>
      </c>
      <c r="T961" s="24"/>
    </row>
    <row r="962" spans="2:20" x14ac:dyDescent="0.25">
      <c r="B962" s="46" t="str">
        <f>IFERROR(_xlfn.XLOOKUP(TRIM(A962),tbl_CostCategories[Category],tbl_CostCategories[Capital / Resource]),"")</f>
        <v/>
      </c>
      <c r="G962" s="45" t="str">
        <f t="shared" si="28"/>
        <v/>
      </c>
      <c r="I962" s="43"/>
      <c r="J962" s="43"/>
      <c r="K962" s="40"/>
      <c r="Q962" s="46">
        <f>IFERROR(O962*_xlfn.XLOOKUP(P962,'Volunteer Rates'!A:A,'Volunteer Rates'!B:B),""
)</f>
        <v>0</v>
      </c>
      <c r="R962" s="47"/>
      <c r="S962" s="46" t="str">
        <f t="shared" si="29"/>
        <v/>
      </c>
      <c r="T962" s="24"/>
    </row>
    <row r="963" spans="2:20" x14ac:dyDescent="0.25">
      <c r="B963" s="46" t="str">
        <f>IFERROR(_xlfn.XLOOKUP(TRIM(A963),tbl_CostCategories[Category],tbl_CostCategories[Capital / Resource]),"")</f>
        <v/>
      </c>
      <c r="G963" s="45" t="str">
        <f t="shared" ref="G963:G1001" si="30">IF(OR(E963="",F963=""),"",N(E963)*N(F963))</f>
        <v/>
      </c>
      <c r="I963" s="43"/>
      <c r="J963" s="43"/>
      <c r="K963" s="40"/>
      <c r="Q963" s="46">
        <f>IFERROR(O963*_xlfn.XLOOKUP(P963,'Volunteer Rates'!A:A,'Volunteer Rates'!B:B),""
)</f>
        <v>0</v>
      </c>
      <c r="R963" s="47"/>
      <c r="S963" s="46" t="str">
        <f t="shared" ref="S963:S1001" si="31">IF(N(G963)=0,"",IF(ABS((N(L963)+N(M963)+N(N963)+N(Q963))-N(G963))&lt;0.01,"OK","CHECK TOTALS"))</f>
        <v/>
      </c>
      <c r="T963" s="24"/>
    </row>
    <row r="964" spans="2:20" x14ac:dyDescent="0.25">
      <c r="B964" s="46" t="str">
        <f>IFERROR(_xlfn.XLOOKUP(TRIM(A964),tbl_CostCategories[Category],tbl_CostCategories[Capital / Resource]),"")</f>
        <v/>
      </c>
      <c r="G964" s="45" t="str">
        <f t="shared" si="30"/>
        <v/>
      </c>
      <c r="I964" s="43"/>
      <c r="J964" s="43"/>
      <c r="K964" s="40"/>
      <c r="Q964" s="46">
        <f>IFERROR(O964*_xlfn.XLOOKUP(P964,'Volunteer Rates'!A:A,'Volunteer Rates'!B:B),""
)</f>
        <v>0</v>
      </c>
      <c r="R964" s="47"/>
      <c r="S964" s="46" t="str">
        <f t="shared" si="31"/>
        <v/>
      </c>
      <c r="T964" s="24"/>
    </row>
    <row r="965" spans="2:20" x14ac:dyDescent="0.25">
      <c r="B965" s="46" t="str">
        <f>IFERROR(_xlfn.XLOOKUP(TRIM(A965),tbl_CostCategories[Category],tbl_CostCategories[Capital / Resource]),"")</f>
        <v/>
      </c>
      <c r="G965" s="45" t="str">
        <f t="shared" si="30"/>
        <v/>
      </c>
      <c r="I965" s="43"/>
      <c r="J965" s="43"/>
      <c r="K965" s="40"/>
      <c r="Q965" s="46">
        <f>IFERROR(O965*_xlfn.XLOOKUP(P965,'Volunteer Rates'!A:A,'Volunteer Rates'!B:B),""
)</f>
        <v>0</v>
      </c>
      <c r="R965" s="47"/>
      <c r="S965" s="46" t="str">
        <f t="shared" si="31"/>
        <v/>
      </c>
      <c r="T965" s="24"/>
    </row>
    <row r="966" spans="2:20" x14ac:dyDescent="0.25">
      <c r="B966" s="46" t="str">
        <f>IFERROR(_xlfn.XLOOKUP(TRIM(A966),tbl_CostCategories[Category],tbl_CostCategories[Capital / Resource]),"")</f>
        <v/>
      </c>
      <c r="G966" s="45" t="str">
        <f t="shared" si="30"/>
        <v/>
      </c>
      <c r="I966" s="43"/>
      <c r="J966" s="43"/>
      <c r="K966" s="40"/>
      <c r="Q966" s="46">
        <f>IFERROR(O966*_xlfn.XLOOKUP(P966,'Volunteer Rates'!A:A,'Volunteer Rates'!B:B),""
)</f>
        <v>0</v>
      </c>
      <c r="R966" s="47"/>
      <c r="S966" s="46" t="str">
        <f t="shared" si="31"/>
        <v/>
      </c>
      <c r="T966" s="24"/>
    </row>
    <row r="967" spans="2:20" x14ac:dyDescent="0.25">
      <c r="B967" s="46" t="str">
        <f>IFERROR(_xlfn.XLOOKUP(TRIM(A967),tbl_CostCategories[Category],tbl_CostCategories[Capital / Resource]),"")</f>
        <v/>
      </c>
      <c r="G967" s="45" t="str">
        <f t="shared" si="30"/>
        <v/>
      </c>
      <c r="I967" s="43"/>
      <c r="J967" s="43"/>
      <c r="K967" s="40"/>
      <c r="Q967" s="46">
        <f>IFERROR(O967*_xlfn.XLOOKUP(P967,'Volunteer Rates'!A:A,'Volunteer Rates'!B:B),""
)</f>
        <v>0</v>
      </c>
      <c r="R967" s="47"/>
      <c r="S967" s="46" t="str">
        <f t="shared" si="31"/>
        <v/>
      </c>
      <c r="T967" s="24"/>
    </row>
    <row r="968" spans="2:20" x14ac:dyDescent="0.25">
      <c r="B968" s="46" t="str">
        <f>IFERROR(_xlfn.XLOOKUP(TRIM(A968),tbl_CostCategories[Category],tbl_CostCategories[Capital / Resource]),"")</f>
        <v/>
      </c>
      <c r="G968" s="45" t="str">
        <f t="shared" si="30"/>
        <v/>
      </c>
      <c r="I968" s="43"/>
      <c r="J968" s="43"/>
      <c r="K968" s="40"/>
      <c r="Q968" s="46">
        <f>IFERROR(O968*_xlfn.XLOOKUP(P968,'Volunteer Rates'!A:A,'Volunteer Rates'!B:B),""
)</f>
        <v>0</v>
      </c>
      <c r="R968" s="47"/>
      <c r="S968" s="46" t="str">
        <f t="shared" si="31"/>
        <v/>
      </c>
      <c r="T968" s="24"/>
    </row>
    <row r="969" spans="2:20" x14ac:dyDescent="0.25">
      <c r="B969" s="46" t="str">
        <f>IFERROR(_xlfn.XLOOKUP(TRIM(A969),tbl_CostCategories[Category],tbl_CostCategories[Capital / Resource]),"")</f>
        <v/>
      </c>
      <c r="G969" s="45" t="str">
        <f t="shared" si="30"/>
        <v/>
      </c>
      <c r="I969" s="43"/>
      <c r="J969" s="43"/>
      <c r="K969" s="40"/>
      <c r="Q969" s="46">
        <f>IFERROR(O969*_xlfn.XLOOKUP(P969,'Volunteer Rates'!A:A,'Volunteer Rates'!B:B),""
)</f>
        <v>0</v>
      </c>
      <c r="R969" s="47"/>
      <c r="S969" s="46" t="str">
        <f t="shared" si="31"/>
        <v/>
      </c>
      <c r="T969" s="24"/>
    </row>
    <row r="970" spans="2:20" x14ac:dyDescent="0.25">
      <c r="B970" s="46" t="str">
        <f>IFERROR(_xlfn.XLOOKUP(TRIM(A970),tbl_CostCategories[Category],tbl_CostCategories[Capital / Resource]),"")</f>
        <v/>
      </c>
      <c r="G970" s="45" t="str">
        <f t="shared" si="30"/>
        <v/>
      </c>
      <c r="I970" s="43"/>
      <c r="J970" s="43"/>
      <c r="K970" s="40"/>
      <c r="Q970" s="46">
        <f>IFERROR(O970*_xlfn.XLOOKUP(P970,'Volunteer Rates'!A:A,'Volunteer Rates'!B:B),""
)</f>
        <v>0</v>
      </c>
      <c r="R970" s="47"/>
      <c r="S970" s="46" t="str">
        <f t="shared" si="31"/>
        <v/>
      </c>
      <c r="T970" s="24"/>
    </row>
    <row r="971" spans="2:20" x14ac:dyDescent="0.25">
      <c r="B971" s="46" t="str">
        <f>IFERROR(_xlfn.XLOOKUP(TRIM(A971),tbl_CostCategories[Category],tbl_CostCategories[Capital / Resource]),"")</f>
        <v/>
      </c>
      <c r="G971" s="45" t="str">
        <f t="shared" si="30"/>
        <v/>
      </c>
      <c r="I971" s="43"/>
      <c r="J971" s="43"/>
      <c r="K971" s="40"/>
      <c r="Q971" s="46">
        <f>IFERROR(O971*_xlfn.XLOOKUP(P971,'Volunteer Rates'!A:A,'Volunteer Rates'!B:B),""
)</f>
        <v>0</v>
      </c>
      <c r="R971" s="47"/>
      <c r="S971" s="46" t="str">
        <f t="shared" si="31"/>
        <v/>
      </c>
      <c r="T971" s="24"/>
    </row>
    <row r="972" spans="2:20" x14ac:dyDescent="0.25">
      <c r="B972" s="46" t="str">
        <f>IFERROR(_xlfn.XLOOKUP(TRIM(A972),tbl_CostCategories[Category],tbl_CostCategories[Capital / Resource]),"")</f>
        <v/>
      </c>
      <c r="G972" s="45" t="str">
        <f t="shared" si="30"/>
        <v/>
      </c>
      <c r="I972" s="43"/>
      <c r="J972" s="43"/>
      <c r="K972" s="40"/>
      <c r="Q972" s="46">
        <f>IFERROR(O972*_xlfn.XLOOKUP(P972,'Volunteer Rates'!A:A,'Volunteer Rates'!B:B),""
)</f>
        <v>0</v>
      </c>
      <c r="R972" s="47"/>
      <c r="S972" s="46" t="str">
        <f t="shared" si="31"/>
        <v/>
      </c>
      <c r="T972" s="24"/>
    </row>
    <row r="973" spans="2:20" x14ac:dyDescent="0.25">
      <c r="B973" s="46" t="str">
        <f>IFERROR(_xlfn.XLOOKUP(TRIM(A973),tbl_CostCategories[Category],tbl_CostCategories[Capital / Resource]),"")</f>
        <v/>
      </c>
      <c r="G973" s="45" t="str">
        <f t="shared" si="30"/>
        <v/>
      </c>
      <c r="I973" s="43"/>
      <c r="J973" s="43"/>
      <c r="K973" s="40"/>
      <c r="Q973" s="46">
        <f>IFERROR(O973*_xlfn.XLOOKUP(P973,'Volunteer Rates'!A:A,'Volunteer Rates'!B:B),""
)</f>
        <v>0</v>
      </c>
      <c r="R973" s="47"/>
      <c r="S973" s="46" t="str">
        <f t="shared" si="31"/>
        <v/>
      </c>
      <c r="T973" s="24"/>
    </row>
    <row r="974" spans="2:20" x14ac:dyDescent="0.25">
      <c r="B974" s="46" t="str">
        <f>IFERROR(_xlfn.XLOOKUP(TRIM(A974),tbl_CostCategories[Category],tbl_CostCategories[Capital / Resource]),"")</f>
        <v/>
      </c>
      <c r="G974" s="45" t="str">
        <f t="shared" si="30"/>
        <v/>
      </c>
      <c r="I974" s="43"/>
      <c r="J974" s="43"/>
      <c r="K974" s="40"/>
      <c r="Q974" s="46">
        <f>IFERROR(O974*_xlfn.XLOOKUP(P974,'Volunteer Rates'!A:A,'Volunteer Rates'!B:B),""
)</f>
        <v>0</v>
      </c>
      <c r="R974" s="47"/>
      <c r="S974" s="46" t="str">
        <f t="shared" si="31"/>
        <v/>
      </c>
      <c r="T974" s="24"/>
    </row>
    <row r="975" spans="2:20" x14ac:dyDescent="0.25">
      <c r="B975" s="46" t="str">
        <f>IFERROR(_xlfn.XLOOKUP(TRIM(A975),tbl_CostCategories[Category],tbl_CostCategories[Capital / Resource]),"")</f>
        <v/>
      </c>
      <c r="G975" s="45" t="str">
        <f t="shared" si="30"/>
        <v/>
      </c>
      <c r="I975" s="43"/>
      <c r="J975" s="43"/>
      <c r="K975" s="40"/>
      <c r="Q975" s="46">
        <f>IFERROR(O975*_xlfn.XLOOKUP(P975,'Volunteer Rates'!A:A,'Volunteer Rates'!B:B),""
)</f>
        <v>0</v>
      </c>
      <c r="R975" s="47"/>
      <c r="S975" s="46" t="str">
        <f t="shared" si="31"/>
        <v/>
      </c>
      <c r="T975" s="24"/>
    </row>
    <row r="976" spans="2:20" x14ac:dyDescent="0.25">
      <c r="B976" s="46" t="str">
        <f>IFERROR(_xlfn.XLOOKUP(TRIM(A976),tbl_CostCategories[Category],tbl_CostCategories[Capital / Resource]),"")</f>
        <v/>
      </c>
      <c r="G976" s="45" t="str">
        <f t="shared" si="30"/>
        <v/>
      </c>
      <c r="I976" s="43"/>
      <c r="J976" s="43"/>
      <c r="K976" s="40"/>
      <c r="Q976" s="46">
        <f>IFERROR(O976*_xlfn.XLOOKUP(P976,'Volunteer Rates'!A:A,'Volunteer Rates'!B:B),""
)</f>
        <v>0</v>
      </c>
      <c r="R976" s="47"/>
      <c r="S976" s="46" t="str">
        <f t="shared" si="31"/>
        <v/>
      </c>
      <c r="T976" s="24"/>
    </row>
    <row r="977" spans="2:20" x14ac:dyDescent="0.25">
      <c r="B977" s="46" t="str">
        <f>IFERROR(_xlfn.XLOOKUP(TRIM(A977),tbl_CostCategories[Category],tbl_CostCategories[Capital / Resource]),"")</f>
        <v/>
      </c>
      <c r="G977" s="45" t="str">
        <f t="shared" si="30"/>
        <v/>
      </c>
      <c r="I977" s="43"/>
      <c r="J977" s="43"/>
      <c r="K977" s="40"/>
      <c r="Q977" s="46">
        <f>IFERROR(O977*_xlfn.XLOOKUP(P977,'Volunteer Rates'!A:A,'Volunteer Rates'!B:B),""
)</f>
        <v>0</v>
      </c>
      <c r="R977" s="47"/>
      <c r="S977" s="46" t="str">
        <f t="shared" si="31"/>
        <v/>
      </c>
      <c r="T977" s="24"/>
    </row>
    <row r="978" spans="2:20" x14ac:dyDescent="0.25">
      <c r="B978" s="46" t="str">
        <f>IFERROR(_xlfn.XLOOKUP(TRIM(A978),tbl_CostCategories[Category],tbl_CostCategories[Capital / Resource]),"")</f>
        <v/>
      </c>
      <c r="G978" s="45" t="str">
        <f t="shared" si="30"/>
        <v/>
      </c>
      <c r="I978" s="43"/>
      <c r="J978" s="43"/>
      <c r="K978" s="40"/>
      <c r="Q978" s="46">
        <f>IFERROR(O978*_xlfn.XLOOKUP(P978,'Volunteer Rates'!A:A,'Volunteer Rates'!B:B),""
)</f>
        <v>0</v>
      </c>
      <c r="R978" s="47"/>
      <c r="S978" s="46" t="str">
        <f t="shared" si="31"/>
        <v/>
      </c>
      <c r="T978" s="24"/>
    </row>
    <row r="979" spans="2:20" x14ac:dyDescent="0.25">
      <c r="B979" s="46" t="str">
        <f>IFERROR(_xlfn.XLOOKUP(TRIM(A979),tbl_CostCategories[Category],tbl_CostCategories[Capital / Resource]),"")</f>
        <v/>
      </c>
      <c r="G979" s="45" t="str">
        <f t="shared" si="30"/>
        <v/>
      </c>
      <c r="I979" s="43"/>
      <c r="J979" s="43"/>
      <c r="K979" s="40"/>
      <c r="Q979" s="46">
        <f>IFERROR(O979*_xlfn.XLOOKUP(P979,'Volunteer Rates'!A:A,'Volunteer Rates'!B:B),""
)</f>
        <v>0</v>
      </c>
      <c r="R979" s="47"/>
      <c r="S979" s="46" t="str">
        <f t="shared" si="31"/>
        <v/>
      </c>
      <c r="T979" s="24"/>
    </row>
    <row r="980" spans="2:20" x14ac:dyDescent="0.25">
      <c r="B980" s="46" t="str">
        <f>IFERROR(_xlfn.XLOOKUP(TRIM(A980),tbl_CostCategories[Category],tbl_CostCategories[Capital / Resource]),"")</f>
        <v/>
      </c>
      <c r="G980" s="45" t="str">
        <f t="shared" si="30"/>
        <v/>
      </c>
      <c r="I980" s="43"/>
      <c r="J980" s="43"/>
      <c r="K980" s="40"/>
      <c r="Q980" s="46">
        <f>IFERROR(O980*_xlfn.XLOOKUP(P980,'Volunteer Rates'!A:A,'Volunteer Rates'!B:B),""
)</f>
        <v>0</v>
      </c>
      <c r="R980" s="47"/>
      <c r="S980" s="46" t="str">
        <f t="shared" si="31"/>
        <v/>
      </c>
      <c r="T980" s="24"/>
    </row>
    <row r="981" spans="2:20" x14ac:dyDescent="0.25">
      <c r="B981" s="46" t="str">
        <f>IFERROR(_xlfn.XLOOKUP(TRIM(A981),tbl_CostCategories[Category],tbl_CostCategories[Capital / Resource]),"")</f>
        <v/>
      </c>
      <c r="G981" s="45" t="str">
        <f t="shared" si="30"/>
        <v/>
      </c>
      <c r="I981" s="43"/>
      <c r="J981" s="43"/>
      <c r="K981" s="40"/>
      <c r="Q981" s="46">
        <f>IFERROR(O981*_xlfn.XLOOKUP(P981,'Volunteer Rates'!A:A,'Volunteer Rates'!B:B),""
)</f>
        <v>0</v>
      </c>
      <c r="R981" s="47"/>
      <c r="S981" s="46" t="str">
        <f t="shared" si="31"/>
        <v/>
      </c>
      <c r="T981" s="24"/>
    </row>
    <row r="982" spans="2:20" x14ac:dyDescent="0.25">
      <c r="B982" s="46" t="str">
        <f>IFERROR(_xlfn.XLOOKUP(TRIM(A982),tbl_CostCategories[Category],tbl_CostCategories[Capital / Resource]),"")</f>
        <v/>
      </c>
      <c r="G982" s="45" t="str">
        <f t="shared" si="30"/>
        <v/>
      </c>
      <c r="I982" s="43"/>
      <c r="J982" s="43"/>
      <c r="K982" s="40"/>
      <c r="Q982" s="46">
        <f>IFERROR(O982*_xlfn.XLOOKUP(P982,'Volunteer Rates'!A:A,'Volunteer Rates'!B:B),""
)</f>
        <v>0</v>
      </c>
      <c r="R982" s="47"/>
      <c r="S982" s="46" t="str">
        <f t="shared" si="31"/>
        <v/>
      </c>
      <c r="T982" s="24"/>
    </row>
    <row r="983" spans="2:20" x14ac:dyDescent="0.25">
      <c r="B983" s="46" t="str">
        <f>IFERROR(_xlfn.XLOOKUP(TRIM(A983),tbl_CostCategories[Category],tbl_CostCategories[Capital / Resource]),"")</f>
        <v/>
      </c>
      <c r="G983" s="45" t="str">
        <f t="shared" si="30"/>
        <v/>
      </c>
      <c r="I983" s="43"/>
      <c r="J983" s="43"/>
      <c r="K983" s="40"/>
      <c r="Q983" s="46">
        <f>IFERROR(O983*_xlfn.XLOOKUP(P983,'Volunteer Rates'!A:A,'Volunteer Rates'!B:B),""
)</f>
        <v>0</v>
      </c>
      <c r="R983" s="47"/>
      <c r="S983" s="46" t="str">
        <f t="shared" si="31"/>
        <v/>
      </c>
      <c r="T983" s="24"/>
    </row>
    <row r="984" spans="2:20" x14ac:dyDescent="0.25">
      <c r="B984" s="46" t="str">
        <f>IFERROR(_xlfn.XLOOKUP(TRIM(A984),tbl_CostCategories[Category],tbl_CostCategories[Capital / Resource]),"")</f>
        <v/>
      </c>
      <c r="G984" s="45" t="str">
        <f t="shared" si="30"/>
        <v/>
      </c>
      <c r="I984" s="43"/>
      <c r="J984" s="43"/>
      <c r="K984" s="40"/>
      <c r="Q984" s="46">
        <f>IFERROR(O984*_xlfn.XLOOKUP(P984,'Volunteer Rates'!A:A,'Volunteer Rates'!B:B),""
)</f>
        <v>0</v>
      </c>
      <c r="R984" s="47"/>
      <c r="S984" s="46" t="str">
        <f t="shared" si="31"/>
        <v/>
      </c>
      <c r="T984" s="24"/>
    </row>
    <row r="985" spans="2:20" x14ac:dyDescent="0.25">
      <c r="B985" s="46" t="str">
        <f>IFERROR(_xlfn.XLOOKUP(TRIM(A985),tbl_CostCategories[Category],tbl_CostCategories[Capital / Resource]),"")</f>
        <v/>
      </c>
      <c r="G985" s="45" t="str">
        <f t="shared" si="30"/>
        <v/>
      </c>
      <c r="I985" s="43"/>
      <c r="J985" s="43"/>
      <c r="K985" s="40"/>
      <c r="Q985" s="46">
        <f>IFERROR(O985*_xlfn.XLOOKUP(P985,'Volunteer Rates'!A:A,'Volunteer Rates'!B:B),""
)</f>
        <v>0</v>
      </c>
      <c r="R985" s="47"/>
      <c r="S985" s="46" t="str">
        <f t="shared" si="31"/>
        <v/>
      </c>
      <c r="T985" s="24"/>
    </row>
    <row r="986" spans="2:20" x14ac:dyDescent="0.25">
      <c r="B986" s="46" t="str">
        <f>IFERROR(_xlfn.XLOOKUP(TRIM(A986),tbl_CostCategories[Category],tbl_CostCategories[Capital / Resource]),"")</f>
        <v/>
      </c>
      <c r="G986" s="45" t="str">
        <f t="shared" si="30"/>
        <v/>
      </c>
      <c r="I986" s="43"/>
      <c r="J986" s="43"/>
      <c r="K986" s="40"/>
      <c r="Q986" s="46">
        <f>IFERROR(O986*_xlfn.XLOOKUP(P986,'Volunteer Rates'!A:A,'Volunteer Rates'!B:B),""
)</f>
        <v>0</v>
      </c>
      <c r="R986" s="47"/>
      <c r="S986" s="46" t="str">
        <f t="shared" si="31"/>
        <v/>
      </c>
      <c r="T986" s="24"/>
    </row>
    <row r="987" spans="2:20" x14ac:dyDescent="0.25">
      <c r="B987" s="46" t="str">
        <f>IFERROR(_xlfn.XLOOKUP(TRIM(A987),tbl_CostCategories[Category],tbl_CostCategories[Capital / Resource]),"")</f>
        <v/>
      </c>
      <c r="G987" s="45" t="str">
        <f t="shared" si="30"/>
        <v/>
      </c>
      <c r="I987" s="43"/>
      <c r="J987" s="43"/>
      <c r="K987" s="40"/>
      <c r="Q987" s="46">
        <f>IFERROR(O987*_xlfn.XLOOKUP(P987,'Volunteer Rates'!A:A,'Volunteer Rates'!B:B),""
)</f>
        <v>0</v>
      </c>
      <c r="R987" s="47"/>
      <c r="S987" s="46" t="str">
        <f t="shared" si="31"/>
        <v/>
      </c>
      <c r="T987" s="24"/>
    </row>
    <row r="988" spans="2:20" x14ac:dyDescent="0.25">
      <c r="B988" s="46" t="str">
        <f>IFERROR(_xlfn.XLOOKUP(TRIM(A988),tbl_CostCategories[Category],tbl_CostCategories[Capital / Resource]),"")</f>
        <v/>
      </c>
      <c r="G988" s="45" t="str">
        <f t="shared" si="30"/>
        <v/>
      </c>
      <c r="I988" s="43"/>
      <c r="J988" s="43"/>
      <c r="K988" s="40"/>
      <c r="Q988" s="46">
        <f>IFERROR(O988*_xlfn.XLOOKUP(P988,'Volunteer Rates'!A:A,'Volunteer Rates'!B:B),""
)</f>
        <v>0</v>
      </c>
      <c r="R988" s="47"/>
      <c r="S988" s="46" t="str">
        <f t="shared" si="31"/>
        <v/>
      </c>
      <c r="T988" s="24"/>
    </row>
    <row r="989" spans="2:20" x14ac:dyDescent="0.25">
      <c r="B989" s="46" t="str">
        <f>IFERROR(_xlfn.XLOOKUP(TRIM(A989),tbl_CostCategories[Category],tbl_CostCategories[Capital / Resource]),"")</f>
        <v/>
      </c>
      <c r="G989" s="45" t="str">
        <f t="shared" si="30"/>
        <v/>
      </c>
      <c r="I989" s="43"/>
      <c r="J989" s="43"/>
      <c r="K989" s="40"/>
      <c r="Q989" s="46">
        <f>IFERROR(O989*_xlfn.XLOOKUP(P989,'Volunteer Rates'!A:A,'Volunteer Rates'!B:B),""
)</f>
        <v>0</v>
      </c>
      <c r="R989" s="47"/>
      <c r="S989" s="46" t="str">
        <f t="shared" si="31"/>
        <v/>
      </c>
      <c r="T989" s="24"/>
    </row>
    <row r="990" spans="2:20" x14ac:dyDescent="0.25">
      <c r="B990" s="46" t="str">
        <f>IFERROR(_xlfn.XLOOKUP(TRIM(A990),tbl_CostCategories[Category],tbl_CostCategories[Capital / Resource]),"")</f>
        <v/>
      </c>
      <c r="G990" s="45" t="str">
        <f t="shared" si="30"/>
        <v/>
      </c>
      <c r="I990" s="43"/>
      <c r="J990" s="43"/>
      <c r="K990" s="40"/>
      <c r="Q990" s="46">
        <f>IFERROR(O990*_xlfn.XLOOKUP(P990,'Volunteer Rates'!A:A,'Volunteer Rates'!B:B),""
)</f>
        <v>0</v>
      </c>
      <c r="R990" s="47"/>
      <c r="S990" s="46" t="str">
        <f t="shared" si="31"/>
        <v/>
      </c>
      <c r="T990" s="24"/>
    </row>
    <row r="991" spans="2:20" x14ac:dyDescent="0.25">
      <c r="B991" s="46" t="str">
        <f>IFERROR(_xlfn.XLOOKUP(TRIM(A991),tbl_CostCategories[Category],tbl_CostCategories[Capital / Resource]),"")</f>
        <v/>
      </c>
      <c r="G991" s="45" t="str">
        <f t="shared" si="30"/>
        <v/>
      </c>
      <c r="I991" s="43"/>
      <c r="J991" s="43"/>
      <c r="K991" s="40"/>
      <c r="Q991" s="46">
        <f>IFERROR(O991*_xlfn.XLOOKUP(P991,'Volunteer Rates'!A:A,'Volunteer Rates'!B:B),""
)</f>
        <v>0</v>
      </c>
      <c r="R991" s="47"/>
      <c r="S991" s="46" t="str">
        <f t="shared" si="31"/>
        <v/>
      </c>
      <c r="T991" s="24"/>
    </row>
    <row r="992" spans="2:20" x14ac:dyDescent="0.25">
      <c r="B992" s="46" t="str">
        <f>IFERROR(_xlfn.XLOOKUP(TRIM(A992),tbl_CostCategories[Category],tbl_CostCategories[Capital / Resource]),"")</f>
        <v/>
      </c>
      <c r="G992" s="45" t="str">
        <f t="shared" si="30"/>
        <v/>
      </c>
      <c r="I992" s="43"/>
      <c r="J992" s="43"/>
      <c r="K992" s="40"/>
      <c r="Q992" s="46">
        <f>IFERROR(O992*_xlfn.XLOOKUP(P992,'Volunteer Rates'!A:A,'Volunteer Rates'!B:B),""
)</f>
        <v>0</v>
      </c>
      <c r="R992" s="47"/>
      <c r="S992" s="46" t="str">
        <f t="shared" si="31"/>
        <v/>
      </c>
      <c r="T992" s="24"/>
    </row>
    <row r="993" spans="2:20" x14ac:dyDescent="0.25">
      <c r="B993" s="46" t="str">
        <f>IFERROR(_xlfn.XLOOKUP(TRIM(A993),tbl_CostCategories[Category],tbl_CostCategories[Capital / Resource]),"")</f>
        <v/>
      </c>
      <c r="G993" s="45" t="str">
        <f t="shared" si="30"/>
        <v/>
      </c>
      <c r="I993" s="43"/>
      <c r="J993" s="43"/>
      <c r="K993" s="40"/>
      <c r="Q993" s="46">
        <f>IFERROR(O993*_xlfn.XLOOKUP(P993,'Volunteer Rates'!A:A,'Volunteer Rates'!B:B),""
)</f>
        <v>0</v>
      </c>
      <c r="R993" s="47"/>
      <c r="S993" s="46" t="str">
        <f t="shared" si="31"/>
        <v/>
      </c>
      <c r="T993" s="24"/>
    </row>
    <row r="994" spans="2:20" x14ac:dyDescent="0.25">
      <c r="B994" s="46" t="str">
        <f>IFERROR(_xlfn.XLOOKUP(TRIM(A994),tbl_CostCategories[Category],tbl_CostCategories[Capital / Resource]),"")</f>
        <v/>
      </c>
      <c r="G994" s="45" t="str">
        <f t="shared" si="30"/>
        <v/>
      </c>
      <c r="I994" s="43"/>
      <c r="J994" s="43"/>
      <c r="K994" s="40"/>
      <c r="Q994" s="46">
        <f>IFERROR(O994*_xlfn.XLOOKUP(P994,'Volunteer Rates'!A:A,'Volunteer Rates'!B:B),""
)</f>
        <v>0</v>
      </c>
      <c r="R994" s="47"/>
      <c r="S994" s="46" t="str">
        <f t="shared" si="31"/>
        <v/>
      </c>
      <c r="T994" s="24"/>
    </row>
    <row r="995" spans="2:20" x14ac:dyDescent="0.25">
      <c r="B995" s="46" t="str">
        <f>IFERROR(_xlfn.XLOOKUP(TRIM(A995),tbl_CostCategories[Category],tbl_CostCategories[Capital / Resource]),"")</f>
        <v/>
      </c>
      <c r="G995" s="45" t="str">
        <f t="shared" si="30"/>
        <v/>
      </c>
      <c r="I995" s="43"/>
      <c r="J995" s="43"/>
      <c r="K995" s="40"/>
      <c r="Q995" s="46">
        <f>IFERROR(O995*_xlfn.XLOOKUP(P995,'Volunteer Rates'!A:A,'Volunteer Rates'!B:B),""
)</f>
        <v>0</v>
      </c>
      <c r="R995" s="47"/>
      <c r="S995" s="46" t="str">
        <f t="shared" si="31"/>
        <v/>
      </c>
      <c r="T995" s="24"/>
    </row>
    <row r="996" spans="2:20" x14ac:dyDescent="0.25">
      <c r="B996" s="46" t="str">
        <f>IFERROR(_xlfn.XLOOKUP(TRIM(A996),tbl_CostCategories[Category],tbl_CostCategories[Capital / Resource]),"")</f>
        <v/>
      </c>
      <c r="G996" s="45" t="str">
        <f t="shared" si="30"/>
        <v/>
      </c>
      <c r="I996" s="43"/>
      <c r="J996" s="43"/>
      <c r="K996" s="40"/>
      <c r="Q996" s="46">
        <f>IFERROR(O996*_xlfn.XLOOKUP(P996,'Volunteer Rates'!A:A,'Volunteer Rates'!B:B),""
)</f>
        <v>0</v>
      </c>
      <c r="R996" s="47"/>
      <c r="S996" s="46" t="str">
        <f t="shared" si="31"/>
        <v/>
      </c>
      <c r="T996" s="24"/>
    </row>
    <row r="997" spans="2:20" x14ac:dyDescent="0.25">
      <c r="B997" s="46" t="str">
        <f>IFERROR(_xlfn.XLOOKUP(TRIM(A997),tbl_CostCategories[Category],tbl_CostCategories[Capital / Resource]),"")</f>
        <v/>
      </c>
      <c r="G997" s="45" t="str">
        <f t="shared" si="30"/>
        <v/>
      </c>
      <c r="I997" s="43"/>
      <c r="J997" s="43"/>
      <c r="K997" s="40"/>
      <c r="Q997" s="46">
        <f>IFERROR(O997*_xlfn.XLOOKUP(P997,'Volunteer Rates'!A:A,'Volunteer Rates'!B:B),""
)</f>
        <v>0</v>
      </c>
      <c r="R997" s="47"/>
      <c r="S997" s="46" t="str">
        <f t="shared" si="31"/>
        <v/>
      </c>
      <c r="T997" s="24"/>
    </row>
    <row r="998" spans="2:20" x14ac:dyDescent="0.25">
      <c r="B998" s="46" t="str">
        <f>IFERROR(_xlfn.XLOOKUP(TRIM(A998),tbl_CostCategories[Category],tbl_CostCategories[Capital / Resource]),"")</f>
        <v/>
      </c>
      <c r="G998" s="45" t="str">
        <f t="shared" si="30"/>
        <v/>
      </c>
      <c r="I998" s="43"/>
      <c r="J998" s="43"/>
      <c r="K998" s="40"/>
      <c r="Q998" s="46">
        <f>IFERROR(O998*_xlfn.XLOOKUP(P998,'Volunteer Rates'!A:A,'Volunteer Rates'!B:B),""
)</f>
        <v>0</v>
      </c>
      <c r="R998" s="47"/>
      <c r="S998" s="46" t="str">
        <f t="shared" si="31"/>
        <v/>
      </c>
      <c r="T998" s="24"/>
    </row>
    <row r="999" spans="2:20" x14ac:dyDescent="0.25">
      <c r="B999" s="46" t="str">
        <f>IFERROR(_xlfn.XLOOKUP(TRIM(A999),tbl_CostCategories[Category],tbl_CostCategories[Capital / Resource]),"")</f>
        <v/>
      </c>
      <c r="G999" s="45" t="str">
        <f t="shared" si="30"/>
        <v/>
      </c>
      <c r="I999" s="43"/>
      <c r="J999" s="43"/>
      <c r="K999" s="40"/>
      <c r="Q999" s="46">
        <f>IFERROR(O999*_xlfn.XLOOKUP(P999,'Volunteer Rates'!A:A,'Volunteer Rates'!B:B),""
)</f>
        <v>0</v>
      </c>
      <c r="R999" s="47"/>
      <c r="S999" s="46" t="str">
        <f t="shared" si="31"/>
        <v/>
      </c>
      <c r="T999" s="24"/>
    </row>
    <row r="1000" spans="2:20" x14ac:dyDescent="0.25">
      <c r="B1000" s="46" t="str">
        <f>IFERROR(_xlfn.XLOOKUP(TRIM(A1000),tbl_CostCategories[Category],tbl_CostCategories[Capital / Resource]),"")</f>
        <v/>
      </c>
      <c r="G1000" s="45" t="str">
        <f t="shared" si="30"/>
        <v/>
      </c>
      <c r="I1000" s="43"/>
      <c r="J1000" s="43"/>
      <c r="K1000" s="40"/>
      <c r="Q1000" s="46">
        <f>IFERROR(O1000*_xlfn.XLOOKUP(P1000,'Volunteer Rates'!A:A,'Volunteer Rates'!B:B),""
)</f>
        <v>0</v>
      </c>
      <c r="R1000" s="47"/>
      <c r="S1000" s="46" t="str">
        <f t="shared" si="31"/>
        <v/>
      </c>
      <c r="T1000" s="24"/>
    </row>
    <row r="1001" spans="2:20" x14ac:dyDescent="0.25">
      <c r="B1001" s="27" t="str">
        <f>IFERROR(_xlfn.XLOOKUP(TRIM(A1001),tbl_CostCategories[Category],tbl_CostCategories[Capital / Resource]),"")</f>
        <v/>
      </c>
      <c r="G1001" s="28" t="str">
        <f t="shared" si="30"/>
        <v/>
      </c>
      <c r="I1001" s="43"/>
      <c r="J1001" s="43"/>
      <c r="K1001" s="40"/>
      <c r="Q1001" s="27">
        <f>IFERROR(O1001*_xlfn.XLOOKUP(P1001,'Volunteer Rates'!A:A,'Volunteer Rates'!B:B),""
)</f>
        <v>0</v>
      </c>
      <c r="R1001" s="40"/>
      <c r="S1001" s="27" t="str">
        <f t="shared" si="31"/>
        <v/>
      </c>
      <c r="T1001" s="25"/>
    </row>
    <row r="1002" spans="2:20" x14ac:dyDescent="0.25">
      <c r="I1002" s="43"/>
      <c r="J1002" s="43"/>
    </row>
    <row r="1003" spans="2:20" x14ac:dyDescent="0.25">
      <c r="I1003" s="43"/>
      <c r="J1003" s="43"/>
    </row>
    <row r="1004" spans="2:20" x14ac:dyDescent="0.25">
      <c r="I1004" s="43"/>
      <c r="J1004" s="43"/>
    </row>
    <row r="1005" spans="2:20" x14ac:dyDescent="0.25">
      <c r="I1005" s="43"/>
      <c r="J1005" s="43"/>
    </row>
    <row r="1006" spans="2:20" x14ac:dyDescent="0.25">
      <c r="I1006" s="43"/>
      <c r="J1006" s="43"/>
    </row>
    <row r="1007" spans="2:20" x14ac:dyDescent="0.25">
      <c r="I1007" s="43"/>
      <c r="J1007" s="43"/>
    </row>
    <row r="1008" spans="2:20" x14ac:dyDescent="0.25">
      <c r="I1008" s="43"/>
      <c r="J1008" s="43"/>
    </row>
    <row r="1009" spans="9:10" x14ac:dyDescent="0.25">
      <c r="I1009" s="43"/>
      <c r="J1009" s="43"/>
    </row>
    <row r="1010" spans="9:10" x14ac:dyDescent="0.25">
      <c r="I1010" s="43"/>
      <c r="J1010" s="43"/>
    </row>
    <row r="1011" spans="9:10" x14ac:dyDescent="0.25">
      <c r="I1011" s="43"/>
      <c r="J1011" s="43"/>
    </row>
    <row r="1012" spans="9:10" x14ac:dyDescent="0.25">
      <c r="I1012" s="43"/>
      <c r="J1012" s="43"/>
    </row>
    <row r="1013" spans="9:10" x14ac:dyDescent="0.25">
      <c r="I1013" s="43"/>
      <c r="J1013" s="43"/>
    </row>
    <row r="1014" spans="9:10" x14ac:dyDescent="0.25">
      <c r="I1014" s="43"/>
      <c r="J1014" s="43"/>
    </row>
    <row r="1015" spans="9:10" x14ac:dyDescent="0.25">
      <c r="I1015" s="43"/>
      <c r="J1015" s="43"/>
    </row>
    <row r="1016" spans="9:10" x14ac:dyDescent="0.25">
      <c r="I1016" s="43"/>
      <c r="J1016" s="43"/>
    </row>
    <row r="1017" spans="9:10" x14ac:dyDescent="0.25">
      <c r="I1017" s="43"/>
      <c r="J1017" s="43"/>
    </row>
    <row r="1018" spans="9:10" x14ac:dyDescent="0.25">
      <c r="I1018" s="43"/>
      <c r="J1018" s="43"/>
    </row>
    <row r="1019" spans="9:10" x14ac:dyDescent="0.25">
      <c r="I1019" s="43"/>
      <c r="J1019" s="43"/>
    </row>
    <row r="1020" spans="9:10" x14ac:dyDescent="0.25">
      <c r="I1020" s="43"/>
      <c r="J1020" s="43"/>
    </row>
    <row r="1021" spans="9:10" x14ac:dyDescent="0.25">
      <c r="I1021" s="43"/>
      <c r="J1021" s="43"/>
    </row>
    <row r="1022" spans="9:10" x14ac:dyDescent="0.25">
      <c r="I1022" s="43"/>
      <c r="J1022" s="43"/>
    </row>
    <row r="1023" spans="9:10" x14ac:dyDescent="0.25">
      <c r="I1023" s="43"/>
      <c r="J1023" s="43"/>
    </row>
    <row r="1024" spans="9:10" x14ac:dyDescent="0.25">
      <c r="I1024" s="43"/>
      <c r="J1024" s="43"/>
    </row>
    <row r="1025" spans="9:10" x14ac:dyDescent="0.25">
      <c r="I1025" s="43"/>
      <c r="J1025" s="43"/>
    </row>
    <row r="1026" spans="9:10" x14ac:dyDescent="0.25">
      <c r="I1026" s="43"/>
      <c r="J1026" s="43"/>
    </row>
    <row r="1027" spans="9:10" x14ac:dyDescent="0.25">
      <c r="I1027" s="43"/>
      <c r="J1027" s="43"/>
    </row>
    <row r="1028" spans="9:10" x14ac:dyDescent="0.25">
      <c r="I1028" s="43"/>
      <c r="J1028" s="43"/>
    </row>
    <row r="1029" spans="9:10" x14ac:dyDescent="0.25">
      <c r="I1029" s="43"/>
      <c r="J1029" s="43"/>
    </row>
    <row r="1030" spans="9:10" x14ac:dyDescent="0.25">
      <c r="I1030" s="43"/>
      <c r="J1030" s="43"/>
    </row>
    <row r="1031" spans="9:10" x14ac:dyDescent="0.25">
      <c r="I1031" s="43"/>
      <c r="J1031" s="43"/>
    </row>
    <row r="1032" spans="9:10" x14ac:dyDescent="0.25">
      <c r="I1032" s="43"/>
      <c r="J1032" s="43"/>
    </row>
    <row r="1033" spans="9:10" x14ac:dyDescent="0.25">
      <c r="I1033" s="43"/>
      <c r="J1033" s="43"/>
    </row>
    <row r="1034" spans="9:10" x14ac:dyDescent="0.25">
      <c r="I1034" s="43"/>
      <c r="J1034" s="43"/>
    </row>
    <row r="1035" spans="9:10" x14ac:dyDescent="0.25">
      <c r="I1035" s="43"/>
      <c r="J1035" s="43"/>
    </row>
    <row r="1036" spans="9:10" x14ac:dyDescent="0.25">
      <c r="I1036" s="43"/>
      <c r="J1036" s="43"/>
    </row>
    <row r="1037" spans="9:10" x14ac:dyDescent="0.25">
      <c r="I1037" s="43"/>
      <c r="J1037" s="43"/>
    </row>
    <row r="1038" spans="9:10" x14ac:dyDescent="0.25">
      <c r="I1038" s="43"/>
      <c r="J1038" s="43"/>
    </row>
    <row r="1039" spans="9:10" x14ac:dyDescent="0.25">
      <c r="I1039" s="43"/>
      <c r="J1039" s="43"/>
    </row>
    <row r="1040" spans="9:10" x14ac:dyDescent="0.25">
      <c r="I1040" s="43"/>
      <c r="J1040" s="43"/>
    </row>
    <row r="1041" spans="9:10" x14ac:dyDescent="0.25">
      <c r="I1041" s="43"/>
      <c r="J1041" s="43"/>
    </row>
    <row r="1042" spans="9:10" x14ac:dyDescent="0.25">
      <c r="I1042" s="43"/>
      <c r="J1042" s="43"/>
    </row>
    <row r="1043" spans="9:10" x14ac:dyDescent="0.25">
      <c r="I1043" s="43"/>
      <c r="J1043" s="43"/>
    </row>
    <row r="1044" spans="9:10" x14ac:dyDescent="0.25">
      <c r="I1044" s="43"/>
      <c r="J1044" s="43"/>
    </row>
    <row r="1045" spans="9:10" x14ac:dyDescent="0.25">
      <c r="I1045" s="43"/>
      <c r="J1045" s="43"/>
    </row>
    <row r="1046" spans="9:10" x14ac:dyDescent="0.25">
      <c r="I1046" s="43"/>
      <c r="J1046" s="43"/>
    </row>
    <row r="1047" spans="9:10" x14ac:dyDescent="0.25">
      <c r="I1047" s="43"/>
      <c r="J1047" s="43"/>
    </row>
    <row r="1048" spans="9:10" x14ac:dyDescent="0.25">
      <c r="I1048" s="43"/>
      <c r="J1048" s="43"/>
    </row>
    <row r="1049" spans="9:10" x14ac:dyDescent="0.25">
      <c r="I1049" s="43"/>
      <c r="J1049" s="43"/>
    </row>
    <row r="1050" spans="9:10" x14ac:dyDescent="0.25">
      <c r="I1050" s="43"/>
      <c r="J1050" s="43"/>
    </row>
    <row r="1051" spans="9:10" x14ac:dyDescent="0.25">
      <c r="I1051" s="43"/>
      <c r="J1051" s="43"/>
    </row>
    <row r="1052" spans="9:10" x14ac:dyDescent="0.25">
      <c r="I1052" s="43"/>
      <c r="J1052" s="43"/>
    </row>
    <row r="1053" spans="9:10" x14ac:dyDescent="0.25">
      <c r="I1053" s="43"/>
      <c r="J1053" s="43"/>
    </row>
    <row r="1054" spans="9:10" x14ac:dyDescent="0.25">
      <c r="I1054" s="43"/>
      <c r="J1054" s="43"/>
    </row>
    <row r="1055" spans="9:10" x14ac:dyDescent="0.25">
      <c r="I1055" s="43"/>
      <c r="J1055" s="43"/>
    </row>
    <row r="1056" spans="9:10" x14ac:dyDescent="0.25">
      <c r="I1056" s="43"/>
      <c r="J1056" s="43"/>
    </row>
    <row r="1057" spans="9:10" x14ac:dyDescent="0.25">
      <c r="I1057" s="43"/>
      <c r="J1057" s="43"/>
    </row>
    <row r="1058" spans="9:10" x14ac:dyDescent="0.25">
      <c r="I1058" s="43"/>
      <c r="J1058" s="43"/>
    </row>
    <row r="1059" spans="9:10" x14ac:dyDescent="0.25">
      <c r="I1059" s="43"/>
      <c r="J1059" s="43"/>
    </row>
    <row r="1060" spans="9:10" x14ac:dyDescent="0.25">
      <c r="I1060" s="43"/>
      <c r="J1060" s="43"/>
    </row>
    <row r="1061" spans="9:10" x14ac:dyDescent="0.25">
      <c r="I1061" s="43"/>
      <c r="J1061" s="43"/>
    </row>
    <row r="1062" spans="9:10" x14ac:dyDescent="0.25">
      <c r="I1062" s="43"/>
      <c r="J1062" s="43"/>
    </row>
    <row r="1063" spans="9:10" x14ac:dyDescent="0.25">
      <c r="I1063" s="43"/>
      <c r="J1063" s="43"/>
    </row>
    <row r="1064" spans="9:10" x14ac:dyDescent="0.25">
      <c r="I1064" s="43"/>
      <c r="J1064" s="43"/>
    </row>
    <row r="1065" spans="9:10" x14ac:dyDescent="0.25">
      <c r="I1065" s="43"/>
      <c r="J1065" s="43"/>
    </row>
    <row r="1066" spans="9:10" x14ac:dyDescent="0.25">
      <c r="I1066" s="43"/>
      <c r="J1066" s="43"/>
    </row>
    <row r="1067" spans="9:10" x14ac:dyDescent="0.25">
      <c r="I1067" s="43"/>
      <c r="J1067" s="43"/>
    </row>
    <row r="1068" spans="9:10" x14ac:dyDescent="0.25">
      <c r="I1068" s="43"/>
      <c r="J1068" s="43"/>
    </row>
    <row r="1069" spans="9:10" x14ac:dyDescent="0.25">
      <c r="I1069" s="43"/>
      <c r="J1069" s="43"/>
    </row>
    <row r="1070" spans="9:10" x14ac:dyDescent="0.25">
      <c r="I1070" s="43"/>
      <c r="J1070" s="43"/>
    </row>
    <row r="1071" spans="9:10" x14ac:dyDescent="0.25">
      <c r="I1071" s="43"/>
      <c r="J1071" s="43"/>
    </row>
    <row r="1072" spans="9:10" x14ac:dyDescent="0.25">
      <c r="I1072" s="43"/>
      <c r="J1072" s="43"/>
    </row>
    <row r="1073" spans="9:10" x14ac:dyDescent="0.25">
      <c r="I1073" s="43"/>
      <c r="J1073" s="43"/>
    </row>
    <row r="1074" spans="9:10" x14ac:dyDescent="0.25">
      <c r="I1074" s="43"/>
      <c r="J1074" s="43"/>
    </row>
    <row r="1075" spans="9:10" x14ac:dyDescent="0.25">
      <c r="I1075" s="43"/>
      <c r="J1075" s="43"/>
    </row>
    <row r="1076" spans="9:10" x14ac:dyDescent="0.25">
      <c r="I1076" s="43"/>
      <c r="J1076" s="43"/>
    </row>
    <row r="1077" spans="9:10" x14ac:dyDescent="0.25">
      <c r="I1077" s="43"/>
      <c r="J1077" s="43"/>
    </row>
    <row r="1078" spans="9:10" x14ac:dyDescent="0.25">
      <c r="I1078" s="43"/>
      <c r="J1078" s="43"/>
    </row>
    <row r="1079" spans="9:10" x14ac:dyDescent="0.25">
      <c r="I1079" s="43"/>
      <c r="J1079" s="43"/>
    </row>
    <row r="1080" spans="9:10" x14ac:dyDescent="0.25">
      <c r="I1080" s="43"/>
      <c r="J1080" s="43"/>
    </row>
    <row r="1081" spans="9:10" x14ac:dyDescent="0.25">
      <c r="I1081" s="43"/>
      <c r="J1081" s="43"/>
    </row>
    <row r="1082" spans="9:10" x14ac:dyDescent="0.25">
      <c r="I1082" s="43"/>
      <c r="J1082" s="43"/>
    </row>
    <row r="1083" spans="9:10" x14ac:dyDescent="0.25">
      <c r="I1083" s="43"/>
      <c r="J1083" s="43"/>
    </row>
    <row r="1084" spans="9:10" x14ac:dyDescent="0.25">
      <c r="I1084" s="43"/>
      <c r="J1084" s="43"/>
    </row>
    <row r="1085" spans="9:10" x14ac:dyDescent="0.25">
      <c r="I1085" s="43"/>
      <c r="J1085" s="43"/>
    </row>
    <row r="1086" spans="9:10" x14ac:dyDescent="0.25">
      <c r="I1086" s="43"/>
      <c r="J1086" s="43"/>
    </row>
    <row r="1087" spans="9:10" x14ac:dyDescent="0.25">
      <c r="I1087" s="43"/>
      <c r="J1087" s="43"/>
    </row>
    <row r="1088" spans="9:10" x14ac:dyDescent="0.25">
      <c r="I1088" s="43"/>
      <c r="J1088" s="43"/>
    </row>
    <row r="1089" spans="9:10" x14ac:dyDescent="0.25">
      <c r="I1089" s="43"/>
      <c r="J1089" s="43"/>
    </row>
    <row r="1090" spans="9:10" x14ac:dyDescent="0.25">
      <c r="I1090" s="43"/>
      <c r="J1090" s="43"/>
    </row>
    <row r="1091" spans="9:10" x14ac:dyDescent="0.25">
      <c r="I1091" s="43"/>
      <c r="J1091" s="43"/>
    </row>
    <row r="1092" spans="9:10" x14ac:dyDescent="0.25">
      <c r="I1092" s="43"/>
      <c r="J1092" s="43"/>
    </row>
    <row r="1093" spans="9:10" x14ac:dyDescent="0.25">
      <c r="I1093" s="43"/>
      <c r="J1093" s="43"/>
    </row>
    <row r="1094" spans="9:10" x14ac:dyDescent="0.25">
      <c r="I1094" s="43"/>
      <c r="J1094" s="43"/>
    </row>
    <row r="1095" spans="9:10" x14ac:dyDescent="0.25">
      <c r="I1095" s="43"/>
      <c r="J1095" s="43"/>
    </row>
    <row r="1096" spans="9:10" x14ac:dyDescent="0.25">
      <c r="I1096" s="43"/>
      <c r="J1096" s="43"/>
    </row>
    <row r="1097" spans="9:10" x14ac:dyDescent="0.25">
      <c r="I1097" s="43"/>
      <c r="J1097" s="43"/>
    </row>
    <row r="1098" spans="9:10" x14ac:dyDescent="0.25">
      <c r="I1098" s="43"/>
      <c r="J1098" s="43"/>
    </row>
    <row r="1099" spans="9:10" x14ac:dyDescent="0.25">
      <c r="I1099" s="43"/>
      <c r="J1099" s="43"/>
    </row>
    <row r="1100" spans="9:10" x14ac:dyDescent="0.25">
      <c r="I1100" s="43"/>
      <c r="J1100" s="43"/>
    </row>
    <row r="1101" spans="9:10" x14ac:dyDescent="0.25">
      <c r="I1101" s="43"/>
      <c r="J1101" s="43"/>
    </row>
    <row r="1102" spans="9:10" x14ac:dyDescent="0.25">
      <c r="I1102" s="43"/>
      <c r="J1102" s="43"/>
    </row>
    <row r="1103" spans="9:10" x14ac:dyDescent="0.25">
      <c r="I1103" s="43"/>
      <c r="J1103" s="43"/>
    </row>
    <row r="1104" spans="9:10" x14ac:dyDescent="0.25">
      <c r="I1104" s="43"/>
      <c r="J1104" s="43"/>
    </row>
    <row r="1105" spans="9:10" x14ac:dyDescent="0.25">
      <c r="I1105" s="43"/>
      <c r="J1105" s="43"/>
    </row>
    <row r="1106" spans="9:10" x14ac:dyDescent="0.25">
      <c r="I1106" s="43"/>
      <c r="J1106" s="43"/>
    </row>
    <row r="1107" spans="9:10" x14ac:dyDescent="0.25">
      <c r="I1107" s="43"/>
      <c r="J1107" s="43"/>
    </row>
    <row r="1108" spans="9:10" x14ac:dyDescent="0.25">
      <c r="I1108" s="43"/>
      <c r="J1108" s="43"/>
    </row>
    <row r="1109" spans="9:10" x14ac:dyDescent="0.25">
      <c r="I1109" s="43"/>
      <c r="J1109" s="43"/>
    </row>
    <row r="1110" spans="9:10" x14ac:dyDescent="0.25">
      <c r="I1110" s="43"/>
      <c r="J1110" s="43"/>
    </row>
    <row r="1111" spans="9:10" x14ac:dyDescent="0.25">
      <c r="I1111" s="43"/>
      <c r="J1111" s="43"/>
    </row>
    <row r="1112" spans="9:10" x14ac:dyDescent="0.25">
      <c r="I1112" s="43"/>
      <c r="J1112" s="43"/>
    </row>
    <row r="1113" spans="9:10" x14ac:dyDescent="0.25">
      <c r="I1113" s="43"/>
      <c r="J1113" s="43"/>
    </row>
    <row r="1114" spans="9:10" x14ac:dyDescent="0.25">
      <c r="I1114" s="43"/>
      <c r="J1114" s="43"/>
    </row>
    <row r="1115" spans="9:10" x14ac:dyDescent="0.25">
      <c r="I1115" s="43"/>
      <c r="J1115" s="43"/>
    </row>
    <row r="1116" spans="9:10" x14ac:dyDescent="0.25">
      <c r="I1116" s="43"/>
      <c r="J1116" s="43"/>
    </row>
    <row r="1117" spans="9:10" x14ac:dyDescent="0.25">
      <c r="I1117" s="43"/>
      <c r="J1117" s="43"/>
    </row>
    <row r="1118" spans="9:10" x14ac:dyDescent="0.25">
      <c r="I1118" s="43"/>
      <c r="J1118" s="43"/>
    </row>
    <row r="1119" spans="9:10" x14ac:dyDescent="0.25">
      <c r="I1119" s="43"/>
      <c r="J1119" s="43"/>
    </row>
    <row r="1120" spans="9:10" x14ac:dyDescent="0.25">
      <c r="I1120" s="43"/>
      <c r="J1120" s="43"/>
    </row>
    <row r="1121" spans="9:10" x14ac:dyDescent="0.25">
      <c r="I1121" s="43"/>
      <c r="J1121" s="43"/>
    </row>
    <row r="1122" spans="9:10" x14ac:dyDescent="0.25">
      <c r="I1122" s="43"/>
      <c r="J1122" s="43"/>
    </row>
    <row r="1123" spans="9:10" x14ac:dyDescent="0.25">
      <c r="I1123" s="43"/>
      <c r="J1123" s="43"/>
    </row>
    <row r="1124" spans="9:10" x14ac:dyDescent="0.25">
      <c r="I1124" s="43"/>
      <c r="J1124" s="43"/>
    </row>
    <row r="1125" spans="9:10" x14ac:dyDescent="0.25">
      <c r="I1125" s="43"/>
      <c r="J1125" s="43"/>
    </row>
    <row r="1126" spans="9:10" x14ac:dyDescent="0.25">
      <c r="I1126" s="43"/>
      <c r="J1126" s="43"/>
    </row>
    <row r="1127" spans="9:10" x14ac:dyDescent="0.25">
      <c r="I1127" s="43"/>
      <c r="J1127" s="43"/>
    </row>
    <row r="1128" spans="9:10" x14ac:dyDescent="0.25">
      <c r="I1128" s="43"/>
      <c r="J1128" s="43"/>
    </row>
    <row r="1129" spans="9:10" x14ac:dyDescent="0.25">
      <c r="I1129" s="43"/>
      <c r="J1129" s="43"/>
    </row>
    <row r="1130" spans="9:10" x14ac:dyDescent="0.25">
      <c r="I1130" s="43"/>
      <c r="J1130" s="43"/>
    </row>
    <row r="1131" spans="9:10" x14ac:dyDescent="0.25">
      <c r="I1131" s="43"/>
      <c r="J1131" s="43"/>
    </row>
    <row r="1132" spans="9:10" x14ac:dyDescent="0.25">
      <c r="I1132" s="43"/>
      <c r="J1132" s="43"/>
    </row>
    <row r="1133" spans="9:10" x14ac:dyDescent="0.25">
      <c r="I1133" s="43"/>
      <c r="J1133" s="43"/>
    </row>
    <row r="1134" spans="9:10" x14ac:dyDescent="0.25">
      <c r="I1134" s="43"/>
      <c r="J1134" s="43"/>
    </row>
    <row r="1135" spans="9:10" x14ac:dyDescent="0.25">
      <c r="I1135" s="43"/>
      <c r="J1135" s="43"/>
    </row>
    <row r="1136" spans="9:10" x14ac:dyDescent="0.25">
      <c r="I1136" s="43"/>
      <c r="J1136" s="43"/>
    </row>
    <row r="1137" spans="9:10" x14ac:dyDescent="0.25">
      <c r="I1137" s="43"/>
      <c r="J1137" s="43"/>
    </row>
    <row r="1138" spans="9:10" x14ac:dyDescent="0.25">
      <c r="I1138" s="43"/>
      <c r="J1138" s="43"/>
    </row>
    <row r="1139" spans="9:10" x14ac:dyDescent="0.25">
      <c r="I1139" s="43"/>
      <c r="J1139" s="43"/>
    </row>
    <row r="1140" spans="9:10" x14ac:dyDescent="0.25">
      <c r="I1140" s="43"/>
      <c r="J1140" s="43"/>
    </row>
    <row r="1141" spans="9:10" x14ac:dyDescent="0.25">
      <c r="I1141" s="43"/>
      <c r="J1141" s="43"/>
    </row>
    <row r="1142" spans="9:10" x14ac:dyDescent="0.25">
      <c r="I1142" s="43"/>
      <c r="J1142" s="43"/>
    </row>
    <row r="1143" spans="9:10" x14ac:dyDescent="0.25">
      <c r="I1143" s="43"/>
      <c r="J1143" s="43"/>
    </row>
    <row r="1144" spans="9:10" x14ac:dyDescent="0.25">
      <c r="I1144" s="43"/>
      <c r="J1144" s="43"/>
    </row>
    <row r="1145" spans="9:10" x14ac:dyDescent="0.25">
      <c r="I1145" s="43"/>
      <c r="J1145" s="43"/>
    </row>
    <row r="1146" spans="9:10" x14ac:dyDescent="0.25">
      <c r="I1146" s="43"/>
      <c r="J1146" s="43"/>
    </row>
    <row r="1147" spans="9:10" x14ac:dyDescent="0.25">
      <c r="I1147" s="43"/>
      <c r="J1147" s="43"/>
    </row>
    <row r="1148" spans="9:10" x14ac:dyDescent="0.25">
      <c r="I1148" s="43"/>
      <c r="J1148" s="43"/>
    </row>
    <row r="1149" spans="9:10" x14ac:dyDescent="0.25">
      <c r="I1149" s="43"/>
      <c r="J1149" s="43"/>
    </row>
    <row r="1150" spans="9:10" x14ac:dyDescent="0.25">
      <c r="I1150" s="43"/>
      <c r="J1150" s="43"/>
    </row>
    <row r="1151" spans="9:10" x14ac:dyDescent="0.25">
      <c r="I1151" s="43"/>
      <c r="J1151" s="43"/>
    </row>
    <row r="1152" spans="9:10" x14ac:dyDescent="0.25">
      <c r="I1152" s="43"/>
      <c r="J1152" s="43"/>
    </row>
    <row r="1153" spans="9:10" x14ac:dyDescent="0.25">
      <c r="I1153" s="43"/>
      <c r="J1153" s="43"/>
    </row>
    <row r="1154" spans="9:10" x14ac:dyDescent="0.25">
      <c r="I1154" s="43"/>
      <c r="J1154" s="43"/>
    </row>
    <row r="1155" spans="9:10" x14ac:dyDescent="0.25">
      <c r="I1155" s="43"/>
      <c r="J1155" s="43"/>
    </row>
    <row r="1156" spans="9:10" x14ac:dyDescent="0.25">
      <c r="I1156" s="43"/>
      <c r="J1156" s="43"/>
    </row>
    <row r="1157" spans="9:10" x14ac:dyDescent="0.25">
      <c r="I1157" s="43"/>
      <c r="J1157" s="43"/>
    </row>
    <row r="1158" spans="9:10" x14ac:dyDescent="0.25">
      <c r="I1158" s="43"/>
      <c r="J1158" s="43"/>
    </row>
    <row r="1159" spans="9:10" x14ac:dyDescent="0.25">
      <c r="I1159" s="43"/>
      <c r="J1159" s="43"/>
    </row>
    <row r="1160" spans="9:10" x14ac:dyDescent="0.25">
      <c r="I1160" s="43"/>
      <c r="J1160" s="43"/>
    </row>
    <row r="1161" spans="9:10" x14ac:dyDescent="0.25">
      <c r="I1161" s="43"/>
      <c r="J1161" s="43"/>
    </row>
    <row r="1162" spans="9:10" x14ac:dyDescent="0.25">
      <c r="I1162" s="43"/>
      <c r="J1162" s="43"/>
    </row>
    <row r="1163" spans="9:10" x14ac:dyDescent="0.25">
      <c r="I1163" s="43"/>
      <c r="J1163" s="43"/>
    </row>
    <row r="1164" spans="9:10" x14ac:dyDescent="0.25">
      <c r="I1164" s="43"/>
      <c r="J1164" s="43"/>
    </row>
    <row r="1165" spans="9:10" x14ac:dyDescent="0.25">
      <c r="I1165" s="43"/>
      <c r="J1165" s="43"/>
    </row>
    <row r="1166" spans="9:10" x14ac:dyDescent="0.25">
      <c r="I1166" s="43"/>
      <c r="J1166" s="43"/>
    </row>
    <row r="1167" spans="9:10" x14ac:dyDescent="0.25">
      <c r="I1167" s="43"/>
      <c r="J1167" s="43"/>
    </row>
    <row r="1168" spans="9:10" x14ac:dyDescent="0.25">
      <c r="I1168" s="43"/>
      <c r="J1168" s="43"/>
    </row>
    <row r="1169" spans="9:10" x14ac:dyDescent="0.25">
      <c r="I1169" s="43"/>
      <c r="J1169" s="43"/>
    </row>
    <row r="1170" spans="9:10" x14ac:dyDescent="0.25">
      <c r="I1170" s="43"/>
      <c r="J1170" s="43"/>
    </row>
    <row r="1171" spans="9:10" x14ac:dyDescent="0.25">
      <c r="I1171" s="43"/>
      <c r="J1171" s="43"/>
    </row>
    <row r="1172" spans="9:10" x14ac:dyDescent="0.25">
      <c r="I1172" s="43"/>
      <c r="J1172" s="43"/>
    </row>
    <row r="1173" spans="9:10" x14ac:dyDescent="0.25">
      <c r="I1173" s="43"/>
      <c r="J1173" s="43"/>
    </row>
    <row r="1174" spans="9:10" x14ac:dyDescent="0.25">
      <c r="I1174" s="43"/>
      <c r="J1174" s="43"/>
    </row>
    <row r="1175" spans="9:10" x14ac:dyDescent="0.25">
      <c r="I1175" s="43"/>
      <c r="J1175" s="43"/>
    </row>
    <row r="1176" spans="9:10" x14ac:dyDescent="0.25">
      <c r="I1176" s="43"/>
      <c r="J1176" s="43"/>
    </row>
    <row r="1177" spans="9:10" x14ac:dyDescent="0.25">
      <c r="I1177" s="43"/>
      <c r="J1177" s="43"/>
    </row>
  </sheetData>
  <sheetProtection sheet="1" selectLockedCells="1"/>
  <protectedRanges>
    <protectedRange sqref="A2 C2:D2 L1:P1048576 E1:F1048576" name="Range1"/>
  </protectedRanges>
  <mergeCells count="4">
    <mergeCell ref="I1:J1"/>
    <mergeCell ref="L1:Q1"/>
    <mergeCell ref="S1:T1"/>
    <mergeCell ref="A1:G1"/>
  </mergeCells>
  <conditionalFormatting sqref="S3:S1001">
    <cfRule type="cellIs" dxfId="1" priority="1" operator="equal">
      <formula>"CHECK TOTALS"</formula>
    </cfRule>
    <cfRule type="cellIs" dxfId="0" priority="2" operator="equal">
      <formula>"OK"</formula>
    </cfRule>
  </conditionalFormatting>
  <dataValidations count="6">
    <dataValidation type="list" allowBlank="1" showInputMessage="1" showErrorMessage="1" promptTitle="Cost Category" prompt="Select the most appropriate cost category._x000a_Each category has a predefined Capital/Resource classification and costing rules._x000a_See category descriptions and definitions in the Lists sheet." sqref="A3:A1001" xr:uid="{3DCF394A-549B-4117-B34B-A85147B26389}">
      <formula1>CostCategories</formula1>
    </dataValidation>
    <dataValidation type="list" allowBlank="1" showInputMessage="1" showErrorMessage="1" sqref="P3:P1001" xr:uid="{40B612E1-61CD-4660-A491-364EC2DFD1EB}">
      <formula1>VolunteerTypes</formula1>
    </dataValidation>
    <dataValidation type="list" allowBlank="1" showInputMessage="1" showErrorMessage="1" promptTitle="Unit Type" prompt="Select the unit that applies to this cost._x000a_Use days or FTE for staff, Quantity for items, Trips for travel, or N/A for flat costs." sqref="D4:D1001" xr:uid="{24D00E31-6317-45CE-BD2E-B20B00533EEC}">
      <formula1>UnitTypes</formula1>
    </dataValidation>
    <dataValidation type="list" allowBlank="1" showInputMessage="1" showErrorMessage="1" promptTitle="Unit Type" prompt="Select the unit that applies to this cost._x000a_Use days or FTE for staff, Quantity for items, Trips for travel, or N/A for flat costs._x000a_Enter one unit type only per row" sqref="D3" xr:uid="{D4CFD761-E235-4054-A1B2-5CECD8F2D0E9}">
      <formula1>UnitTypes</formula1>
    </dataValidation>
    <dataValidation type="list" allowBlank="1" showInputMessage="1" showErrorMessage="1" promptTitle="Delivery Timing" prompt="Select Yes or No to indicate whether this activity occurs in the relevant financial year. This does not affect the 50/50 funding split." sqref="I3:J1000" xr:uid="{4B52D09B-9230-4260-BD64-83CF077B85BD}">
      <formula1>YesNoList</formula1>
    </dataValidation>
    <dataValidation type="custom" errorStyle="warning" allowBlank="1" showInputMessage="1" showErrorMessage="1" errorTitle="Maintenance Costs Not Eligible" error="Costs related to maintenance beyond the funded delivery period are not eligible._x000a_Please remove or reword this item. Long-term maintenance must be funded separately." sqref="C1001" xr:uid="{18986CE7-AF4D-48B7-9886-EB7326F43AAC}">
      <formula1>ISERROR(SEARCH("maintenance",C1000))</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26ACF-CDE9-4B12-AFB7-10A7B3A04DD2}">
  <dimension ref="A2:B21"/>
  <sheetViews>
    <sheetView workbookViewId="0">
      <selection activeCell="A18" sqref="A18"/>
    </sheetView>
  </sheetViews>
  <sheetFormatPr defaultRowHeight="14.25" x14ac:dyDescent="0.2"/>
  <cols>
    <col min="1" max="1" width="28.140625" style="33" customWidth="1"/>
    <col min="2" max="2" width="18.5703125" style="33" customWidth="1"/>
    <col min="3" max="16384" width="9.140625" style="33"/>
  </cols>
  <sheetData>
    <row r="2" spans="1:2" s="29" customFormat="1" ht="18" x14ac:dyDescent="0.25">
      <c r="A2" s="29" t="s">
        <v>123</v>
      </c>
    </row>
    <row r="3" spans="1:2" s="29" customFormat="1" ht="18" x14ac:dyDescent="0.25">
      <c r="A3" s="71" t="s">
        <v>124</v>
      </c>
    </row>
    <row r="4" spans="1:2" s="29" customFormat="1" ht="18" x14ac:dyDescent="0.25">
      <c r="A4" s="29" t="s">
        <v>125</v>
      </c>
    </row>
    <row r="5" spans="1:2" s="29" customFormat="1" ht="18" x14ac:dyDescent="0.25">
      <c r="A5" s="29" t="s">
        <v>126</v>
      </c>
    </row>
    <row r="7" spans="1:2" s="31" customFormat="1" ht="15" x14ac:dyDescent="0.25">
      <c r="A7" s="30" t="s">
        <v>127</v>
      </c>
      <c r="B7" s="30" t="s">
        <v>128</v>
      </c>
    </row>
    <row r="8" spans="1:2" ht="15" x14ac:dyDescent="0.25">
      <c r="A8" s="30" t="s">
        <v>129</v>
      </c>
      <c r="B8" s="44">
        <f>SUM('Budget Plan'!L:L)</f>
        <v>1000000</v>
      </c>
    </row>
    <row r="9" spans="1:2" ht="15" x14ac:dyDescent="0.25">
      <c r="A9" s="30" t="s">
        <v>130</v>
      </c>
      <c r="B9" s="32">
        <f>SUM('Budget Plan'!M:M)</f>
        <v>1000000</v>
      </c>
    </row>
    <row r="10" spans="1:2" ht="15" x14ac:dyDescent="0.25">
      <c r="A10" s="30" t="s">
        <v>131</v>
      </c>
      <c r="B10" s="32">
        <f>SUM('Budget Plan'!N:N)+SUM('Budget Plan'!Q:Q)</f>
        <v>1000000</v>
      </c>
    </row>
    <row r="11" spans="1:2" ht="15" x14ac:dyDescent="0.25">
      <c r="A11" s="30" t="s">
        <v>132</v>
      </c>
      <c r="B11" s="32">
        <f>SUMIFS('Budget Plan'!G:G,'Budget Plan'!B:B,"Capital")</f>
        <v>0</v>
      </c>
    </row>
    <row r="12" spans="1:2" ht="15" x14ac:dyDescent="0.25">
      <c r="A12" s="30" t="s">
        <v>133</v>
      </c>
      <c r="B12" s="32">
        <f>SUMIFS('Budget Plan'!G:G,'Budget Plan'!B:B,"Resource")</f>
        <v>3000000</v>
      </c>
    </row>
    <row r="13" spans="1:2" ht="15" x14ac:dyDescent="0.25">
      <c r="A13" s="30" t="s">
        <v>134</v>
      </c>
      <c r="B13" s="34">
        <f>COUNTIF('Budget Plan'!S:S,"CHECK TOTALS")</f>
        <v>0</v>
      </c>
    </row>
    <row r="14" spans="1:2" ht="15" x14ac:dyDescent="0.25">
      <c r="A14" s="31"/>
    </row>
    <row r="15" spans="1:2" ht="15" x14ac:dyDescent="0.25">
      <c r="A15" s="30" t="s">
        <v>135</v>
      </c>
      <c r="B15" s="34"/>
    </row>
    <row r="16" spans="1:2" x14ac:dyDescent="0.2">
      <c r="A16" s="34" t="s">
        <v>136</v>
      </c>
      <c r="B16" s="32">
        <f>IF(N($B$8)=0,"",$B$8*0.5)</f>
        <v>500000</v>
      </c>
    </row>
    <row r="17" spans="1:2" x14ac:dyDescent="0.2">
      <c r="A17" s="34" t="s">
        <v>137</v>
      </c>
      <c r="B17" s="32">
        <f>IF(N($B$8)=0,"",$B$8*0.5)</f>
        <v>500000</v>
      </c>
    </row>
    <row r="18" spans="1:2" x14ac:dyDescent="0.2">
      <c r="A18" s="34" t="s">
        <v>138</v>
      </c>
      <c r="B18" s="35">
        <f>IF((N(B16)+N(B17))=0,"", B16/(B16+B17))</f>
        <v>0.5</v>
      </c>
    </row>
    <row r="19" spans="1:2" x14ac:dyDescent="0.2">
      <c r="A19" s="34" t="s">
        <v>139</v>
      </c>
      <c r="B19" s="35">
        <f>IF((N(B16)+N(B17))=0,"", B17/(B16+B17))</f>
        <v>0.5</v>
      </c>
    </row>
    <row r="21" spans="1:2" x14ac:dyDescent="0.2">
      <c r="A21" s="34" t="s">
        <v>140</v>
      </c>
      <c r="B21" s="34" t="str">
        <f>IF(COUNTA('Applicant Details'!C4:C8)=5,"YES","NO")</f>
        <v>NO</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050AF-EE3B-4B46-814B-DD5B67E2E597}">
  <dimension ref="A1:G33"/>
  <sheetViews>
    <sheetView workbookViewId="0">
      <selection activeCell="G25" sqref="G25"/>
    </sheetView>
  </sheetViews>
  <sheetFormatPr defaultRowHeight="15" x14ac:dyDescent="0.25"/>
  <cols>
    <col min="1" max="1" width="52.5703125" bestFit="1" customWidth="1"/>
    <col min="2" max="2" width="68.28515625" bestFit="1" customWidth="1"/>
    <col min="3" max="3" width="19.7109375" customWidth="1"/>
  </cols>
  <sheetData>
    <row r="1" spans="1:7" s="1" customFormat="1" x14ac:dyDescent="0.25">
      <c r="A1" s="1" t="s">
        <v>141</v>
      </c>
      <c r="B1" s="1" t="s">
        <v>142</v>
      </c>
      <c r="C1" s="1" t="s">
        <v>109</v>
      </c>
      <c r="E1" s="1" t="s">
        <v>143</v>
      </c>
      <c r="G1" s="1" t="s">
        <v>144</v>
      </c>
    </row>
    <row r="2" spans="1:7" x14ac:dyDescent="0.25">
      <c r="A2" s="2" t="s">
        <v>145</v>
      </c>
      <c r="B2" t="s">
        <v>146</v>
      </c>
      <c r="C2" t="s">
        <v>147</v>
      </c>
      <c r="E2" t="s">
        <v>148</v>
      </c>
      <c r="G2" t="s">
        <v>90</v>
      </c>
    </row>
    <row r="3" spans="1:7" x14ac:dyDescent="0.25">
      <c r="A3" s="2" t="s">
        <v>149</v>
      </c>
      <c r="B3" t="s">
        <v>150</v>
      </c>
      <c r="C3" t="s">
        <v>151</v>
      </c>
      <c r="E3" t="s">
        <v>152</v>
      </c>
      <c r="G3" t="s">
        <v>153</v>
      </c>
    </row>
    <row r="4" spans="1:7" x14ac:dyDescent="0.25">
      <c r="A4" s="2" t="s">
        <v>154</v>
      </c>
      <c r="B4" t="s">
        <v>155</v>
      </c>
      <c r="C4" t="s">
        <v>151</v>
      </c>
      <c r="E4" t="s">
        <v>156</v>
      </c>
    </row>
    <row r="5" spans="1:7" x14ac:dyDescent="0.25">
      <c r="A5" s="2" t="s">
        <v>157</v>
      </c>
      <c r="B5" t="s">
        <v>158</v>
      </c>
      <c r="C5" t="s">
        <v>151</v>
      </c>
      <c r="E5" t="s">
        <v>159</v>
      </c>
    </row>
    <row r="6" spans="1:7" x14ac:dyDescent="0.25">
      <c r="A6" s="2" t="s">
        <v>160</v>
      </c>
      <c r="B6" t="s">
        <v>161</v>
      </c>
      <c r="C6" t="s">
        <v>151</v>
      </c>
      <c r="E6" t="s">
        <v>162</v>
      </c>
    </row>
    <row r="7" spans="1:7" x14ac:dyDescent="0.25">
      <c r="A7" s="2" t="s">
        <v>163</v>
      </c>
      <c r="B7" t="s">
        <v>164</v>
      </c>
      <c r="C7" t="s">
        <v>151</v>
      </c>
    </row>
    <row r="8" spans="1:7" x14ac:dyDescent="0.25">
      <c r="A8" s="2" t="s">
        <v>165</v>
      </c>
      <c r="B8" t="s">
        <v>166</v>
      </c>
      <c r="C8" t="s">
        <v>151</v>
      </c>
    </row>
    <row r="9" spans="1:7" x14ac:dyDescent="0.25">
      <c r="A9" s="2" t="s">
        <v>167</v>
      </c>
      <c r="B9" t="s">
        <v>168</v>
      </c>
      <c r="C9" t="s">
        <v>151</v>
      </c>
    </row>
    <row r="10" spans="1:7" x14ac:dyDescent="0.25">
      <c r="A10" s="2" t="s">
        <v>169</v>
      </c>
      <c r="B10" t="s">
        <v>170</v>
      </c>
      <c r="C10" t="s">
        <v>151</v>
      </c>
    </row>
    <row r="11" spans="1:7" x14ac:dyDescent="0.25">
      <c r="A11" s="2" t="s">
        <v>171</v>
      </c>
      <c r="B11" t="s">
        <v>172</v>
      </c>
      <c r="C11" t="s">
        <v>151</v>
      </c>
    </row>
    <row r="12" spans="1:7" x14ac:dyDescent="0.25">
      <c r="A12" s="2" t="s">
        <v>173</v>
      </c>
      <c r="B12" t="s">
        <v>174</v>
      </c>
      <c r="C12" t="s">
        <v>151</v>
      </c>
    </row>
    <row r="13" spans="1:7" x14ac:dyDescent="0.25">
      <c r="A13" s="2" t="s">
        <v>175</v>
      </c>
      <c r="B13" t="s">
        <v>176</v>
      </c>
      <c r="C13" t="s">
        <v>151</v>
      </c>
    </row>
    <row r="14" spans="1:7" x14ac:dyDescent="0.25">
      <c r="A14" s="2" t="s">
        <v>177</v>
      </c>
      <c r="B14" t="s">
        <v>178</v>
      </c>
      <c r="C14" t="s">
        <v>151</v>
      </c>
    </row>
    <row r="15" spans="1:7" x14ac:dyDescent="0.25">
      <c r="A15" s="2" t="s">
        <v>179</v>
      </c>
      <c r="B15" t="s">
        <v>180</v>
      </c>
      <c r="C15" t="s">
        <v>151</v>
      </c>
    </row>
    <row r="16" spans="1:7" x14ac:dyDescent="0.25">
      <c r="A16" s="2" t="s">
        <v>181</v>
      </c>
      <c r="B16" t="s">
        <v>182</v>
      </c>
      <c r="C16" t="s">
        <v>151</v>
      </c>
    </row>
    <row r="17" spans="1:3" x14ac:dyDescent="0.25">
      <c r="A17" s="2" t="s">
        <v>183</v>
      </c>
      <c r="B17" t="s">
        <v>184</v>
      </c>
      <c r="C17" t="s">
        <v>151</v>
      </c>
    </row>
    <row r="18" spans="1:3" x14ac:dyDescent="0.25">
      <c r="A18" s="2" t="s">
        <v>185</v>
      </c>
      <c r="B18" t="s">
        <v>186</v>
      </c>
      <c r="C18" t="s">
        <v>151</v>
      </c>
    </row>
    <row r="19" spans="1:3" x14ac:dyDescent="0.25">
      <c r="A19" s="2" t="s">
        <v>187</v>
      </c>
      <c r="B19" t="s">
        <v>188</v>
      </c>
      <c r="C19" t="s">
        <v>151</v>
      </c>
    </row>
    <row r="20" spans="1:3" x14ac:dyDescent="0.25">
      <c r="A20" s="2" t="s">
        <v>189</v>
      </c>
      <c r="B20" t="s">
        <v>190</v>
      </c>
      <c r="C20" t="s">
        <v>151</v>
      </c>
    </row>
    <row r="21" spans="1:3" x14ac:dyDescent="0.25">
      <c r="A21" s="2" t="s">
        <v>191</v>
      </c>
      <c r="B21" t="s">
        <v>192</v>
      </c>
      <c r="C21" t="s">
        <v>147</v>
      </c>
    </row>
    <row r="22" spans="1:3" x14ac:dyDescent="0.25">
      <c r="A22" s="2" t="s">
        <v>193</v>
      </c>
      <c r="B22" t="s">
        <v>194</v>
      </c>
      <c r="C22" t="s">
        <v>147</v>
      </c>
    </row>
    <row r="23" spans="1:3" x14ac:dyDescent="0.25">
      <c r="A23" s="2" t="s">
        <v>195</v>
      </c>
      <c r="B23" t="s">
        <v>196</v>
      </c>
      <c r="C23" t="s">
        <v>147</v>
      </c>
    </row>
    <row r="24" spans="1:3" x14ac:dyDescent="0.25">
      <c r="A24" s="2" t="s">
        <v>197</v>
      </c>
      <c r="B24" t="s">
        <v>198</v>
      </c>
      <c r="C24" t="s">
        <v>147</v>
      </c>
    </row>
    <row r="25" spans="1:3" x14ac:dyDescent="0.25">
      <c r="A25" s="2" t="s">
        <v>199</v>
      </c>
      <c r="B25" t="s">
        <v>200</v>
      </c>
      <c r="C25" t="s">
        <v>147</v>
      </c>
    </row>
    <row r="26" spans="1:3" x14ac:dyDescent="0.25">
      <c r="A26" s="2" t="s">
        <v>201</v>
      </c>
      <c r="B26" t="s">
        <v>202</v>
      </c>
      <c r="C26" t="s">
        <v>147</v>
      </c>
    </row>
    <row r="27" spans="1:3" x14ac:dyDescent="0.25">
      <c r="A27" s="2" t="s">
        <v>203</v>
      </c>
      <c r="B27" t="s">
        <v>204</v>
      </c>
      <c r="C27" t="s">
        <v>147</v>
      </c>
    </row>
    <row r="28" spans="1:3" x14ac:dyDescent="0.25">
      <c r="A28" s="2" t="s">
        <v>205</v>
      </c>
      <c r="B28" t="s">
        <v>206</v>
      </c>
      <c r="C28" t="s">
        <v>147</v>
      </c>
    </row>
    <row r="29" spans="1:3" x14ac:dyDescent="0.25">
      <c r="A29" s="2" t="s">
        <v>207</v>
      </c>
      <c r="B29" t="s">
        <v>208</v>
      </c>
      <c r="C29" t="s">
        <v>147</v>
      </c>
    </row>
    <row r="30" spans="1:3" x14ac:dyDescent="0.25">
      <c r="A30" s="2" t="s">
        <v>209</v>
      </c>
      <c r="B30" t="s">
        <v>210</v>
      </c>
      <c r="C30" t="s">
        <v>147</v>
      </c>
    </row>
    <row r="31" spans="1:3" x14ac:dyDescent="0.25">
      <c r="A31" s="2" t="s">
        <v>211</v>
      </c>
      <c r="B31" t="s">
        <v>212</v>
      </c>
      <c r="C31" t="s">
        <v>147</v>
      </c>
    </row>
    <row r="32" spans="1:3" x14ac:dyDescent="0.25">
      <c r="A32" s="2" t="s">
        <v>171</v>
      </c>
      <c r="B32" t="s">
        <v>172</v>
      </c>
      <c r="C32" t="s">
        <v>147</v>
      </c>
    </row>
    <row r="33" spans="1:3" x14ac:dyDescent="0.25">
      <c r="A33" s="2" t="s">
        <v>213</v>
      </c>
      <c r="B33" t="s">
        <v>214</v>
      </c>
      <c r="C33" t="s">
        <v>147</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1FD46-2007-4256-97CB-132C07BB7C16}">
  <dimension ref="A1:B4"/>
  <sheetViews>
    <sheetView workbookViewId="0">
      <selection sqref="A1:XFD1048576"/>
    </sheetView>
  </sheetViews>
  <sheetFormatPr defaultRowHeight="15" x14ac:dyDescent="0.25"/>
  <cols>
    <col min="1" max="2" width="14" bestFit="1" customWidth="1"/>
  </cols>
  <sheetData>
    <row r="1" spans="1:2" x14ac:dyDescent="0.25">
      <c r="A1" t="s">
        <v>119</v>
      </c>
      <c r="B1" t="s">
        <v>215</v>
      </c>
    </row>
    <row r="2" spans="1:2" x14ac:dyDescent="0.25">
      <c r="A2" t="s">
        <v>216</v>
      </c>
      <c r="B2">
        <v>50</v>
      </c>
    </row>
    <row r="3" spans="1:2" x14ac:dyDescent="0.25">
      <c r="A3" t="s">
        <v>217</v>
      </c>
      <c r="B3">
        <v>20</v>
      </c>
    </row>
    <row r="4" spans="1:2" x14ac:dyDescent="0.25">
      <c r="A4" t="s">
        <v>218</v>
      </c>
      <c r="B4">
        <v>10</v>
      </c>
    </row>
  </sheetData>
  <sheetProtection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aen</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Core Defra</TermName>
          <TermId xmlns="http://schemas.microsoft.com/office/infopath/2007/PartnerControls">836ac8df-3ab9-4c95-a1f0-07f825804935</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lcf76f155ced4ddcb4097134ff3c332f xmlns="5e25c2c8-ba7e-4fdb-86d9-a45472d750e2">
      <Terms xmlns="http://schemas.microsoft.com/office/infopath/2007/PartnerControls"/>
    </lcf76f155ced4ddcb4097134ff3c332f>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Landscape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2.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F379088A9AE5D24984E6041B302CDA70" ma:contentTypeVersion="26" ma:contentTypeDescription="Create a new document." ma:contentTypeScope="" ma:versionID="4eae033cdb7de4ce11fe3872bf16e078">
  <xsd:schema xmlns:xsd="http://www.w3.org/2001/XMLSchema" xmlns:xs="http://www.w3.org/2001/XMLSchema" xmlns:p="http://schemas.microsoft.com/office/2006/metadata/properties" xmlns:ns2="662745e8-e224-48e8-a2e3-254862b8c2f5" xmlns:ns3="5e25c2c8-ba7e-4fdb-86d9-a45472d750e2" xmlns:ns4="ce19842e-cb33-48b7-9156-cae6be609397" targetNamespace="http://schemas.microsoft.com/office/2006/metadata/properties" ma:root="true" ma:fieldsID="f726aece0d7eaaff7b370ae4a90de3bc" ns2:_="" ns3:_="" ns4:_="">
    <xsd:import namespace="662745e8-e224-48e8-a2e3-254862b8c2f5"/>
    <xsd:import namespace="5e25c2c8-ba7e-4fdb-86d9-a45472d750e2"/>
    <xsd:import namespace="ce19842e-cb33-48b7-9156-cae6be609397"/>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3:MediaServiceSearchProperties"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fd3ab1d7-effd-4070-87f3-967c02952ba4}" ma:internalName="TaxCatchAll" ma:showField="CatchAllData" ma:web="ce19842e-cb33-48b7-9156-cae6be60939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d3ab1d7-effd-4070-87f3-967c02952ba4}" ma:internalName="TaxCatchAllLabel" ma:readOnly="true" ma:showField="CatchAllDataLabel" ma:web="ce19842e-cb33-48b7-9156-cae6be609397">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Landscape" ma:internalName="Team" ma:readOnly="false">
      <xsd:simpleType>
        <xsd:restriction base="dms:Text"/>
      </xsd:simpleType>
    </xsd:element>
    <xsd:element name="Topic" ma:index="20" nillable="true" ma:displayName="Topic" ma:default="aen"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Core Defra|836ac8df-3ab9-4c95-a1f0-07f825804935"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25c2c8-ba7e-4fdb-86d9-a45472d750e2" elementFormDefault="qualified">
    <xsd:import namespace="http://schemas.microsoft.com/office/2006/documentManagement/types"/>
    <xsd:import namespace="http://schemas.microsoft.com/office/infopath/2007/PartnerControls"/>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Location" ma:index="32" nillable="true" ma:displayName="Location" ma:indexed="true" ma:internalName="MediaServiceLocatio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19842e-cb33-48b7-9156-cae6be609397" elementFormDefault="qualified">
    <xsd:import namespace="http://schemas.microsoft.com/office/2006/documentManagement/types"/>
    <xsd:import namespace="http://schemas.microsoft.com/office/infopath/2007/PartnerControls"/>
    <xsd:element name="SharedWithUsers" ma:index="3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d1117845-93f6-4da3-abaa-fcb4fa669c78" ContentTypeId="0x010100A5BF1C78D9F64B679A5EBDE1C6598EBC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448173-CFD2-4DF1-B7A7-F05E13F857B4}">
  <ds:schemaRefs>
    <ds:schemaRef ds:uri="662745e8-e224-48e8-a2e3-254862b8c2f5"/>
    <ds:schemaRef ds:uri="http://schemas.microsoft.com/office/infopath/2007/PartnerControls"/>
    <ds:schemaRef ds:uri="http://schemas.microsoft.com/office/2006/documentManagement/types"/>
    <ds:schemaRef ds:uri="http://www.w3.org/XML/1998/namespace"/>
    <ds:schemaRef ds:uri="ce19842e-cb33-48b7-9156-cae6be609397"/>
    <ds:schemaRef ds:uri="http://purl.org/dc/terms/"/>
    <ds:schemaRef ds:uri="http://purl.org/dc/elements/1.1/"/>
    <ds:schemaRef ds:uri="http://schemas.openxmlformats.org/package/2006/metadata/core-properties"/>
    <ds:schemaRef ds:uri="5e25c2c8-ba7e-4fdb-86d9-a45472d750e2"/>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2902EBE-B2F2-42AA-923A-E1FBE22618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5e25c2c8-ba7e-4fdb-86d9-a45472d750e2"/>
    <ds:schemaRef ds:uri="ce19842e-cb33-48b7-9156-cae6be609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23280C-5A05-4D4D-B266-742C642997B5}">
  <ds:schemaRefs>
    <ds:schemaRef ds:uri="Microsoft.SharePoint.Taxonomy.ContentTypeSync"/>
  </ds:schemaRefs>
</ds:datastoreItem>
</file>

<file path=customXml/itemProps4.xml><?xml version="1.0" encoding="utf-8"?>
<ds:datastoreItem xmlns:ds="http://schemas.openxmlformats.org/officeDocument/2006/customXml" ds:itemID="{23518782-B005-480A-AD84-60BBF88334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Annex B - User Guidance</vt:lpstr>
      <vt:lpstr>Applicant Details</vt:lpstr>
      <vt:lpstr>Budget Plan</vt:lpstr>
      <vt:lpstr>Funding Summary</vt:lpstr>
      <vt:lpstr>Lists</vt:lpstr>
      <vt:lpstr>Volunteer Rates</vt:lpstr>
      <vt:lpstr>UnitTypes</vt:lpstr>
      <vt:lpstr>YesNoList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Fiona Harrison</dc:creator>
  <cp:keywords/>
  <dc:description/>
  <cp:lastModifiedBy>David Morley</cp:lastModifiedBy>
  <cp:revision/>
  <dcterms:created xsi:type="dcterms:W3CDTF">2026-04-08T08:35:03Z</dcterms:created>
  <dcterms:modified xsi:type="dcterms:W3CDTF">2026-07-01T14:52:20Z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0x010100A5BF1C78D9F64B679A5EBDE1C6598EBC0100F379088A9AE5D24984E6041B302CDA70</vt:lpwstr>
  </property>
  <property fmtid="{D5CDD505-2E9C-101B-9397-08002B2CF9AE}" pid="3" name="InformationType">
    <vt:lpwstr/>
  </property>
  <property fmtid="{D5CDD505-2E9C-101B-9397-08002B2CF9AE}" pid="4" name="Distribution">
    <vt:lpwstr>9;#Internal Core Defra|836ac8df-3ab9-4c95-a1f0-07f825804935</vt:lpwstr>
  </property>
  <property fmtid="{D5CDD505-2E9C-101B-9397-08002B2CF9AE}" pid="5" name="MediaServiceImageTags">
    <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OrganisationalUnit">
    <vt:lpwstr>8;#Core Defra|026223dd-2e56-4615-868d-7c5bfd566810</vt:lpwstr>
  </property>
  <property fmtid="{D5CDD505-2E9C-101B-9397-08002B2CF9AE}" pid="9" name="HOSiteType">
    <vt:lpwstr>10;#Team|ff0485df-0575-416f-802f-e999165821b7</vt:lpwstr>
  </property>
</Properties>
</file>