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ilipe.jorge_credita\Dropbox (Creditas)\Creditas IR\21. Results Release\2021-Q3\"/>
    </mc:Choice>
  </mc:AlternateContent>
  <xr:revisionPtr revIDLastSave="0" documentId="8_{7F19E12C-705A-46B4-B79C-8D8167EC5F30}" xr6:coauthVersionLast="47" xr6:coauthVersionMax="47" xr10:uidLastSave="{00000000-0000-0000-0000-000000000000}"/>
  <bookViews>
    <workbookView xWindow="-120" yWindow="-120" windowWidth="29040" windowHeight="15840" xr2:uid="{B3E90C9E-019E-9A49-80A8-DC17B4EB937B}"/>
  </bookViews>
  <sheets>
    <sheet name="Historical financials" sheetId="1" r:id="rId1"/>
    <sheet name="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0" i="1" l="1"/>
  <c r="AA19" i="1"/>
  <c r="AA18" i="1"/>
  <c r="AA17" i="1"/>
</calcChain>
</file>

<file path=xl/sharedStrings.xml><?xml version="1.0" encoding="utf-8"?>
<sst xmlns="http://schemas.openxmlformats.org/spreadsheetml/2006/main" count="47" uniqueCount="43">
  <si>
    <t>Revenues</t>
  </si>
  <si>
    <t>Contribution margin</t>
  </si>
  <si>
    <t>Net income</t>
  </si>
  <si>
    <t>Q1-18</t>
  </si>
  <si>
    <t>Q2-18</t>
  </si>
  <si>
    <t>Q3-18</t>
  </si>
  <si>
    <t>Q4-18</t>
  </si>
  <si>
    <t>Q1-19</t>
  </si>
  <si>
    <t>Q2-19</t>
  </si>
  <si>
    <t>Q3-19</t>
  </si>
  <si>
    <t>Q4-19</t>
  </si>
  <si>
    <t>Q1-20</t>
  </si>
  <si>
    <t>Q2-20</t>
  </si>
  <si>
    <t>Q3-20</t>
  </si>
  <si>
    <t>Q1-17</t>
  </si>
  <si>
    <t>Q2-17</t>
  </si>
  <si>
    <t>Q3-17</t>
  </si>
  <si>
    <t>Q4-17</t>
  </si>
  <si>
    <t>In R$ million</t>
  </si>
  <si>
    <t>Contribution Margin / Revenues</t>
  </si>
  <si>
    <t>Net income / Revenues</t>
  </si>
  <si>
    <t>Revenues growth YoY</t>
  </si>
  <si>
    <t>FY 2017</t>
  </si>
  <si>
    <t>FY 2018</t>
  </si>
  <si>
    <t>FY 2019</t>
  </si>
  <si>
    <t>Creditas Consolidated - Historical financial series</t>
  </si>
  <si>
    <t>Annual</t>
  </si>
  <si>
    <t>Quarterly</t>
  </si>
  <si>
    <t>Contribution Margin</t>
  </si>
  <si>
    <t>Definitions</t>
  </si>
  <si>
    <t>Q4-20</t>
  </si>
  <si>
    <t>FY 2020</t>
  </si>
  <si>
    <t>Q1-21</t>
  </si>
  <si>
    <t>Q2-21</t>
  </si>
  <si>
    <t>Q3-21</t>
  </si>
  <si>
    <t>Portfolio under management</t>
  </si>
  <si>
    <t>New origination</t>
  </si>
  <si>
    <t>Revenues / Portfolio</t>
  </si>
  <si>
    <t>Includes (i) Outstanding net balance of all our lending products net of write-offs and (ii) outstanding premiums of our insurance business. Our credit portfolio is mostly securitized in ring-fenced vehicles and funded by both institutional and retail investors. Our insurance portfolio is underwritten by 14 insurance carriers.</t>
  </si>
  <si>
    <t>Includes (i) volume of new loans granted and (ii) insurance premiums issued in the period. If new loans refinance outstanding loans at Creditas, new loan origination includes only the net increase in the customer loan.</t>
  </si>
  <si>
    <t>Income received from our operating activities including (i) recurrent interest from the credit portfolio, (ii) recurrent servicing fees from the credit portfolio related to our collection activities, (iii) up-front fees charged to our customers at the time of origination, (iv) up-front revenues recognized at the time of the securitization of the loans, (v) take rate of the insurance premiums issued, (vi) margin of cars sold (metal margin plus service fees minus reconditioning costs) and (vii) other revenues from both lending and non-lending products.</t>
  </si>
  <si>
    <t>Margin calculation deducts from our revenues (i) costs of servicing our portfolio including headcount, data consumption and third-party costs, (ii) costs incurred in our non-lending businesses necessary to generate revenues, (iii) funding costs of our portfolio comprising interests paid to investors and costs related to the issuance of our securitization (e.g. auditors, rating agencies, advisors), (iv) credit provisions related to our credit portfolio and (v) sales taxes related to fees, interest and other revenues.</t>
  </si>
  <si>
    <t>Net income deducts from our Contribution Margin (i) headcount not included in the portfolio servicing cost, (ii) general overhead cost, (iii) customer acquisition cost and (iv) other income and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</si>
</sst>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2"/>
      <color theme="1"/>
      <name val="Calibri"/>
      <family val="2"/>
      <scheme val="minor"/>
    </font>
    <font>
      <sz val="12"/>
      <color theme="1"/>
      <name val="Calibri"/>
      <family val="2"/>
      <scheme val="minor"/>
    </font>
    <font>
      <sz val="8"/>
      <name val="Calibri"/>
      <family val="2"/>
      <scheme val="minor"/>
    </font>
    <font>
      <sz val="12"/>
      <color rgb="FFFF0000"/>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Alignment="1">
      <alignment horizontal="center"/>
    </xf>
    <xf numFmtId="164" fontId="0" fillId="0" borderId="0" xfId="0" applyNumberFormat="1"/>
    <xf numFmtId="9" fontId="0" fillId="0" borderId="0" xfId="1" applyFont="1"/>
    <xf numFmtId="0" fontId="4" fillId="0" borderId="0" xfId="0" applyFont="1"/>
    <xf numFmtId="0" fontId="0" fillId="0" borderId="0" xfId="0" applyAlignment="1">
      <alignment vertical="top"/>
    </xf>
    <xf numFmtId="0" fontId="0" fillId="0" borderId="0" xfId="0" applyAlignment="1">
      <alignment vertical="top" wrapText="1"/>
    </xf>
    <xf numFmtId="0" fontId="5" fillId="0" borderId="0" xfId="0" applyFont="1"/>
    <xf numFmtId="0" fontId="6" fillId="0" borderId="0" xfId="0" applyFont="1" applyAlignment="1">
      <alignment horizontal="center"/>
    </xf>
    <xf numFmtId="0" fontId="5" fillId="0" borderId="0" xfId="0" applyFont="1" applyAlignment="1">
      <alignment vertical="top"/>
    </xf>
    <xf numFmtId="0" fontId="3" fillId="0" borderId="0" xfId="0" applyFont="1"/>
    <xf numFmtId="165" fontId="0" fillId="0" borderId="0" xfId="1" applyNumberFormat="1" applyFont="1"/>
    <xf numFmtId="0" fontId="0" fillId="0" borderId="0" xfId="0" applyAlignment="1">
      <alignment horizontal="centerContinuous"/>
    </xf>
    <xf numFmtId="11" fontId="0" fillId="0" borderId="0" xfId="0" applyNumberFormat="1"/>
    <xf numFmtId="165" fontId="0" fillId="0" borderId="0" xfId="1" applyNumberFormat="1" applyFont="1" applyFill="1"/>
    <xf numFmtId="0" fontId="0" fillId="0" borderId="0" xfId="0" applyFill="1"/>
    <xf numFmtId="0" fontId="6" fillId="0" borderId="0" xfId="0" applyFont="1" applyFill="1" applyAlignment="1">
      <alignment horizontal="center"/>
    </xf>
    <xf numFmtId="164" fontId="0" fillId="0" borderId="0" xfId="0" applyNumberFormat="1" applyFill="1"/>
    <xf numFmtId="11" fontId="0" fillId="0" borderId="0" xfId="0" applyNumberForma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1823720</xdr:colOff>
      <xdr:row>3</xdr:row>
      <xdr:rowOff>164577</xdr:rowOff>
    </xdr:to>
    <xdr:pic>
      <xdr:nvPicPr>
        <xdr:cNvPr id="2" name="Picture 1">
          <a:extLst>
            <a:ext uri="{FF2B5EF4-FFF2-40B4-BE49-F238E27FC236}">
              <a16:creationId xmlns:a16="http://schemas.microsoft.com/office/drawing/2014/main" id="{2B6C2B2C-E8D4-9F49-B7C6-ECBCF6DE961F}"/>
            </a:ext>
          </a:extLst>
        </xdr:cNvPr>
        <xdr:cNvPicPr>
          <a:picLocks noChangeAspect="1"/>
        </xdr:cNvPicPr>
      </xdr:nvPicPr>
      <xdr:blipFill>
        <a:blip xmlns:r="http://schemas.openxmlformats.org/officeDocument/2006/relationships" r:embed="rId1"/>
        <a:stretch>
          <a:fillRect/>
        </a:stretch>
      </xdr:blipFill>
      <xdr:spPr>
        <a:xfrm>
          <a:off x="0" y="0"/>
          <a:ext cx="2099945" cy="764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147320</xdr:colOff>
      <xdr:row>3</xdr:row>
      <xdr:rowOff>164577</xdr:rowOff>
    </xdr:to>
    <xdr:pic>
      <xdr:nvPicPr>
        <xdr:cNvPr id="2" name="Picture 1">
          <a:extLst>
            <a:ext uri="{FF2B5EF4-FFF2-40B4-BE49-F238E27FC236}">
              <a16:creationId xmlns:a16="http://schemas.microsoft.com/office/drawing/2014/main" id="{38E2972E-E812-F042-BC0C-EF1531D00E80}"/>
            </a:ext>
          </a:extLst>
        </xdr:cNvPr>
        <xdr:cNvPicPr>
          <a:picLocks noChangeAspect="1"/>
        </xdr:cNvPicPr>
      </xdr:nvPicPr>
      <xdr:blipFill>
        <a:blip xmlns:r="http://schemas.openxmlformats.org/officeDocument/2006/relationships" r:embed="rId1"/>
        <a:stretch>
          <a:fillRect/>
        </a:stretch>
      </xdr:blipFill>
      <xdr:spPr>
        <a:xfrm>
          <a:off x="0" y="0"/>
          <a:ext cx="2103120" cy="774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FCC6-25DB-8A46-8A72-9D73721070F9}">
  <dimension ref="B4:AD20"/>
  <sheetViews>
    <sheetView showGridLines="0" tabSelected="1" workbookViewId="0">
      <pane xSplit="3" ySplit="9" topLeftCell="D10" activePane="bottomRight" state="frozen"/>
      <selection pane="topRight" activeCell="D1" sqref="D1"/>
      <selection pane="bottomLeft" activeCell="A10" sqref="A10"/>
      <selection pane="bottomRight"/>
    </sheetView>
  </sheetViews>
  <sheetFormatPr defaultColWidth="11" defaultRowHeight="15.75" x14ac:dyDescent="0.25"/>
  <cols>
    <col min="1" max="1" width="3.625" customWidth="1"/>
    <col min="2" max="2" width="27.625" bestFit="1" customWidth="1"/>
    <col min="3" max="3" width="3.875" customWidth="1"/>
    <col min="8" max="8" width="3.875" customWidth="1"/>
    <col min="26" max="27" width="11.625" style="15" bestFit="1" customWidth="1"/>
  </cols>
  <sheetData>
    <row r="4" spans="2:30" x14ac:dyDescent="0.25">
      <c r="F4" s="10"/>
      <c r="G4" s="10"/>
    </row>
    <row r="6" spans="2:30" x14ac:dyDescent="0.25">
      <c r="B6" s="4" t="s">
        <v>25</v>
      </c>
    </row>
    <row r="8" spans="2:30" x14ac:dyDescent="0.25">
      <c r="D8" s="12" t="s">
        <v>26</v>
      </c>
      <c r="E8" s="12"/>
      <c r="F8" s="12"/>
      <c r="G8" s="12"/>
      <c r="I8" s="12" t="s">
        <v>27</v>
      </c>
      <c r="J8" s="12"/>
      <c r="K8" s="12"/>
      <c r="L8" s="12"/>
      <c r="M8" s="12"/>
      <c r="N8" s="12"/>
      <c r="O8" s="12"/>
      <c r="P8" s="12"/>
      <c r="Q8" s="12"/>
      <c r="R8" s="12"/>
      <c r="S8" s="12"/>
      <c r="T8" s="12"/>
      <c r="U8" s="12"/>
      <c r="V8" s="12"/>
      <c r="W8" s="12"/>
      <c r="X8" s="12"/>
    </row>
    <row r="9" spans="2:30" x14ac:dyDescent="0.25">
      <c r="B9" s="7" t="s">
        <v>18</v>
      </c>
      <c r="C9" s="1"/>
      <c r="D9" s="8" t="s">
        <v>22</v>
      </c>
      <c r="E9" s="8" t="s">
        <v>23</v>
      </c>
      <c r="F9" s="8" t="s">
        <v>24</v>
      </c>
      <c r="G9" s="8" t="s">
        <v>31</v>
      </c>
      <c r="H9" s="8"/>
      <c r="I9" s="8" t="s">
        <v>14</v>
      </c>
      <c r="J9" s="8" t="s">
        <v>15</v>
      </c>
      <c r="K9" s="8" t="s">
        <v>16</v>
      </c>
      <c r="L9" s="8" t="s">
        <v>17</v>
      </c>
      <c r="M9" s="8" t="s">
        <v>3</v>
      </c>
      <c r="N9" s="8" t="s">
        <v>4</v>
      </c>
      <c r="O9" s="8" t="s">
        <v>5</v>
      </c>
      <c r="P9" s="8" t="s">
        <v>6</v>
      </c>
      <c r="Q9" s="8" t="s">
        <v>7</v>
      </c>
      <c r="R9" s="8" t="s">
        <v>8</v>
      </c>
      <c r="S9" s="8" t="s">
        <v>9</v>
      </c>
      <c r="T9" s="8" t="s">
        <v>10</v>
      </c>
      <c r="U9" s="8" t="s">
        <v>11</v>
      </c>
      <c r="V9" s="8" t="s">
        <v>12</v>
      </c>
      <c r="W9" s="8" t="s">
        <v>13</v>
      </c>
      <c r="X9" s="8" t="s">
        <v>30</v>
      </c>
      <c r="Y9" s="8" t="s">
        <v>32</v>
      </c>
      <c r="Z9" s="16" t="s">
        <v>33</v>
      </c>
      <c r="AA9" s="16" t="s">
        <v>34</v>
      </c>
    </row>
    <row r="10" spans="2:30" x14ac:dyDescent="0.25">
      <c r="T10" s="13"/>
    </row>
    <row r="11" spans="2:30" x14ac:dyDescent="0.25">
      <c r="B11" t="s">
        <v>35</v>
      </c>
      <c r="C11" s="2"/>
      <c r="D11" s="2">
        <v>95.1</v>
      </c>
      <c r="E11" s="2">
        <v>255.7</v>
      </c>
      <c r="F11" s="2">
        <v>679.3</v>
      </c>
      <c r="G11" s="2">
        <v>1246.3</v>
      </c>
      <c r="H11" s="2"/>
      <c r="I11" s="2">
        <v>2.8</v>
      </c>
      <c r="J11" s="2">
        <v>7.8</v>
      </c>
      <c r="K11" s="2">
        <v>67.5</v>
      </c>
      <c r="L11" s="2">
        <v>95.1</v>
      </c>
      <c r="M11" s="2">
        <v>127.4</v>
      </c>
      <c r="N11" s="2">
        <v>170.8</v>
      </c>
      <c r="O11" s="2">
        <v>216.2</v>
      </c>
      <c r="P11" s="2">
        <v>255.7</v>
      </c>
      <c r="Q11" s="2">
        <v>311.39999999999998</v>
      </c>
      <c r="R11" s="2">
        <v>386.6</v>
      </c>
      <c r="S11" s="2">
        <v>534.70000000000005</v>
      </c>
      <c r="T11" s="2">
        <v>679.3</v>
      </c>
      <c r="U11" s="2">
        <v>892.5</v>
      </c>
      <c r="V11" s="2">
        <v>915.7</v>
      </c>
      <c r="W11" s="2">
        <v>1039.9000000000001</v>
      </c>
      <c r="X11" s="2">
        <v>1246.3</v>
      </c>
      <c r="Y11" s="2">
        <v>1544.8</v>
      </c>
      <c r="Z11" s="17">
        <v>2015.2</v>
      </c>
      <c r="AA11" s="17">
        <v>2920.8139999999999</v>
      </c>
    </row>
    <row r="12" spans="2:30" x14ac:dyDescent="0.25">
      <c r="B12" t="s">
        <v>36</v>
      </c>
      <c r="C12" s="2"/>
      <c r="D12" s="2">
        <v>54.3</v>
      </c>
      <c r="E12" s="2">
        <v>205.2</v>
      </c>
      <c r="F12" s="2">
        <v>531.5</v>
      </c>
      <c r="G12" s="2">
        <v>903.8</v>
      </c>
      <c r="H12" s="2"/>
      <c r="I12" s="2">
        <v>1.8</v>
      </c>
      <c r="J12" s="2">
        <v>5.4</v>
      </c>
      <c r="K12" s="2">
        <v>17.100000000000001</v>
      </c>
      <c r="L12" s="2">
        <v>30</v>
      </c>
      <c r="M12" s="2">
        <v>39.1</v>
      </c>
      <c r="N12" s="2">
        <v>50</v>
      </c>
      <c r="O12" s="2">
        <v>58.5</v>
      </c>
      <c r="P12" s="2">
        <v>57.6</v>
      </c>
      <c r="Q12" s="2">
        <v>78</v>
      </c>
      <c r="R12" s="2">
        <v>101.7</v>
      </c>
      <c r="S12" s="2">
        <v>162.4</v>
      </c>
      <c r="T12" s="2">
        <v>189.4</v>
      </c>
      <c r="U12" s="2">
        <v>268.39999999999998</v>
      </c>
      <c r="V12" s="2">
        <v>95.6</v>
      </c>
      <c r="W12" s="2">
        <v>227.1</v>
      </c>
      <c r="X12" s="2">
        <v>312.7</v>
      </c>
      <c r="Y12" s="2">
        <v>420.7</v>
      </c>
      <c r="Z12" s="17">
        <v>612.79999999999995</v>
      </c>
      <c r="AA12" s="17">
        <v>937.68</v>
      </c>
    </row>
    <row r="13" spans="2:30" x14ac:dyDescent="0.25">
      <c r="B13" t="s">
        <v>0</v>
      </c>
      <c r="C13" s="2"/>
      <c r="D13" s="2">
        <v>15.299999999999999</v>
      </c>
      <c r="E13" s="2">
        <v>68.8</v>
      </c>
      <c r="F13" s="2">
        <v>178.39999999999998</v>
      </c>
      <c r="G13" s="2">
        <v>335.59999999999997</v>
      </c>
      <c r="H13" s="2"/>
      <c r="I13" s="2">
        <v>1.2</v>
      </c>
      <c r="J13" s="2">
        <v>1.7</v>
      </c>
      <c r="K13" s="2">
        <v>4.3</v>
      </c>
      <c r="L13" s="2">
        <v>8.1</v>
      </c>
      <c r="M13" s="2">
        <v>10.5</v>
      </c>
      <c r="N13" s="2">
        <v>14.7</v>
      </c>
      <c r="O13" s="2">
        <v>16.899999999999999</v>
      </c>
      <c r="P13" s="2">
        <v>26.7</v>
      </c>
      <c r="Q13" s="2">
        <v>23.8</v>
      </c>
      <c r="R13" s="2">
        <v>33.299999999999997</v>
      </c>
      <c r="S13" s="2">
        <v>54.8</v>
      </c>
      <c r="T13" s="2">
        <v>66.5</v>
      </c>
      <c r="U13" s="2">
        <v>83</v>
      </c>
      <c r="V13" s="2">
        <v>71.099999999999994</v>
      </c>
      <c r="W13" s="2">
        <v>77.3</v>
      </c>
      <c r="X13" s="2">
        <v>104.2</v>
      </c>
      <c r="Y13" s="2">
        <v>124.2</v>
      </c>
      <c r="Z13" s="17">
        <v>170.1</v>
      </c>
      <c r="AA13" s="17">
        <v>257.11599999999999</v>
      </c>
      <c r="AB13" s="2"/>
    </row>
    <row r="14" spans="2:30" x14ac:dyDescent="0.25">
      <c r="B14" t="s">
        <v>1</v>
      </c>
      <c r="C14" s="2"/>
      <c r="D14" s="2">
        <v>8.5</v>
      </c>
      <c r="E14" s="2">
        <v>35.6</v>
      </c>
      <c r="F14" s="2">
        <v>102</v>
      </c>
      <c r="G14" s="2">
        <v>177.5</v>
      </c>
      <c r="H14" s="2"/>
      <c r="I14" s="2">
        <v>0.9</v>
      </c>
      <c r="J14" s="2">
        <v>1.3</v>
      </c>
      <c r="K14" s="2">
        <v>2.7</v>
      </c>
      <c r="L14" s="2">
        <v>3.6</v>
      </c>
      <c r="M14" s="2">
        <v>5.4</v>
      </c>
      <c r="N14" s="2">
        <v>7.8</v>
      </c>
      <c r="O14" s="2">
        <v>6.8</v>
      </c>
      <c r="P14" s="2">
        <v>15.6</v>
      </c>
      <c r="Q14" s="2">
        <v>9.1999999999999993</v>
      </c>
      <c r="R14" s="2">
        <v>14.9</v>
      </c>
      <c r="S14" s="2">
        <v>34.1</v>
      </c>
      <c r="T14" s="2">
        <v>43.8</v>
      </c>
      <c r="U14" s="2">
        <v>50.9</v>
      </c>
      <c r="V14" s="2">
        <v>32.1</v>
      </c>
      <c r="W14" s="2">
        <v>41.6</v>
      </c>
      <c r="X14" s="2">
        <v>52.9</v>
      </c>
      <c r="Y14" s="2">
        <v>65.900000000000006</v>
      </c>
      <c r="Z14" s="17">
        <v>98.8</v>
      </c>
      <c r="AA14" s="17">
        <v>142.042</v>
      </c>
      <c r="AB14" s="3"/>
      <c r="AC14" s="3"/>
      <c r="AD14" s="3"/>
    </row>
    <row r="15" spans="2:30" x14ac:dyDescent="0.25">
      <c r="B15" t="s">
        <v>2</v>
      </c>
      <c r="C15" s="2"/>
      <c r="D15" s="2">
        <v>-12.2</v>
      </c>
      <c r="E15" s="2">
        <v>-36.799999999999997</v>
      </c>
      <c r="F15" s="2">
        <v>-202.20000000000002</v>
      </c>
      <c r="G15" s="2">
        <v>-192.29999999999998</v>
      </c>
      <c r="H15" s="2"/>
      <c r="I15" s="2">
        <v>-4</v>
      </c>
      <c r="J15" s="2">
        <v>-6</v>
      </c>
      <c r="K15" s="2">
        <v>-7.4</v>
      </c>
      <c r="L15" s="2">
        <v>5.2</v>
      </c>
      <c r="M15" s="2">
        <v>-11.5</v>
      </c>
      <c r="N15" s="2">
        <v>-14.5</v>
      </c>
      <c r="O15" s="2">
        <v>-20</v>
      </c>
      <c r="P15" s="2">
        <v>9.1999999999999993</v>
      </c>
      <c r="Q15" s="2">
        <v>-26.9</v>
      </c>
      <c r="R15" s="2">
        <v>-31.3</v>
      </c>
      <c r="S15" s="2">
        <v>-74.900000000000006</v>
      </c>
      <c r="T15" s="2">
        <v>-69.099999999999994</v>
      </c>
      <c r="U15" s="2">
        <v>-51.4</v>
      </c>
      <c r="V15" s="2">
        <v>-38.5</v>
      </c>
      <c r="W15" s="2">
        <v>-45.3</v>
      </c>
      <c r="X15" s="2">
        <v>-57.1</v>
      </c>
      <c r="Y15" s="2">
        <v>-64.599999999999994</v>
      </c>
      <c r="Z15" s="17">
        <v>-70</v>
      </c>
      <c r="AA15" s="17">
        <v>-81.23</v>
      </c>
      <c r="AB15" s="11"/>
    </row>
    <row r="16" spans="2:30" x14ac:dyDescent="0.25">
      <c r="Y16" s="13"/>
      <c r="Z16" s="18"/>
      <c r="AA16" s="18"/>
    </row>
    <row r="17" spans="2:27" x14ac:dyDescent="0.25">
      <c r="B17" t="s">
        <v>37</v>
      </c>
      <c r="C17" s="3"/>
      <c r="D17" s="11">
        <v>0.161</v>
      </c>
      <c r="E17" s="11">
        <v>0.26900000000000002</v>
      </c>
      <c r="F17" s="11">
        <v>0.26300000000000001</v>
      </c>
      <c r="G17" s="11">
        <v>0.26900000000000002</v>
      </c>
      <c r="H17" s="11"/>
      <c r="I17" s="11">
        <v>0.42899999999999999</v>
      </c>
      <c r="J17" s="11">
        <v>0.218</v>
      </c>
      <c r="K17" s="11">
        <v>6.4000000000000001E-2</v>
      </c>
      <c r="L17" s="11">
        <v>8.5000000000000006E-2</v>
      </c>
      <c r="M17" s="11">
        <v>8.2000000000000003E-2</v>
      </c>
      <c r="N17" s="11">
        <v>8.5999999999999993E-2</v>
      </c>
      <c r="O17" s="11">
        <v>7.8E-2</v>
      </c>
      <c r="P17" s="11">
        <v>0.104</v>
      </c>
      <c r="Q17" s="11">
        <v>7.5999999999999998E-2</v>
      </c>
      <c r="R17" s="11">
        <v>8.5999999999999993E-2</v>
      </c>
      <c r="S17" s="11">
        <v>0.10199999999999999</v>
      </c>
      <c r="T17" s="11">
        <v>9.8000000000000004E-2</v>
      </c>
      <c r="U17" s="11">
        <v>9.2999999999999999E-2</v>
      </c>
      <c r="V17" s="11">
        <v>7.8E-2</v>
      </c>
      <c r="W17" s="11">
        <v>7.3999999999999996E-2</v>
      </c>
      <c r="X17" s="11">
        <v>8.4000000000000005E-2</v>
      </c>
      <c r="Y17" s="11">
        <v>0.08</v>
      </c>
      <c r="Z17" s="14">
        <v>8.4000000000000005E-2</v>
      </c>
      <c r="AA17" s="14">
        <f>AA13/AA11</f>
        <v>8.8028885098469123E-2</v>
      </c>
    </row>
    <row r="18" spans="2:27" x14ac:dyDescent="0.25">
      <c r="B18" t="s">
        <v>19</v>
      </c>
      <c r="D18" s="11">
        <v>0.55600000000000005</v>
      </c>
      <c r="E18" s="11">
        <v>0.51700000000000002</v>
      </c>
      <c r="F18" s="11">
        <v>0.57199999999999995</v>
      </c>
      <c r="G18" s="11">
        <v>0.52900000000000003</v>
      </c>
      <c r="H18" s="11"/>
      <c r="I18" s="11">
        <v>0.75</v>
      </c>
      <c r="J18" s="11">
        <v>0.76500000000000001</v>
      </c>
      <c r="K18" s="11">
        <v>0.628</v>
      </c>
      <c r="L18" s="11">
        <v>0.44400000000000001</v>
      </c>
      <c r="M18" s="11">
        <v>0.51400000000000001</v>
      </c>
      <c r="N18" s="11">
        <v>0.53100000000000003</v>
      </c>
      <c r="O18" s="11">
        <v>0.40200000000000002</v>
      </c>
      <c r="P18" s="11">
        <v>0.58399999999999996</v>
      </c>
      <c r="Q18" s="11">
        <v>0.38700000000000001</v>
      </c>
      <c r="R18" s="11">
        <v>0.44700000000000001</v>
      </c>
      <c r="S18" s="11">
        <v>0.622</v>
      </c>
      <c r="T18" s="11">
        <v>0.65900000000000003</v>
      </c>
      <c r="U18" s="11">
        <v>0.61299999999999999</v>
      </c>
      <c r="V18" s="11">
        <v>0.45100000000000001</v>
      </c>
      <c r="W18" s="11">
        <v>0.53800000000000003</v>
      </c>
      <c r="X18" s="11">
        <v>0.50800000000000001</v>
      </c>
      <c r="Y18" s="11">
        <v>0.53100000000000003</v>
      </c>
      <c r="Z18" s="14">
        <v>0.58099999999999996</v>
      </c>
      <c r="AA18" s="14">
        <f>AA14/AA13</f>
        <v>0.55244325518443038</v>
      </c>
    </row>
    <row r="19" spans="2:27" x14ac:dyDescent="0.25">
      <c r="B19" t="s">
        <v>20</v>
      </c>
      <c r="D19" s="11">
        <v>-0.79700000000000004</v>
      </c>
      <c r="E19" s="11">
        <v>-0.53500000000000003</v>
      </c>
      <c r="F19" s="11">
        <v>-1.133</v>
      </c>
      <c r="G19" s="11">
        <v>-0.57299999999999995</v>
      </c>
      <c r="H19" s="11"/>
      <c r="I19" s="11">
        <v>-3.3330000000000002</v>
      </c>
      <c r="J19" s="11">
        <v>-3.5289999999999999</v>
      </c>
      <c r="K19" s="11">
        <v>-1.7210000000000001</v>
      </c>
      <c r="L19" s="11">
        <v>0.64200000000000002</v>
      </c>
      <c r="M19" s="11">
        <v>-1.095</v>
      </c>
      <c r="N19" s="11">
        <v>-0.98599999999999999</v>
      </c>
      <c r="O19" s="11">
        <v>-1.1830000000000001</v>
      </c>
      <c r="P19" s="11">
        <v>0.34499999999999997</v>
      </c>
      <c r="Q19" s="11">
        <v>-1.1299999999999999</v>
      </c>
      <c r="R19" s="11">
        <v>-0.94</v>
      </c>
      <c r="S19" s="11">
        <v>-1.367</v>
      </c>
      <c r="T19" s="11">
        <v>-1.0389999999999999</v>
      </c>
      <c r="U19" s="11">
        <v>-0.61899999999999999</v>
      </c>
      <c r="V19" s="11">
        <v>-0.54100000000000004</v>
      </c>
      <c r="W19" s="11">
        <v>-0.58599999999999997</v>
      </c>
      <c r="X19" s="11">
        <v>-0.54800000000000004</v>
      </c>
      <c r="Y19" s="11">
        <v>-0.52</v>
      </c>
      <c r="Z19" s="14">
        <v>-0.41199999999999998</v>
      </c>
      <c r="AA19" s="14">
        <f>AA15/AA13</f>
        <v>-0.31592744131053691</v>
      </c>
    </row>
    <row r="20" spans="2:27" x14ac:dyDescent="0.25">
      <c r="B20" t="s">
        <v>21</v>
      </c>
      <c r="D20" s="11"/>
      <c r="E20" s="11">
        <v>3.4969999999999999</v>
      </c>
      <c r="F20" s="11">
        <v>1.593</v>
      </c>
      <c r="G20" s="11">
        <v>0.88100000000000001</v>
      </c>
      <c r="H20" s="11"/>
      <c r="I20" s="11"/>
      <c r="J20" s="11"/>
      <c r="K20" s="11"/>
      <c r="L20" s="11"/>
      <c r="M20" s="11">
        <v>7.75</v>
      </c>
      <c r="N20" s="11">
        <v>7.6470000000000002</v>
      </c>
      <c r="O20" s="11">
        <v>2.93</v>
      </c>
      <c r="P20" s="11">
        <v>2.2959999999999998</v>
      </c>
      <c r="Q20" s="11">
        <v>1.2669999999999999</v>
      </c>
      <c r="R20" s="11">
        <v>1.2649999999999999</v>
      </c>
      <c r="S20" s="11">
        <v>2.2429999999999999</v>
      </c>
      <c r="T20" s="11">
        <v>1.4910000000000001</v>
      </c>
      <c r="U20" s="11">
        <v>2.4870000000000001</v>
      </c>
      <c r="V20" s="11">
        <v>1.135</v>
      </c>
      <c r="W20" s="11">
        <v>0.41099999999999998</v>
      </c>
      <c r="X20" s="11">
        <v>0.56699999999999995</v>
      </c>
      <c r="Y20" s="11">
        <v>0.496</v>
      </c>
      <c r="Z20" s="14">
        <v>1.3919999999999999</v>
      </c>
      <c r="AA20" s="14">
        <f>AA13/W13-1</f>
        <v>2.3262095730918499</v>
      </c>
    </row>
  </sheetData>
  <phoneticPr fontId="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4D00-E154-5449-AC99-CE218C915AFA}">
  <dimension ref="B6:D16"/>
  <sheetViews>
    <sheetView showGridLines="0" workbookViewId="0"/>
  </sheetViews>
  <sheetFormatPr defaultColWidth="11" defaultRowHeight="15.75" x14ac:dyDescent="0.25"/>
  <cols>
    <col min="1" max="1" width="3.875" customWidth="1"/>
    <col min="2" max="2" width="21.875" customWidth="1"/>
    <col min="3" max="3" width="3.875" customWidth="1"/>
    <col min="4" max="4" width="137.125" customWidth="1"/>
  </cols>
  <sheetData>
    <row r="6" spans="2:4" x14ac:dyDescent="0.25">
      <c r="B6" s="4" t="s">
        <v>29</v>
      </c>
    </row>
    <row r="8" spans="2:4" ht="31.5" x14ac:dyDescent="0.25">
      <c r="B8" s="9" t="s">
        <v>35</v>
      </c>
      <c r="D8" s="6" t="s">
        <v>38</v>
      </c>
    </row>
    <row r="9" spans="2:4" x14ac:dyDescent="0.25">
      <c r="B9" s="9"/>
      <c r="D9" s="5"/>
    </row>
    <row r="10" spans="2:4" ht="31.5" x14ac:dyDescent="0.25">
      <c r="B10" s="9" t="s">
        <v>36</v>
      </c>
      <c r="D10" s="6" t="s">
        <v>39</v>
      </c>
    </row>
    <row r="11" spans="2:4" x14ac:dyDescent="0.25">
      <c r="B11" s="9"/>
      <c r="D11" s="5"/>
    </row>
    <row r="12" spans="2:4" ht="63" x14ac:dyDescent="0.25">
      <c r="B12" s="9" t="s">
        <v>0</v>
      </c>
      <c r="D12" s="6" t="s">
        <v>40</v>
      </c>
    </row>
    <row r="13" spans="2:4" x14ac:dyDescent="0.25">
      <c r="B13" s="9"/>
      <c r="D13" s="5"/>
    </row>
    <row r="14" spans="2:4" ht="63" x14ac:dyDescent="0.25">
      <c r="B14" s="9" t="s">
        <v>28</v>
      </c>
      <c r="D14" s="6" t="s">
        <v>41</v>
      </c>
    </row>
    <row r="15" spans="2:4" x14ac:dyDescent="0.25">
      <c r="B15" s="9"/>
      <c r="D15" s="5"/>
    </row>
    <row r="16" spans="2:4" ht="31.5" x14ac:dyDescent="0.25">
      <c r="B16" s="9" t="s">
        <v>2</v>
      </c>
      <c r="D16" s="6" t="s">
        <v>42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Historical financials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Creditas</dc:creator>
  <cp:keywords/>
  <dc:description/>
  <cp:lastModifiedBy>Filipe Jorge</cp:lastModifiedBy>
  <dcterms:created xsi:type="dcterms:W3CDTF">2021-01-11T19:30:19Z</dcterms:created>
  <dcterms:modified xsi:type="dcterms:W3CDTF">2021-10-09T00:18:59Z</dcterms:modified>
  <cp:category/>
</cp:coreProperties>
</file>