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DeTrabalho" defaultThemeVersion="202300"/>
  <mc:AlternateContent xmlns:mc="http://schemas.openxmlformats.org/markup-compatibility/2006">
    <mc:Choice Requires="x15">
      <x15ac:absPath xmlns:x15ac="http://schemas.microsoft.com/office/spreadsheetml/2010/11/ac" url="C:\Users\guilherme.souza1_cre\Downloads\"/>
    </mc:Choice>
  </mc:AlternateContent>
  <xr:revisionPtr revIDLastSave="0" documentId="8_{B2ED468F-39AB-4789-8F9D-7C1E4479EDA0}" xr6:coauthVersionLast="47" xr6:coauthVersionMax="47" xr10:uidLastSave="{00000000-0000-0000-0000-000000000000}"/>
  <bookViews>
    <workbookView xWindow="-120" yWindow="-120" windowWidth="20640" windowHeight="11040" tabRatio="708" xr2:uid="{F07A4963-F4CD-497E-8A95-40D50147E0C0}"/>
  </bookViews>
  <sheets>
    <sheet name="Menu" sheetId="1" r:id="rId1"/>
    <sheet name="Glossário" sheetId="27" r:id="rId2"/>
    <sheet name="Dados Cadastrais" sheetId="3" r:id="rId3"/>
    <sheet name="Características do Fundo" sheetId="4" r:id="rId4"/>
    <sheet name="Aging" sheetId="6" r:id="rId5"/>
    <sheet name="Monitoramento de Indicadores" sheetId="9" r:id="rId6"/>
    <sheet name="Métricas Gerais" sheetId="20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20" l="1"/>
  <c r="B7" i="20"/>
  <c r="H4" i="20"/>
  <c r="I4" i="9"/>
  <c r="G4" i="6"/>
  <c r="D4" i="4"/>
  <c r="V1048509" i="27"/>
  <c r="U1048509" i="27"/>
  <c r="T1048509" i="27"/>
  <c r="S1048509" i="27"/>
  <c r="I1048509" i="27"/>
  <c r="H4" i="27"/>
</calcChain>
</file>

<file path=xl/sharedStrings.xml><?xml version="1.0" encoding="utf-8"?>
<sst xmlns="http://schemas.openxmlformats.org/spreadsheetml/2006/main" count="367" uniqueCount="211">
  <si>
    <t>Aba</t>
  </si>
  <si>
    <t>Conteúdo</t>
  </si>
  <si>
    <t>Dados Cadastrais</t>
  </si>
  <si>
    <t>Nome do Fundo</t>
  </si>
  <si>
    <t>Razão Social</t>
  </si>
  <si>
    <t>CNPJ</t>
  </si>
  <si>
    <t>Endossantes</t>
  </si>
  <si>
    <t>Servicer</t>
  </si>
  <si>
    <t>Contato</t>
  </si>
  <si>
    <t>Gestor</t>
  </si>
  <si>
    <t>Agência Classificadora de Risco</t>
  </si>
  <si>
    <t>Administrador e Custodiante</t>
  </si>
  <si>
    <t>Standard &amp; Poor’s (S&amp;P)</t>
  </si>
  <si>
    <t>Cotas Sêniores</t>
  </si>
  <si>
    <t>Cotas Subordinadas Mezanino A</t>
  </si>
  <si>
    <t>Cotas Subordinadas Mezanino B</t>
  </si>
  <si>
    <t>Classe de Cotas</t>
  </si>
  <si>
    <t>CREDITAS SOLUÇÕES FINANCEIRAS LTDA.</t>
  </si>
  <si>
    <t xml:space="preserve">ANGÁ ADMINISTRAÇÃO DE RECURSOS LTDA.
Avenida Magalhães de Castro, 4.800, 17º andar - Conjunto 174
CEP: 05676-120
São Paulo - SP - Brasil
</t>
  </si>
  <si>
    <t>Data de Emissão</t>
  </si>
  <si>
    <t>Periodicidade de Pagamento</t>
  </si>
  <si>
    <t>Amortização</t>
  </si>
  <si>
    <t>Juros</t>
  </si>
  <si>
    <t>Cota Sênior</t>
  </si>
  <si>
    <t>Cota Subordinada Mezanino A</t>
  </si>
  <si>
    <t>Cota Subordinada Mezanino B</t>
  </si>
  <si>
    <t>Indexador</t>
  </si>
  <si>
    <t>CDI +</t>
  </si>
  <si>
    <t>Spread (Em % a.a.)</t>
  </si>
  <si>
    <t>Série 1</t>
  </si>
  <si>
    <t>72 meses</t>
  </si>
  <si>
    <t>Volume de Emissão</t>
  </si>
  <si>
    <t>Mensais a partir do 13º mês</t>
  </si>
  <si>
    <t>Características do Fundo</t>
  </si>
  <si>
    <t>Menu</t>
  </si>
  <si>
    <t>Direitos Creditórios Adimplentes</t>
  </si>
  <si>
    <t>Em Atraso</t>
  </si>
  <si>
    <t>31 - 60 dias</t>
  </si>
  <si>
    <t>61 - 90 dias</t>
  </si>
  <si>
    <t>91 - 120 dias</t>
  </si>
  <si>
    <t>121 - 150 dias</t>
  </si>
  <si>
    <t>151 - 180 dias</t>
  </si>
  <si>
    <t>180 - 210 dias</t>
  </si>
  <si>
    <t>210+ dias de atraso</t>
  </si>
  <si>
    <t>Rating Atribuido na Data de Emissão</t>
  </si>
  <si>
    <t>Último Relatório de Monitoramento de Rating</t>
  </si>
  <si>
    <t>Total</t>
  </si>
  <si>
    <t>15 - 30 dias</t>
  </si>
  <si>
    <t>0 - 14 dias</t>
  </si>
  <si>
    <t>ISIN</t>
  </si>
  <si>
    <t>Código B3</t>
  </si>
  <si>
    <t>Em BRL</t>
  </si>
  <si>
    <t>Em Percentual do Saldo Devedor</t>
  </si>
  <si>
    <t>Rating Atual</t>
  </si>
  <si>
    <t>Índice de Liquidez</t>
  </si>
  <si>
    <t>Índice de Perdas</t>
  </si>
  <si>
    <t>Reserva de Amortização</t>
  </si>
  <si>
    <t>Data</t>
  </si>
  <si>
    <t>Índice de Subordinação Mezanino A</t>
  </si>
  <si>
    <t>Índice de Subordinação Sênior</t>
  </si>
  <si>
    <t>PL Sr1</t>
  </si>
  <si>
    <t>PL Sr2</t>
  </si>
  <si>
    <t>PL Sr3</t>
  </si>
  <si>
    <t>PL Sr4</t>
  </si>
  <si>
    <t>PL Sr5</t>
  </si>
  <si>
    <t>PL Sr6</t>
  </si>
  <si>
    <t>PL Mz1</t>
  </si>
  <si>
    <t>PL Mz2</t>
  </si>
  <si>
    <t>PL Mz3</t>
  </si>
  <si>
    <t>PL Mz4</t>
  </si>
  <si>
    <t>PL Jr</t>
  </si>
  <si>
    <t>Eventos de avaliação - triggers quantitativos</t>
  </si>
  <si>
    <t>Classe Sênior</t>
  </si>
  <si>
    <t>Classe Subordinada Mezanino A</t>
  </si>
  <si>
    <t>Classe Subordinada Mezanino B</t>
  </si>
  <si>
    <t>Classe Subordinada Júnior</t>
  </si>
  <si>
    <t>Referência</t>
  </si>
  <si>
    <t>% do Patrimônio Líquido Alocado em Direitos Creditórios</t>
  </si>
  <si>
    <t>Número de Contratos</t>
  </si>
  <si>
    <t>Aging</t>
  </si>
  <si>
    <t>Fluxo de Vencimentos</t>
  </si>
  <si>
    <t>Anual</t>
  </si>
  <si>
    <t>Duration da Carteira</t>
  </si>
  <si>
    <t>Rentabilidade acumulada</t>
  </si>
  <si>
    <t>Classe - Série 1</t>
  </si>
  <si>
    <t>Eventos de Desalavancagem/Realavancagem</t>
  </si>
  <si>
    <t>Índice de Alocação Mínima</t>
  </si>
  <si>
    <t>Índice de Subordinação Mínima (Em %)</t>
  </si>
  <si>
    <t>E-mail</t>
  </si>
  <si>
    <t>Telefone</t>
  </si>
  <si>
    <t>op.fidc@angaasset.com.br</t>
  </si>
  <si>
    <t>dcm@creditas.com;
investor-relations@creditas.com</t>
  </si>
  <si>
    <t>(11) 3090-3523
(11) 3750-3210</t>
  </si>
  <si>
    <t>Relatório de Rating Inicial</t>
  </si>
  <si>
    <t>Realizado</t>
  </si>
  <si>
    <t>Mínimo</t>
  </si>
  <si>
    <t>Patrimônio Líquido Subclasse Sênior</t>
  </si>
  <si>
    <t>Patrimônio Líquido Subclasse Subordinada Mezanino A</t>
  </si>
  <si>
    <t>Patrimônio Líquido Subclasse Subordinada Mezanino B</t>
  </si>
  <si>
    <t>Patrimônio Líquido Subclasse Subordinada Júnior</t>
  </si>
  <si>
    <t>Máximo</t>
  </si>
  <si>
    <t>PL MzB1</t>
  </si>
  <si>
    <t>PL MzB2</t>
  </si>
  <si>
    <t>Reserva de Caixa (0,5% do Patrimônio Líquido)</t>
  </si>
  <si>
    <t>Índice de Subordinação Target (Em %)</t>
  </si>
  <si>
    <t>Prazo da Emissão (Em meses)</t>
  </si>
  <si>
    <t>Monitoramento de Indicadores</t>
  </si>
  <si>
    <t>Caixa (Em Milhares de BRL)</t>
  </si>
  <si>
    <t>Caixa (Em % do PL)</t>
  </si>
  <si>
    <t>Volume de Direitos Creditórios Líquido PDD</t>
  </si>
  <si>
    <t>Percentual de Direitos Creditórios Líquido PDD</t>
  </si>
  <si>
    <t>Volume de Direitos Creditórios Bruto de PDD</t>
  </si>
  <si>
    <t>Percentual de Direitos Creditórios Bruto de PDD</t>
  </si>
  <si>
    <t>Indicadores Gerais</t>
  </si>
  <si>
    <t>Nota: Índice de alocação mínimo necessário em direitos creditórios para enquadramento (ICVM 175)</t>
  </si>
  <si>
    <t>FIDC Creditas Auto XII</t>
  </si>
  <si>
    <t>59.929.098/0001-09</t>
  </si>
  <si>
    <t>FUNDO DE INVESTIMENTO EM DIREITOS CREDITÓRIOS CREDITAS AUTO XII – RESPONSABILIDADE LIMITADA</t>
  </si>
  <si>
    <t xml:space="preserve"> BANCO DAYCOVAL S.A.
Avenida Paulista, nº 1.793, Bela Vista, 
CEP 01311-200
São Paulo - SP - Brasil
</t>
  </si>
  <si>
    <t>adm.fidc@bancodaycoval.com.br</t>
  </si>
  <si>
    <t>(11)3563-4310</t>
  </si>
  <si>
    <t>brAAA (sf) - S&amp;P</t>
  </si>
  <si>
    <t>brAA- (sf) - S&amp;P</t>
  </si>
  <si>
    <t>brBBB+ (sf) - S&amp;P</t>
  </si>
  <si>
    <t>BR0NYCCTF020</t>
  </si>
  <si>
    <t>BR0NYCCTF012</t>
  </si>
  <si>
    <t>BR0NYCCTF004</t>
  </si>
  <si>
    <t>6130725SN1</t>
  </si>
  <si>
    <t>6130725MZA</t>
  </si>
  <si>
    <t>6130725MZB</t>
  </si>
  <si>
    <t>Patrimônio Líquido FIDC Auto XII</t>
  </si>
  <si>
    <t>Fonte: Gestor</t>
  </si>
  <si>
    <t>Mensais</t>
  </si>
  <si>
    <t>a partir do 13º mês</t>
  </si>
  <si>
    <t>até o 12º mês</t>
  </si>
  <si>
    <t>-</t>
  </si>
  <si>
    <t>% PDD</t>
  </si>
  <si>
    <t>Métricas Gerais</t>
  </si>
  <si>
    <t>Prazo Médio Remanescente</t>
  </si>
  <si>
    <t>Ticket Médio</t>
  </si>
  <si>
    <t>(Em meses)</t>
  </si>
  <si>
    <t>(em carteira)</t>
  </si>
  <si>
    <t>Índice de Subordinação Mezanino B*</t>
  </si>
  <si>
    <t>Nota: Índices de subordinação pré formação de Subordinada Júnior Sintética</t>
  </si>
  <si>
    <t>(Atual - Em %)</t>
  </si>
  <si>
    <t>Loan To Value*</t>
  </si>
  <si>
    <t>Item</t>
  </si>
  <si>
    <t>Definição</t>
  </si>
  <si>
    <t>Endossantes autorizados pelo Regulamento do Fundo</t>
  </si>
  <si>
    <t>Agente de Cobrança contratado pelo Fundo</t>
  </si>
  <si>
    <t>Data de Emissão da Série conforme disposto no Suplemento de cada subclasse de cotas</t>
  </si>
  <si>
    <t>Índice de Subordinação Mínima (Em %) - Até 12º mês</t>
  </si>
  <si>
    <t>Índice de Subordinação mínima de cada subclasse de cotas disposto no regulamento até o 12º mês, período de formação da Cota Subordinada Jr. Do Fundo, definidos como: “Índice de Subordinação Sênior Inicial”;
“Índice de Subordinação Mezanino A Inicial”; e
“Índice de Subordinação Mezanino B Inicial” no Regulamento</t>
  </si>
  <si>
    <t>Índice de Subordinação Mínima (Em %) - A partir do 13º mês</t>
  </si>
  <si>
    <t>Índice de Subordinação mínima de cada subclasse de cotas a partir do 13º mês, período de formação da Cota Subordinada Jr. Do Fundo, definidos como:
“Índice de Subordinação Sênior";
“Índice de Subordinação Mezanino A”; e
“Índice de Subordinação Mezanino B”, no Regulamento</t>
  </si>
  <si>
    <t>Índice de Subordinação Target, a ser perseguido ao longo do desenvolvimento do Fundo, após o 13º mês visando manter a estrutura de capital alvo.</t>
  </si>
  <si>
    <t>Volume de Emissão de cada Série do Fundo</t>
  </si>
  <si>
    <t>Prazo da Série, conforme disposto no Suplemento de cada subclasse de cotas</t>
  </si>
  <si>
    <t>Rating atribuido de cada Série de subclasse de cotas conforme relatório da Agência de Classificação de Risco</t>
  </si>
  <si>
    <t>Último relatório de análise divulgado pela Agência de Classificação de Risco das subclasse de cotas</t>
  </si>
  <si>
    <t>Rating atribuido de cada Série de subclasse de cotas conforme Último relatório da Agência de Classificação de Risco</t>
  </si>
  <si>
    <t>Código internacional padronizado identificador de Títulos e Valores Mobiliários - "International Securities Identification Number" de cada subclasse de cotas</t>
  </si>
  <si>
    <t>Código padronizado da B3 de cada subclasse de cotas</t>
  </si>
  <si>
    <t>Saldo atualizado de direitos creditórios estratificados por faixa de atraso de acordo com o maior atraso de parcela de um Devedor</t>
  </si>
  <si>
    <t>Saldo atualizado de direitos creditórios estratificados por faixa de atraso de acordo com o maior atraso de parcela de um Devedor, deduzidos da respectiva Provisão para Devedores Duvidosos, de acordo com Anexo I-E do Regulamento</t>
  </si>
  <si>
    <t>A Razão entre: (i) (Valor Presente a CDI das Projeções de Fluxo de Caixa dos Direitos Creditórios) x Fator de Ponderação de Direitos Creditórios + Disponibilidades – N x Estimativa de Despesas e Encargos) e;
(ii) Valor Presente a CDI das Projeções de Pagamento das Cotas Seniores e das Cotas Subordinadas Mezanino até o N-ésimo Mês
Onde: 
Fator de Ponderação de Direitos Creditórios = 95%
O Índice de Liquidez deve permanecer maior que 1 em cada uma das Datas de Apuração, conforme disposto no Regulamento</t>
  </si>
  <si>
    <t>A Razão entre: (i) o somatório do valor de face das parcelas vincendas, vencidas e não pagas de cada CCB, sendo certo que para efeitos do cálculo deste numerador serão considerados apenas CCB endossadas que tenham pelo menos 1 (uma) parcela em atraso superior a 180 (cento e oitenta) dias; e 
(ii) somatório do valor de face de todas as parcelas de todos os Direitos Creditórios adquiridos.
O Índice de Perdas deve permanecer menor ou igual a 20% em cada uma das Datas de Apuração, conforme disposto no Regulamento</t>
  </si>
  <si>
    <t>A reserva constituída para o pagamento das amortizações das Cotas Seniores e das Cotas Subordinadas Mezanino, conforme descrito no item 6.8 do Anexo I-A do Regulamento</t>
  </si>
  <si>
    <t>A reserva constituída pela ADMINISTRADORA para o pagamento de despesas e encargos da Classe, que deverá permanecer alocada em Ativos Financeiros, em valor correspondente a 0,5% (cinco décimos por cento) do Patrimônio Líquido, conforme definido em Regulamento.</t>
  </si>
  <si>
    <t>Percentual do Patrimônio Líquido do Fundo alocado em Direitos Creditórios para fins de enquadramento de acordo com o Anexo Normativo II da Instrução CVM 175.</t>
  </si>
  <si>
    <t>Loan To Value</t>
  </si>
  <si>
    <t>Data Base</t>
  </si>
  <si>
    <t xml:space="preserve">Prazo médio remanescente das parcelas das CCBs a vencer detidas pelo Fundo </t>
  </si>
  <si>
    <t>Contagem das CCBs detidas pelo Fundo.</t>
  </si>
  <si>
    <t>Média de saldo devedor líquido de provisão para devedores duvidosos das CCBs detidas pelo Fundo.</t>
  </si>
  <si>
    <t>Prazo médio do fluxo de caixa a valor presente das parcelas das CCBs a vencer detidas pelo Fundo, em meses</t>
  </si>
  <si>
    <t>Loan-to-Value de originação, médio da carteira. Representado pelo quociente entre: (i) o valor de contratação de empréstimo, disposto na CCB; e
(ii) o valor tabelado do Veículo em alienação fiduciária em garantia do pagamento daquela CCB, na data de contratação do empréstimo. 
Conforme disposto no Regulamento, nos Critérios de Elegibilidade, item (viii)</t>
  </si>
  <si>
    <t>* Calculado com base no valor de originação, em conformidade com os Critérios de Elegibilidade e Condições de Cessão dispostos no Regulamento, nos Critérios de Elegibilidade, item (viii)</t>
  </si>
  <si>
    <t>Classe - Série 2</t>
  </si>
  <si>
    <t>Classe Sênior 2</t>
  </si>
  <si>
    <t>Classe Subordinada Mezanino A 2</t>
  </si>
  <si>
    <t>Classe Subordinada Mezanino B 2</t>
  </si>
  <si>
    <t>Patrimônio Líquido Subclasse Sênior 2</t>
  </si>
  <si>
    <t>Patrimônio Líquido Subclasse Subordinada Mezanino A 2</t>
  </si>
  <si>
    <t>Patrimônio Líquido Subclasse Subordinada Mezanino B 2</t>
  </si>
  <si>
    <t>Glossário</t>
  </si>
  <si>
    <t>Fitch Ratings</t>
  </si>
  <si>
    <t>Série 2</t>
  </si>
  <si>
    <t>AAA(EXP)sf(bra) -  Fitch</t>
  </si>
  <si>
    <t>AA-(EXP)sf(bra) - Fitch</t>
  </si>
  <si>
    <t>A-sf(EXP)(bra) - Fitch</t>
  </si>
  <si>
    <t xml:space="preserve"> BR0NYCCTF046</t>
  </si>
  <si>
    <t>BR0NYCCTF053</t>
  </si>
  <si>
    <t>BR0NYCCTF061</t>
  </si>
  <si>
    <t>6130725SN2</t>
  </si>
  <si>
    <t>6130725MA2</t>
  </si>
  <si>
    <t>6130725MB2</t>
  </si>
  <si>
    <t>Patrimônio Líquido Subclasse Sênior 3</t>
  </si>
  <si>
    <t>Patrimônio Líquido Subclasse Subordinada Mezanino A 3</t>
  </si>
  <si>
    <t>Patrimônio Líquido Subclasse Subordinada Mezanino B 3</t>
  </si>
  <si>
    <t>Classe - Série 3</t>
  </si>
  <si>
    <t>Classe Sênior 3</t>
  </si>
  <si>
    <t>Classe Subordinada Mezanino A 3</t>
  </si>
  <si>
    <t>Classe Subordinada Mezanino B 3</t>
  </si>
  <si>
    <t>Série 3</t>
  </si>
  <si>
    <t>BR0NYCCTF079</t>
  </si>
  <si>
    <t>BR0NYCCTF087</t>
  </si>
  <si>
    <t>BR0NYCCTF095</t>
  </si>
  <si>
    <t>6130726SN3</t>
  </si>
  <si>
    <t>6130726MB3</t>
  </si>
  <si>
    <t>6130726MA3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</si>
</sst>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\ * #,##0_-;\-&quot;R$&quot;\ * #,##0_-;_-&quot;R$&quot;\ * &quot;-&quot;??_-;_-@_-"/>
    <numFmt numFmtId="165" formatCode="_(&quot;€&quot;* #,##0.00_);_(&quot;€&quot;* \(#,##0.00\);_(&quot;€&quot;* &quot;-&quot;??_);_(@_)"/>
    <numFmt numFmtId="166" formatCode="0.0%"/>
    <numFmt numFmtId="167" formatCode="0.0"/>
    <numFmt numFmtId="168" formatCode="0.0&quot; Meses&quot;"/>
    <numFmt numFmtId="169" formatCode="&quot;Data Base: &quot;dd/mm/yyyy"/>
    <numFmt numFmtId="170" formatCode="_-* #,##0_-;\-* #,##0_-;_-* &quot;-&quot;??_-;_-@_-"/>
  </numFmts>
  <fonts count="4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  <font>
      <sz val="12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i/>
      <sz val="12"/>
      <name val="Aptos Narrow"/>
      <family val="2"/>
      <scheme val="minor"/>
    </font>
    <font>
      <b/>
      <i/>
      <sz val="1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sz val="9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u/>
      <sz val="12"/>
      <color indexed="12"/>
      <name val="Aptos Narrow"/>
      <family val="2"/>
      <scheme val="minor"/>
    </font>
    <font>
      <b/>
      <i/>
      <sz val="16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6"/>
      <name val="Aptos Narrow"/>
      <family val="2"/>
      <scheme val="minor"/>
    </font>
    <font>
      <sz val="16"/>
      <name val="Aptos Narrow"/>
      <family val="2"/>
      <scheme val="minor"/>
    </font>
    <font>
      <u/>
      <sz val="16"/>
      <color theme="10"/>
      <name val="Aptos Narrow"/>
      <family val="2"/>
      <scheme val="minor"/>
    </font>
    <font>
      <b/>
      <sz val="10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i/>
      <sz val="10"/>
      <color theme="1"/>
      <name val="Aptos Narrow"/>
      <family val="2"/>
      <scheme val="minor"/>
    </font>
    <font>
      <i/>
      <sz val="12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i/>
      <sz val="10"/>
      <color rgb="FFFF0000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u/>
      <sz val="14"/>
      <color theme="10"/>
      <name val="Aptos Narrow"/>
      <family val="2"/>
      <scheme val="minor"/>
    </font>
    <font>
      <b/>
      <u/>
      <sz val="14"/>
      <color theme="1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8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i/>
      <sz val="12"/>
      <color rgb="FFFF0000"/>
      <name val="Aptos Narrow"/>
      <family val="2"/>
      <scheme val="minor"/>
    </font>
    <font>
      <u/>
      <sz val="14"/>
      <color rgb="FFFF0000"/>
      <name val="Aptos Narrow"/>
      <family val="2"/>
      <scheme val="minor"/>
    </font>
    <font>
      <sz val="10"/>
      <name val="Aptos Narrow"/>
      <family val="2"/>
      <scheme val="minor"/>
    </font>
    <font>
      <b/>
      <sz val="11"/>
      <name val="Aptos Narrow"/>
      <family val="2"/>
      <scheme val="minor"/>
    </font>
    <font>
      <i/>
      <sz val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FDB00"/>
        <bgColor indexed="64"/>
      </patternFill>
    </fill>
    <fill>
      <patternFill patternType="solid">
        <fgColor indexed="4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" fontId="5" fillId="3" borderId="3" applyNumberFormat="0" applyProtection="0">
      <alignment horizontal="left" vertical="center" indent="1"/>
    </xf>
    <xf numFmtId="0" fontId="10" fillId="0" borderId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  <xf numFmtId="0" fontId="1" fillId="0" borderId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4">
    <xf numFmtId="0" fontId="0" fillId="0" borderId="0" xfId="0"/>
    <xf numFmtId="0" fontId="6" fillId="0" borderId="0" xfId="0" applyFont="1"/>
    <xf numFmtId="0" fontId="8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0" fontId="0" fillId="0" borderId="0" xfId="0" applyAlignment="1">
      <alignment horizontal="center"/>
    </xf>
    <xf numFmtId="0" fontId="9" fillId="0" borderId="0" xfId="0" applyFont="1"/>
    <xf numFmtId="10" fontId="0" fillId="0" borderId="0" xfId="4" applyNumberFormat="1" applyFont="1"/>
    <xf numFmtId="0" fontId="8" fillId="0" borderId="0" xfId="0" applyFont="1" applyAlignment="1">
      <alignment horizontal="right"/>
    </xf>
    <xf numFmtId="0" fontId="12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right" vertical="center" wrapText="1"/>
    </xf>
    <xf numFmtId="0" fontId="2" fillId="2" borderId="0" xfId="2" applyFill="1" applyAlignment="1">
      <alignment horizontal="right" vertical="center" wrapText="1"/>
    </xf>
    <xf numFmtId="0" fontId="14" fillId="2" borderId="0" xfId="0" applyFont="1" applyFill="1" applyAlignment="1">
      <alignment horizontal="right" vertical="center" wrapText="1"/>
    </xf>
    <xf numFmtId="14" fontId="15" fillId="0" borderId="0" xfId="3" applyNumberFormat="1" applyFont="1" applyAlignment="1">
      <alignment horizontal="right" vertical="center" wrapText="1"/>
    </xf>
    <xf numFmtId="0" fontId="16" fillId="0" borderId="0" xfId="0" applyFont="1" applyAlignment="1">
      <alignment horizontal="left" indent="1"/>
    </xf>
    <xf numFmtId="14" fontId="8" fillId="0" borderId="0" xfId="3" applyNumberFormat="1" applyFont="1" applyAlignment="1">
      <alignment horizontal="right" vertical="center" wrapText="1"/>
    </xf>
    <xf numFmtId="0" fontId="7" fillId="0" borderId="0" xfId="0" applyFont="1" applyAlignment="1">
      <alignment horizontal="left" indent="4"/>
    </xf>
    <xf numFmtId="0" fontId="16" fillId="0" borderId="0" xfId="0" applyFont="1" applyAlignment="1">
      <alignment horizontal="left" vertical="top" indent="1"/>
    </xf>
    <xf numFmtId="0" fontId="8" fillId="0" borderId="0" xfId="3" applyFont="1" applyAlignment="1">
      <alignment horizontal="left" vertic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16" fillId="0" borderId="0" xfId="0" applyFont="1" applyAlignment="1">
      <alignment horizontal="left" vertical="top" indent="2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right"/>
    </xf>
    <xf numFmtId="0" fontId="15" fillId="0" borderId="0" xfId="0" applyFont="1" applyAlignment="1">
      <alignment horizontal="left" indent="1"/>
    </xf>
    <xf numFmtId="0" fontId="8" fillId="0" borderId="0" xfId="3" applyFont="1" applyAlignment="1">
      <alignment horizontal="right"/>
    </xf>
    <xf numFmtId="0" fontId="8" fillId="0" borderId="0" xfId="3" applyFont="1"/>
    <xf numFmtId="10" fontId="8" fillId="0" borderId="0" xfId="3" applyNumberFormat="1" applyFont="1" applyAlignment="1">
      <alignment horizontal="right"/>
    </xf>
    <xf numFmtId="0" fontId="16" fillId="0" borderId="0" xfId="0" applyFont="1" applyAlignment="1">
      <alignment horizontal="left" vertical="center" indent="1"/>
    </xf>
    <xf numFmtId="164" fontId="8" fillId="0" borderId="0" xfId="1" applyNumberFormat="1" applyFont="1" applyFill="1"/>
    <xf numFmtId="0" fontId="7" fillId="0" borderId="0" xfId="0" applyFont="1" applyAlignment="1">
      <alignment horizontal="right" vertical="top"/>
    </xf>
    <xf numFmtId="0" fontId="17" fillId="0" borderId="0" xfId="0" applyFont="1"/>
    <xf numFmtId="0" fontId="16" fillId="0" borderId="0" xfId="0" applyFont="1" applyAlignment="1">
      <alignment vertical="top"/>
    </xf>
    <xf numFmtId="0" fontId="8" fillId="0" borderId="0" xfId="0" applyFont="1" applyAlignment="1">
      <alignment horizontal="right" vertical="center" wrapText="1"/>
    </xf>
    <xf numFmtId="0" fontId="19" fillId="0" borderId="0" xfId="2" applyFont="1" applyFill="1" applyBorder="1" applyAlignment="1" applyProtection="1"/>
    <xf numFmtId="0" fontId="8" fillId="0" borderId="0" xfId="3" applyFont="1" applyAlignment="1">
      <alignment horizontal="left" vertical="center" wrapText="1"/>
    </xf>
    <xf numFmtId="0" fontId="16" fillId="0" borderId="1" xfId="0" applyFont="1" applyBorder="1" applyAlignment="1">
      <alignment horizontal="center"/>
    </xf>
    <xf numFmtId="0" fontId="7" fillId="0" borderId="0" xfId="0" applyFont="1" applyAlignment="1">
      <alignment horizontal="left" indent="1"/>
    </xf>
    <xf numFmtId="0" fontId="17" fillId="0" borderId="0" xfId="0" applyFont="1" applyAlignment="1">
      <alignment horizontal="left" indent="1"/>
    </xf>
    <xf numFmtId="0" fontId="8" fillId="0" borderId="1" xfId="0" applyFont="1" applyBorder="1"/>
    <xf numFmtId="0" fontId="7" fillId="0" borderId="0" xfId="0" applyFont="1" applyAlignment="1">
      <alignment vertical="top"/>
    </xf>
    <xf numFmtId="0" fontId="20" fillId="2" borderId="0" xfId="0" applyFont="1" applyFill="1" applyAlignment="1">
      <alignment vertical="center" wrapText="1"/>
    </xf>
    <xf numFmtId="0" fontId="20" fillId="2" borderId="0" xfId="0" applyFont="1" applyFill="1" applyAlignment="1">
      <alignment horizontal="right" vertical="center" wrapText="1"/>
    </xf>
    <xf numFmtId="0" fontId="21" fillId="0" borderId="0" xfId="0" applyFont="1"/>
    <xf numFmtId="0" fontId="22" fillId="2" borderId="0" xfId="0" applyFont="1" applyFill="1" applyAlignment="1">
      <alignment vertical="center" wrapText="1"/>
    </xf>
    <xf numFmtId="0" fontId="22" fillId="2" borderId="0" xfId="0" applyFont="1" applyFill="1" applyAlignment="1">
      <alignment horizontal="center" vertical="center" wrapText="1"/>
    </xf>
    <xf numFmtId="0" fontId="23" fillId="2" borderId="0" xfId="0" applyFont="1" applyFill="1" applyAlignment="1">
      <alignment horizontal="left"/>
    </xf>
    <xf numFmtId="0" fontId="23" fillId="2" borderId="0" xfId="0" applyFont="1" applyFill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2" applyFont="1" applyFill="1" applyBorder="1" applyAlignment="1" applyProtection="1">
      <alignment horizontal="left" vertical="center"/>
    </xf>
    <xf numFmtId="0" fontId="21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horizontal="right" vertical="center" wrapText="1"/>
    </xf>
    <xf numFmtId="0" fontId="27" fillId="0" borderId="0" xfId="0" applyFont="1" applyAlignment="1">
      <alignment horizontal="left" indent="1"/>
    </xf>
    <xf numFmtId="14" fontId="12" fillId="2" borderId="0" xfId="0" applyNumberFormat="1" applyFont="1" applyFill="1" applyAlignment="1">
      <alignment horizontal="right" vertical="center" wrapText="1"/>
    </xf>
    <xf numFmtId="0" fontId="16" fillId="0" borderId="0" xfId="0" applyFont="1" applyAlignment="1">
      <alignment horizontal="left" vertical="top" indent="3"/>
    </xf>
    <xf numFmtId="0" fontId="0" fillId="0" borderId="0" xfId="0" applyAlignment="1">
      <alignment horizontal="left" indent="3"/>
    </xf>
    <xf numFmtId="0" fontId="15" fillId="0" borderId="0" xfId="0" applyFont="1" applyAlignment="1">
      <alignment horizontal="left" indent="3"/>
    </xf>
    <xf numFmtId="164" fontId="8" fillId="0" borderId="4" xfId="3" applyNumberFormat="1" applyFont="1" applyBorder="1" applyAlignment="1">
      <alignment horizontal="right"/>
    </xf>
    <xf numFmtId="164" fontId="8" fillId="0" borderId="0" xfId="3" applyNumberFormat="1" applyFont="1" applyAlignment="1">
      <alignment horizontal="right"/>
    </xf>
    <xf numFmtId="14" fontId="26" fillId="2" borderId="0" xfId="0" applyNumberFormat="1" applyFont="1" applyFill="1" applyAlignment="1">
      <alignment horizontal="center" vertical="center" wrapText="1"/>
    </xf>
    <xf numFmtId="0" fontId="28" fillId="2" borderId="0" xfId="0" applyFont="1" applyFill="1" applyAlignment="1">
      <alignment horizontal="right" vertical="center" wrapText="1"/>
    </xf>
    <xf numFmtId="0" fontId="2" fillId="2" borderId="0" xfId="2" applyFill="1" applyAlignment="1">
      <alignment horizontal="center" wrapText="1"/>
    </xf>
    <xf numFmtId="10" fontId="15" fillId="2" borderId="0" xfId="3" applyNumberFormat="1" applyFont="1" applyFill="1" applyAlignment="1">
      <alignment horizontal="left"/>
    </xf>
    <xf numFmtId="10" fontId="15" fillId="2" borderId="0" xfId="3" applyNumberFormat="1" applyFont="1" applyFill="1" applyAlignment="1">
      <alignment horizontal="right"/>
    </xf>
    <xf numFmtId="14" fontId="15" fillId="2" borderId="0" xfId="3" applyNumberFormat="1" applyFont="1" applyFill="1" applyAlignment="1">
      <alignment horizontal="right"/>
    </xf>
    <xf numFmtId="10" fontId="15" fillId="2" borderId="0" xfId="3" applyNumberFormat="1" applyFont="1" applyFill="1" applyAlignment="1">
      <alignment horizontal="center"/>
    </xf>
    <xf numFmtId="10" fontId="8" fillId="0" borderId="0" xfId="3" applyNumberFormat="1" applyFont="1" applyAlignment="1">
      <alignment horizontal="left"/>
    </xf>
    <xf numFmtId="10" fontId="7" fillId="0" borderId="0" xfId="0" applyNumberFormat="1" applyFont="1" applyAlignment="1">
      <alignment horizontal="right"/>
    </xf>
    <xf numFmtId="164" fontId="8" fillId="0" borderId="0" xfId="0" applyNumberFormat="1" applyFont="1"/>
    <xf numFmtId="164" fontId="7" fillId="0" borderId="0" xfId="1" applyNumberFormat="1" applyFont="1" applyFill="1" applyAlignment="1"/>
    <xf numFmtId="164" fontId="7" fillId="0" borderId="0" xfId="1" applyNumberFormat="1" applyFont="1" applyFill="1" applyAlignment="1">
      <alignment horizontal="center" vertical="center"/>
    </xf>
    <xf numFmtId="166" fontId="7" fillId="0" borderId="0" xfId="4" applyNumberFormat="1" applyFont="1" applyFill="1" applyAlignment="1">
      <alignment horizontal="right" vertical="center"/>
    </xf>
    <xf numFmtId="9" fontId="15" fillId="0" borderId="0" xfId="3" applyNumberFormat="1" applyFont="1" applyAlignment="1">
      <alignment horizontal="center"/>
    </xf>
    <xf numFmtId="164" fontId="7" fillId="0" borderId="0" xfId="1" applyNumberFormat="1" applyFont="1" applyAlignment="1">
      <alignment horizontal="right"/>
    </xf>
    <xf numFmtId="3" fontId="7" fillId="0" borderId="0" xfId="1" applyNumberFormat="1" applyFont="1" applyAlignment="1">
      <alignment horizontal="center"/>
    </xf>
    <xf numFmtId="10" fontId="7" fillId="0" borderId="0" xfId="4" applyNumberFormat="1" applyFont="1" applyAlignment="1">
      <alignment horizontal="center"/>
    </xf>
    <xf numFmtId="0" fontId="16" fillId="0" borderId="0" xfId="0" applyFont="1" applyAlignment="1">
      <alignment horizontal="center" vertical="top"/>
    </xf>
    <xf numFmtId="14" fontId="12" fillId="2" borderId="0" xfId="0" applyNumberFormat="1" applyFont="1" applyFill="1" applyAlignment="1">
      <alignment horizontal="right" wrapText="1"/>
    </xf>
    <xf numFmtId="9" fontId="15" fillId="0" borderId="0" xfId="3" applyNumberFormat="1" applyFont="1" applyAlignment="1">
      <alignment horizontal="left" wrapText="1"/>
    </xf>
    <xf numFmtId="14" fontId="16" fillId="0" borderId="0" xfId="3" applyNumberFormat="1" applyFont="1" applyAlignment="1">
      <alignment horizontal="center"/>
    </xf>
    <xf numFmtId="0" fontId="8" fillId="0" borderId="2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8" fillId="0" borderId="0" xfId="2" applyFont="1" applyBorder="1" applyAlignment="1">
      <alignment horizontal="center" vertical="center" wrapText="1"/>
    </xf>
    <xf numFmtId="14" fontId="18" fillId="0" borderId="0" xfId="2" applyNumberFormat="1" applyFont="1" applyFill="1" applyAlignment="1"/>
    <xf numFmtId="14" fontId="8" fillId="0" borderId="0" xfId="0" applyNumberFormat="1" applyFont="1" applyAlignment="1">
      <alignment horizontal="right"/>
    </xf>
    <xf numFmtId="0" fontId="29" fillId="0" borderId="0" xfId="0" applyFont="1" applyAlignment="1">
      <alignment horizontal="right" vertical="top"/>
    </xf>
    <xf numFmtId="14" fontId="8" fillId="0" borderId="0" xfId="0" applyNumberFormat="1" applyFont="1"/>
    <xf numFmtId="0" fontId="0" fillId="0" borderId="0" xfId="0" applyAlignment="1">
      <alignment vertical="top" wrapText="1"/>
    </xf>
    <xf numFmtId="0" fontId="0" fillId="0" borderId="0" xfId="0" applyAlignment="1">
      <alignment horizontal="left"/>
    </xf>
    <xf numFmtId="0" fontId="7" fillId="0" borderId="0" xfId="0" applyFont="1" applyAlignment="1">
      <alignment horizontal="left" vertical="top"/>
    </xf>
    <xf numFmtId="164" fontId="7" fillId="2" borderId="0" xfId="1" applyNumberFormat="1" applyFont="1" applyFill="1" applyAlignment="1">
      <alignment horizontal="left"/>
    </xf>
    <xf numFmtId="164" fontId="7" fillId="0" borderId="0" xfId="1" applyNumberFormat="1" applyFont="1" applyFill="1" applyAlignment="1">
      <alignment horizontal="left"/>
    </xf>
    <xf numFmtId="0" fontId="31" fillId="2" borderId="0" xfId="0" applyFont="1" applyFill="1" applyAlignment="1">
      <alignment horizontal="right" vertical="center" wrapText="1"/>
    </xf>
    <xf numFmtId="0" fontId="30" fillId="0" borderId="0" xfId="0" applyFont="1"/>
    <xf numFmtId="10" fontId="8" fillId="0" borderId="0" xfId="3" applyNumberFormat="1" applyFont="1" applyAlignment="1">
      <alignment horizontal="left" vertical="center"/>
    </xf>
    <xf numFmtId="166" fontId="29" fillId="0" borderId="0" xfId="4" applyNumberFormat="1" applyFont="1" applyFill="1" applyAlignment="1">
      <alignment horizontal="right" vertical="center"/>
    </xf>
    <xf numFmtId="164" fontId="0" fillId="0" borderId="0" xfId="0" applyNumberFormat="1"/>
    <xf numFmtId="166" fontId="7" fillId="0" borderId="0" xfId="4" applyNumberFormat="1" applyFont="1" applyFill="1" applyAlignment="1">
      <alignment horizontal="right"/>
    </xf>
    <xf numFmtId="0" fontId="7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6" fillId="2" borderId="0" xfId="0" applyFont="1" applyFill="1" applyAlignment="1">
      <alignment horizontal="left" vertical="center"/>
    </xf>
    <xf numFmtId="0" fontId="18" fillId="2" borderId="0" xfId="2" applyFont="1" applyFill="1" applyAlignment="1">
      <alignment horizontal="center" vertical="center" wrapText="1"/>
    </xf>
    <xf numFmtId="0" fontId="34" fillId="2" borderId="0" xfId="2" applyFont="1" applyFill="1" applyAlignment="1">
      <alignment horizontal="center" vertical="center" wrapText="1"/>
    </xf>
    <xf numFmtId="0" fontId="33" fillId="2" borderId="0" xfId="2" applyFont="1" applyFill="1" applyAlignment="1">
      <alignment horizontal="center" wrapText="1"/>
    </xf>
    <xf numFmtId="0" fontId="11" fillId="0" borderId="0" xfId="0" applyFont="1" applyAlignment="1">
      <alignment horizontal="left"/>
    </xf>
    <xf numFmtId="9" fontId="16" fillId="0" borderId="0" xfId="4" applyFont="1" applyAlignment="1">
      <alignment horizontal="center"/>
    </xf>
    <xf numFmtId="44" fontId="16" fillId="0" borderId="0" xfId="1" applyFont="1" applyAlignment="1">
      <alignment horizontal="center"/>
    </xf>
    <xf numFmtId="10" fontId="7" fillId="0" borderId="0" xfId="3" applyNumberFormat="1" applyFont="1" applyAlignment="1">
      <alignment horizontal="left"/>
    </xf>
    <xf numFmtId="164" fontId="8" fillId="0" borderId="0" xfId="1" applyNumberFormat="1" applyFont="1" applyAlignment="1">
      <alignment horizontal="right"/>
    </xf>
    <xf numFmtId="14" fontId="12" fillId="0" borderId="0" xfId="0" applyNumberFormat="1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10" fontId="8" fillId="0" borderId="0" xfId="0" applyNumberFormat="1" applyFont="1" applyAlignment="1">
      <alignment horizontal="right"/>
    </xf>
    <xf numFmtId="10" fontId="8" fillId="0" borderId="0" xfId="3" applyNumberFormat="1" applyFont="1" applyAlignment="1">
      <alignment horizontal="left" indent="1"/>
    </xf>
    <xf numFmtId="0" fontId="2" fillId="0" borderId="0" xfId="2" applyAlignment="1">
      <alignment horizontal="center" vertical="center" wrapText="1"/>
    </xf>
    <xf numFmtId="14" fontId="12" fillId="0" borderId="0" xfId="0" applyNumberFormat="1" applyFont="1" applyAlignment="1">
      <alignment horizontal="right" wrapText="1"/>
    </xf>
    <xf numFmtId="9" fontId="0" fillId="0" borderId="0" xfId="4" applyFont="1" applyFill="1"/>
    <xf numFmtId="14" fontId="12" fillId="0" borderId="0" xfId="0" applyNumberFormat="1" applyFont="1" applyAlignment="1">
      <alignment horizontal="right" vertical="center" wrapText="1"/>
    </xf>
    <xf numFmtId="0" fontId="8" fillId="0" borderId="0" xfId="3" applyFont="1" applyAlignment="1">
      <alignment horizontal="right" vertical="center"/>
    </xf>
    <xf numFmtId="0" fontId="37" fillId="0" borderId="0" xfId="0" applyFont="1" applyAlignment="1">
      <alignment horizontal="left" vertical="top" indent="2"/>
    </xf>
    <xf numFmtId="10" fontId="38" fillId="0" borderId="0" xfId="3" applyNumberFormat="1" applyFont="1" applyAlignment="1">
      <alignment horizontal="right"/>
    </xf>
    <xf numFmtId="166" fontId="29" fillId="0" borderId="0" xfId="4" applyNumberFormat="1" applyFont="1" applyAlignment="1">
      <alignment horizontal="right"/>
    </xf>
    <xf numFmtId="166" fontId="7" fillId="0" borderId="0" xfId="0" applyNumberFormat="1" applyFont="1" applyAlignment="1">
      <alignment horizontal="right"/>
    </xf>
    <xf numFmtId="166" fontId="7" fillId="0" borderId="0" xfId="4" applyNumberFormat="1" applyFont="1" applyAlignment="1">
      <alignment horizontal="right"/>
    </xf>
    <xf numFmtId="0" fontId="36" fillId="0" borderId="0" xfId="0" applyFont="1"/>
    <xf numFmtId="0" fontId="39" fillId="0" borderId="0" xfId="0" applyFont="1" applyAlignment="1">
      <alignment horizontal="center"/>
    </xf>
    <xf numFmtId="9" fontId="7" fillId="0" borderId="0" xfId="4" applyFont="1" applyFill="1" applyAlignment="1">
      <alignment horizontal="right"/>
    </xf>
    <xf numFmtId="0" fontId="0" fillId="0" borderId="0" xfId="0" applyAlignment="1">
      <alignment horizontal="right"/>
    </xf>
    <xf numFmtId="0" fontId="40" fillId="2" borderId="0" xfId="0" applyFont="1" applyFill="1" applyAlignment="1">
      <alignment vertical="center" wrapText="1"/>
    </xf>
    <xf numFmtId="0" fontId="41" fillId="2" borderId="0" xfId="2" applyFont="1" applyFill="1" applyAlignment="1">
      <alignment horizontal="center" wrapText="1"/>
    </xf>
    <xf numFmtId="0" fontId="35" fillId="2" borderId="0" xfId="0" applyFont="1" applyFill="1" applyAlignment="1">
      <alignment horizontal="left" vertical="center"/>
    </xf>
    <xf numFmtId="0" fontId="30" fillId="0" borderId="0" xfId="0" applyFont="1" applyAlignment="1">
      <alignment horizontal="left" indent="3"/>
    </xf>
    <xf numFmtId="10" fontId="36" fillId="0" borderId="0" xfId="3" applyNumberFormat="1" applyFont="1" applyAlignment="1">
      <alignment horizontal="right"/>
    </xf>
    <xf numFmtId="9" fontId="35" fillId="0" borderId="0" xfId="3" applyNumberFormat="1" applyFont="1" applyAlignment="1">
      <alignment horizontal="center"/>
    </xf>
    <xf numFmtId="164" fontId="36" fillId="0" borderId="0" xfId="1" applyNumberFormat="1" applyFont="1" applyAlignment="1">
      <alignment horizontal="center" vertical="center"/>
    </xf>
    <xf numFmtId="166" fontId="36" fillId="0" borderId="0" xfId="4" applyNumberFormat="1" applyFont="1" applyAlignment="1">
      <alignment horizontal="center" vertical="center"/>
    </xf>
    <xf numFmtId="14" fontId="40" fillId="0" borderId="0" xfId="0" applyNumberFormat="1" applyFont="1" applyAlignment="1">
      <alignment horizontal="right" wrapText="1"/>
    </xf>
    <xf numFmtId="164" fontId="36" fillId="0" borderId="0" xfId="1" applyNumberFormat="1" applyFont="1" applyFill="1" applyAlignment="1">
      <alignment horizontal="right"/>
    </xf>
    <xf numFmtId="10" fontId="36" fillId="0" borderId="0" xfId="4" applyNumberFormat="1" applyFont="1" applyFill="1" applyAlignment="1">
      <alignment horizontal="center"/>
    </xf>
    <xf numFmtId="167" fontId="36" fillId="0" borderId="0" xfId="4" applyNumberFormat="1" applyFont="1" applyFill="1" applyAlignment="1">
      <alignment horizontal="center"/>
    </xf>
    <xf numFmtId="10" fontId="36" fillId="0" borderId="0" xfId="4" applyNumberFormat="1" applyFont="1" applyFill="1" applyAlignment="1">
      <alignment horizontal="right"/>
    </xf>
    <xf numFmtId="10" fontId="36" fillId="0" borderId="0" xfId="0" applyNumberFormat="1" applyFont="1" applyAlignment="1">
      <alignment horizontal="right"/>
    </xf>
    <xf numFmtId="166" fontId="36" fillId="0" borderId="0" xfId="4" applyNumberFormat="1" applyFont="1" applyFill="1" applyAlignment="1">
      <alignment horizontal="right"/>
    </xf>
    <xf numFmtId="9" fontId="30" fillId="0" borderId="0" xfId="4" applyFont="1" applyFill="1"/>
    <xf numFmtId="164" fontId="36" fillId="0" borderId="0" xfId="1" applyNumberFormat="1" applyFont="1" applyFill="1" applyAlignment="1">
      <alignment horizontal="left" vertical="center"/>
    </xf>
    <xf numFmtId="14" fontId="40" fillId="0" borderId="0" xfId="0" applyNumberFormat="1" applyFont="1" applyAlignment="1">
      <alignment horizontal="center" wrapText="1"/>
    </xf>
    <xf numFmtId="164" fontId="36" fillId="0" borderId="0" xfId="0" applyNumberFormat="1" applyFont="1"/>
    <xf numFmtId="164" fontId="36" fillId="0" borderId="0" xfId="1" applyNumberFormat="1" applyFont="1" applyFill="1" applyAlignment="1">
      <alignment horizontal="center" vertical="center"/>
    </xf>
    <xf numFmtId="10" fontId="7" fillId="0" borderId="0" xfId="4" applyNumberFormat="1" applyFont="1" applyAlignment="1">
      <alignment horizontal="right"/>
    </xf>
    <xf numFmtId="10" fontId="7" fillId="0" borderId="0" xfId="1" applyNumberFormat="1" applyFont="1" applyAlignment="1">
      <alignment horizontal="right"/>
    </xf>
    <xf numFmtId="14" fontId="7" fillId="0" borderId="0" xfId="4" applyNumberFormat="1" applyFont="1" applyAlignment="1">
      <alignment horizontal="center"/>
    </xf>
    <xf numFmtId="14" fontId="7" fillId="0" borderId="0" xfId="1" applyNumberFormat="1" applyFont="1" applyAlignment="1">
      <alignment horizontal="center"/>
    </xf>
    <xf numFmtId="10" fontId="6" fillId="0" borderId="0" xfId="4" applyNumberFormat="1" applyFont="1"/>
    <xf numFmtId="10" fontId="6" fillId="0" borderId="0" xfId="0" applyNumberFormat="1" applyFont="1"/>
    <xf numFmtId="0" fontId="6" fillId="0" borderId="0" xfId="0" applyFont="1" applyAlignment="1">
      <alignment vertical="top" wrapText="1"/>
    </xf>
    <xf numFmtId="1" fontId="12" fillId="2" borderId="0" xfId="0" applyNumberFormat="1" applyFont="1" applyFill="1" applyAlignment="1">
      <alignment horizontal="right" vertical="center" wrapText="1"/>
    </xf>
    <xf numFmtId="166" fontId="15" fillId="0" borderId="0" xfId="3" applyNumberFormat="1" applyFont="1" applyAlignment="1">
      <alignment horizontal="right"/>
    </xf>
    <xf numFmtId="9" fontId="15" fillId="0" borderId="0" xfId="3" applyNumberFormat="1" applyFont="1" applyAlignment="1">
      <alignment horizontal="right"/>
    </xf>
    <xf numFmtId="0" fontId="9" fillId="0" borderId="0" xfId="0" applyFont="1" applyAlignment="1">
      <alignment horizontal="right"/>
    </xf>
    <xf numFmtId="9" fontId="0" fillId="0" borderId="0" xfId="4" applyFont="1" applyAlignment="1">
      <alignment horizontal="right"/>
    </xf>
    <xf numFmtId="9" fontId="0" fillId="0" borderId="0" xfId="4" applyFont="1" applyFill="1" applyAlignment="1">
      <alignment horizontal="right"/>
    </xf>
    <xf numFmtId="164" fontId="8" fillId="0" borderId="0" xfId="0" applyNumberFormat="1" applyFont="1" applyAlignment="1">
      <alignment horizontal="right"/>
    </xf>
    <xf numFmtId="164" fontId="7" fillId="0" borderId="0" xfId="1" applyNumberFormat="1" applyFont="1" applyFill="1" applyAlignment="1">
      <alignment horizontal="right" vertical="center"/>
    </xf>
    <xf numFmtId="10" fontId="15" fillId="2" borderId="0" xfId="3" applyNumberFormat="1" applyFont="1" applyFill="1" applyAlignment="1">
      <alignment horizontal="left" wrapText="1"/>
    </xf>
    <xf numFmtId="9" fontId="15" fillId="0" borderId="0" xfId="3" applyNumberFormat="1" applyFont="1" applyAlignment="1">
      <alignment horizontal="left"/>
    </xf>
    <xf numFmtId="168" fontId="7" fillId="0" borderId="0" xfId="1" applyNumberFormat="1" applyFont="1" applyAlignment="1">
      <alignment horizontal="left"/>
    </xf>
    <xf numFmtId="164" fontId="16" fillId="0" borderId="0" xfId="1" applyNumberFormat="1" applyFont="1" applyFill="1" applyAlignment="1">
      <alignment horizontal="left"/>
    </xf>
    <xf numFmtId="164" fontId="42" fillId="0" borderId="0" xfId="1" applyNumberFormat="1" applyFont="1" applyFill="1" applyAlignment="1">
      <alignment horizontal="left"/>
    </xf>
    <xf numFmtId="167" fontId="32" fillId="0" borderId="0" xfId="0" applyNumberFormat="1" applyFont="1" applyAlignment="1">
      <alignment horizontal="right"/>
    </xf>
    <xf numFmtId="167" fontId="8" fillId="0" borderId="0" xfId="0" applyNumberFormat="1" applyFont="1" applyAlignment="1">
      <alignment horizontal="right"/>
    </xf>
    <xf numFmtId="0" fontId="16" fillId="0" borderId="0" xfId="0" applyFont="1" applyAlignment="1">
      <alignment horizontal="right" vertical="top" indent="2"/>
    </xf>
    <xf numFmtId="164" fontId="7" fillId="0" borderId="0" xfId="1" applyNumberFormat="1" applyFont="1" applyFill="1" applyBorder="1" applyAlignment="1">
      <alignment horizontal="right"/>
    </xf>
    <xf numFmtId="164" fontId="7" fillId="0" borderId="1" xfId="1" applyNumberFormat="1" applyFont="1" applyBorder="1" applyAlignment="1">
      <alignment horizontal="right"/>
    </xf>
    <xf numFmtId="166" fontId="0" fillId="0" borderId="0" xfId="0" applyNumberFormat="1" applyAlignment="1">
      <alignment horizontal="right"/>
    </xf>
    <xf numFmtId="166" fontId="8" fillId="0" borderId="0" xfId="0" applyNumberFormat="1" applyFont="1" applyAlignment="1">
      <alignment horizontal="right"/>
    </xf>
    <xf numFmtId="166" fontId="7" fillId="0" borderId="1" xfId="4" applyNumberFormat="1" applyFont="1" applyBorder="1" applyAlignment="1">
      <alignment horizontal="right"/>
    </xf>
    <xf numFmtId="166" fontId="15" fillId="0" borderId="0" xfId="0" applyNumberFormat="1" applyFont="1" applyAlignment="1">
      <alignment horizontal="right"/>
    </xf>
    <xf numFmtId="164" fontId="8" fillId="0" borderId="0" xfId="1" applyNumberFormat="1" applyFont="1" applyFill="1" applyBorder="1" applyAlignment="1">
      <alignment horizontal="right"/>
    </xf>
    <xf numFmtId="164" fontId="8" fillId="0" borderId="1" xfId="1" applyNumberFormat="1" applyFont="1" applyBorder="1" applyAlignment="1">
      <alignment horizontal="right"/>
    </xf>
    <xf numFmtId="164" fontId="0" fillId="0" borderId="0" xfId="1" applyNumberFormat="1" applyFont="1" applyAlignment="1">
      <alignment horizontal="right"/>
    </xf>
    <xf numFmtId="164" fontId="0" fillId="0" borderId="0" xfId="1" applyNumberFormat="1" applyFont="1" applyFill="1" applyBorder="1" applyAlignment="1">
      <alignment horizontal="right"/>
    </xf>
    <xf numFmtId="166" fontId="8" fillId="0" borderId="0" xfId="4" applyNumberFormat="1" applyFont="1" applyAlignment="1">
      <alignment horizontal="right"/>
    </xf>
    <xf numFmtId="166" fontId="8" fillId="0" borderId="1" xfId="4" applyNumberFormat="1" applyFont="1" applyBorder="1" applyAlignment="1">
      <alignment horizontal="right"/>
    </xf>
    <xf numFmtId="9" fontId="8" fillId="0" borderId="0" xfId="3" applyNumberFormat="1" applyFont="1" applyAlignment="1">
      <alignment horizontal="left"/>
    </xf>
    <xf numFmtId="169" fontId="16" fillId="2" borderId="0" xfId="0" applyNumberFormat="1" applyFont="1" applyFill="1" applyAlignment="1">
      <alignment horizontal="center" vertical="center"/>
    </xf>
    <xf numFmtId="0" fontId="43" fillId="0" borderId="0" xfId="0" applyFont="1"/>
    <xf numFmtId="0" fontId="6" fillId="0" borderId="0" xfId="0" applyFont="1" applyAlignment="1">
      <alignment wrapText="1"/>
    </xf>
    <xf numFmtId="14" fontId="16" fillId="2" borderId="0" xfId="0" applyNumberFormat="1" applyFont="1" applyFill="1" applyAlignment="1">
      <alignment horizontal="left" vertical="center" indent="3"/>
    </xf>
    <xf numFmtId="170" fontId="8" fillId="0" borderId="0" xfId="16" applyNumberFormat="1" applyFont="1" applyAlignment="1">
      <alignment horizontal="right"/>
    </xf>
    <xf numFmtId="169" fontId="16" fillId="2" borderId="0" xfId="0" applyNumberFormat="1" applyFont="1" applyFill="1" applyAlignment="1">
      <alignment horizontal="left" vertical="center"/>
    </xf>
    <xf numFmtId="0" fontId="44" fillId="0" borderId="0" xfId="0" applyFont="1"/>
    <xf numFmtId="4" fontId="8" fillId="0" borderId="0" xfId="0" applyNumberFormat="1" applyFont="1" applyAlignment="1">
      <alignment horizontal="right"/>
    </xf>
    <xf numFmtId="10" fontId="8" fillId="0" borderId="0" xfId="4" applyNumberFormat="1" applyFont="1" applyAlignment="1">
      <alignment horizontal="right"/>
    </xf>
    <xf numFmtId="14" fontId="12" fillId="2" borderId="0" xfId="0" applyNumberFormat="1" applyFont="1" applyFill="1" applyAlignment="1">
      <alignment horizontal="center" vertical="center" wrapText="1"/>
    </xf>
    <xf numFmtId="14" fontId="12" fillId="2" borderId="0" xfId="0" applyNumberFormat="1" applyFont="1" applyFill="1" applyAlignment="1">
      <alignment horizontal="center"/>
    </xf>
    <xf numFmtId="0" fontId="6" fillId="0" borderId="0" xfId="0" applyFont="1" applyAlignment="1">
      <alignment horizontal="center"/>
    </xf>
    <xf numFmtId="166" fontId="7" fillId="0" borderId="0" xfId="4" applyNumberFormat="1" applyFont="1" applyAlignment="1">
      <alignment horizontal="center"/>
    </xf>
    <xf numFmtId="164" fontId="0" fillId="0" borderId="0" xfId="1" applyNumberFormat="1" applyFont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8" fillId="0" borderId="0" xfId="3" applyFont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4" fontId="8" fillId="0" borderId="0" xfId="0" applyNumberFormat="1" applyFont="1" applyAlignment="1">
      <alignment horizontal="right" vertical="center"/>
    </xf>
    <xf numFmtId="169" fontId="16" fillId="2" borderId="0" xfId="0" applyNumberFormat="1" applyFont="1" applyFill="1" applyAlignment="1">
      <alignment horizontal="left" vertical="center"/>
    </xf>
    <xf numFmtId="10" fontId="8" fillId="0" borderId="0" xfId="3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67" fontId="7" fillId="0" borderId="0" xfId="4" applyNumberFormat="1" applyFont="1" applyAlignment="1">
      <alignment horizontal="center"/>
    </xf>
    <xf numFmtId="3" fontId="7" fillId="0" borderId="0" xfId="1" applyNumberFormat="1" applyFont="1" applyAlignment="1">
      <alignment horizontal="center"/>
    </xf>
    <xf numFmtId="14" fontId="12" fillId="2" borderId="0" xfId="0" applyNumberFormat="1" applyFont="1" applyFill="1" applyAlignment="1">
      <alignment horizontal="center"/>
    </xf>
    <xf numFmtId="0" fontId="0" fillId="0" borderId="0" xfId="0" applyAlignment="1">
      <alignment horizontal="center"/>
    </xf>
  </cellXfs>
  <cellStyles count="23">
    <cellStyle name="Comma 5" xfId="9" xr:uid="{0D822B80-B58D-4512-AC26-E283C3AC8116}"/>
    <cellStyle name="Comma 5 2" xfId="20" xr:uid="{4BBE44B4-2BD8-43AA-B44F-94A91BE573A7}"/>
    <cellStyle name="Hiperlink" xfId="2" builtinId="8"/>
    <cellStyle name="Hiperlink 2" xfId="6" xr:uid="{3900634B-0141-4D1E-9928-40457251AAF2}"/>
    <cellStyle name="Moeda" xfId="1" builtinId="4"/>
    <cellStyle name="Moeda 2" xfId="8" xr:uid="{88344091-9255-447F-962A-161807CEF712}"/>
    <cellStyle name="Moeda 3" xfId="19" xr:uid="{6E15C908-294B-41F8-A891-2C0689E8176F}"/>
    <cellStyle name="Normal" xfId="0" builtinId="0"/>
    <cellStyle name="Normal 10" xfId="3" xr:uid="{227A6369-3FE7-4AAC-A45A-757644660D59}"/>
    <cellStyle name="Normal 2" xfId="5" xr:uid="{C6788C78-BC4E-482F-9082-F61431769BE8}"/>
    <cellStyle name="Normal 2 10" xfId="18" xr:uid="{1663F098-4574-45E7-A385-D7991EC17A1E}"/>
    <cellStyle name="Normal 3" xfId="14" xr:uid="{F54A2AF0-ABE6-4086-86AA-B5E0DA96B6BE}"/>
    <cellStyle name="Normal 5" xfId="17" xr:uid="{FE092C9F-E900-4F82-AA5A-730F063531BD}"/>
    <cellStyle name="Normal 8" xfId="10" xr:uid="{151588F0-01DC-466A-A3C0-DA2FF280CFC7}"/>
    <cellStyle name="Porcentagem" xfId="4" builtinId="5"/>
    <cellStyle name="Porcentagem 2" xfId="7" xr:uid="{032426C9-024D-442E-BA8B-E9ADEBB92A19}"/>
    <cellStyle name="Porcentagem 3" xfId="15" xr:uid="{FB6163AC-E2B0-4728-A988-93E6E97ED2BE}"/>
    <cellStyle name="SAPBEXstdItem" xfId="13" xr:uid="{594277A2-38D0-4336-9039-12696BC6A3F2}"/>
    <cellStyle name="Standard 2" xfId="12" xr:uid="{3773C19A-BED5-4417-822E-CEBB70BAD51B}"/>
    <cellStyle name="Vírgula" xfId="16" builtinId="3"/>
    <cellStyle name="Vírgula 2" xfId="11" xr:uid="{7C156B5A-127C-459B-9AB1-74F64BA44F06}"/>
    <cellStyle name="Vírgula 2 2" xfId="21" xr:uid="{64BC5A09-9E40-4F88-9A36-1E8F4D763B44}"/>
    <cellStyle name="Vírgula 3" xfId="22" xr:uid="{1D0F16FF-2889-41A3-9F97-9F7E293F94F9}"/>
  </cellStyles>
  <dxfs count="75">
    <dxf>
      <font>
        <strike val="0"/>
        <outline val="0"/>
        <shadow val="0"/>
        <vertAlign val="baseline"/>
        <sz val="16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diagonalUp="0" diagonalDown="0">
        <left/>
        <right/>
        <top/>
        <bottom/>
      </border>
    </dxf>
    <dxf>
      <font>
        <strike val="0"/>
        <outline val="0"/>
        <shadow val="0"/>
        <vertAlign val="baseline"/>
        <sz val="16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ptos Narrow"/>
        <family val="2"/>
        <scheme val="minor"/>
      </font>
      <fill>
        <patternFill patternType="solid">
          <fgColor indexed="64"/>
          <bgColor rgb="FF8FDB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border>
        <top style="double">
          <color theme="1"/>
        </top>
      </border>
    </dxf>
    <dxf>
      <font>
        <b/>
        <i val="0"/>
        <color theme="0"/>
      </font>
      <fill>
        <patternFill patternType="solid">
          <fgColor theme="4"/>
          <bgColor rgb="FF004666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color theme="1"/>
      </font>
      <fill>
        <patternFill>
          <bgColor rgb="FFFFFFFF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border>
        <top style="double">
          <color theme="1"/>
        </top>
      </border>
    </dxf>
    <dxf>
      <font>
        <b/>
        <i val="0"/>
        <color theme="0"/>
      </font>
      <fill>
        <patternFill patternType="solid">
          <fgColor theme="4"/>
          <bgColor rgb="FF004666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color theme="1"/>
      </font>
      <fill>
        <patternFill>
          <bgColor rgb="FFFFFFFF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border>
        <top style="double">
          <color theme="1"/>
        </top>
      </border>
    </dxf>
    <dxf>
      <font>
        <b/>
        <i val="0"/>
        <color theme="0"/>
      </font>
      <fill>
        <patternFill patternType="solid">
          <fgColor theme="4"/>
          <bgColor rgb="FF004666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color theme="1"/>
      </font>
      <fill>
        <patternFill>
          <bgColor rgb="FFFFFFFF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border>
        <top style="double">
          <color theme="1"/>
        </top>
      </border>
    </dxf>
    <dxf>
      <font>
        <b/>
        <i val="0"/>
        <color theme="0"/>
      </font>
      <fill>
        <patternFill patternType="solid">
          <fgColor theme="4"/>
          <bgColor rgb="FF004666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color theme="1"/>
      </font>
      <fill>
        <patternFill>
          <bgColor rgb="FFFFFFFF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3743705557422"/>
          <bgColor rgb="FFF5F5F5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border>
        <top style="double">
          <color theme="1"/>
        </top>
      </border>
    </dxf>
    <dxf>
      <font>
        <b/>
        <i val="0"/>
        <color theme="0"/>
      </font>
      <fill>
        <patternFill patternType="solid">
          <fgColor theme="4"/>
          <bgColor rgb="FF80B0C8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color theme="1"/>
      </font>
      <fill>
        <patternFill>
          <bgColor rgb="FFFFFFFF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3743705557422"/>
          <bgColor rgb="FFF5F5F5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border>
        <top style="double">
          <color theme="1"/>
        </top>
      </border>
    </dxf>
    <dxf>
      <font>
        <b/>
        <i val="0"/>
        <color theme="0"/>
      </font>
      <fill>
        <patternFill patternType="solid">
          <fgColor theme="4"/>
          <bgColor rgb="FF80B0C8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color theme="1"/>
      </font>
      <fill>
        <patternFill>
          <bgColor rgb="FFFFFFFF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3743705557422"/>
          <bgColor rgb="FFF5F5F5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border>
        <top style="double">
          <color theme="1"/>
        </top>
      </border>
    </dxf>
    <dxf>
      <font>
        <b/>
        <i val="0"/>
        <color theme="0"/>
      </font>
      <fill>
        <patternFill patternType="solid">
          <fgColor theme="4"/>
          <bgColor rgb="FF80B0C8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color theme="1"/>
      </font>
      <fill>
        <patternFill>
          <bgColor rgb="FFFFFFFF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3743705557422"/>
          <bgColor rgb="FFF5F5F5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border>
        <top style="double">
          <color theme="1"/>
        </top>
      </border>
    </dxf>
    <dxf>
      <font>
        <b/>
        <i val="0"/>
        <color theme="0"/>
      </font>
      <fill>
        <patternFill patternType="solid">
          <fgColor theme="4"/>
          <bgColor rgb="FF80B0C8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color theme="1"/>
      </font>
      <fill>
        <patternFill>
          <bgColor rgb="FFFFFFFF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border>
        <top style="double">
          <color theme="1"/>
        </top>
      </border>
    </dxf>
    <dxf>
      <font>
        <b/>
        <i val="0"/>
        <color theme="0"/>
      </font>
      <fill>
        <patternFill patternType="solid">
          <fgColor theme="4"/>
          <bgColor rgb="FF004666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color theme="1"/>
      </font>
      <fill>
        <patternFill>
          <bgColor rgb="FFFFFFFF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border>
        <top style="double">
          <color theme="1"/>
        </top>
      </border>
    </dxf>
    <dxf>
      <font>
        <b/>
        <i val="0"/>
        <color theme="0"/>
      </font>
      <fill>
        <patternFill patternType="solid">
          <fgColor theme="4"/>
          <bgColor rgb="FF004666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color theme="1"/>
      </font>
      <fill>
        <patternFill>
          <bgColor rgb="FFFFFFFF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</dxfs>
  <tableStyles count="10" defaultTableStyle="TableStyleMedium2" defaultPivotStyle="PivotStyleLight16">
    <tableStyle name="TableStyleMedium16 2" pivot="0" count="7" xr9:uid="{F7367B44-2E2E-44F8-896F-20D755B08E98}">
      <tableStyleElement type="wholeTable" dxfId="74"/>
      <tableStyleElement type="headerRow" dxfId="73"/>
      <tableStyleElement type="totalRow" dxfId="72"/>
      <tableStyleElement type="firstColumn" dxfId="71"/>
      <tableStyleElement type="lastColumn" dxfId="70"/>
      <tableStyleElement type="firstRowStripe" dxfId="69"/>
      <tableStyleElement type="firstColumnStripe" dxfId="68"/>
    </tableStyle>
    <tableStyle name="TableStyleMedium16 2 2" pivot="0" count="7" xr9:uid="{97DCE4F3-6D08-48A6-8CA3-B606EC01041F}">
      <tableStyleElement type="wholeTable" dxfId="67"/>
      <tableStyleElement type="headerRow" dxfId="66"/>
      <tableStyleElement type="totalRow" dxfId="65"/>
      <tableStyleElement type="firstColumn" dxfId="64"/>
      <tableStyleElement type="lastColumn" dxfId="63"/>
      <tableStyleElement type="firstRowStripe" dxfId="62"/>
      <tableStyleElement type="firstColumnStripe" dxfId="61"/>
    </tableStyle>
    <tableStyle name="TableStyleMedium16 2 2 2" pivot="0" count="7" xr9:uid="{9D3BEDB7-4911-43AE-A0BA-EBC2FCD6F843}">
      <tableStyleElement type="wholeTable" dxfId="60"/>
      <tableStyleElement type="headerRow" dxfId="59"/>
      <tableStyleElement type="totalRow" dxfId="58"/>
      <tableStyleElement type="firstColumn" dxfId="57"/>
      <tableStyleElement type="lastColumn" dxfId="56"/>
      <tableStyleElement type="firstRowStripe" dxfId="55"/>
      <tableStyleElement type="firstColumnStripe" dxfId="54"/>
    </tableStyle>
    <tableStyle name="TableStyleMedium16 2 2 3" pivot="0" count="7" xr9:uid="{52ED18F0-B2D3-4177-935B-0128E39AAECF}">
      <tableStyleElement type="wholeTable" dxfId="53"/>
      <tableStyleElement type="headerRow" dxfId="52"/>
      <tableStyleElement type="totalRow" dxfId="51"/>
      <tableStyleElement type="firstColumn" dxfId="50"/>
      <tableStyleElement type="lastColumn" dxfId="49"/>
      <tableStyleElement type="firstRowStripe" dxfId="48"/>
      <tableStyleElement type="firstColumnStripe" dxfId="47"/>
    </tableStyle>
    <tableStyle name="TableStyleMedium16 2 2 4" pivot="0" count="7" xr9:uid="{44677AEF-E20E-4C2D-A607-668BD8602567}">
      <tableStyleElement type="wholeTable" dxfId="46"/>
      <tableStyleElement type="headerRow" dxfId="45"/>
      <tableStyleElement type="totalRow" dxfId="44"/>
      <tableStyleElement type="firstColumn" dxfId="43"/>
      <tableStyleElement type="lastColumn" dxfId="42"/>
      <tableStyleElement type="firstRowStripe" dxfId="41"/>
      <tableStyleElement type="firstColumnStripe" dxfId="40"/>
    </tableStyle>
    <tableStyle name="TableStyleMedium16 2 2 5" pivot="0" count="7" xr9:uid="{2D7CBF58-7CFE-4542-9D8C-EB5B0B5C9F45}">
      <tableStyleElement type="wholeTable" dxfId="39"/>
      <tableStyleElement type="headerRow" dxfId="38"/>
      <tableStyleElement type="totalRow" dxfId="37"/>
      <tableStyleElement type="firstColumn" dxfId="36"/>
      <tableStyleElement type="lastColumn" dxfId="35"/>
      <tableStyleElement type="firstRowStripe" dxfId="34"/>
      <tableStyleElement type="firstColumnStripe" dxfId="33"/>
    </tableStyle>
    <tableStyle name="TableStyleMedium16 2 3" pivot="0" count="7" xr9:uid="{CBC5669B-7CB6-4762-9673-A925B1DB5EE1}">
      <tableStyleElement type="wholeTable" dxfId="32"/>
      <tableStyleElement type="headerRow" dxfId="31"/>
      <tableStyleElement type="totalRow" dxfId="30"/>
      <tableStyleElement type="firstColumn" dxfId="29"/>
      <tableStyleElement type="lastColumn" dxfId="28"/>
      <tableStyleElement type="firstRowStripe" dxfId="27"/>
      <tableStyleElement type="firstColumnStripe" dxfId="26"/>
    </tableStyle>
    <tableStyle name="TableStyleMedium16 2 4" pivot="0" count="7" xr9:uid="{F3568155-0CF5-481A-B1C2-D98E9969056F}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firstColumnStripe" dxfId="19"/>
    </tableStyle>
    <tableStyle name="TableStyleMedium16 2 5" pivot="0" count="7" xr9:uid="{F12BC40D-BBD5-437A-BD34-4E1839A54B29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TableStyleMedium16 2 6" pivot="0" count="7" xr9:uid="{8C4AE180-4987-4AC0-9173-AE9499C81ACD}">
      <tableStyleElement type="wholeTable" dxfId="11"/>
      <tableStyleElement type="headerRow" dxfId="10"/>
      <tableStyleElement type="totalRow" dxfId="9"/>
      <tableStyleElement type="firstColumn" dxfId="8"/>
      <tableStyleElement type="lastColumn" dxfId="7"/>
      <tableStyleElement type="firstRowStripe" dxfId="6"/>
      <tableStyleElement type="firstColumnStripe" dxfId="5"/>
    </tableStyle>
  </tableStyles>
  <colors>
    <mruColors>
      <color rgb="FF8FD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Menu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Menu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Menu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Menu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Menu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Menu!A1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791572" cy="723527"/>
    <xdr:pic>
      <xdr:nvPicPr>
        <xdr:cNvPr id="2" name="Imagem 1">
          <a:extLst>
            <a:ext uri="{FF2B5EF4-FFF2-40B4-BE49-F238E27FC236}">
              <a16:creationId xmlns:a16="http://schemas.microsoft.com/office/drawing/2014/main" id="{E3945DE3-0687-4488-82DB-BD1BBC0E7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91572" cy="723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3175</xdr:colOff>
      <xdr:row>0</xdr:row>
      <xdr:rowOff>73744</xdr:rowOff>
    </xdr:from>
    <xdr:ext cx="2791572" cy="723527"/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A3243A-40C5-4849-A456-B49223BBB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575" y="73744"/>
          <a:ext cx="2791572" cy="723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116567</xdr:rowOff>
    </xdr:from>
    <xdr:ext cx="995657" cy="342851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1E65F2A2-85C9-4A32-88E2-30BF06447ED9}"/>
            </a:ext>
          </a:extLst>
        </xdr:cNvPr>
        <xdr:cNvSpPr txBox="1"/>
      </xdr:nvSpPr>
      <xdr:spPr>
        <a:xfrm>
          <a:off x="3886200" y="116567"/>
          <a:ext cx="995657" cy="342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 b="1" baseline="0">
              <a:latin typeface="+mn-lt"/>
              <a:cs typeface="Arial" panose="020B0604020202020204" pitchFamily="34" charset="0"/>
            </a:rPr>
            <a:t>Glossário</a:t>
          </a:r>
        </a:p>
      </xdr:txBody>
    </xdr:sp>
    <xdr:clientData/>
  </xdr:oneCellAnchor>
  <xdr:oneCellAnchor>
    <xdr:from>
      <xdr:col>2</xdr:col>
      <xdr:colOff>0</xdr:colOff>
      <xdr:row>2</xdr:row>
      <xdr:rowOff>79091</xdr:rowOff>
    </xdr:from>
    <xdr:ext cx="2049920" cy="342851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E0250BB2-E7CC-4957-A221-7FF36A094BC4}"/>
            </a:ext>
          </a:extLst>
        </xdr:cNvPr>
        <xdr:cNvSpPr txBox="1"/>
      </xdr:nvSpPr>
      <xdr:spPr>
        <a:xfrm>
          <a:off x="3886200" y="517241"/>
          <a:ext cx="2049920" cy="342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 b="1">
              <a:latin typeface="+mn-lt"/>
              <a:cs typeface="Arial" panose="020B0604020202020204" pitchFamily="34" charset="0"/>
            </a:rPr>
            <a:t>FIDC Creditas Auto XII</a:t>
          </a:r>
          <a:endParaRPr lang="en-US" sz="1600" b="1" baseline="0">
            <a:latin typeface="+mn-lt"/>
            <a:cs typeface="Arial" panose="020B0604020202020204" pitchFamily="34" charset="0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570030</xdr:colOff>
      <xdr:row>0</xdr:row>
      <xdr:rowOff>143328</xdr:rowOff>
    </xdr:from>
    <xdr:ext cx="1683538" cy="342851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B0346E8C-23D5-4060-A385-1612CFD96F72}"/>
            </a:ext>
          </a:extLst>
        </xdr:cNvPr>
        <xdr:cNvSpPr txBox="1"/>
      </xdr:nvSpPr>
      <xdr:spPr>
        <a:xfrm>
          <a:off x="2679137" y="143328"/>
          <a:ext cx="1683538" cy="342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 b="1" baseline="0">
              <a:latin typeface="+mn-lt"/>
              <a:cs typeface="Arial" panose="020B0604020202020204" pitchFamily="34" charset="0"/>
            </a:rPr>
            <a:t>Dados Cadastrais</a:t>
          </a:r>
        </a:p>
      </xdr:txBody>
    </xdr:sp>
    <xdr:clientData/>
  </xdr:oneCellAnchor>
  <xdr:oneCellAnchor>
    <xdr:from>
      <xdr:col>1</xdr:col>
      <xdr:colOff>570030</xdr:colOff>
      <xdr:row>2</xdr:row>
      <xdr:rowOff>67129</xdr:rowOff>
    </xdr:from>
    <xdr:ext cx="2049920" cy="342851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CB2DFEF0-ABAF-44BF-A66D-CF1ECA952782}"/>
            </a:ext>
          </a:extLst>
        </xdr:cNvPr>
        <xdr:cNvSpPr txBox="1"/>
      </xdr:nvSpPr>
      <xdr:spPr>
        <a:xfrm>
          <a:off x="2594093" y="507660"/>
          <a:ext cx="2049920" cy="342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 b="1">
              <a:latin typeface="+mn-lt"/>
              <a:cs typeface="Arial" panose="020B0604020202020204" pitchFamily="34" charset="0"/>
            </a:rPr>
            <a:t>FIDC Creditas Auto XII</a:t>
          </a:r>
          <a:endParaRPr lang="en-US" sz="1600" b="1" baseline="0">
            <a:latin typeface="+mn-lt"/>
            <a:cs typeface="Arial" panose="020B0604020202020204" pitchFamily="34" charset="0"/>
          </a:endParaRPr>
        </a:p>
      </xdr:txBody>
    </xdr:sp>
    <xdr:clientData/>
  </xdr:oneCellAnchor>
  <xdr:oneCellAnchor>
    <xdr:from>
      <xdr:col>0</xdr:col>
      <xdr:colOff>0</xdr:colOff>
      <xdr:row>0</xdr:row>
      <xdr:rowOff>98424</xdr:rowOff>
    </xdr:from>
    <xdr:ext cx="2791572" cy="723527"/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1A43A7-18E5-4C35-87A9-339DC7E69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424"/>
          <a:ext cx="2791572" cy="723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95250</xdr:rowOff>
    </xdr:from>
    <xdr:ext cx="2791572" cy="723527"/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F8DA35-7B6B-46A4-AB1F-E15A7007A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0"/>
          <a:ext cx="2791572" cy="723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898071</xdr:colOff>
      <xdr:row>0</xdr:row>
      <xdr:rowOff>160109</xdr:rowOff>
    </xdr:from>
    <xdr:ext cx="2307939" cy="342851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BAB6E2E-F693-B9D4-BE10-54FAEC7D62FA}"/>
            </a:ext>
          </a:extLst>
        </xdr:cNvPr>
        <xdr:cNvSpPr txBox="1"/>
      </xdr:nvSpPr>
      <xdr:spPr>
        <a:xfrm>
          <a:off x="2789464" y="160109"/>
          <a:ext cx="2307939" cy="342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 b="1">
              <a:latin typeface="+mn-lt"/>
              <a:cs typeface="Arial" panose="020B0604020202020204" pitchFamily="34" charset="0"/>
            </a:rPr>
            <a:t>Características</a:t>
          </a:r>
          <a:r>
            <a:rPr lang="en-US" sz="1600" b="1" baseline="0">
              <a:latin typeface="+mn-lt"/>
              <a:cs typeface="Arial" panose="020B0604020202020204" pitchFamily="34" charset="0"/>
            </a:rPr>
            <a:t> do Fundo</a:t>
          </a:r>
        </a:p>
      </xdr:txBody>
    </xdr:sp>
    <xdr:clientData/>
  </xdr:oneCellAnchor>
  <xdr:oneCellAnchor>
    <xdr:from>
      <xdr:col>1</xdr:col>
      <xdr:colOff>898071</xdr:colOff>
      <xdr:row>2</xdr:row>
      <xdr:rowOff>64860</xdr:rowOff>
    </xdr:from>
    <xdr:ext cx="2049920" cy="342851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87FB6441-A6C2-4264-A0E7-027FE7208D8D}"/>
            </a:ext>
          </a:extLst>
        </xdr:cNvPr>
        <xdr:cNvSpPr txBox="1"/>
      </xdr:nvSpPr>
      <xdr:spPr>
        <a:xfrm>
          <a:off x="2707821" y="469673"/>
          <a:ext cx="2049920" cy="342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 b="1">
              <a:latin typeface="+mn-lt"/>
              <a:cs typeface="Arial" panose="020B0604020202020204" pitchFamily="34" charset="0"/>
            </a:rPr>
            <a:t>FIDC Creditas Auto XII</a:t>
          </a:r>
          <a:endParaRPr lang="en-US" sz="1600" b="1" baseline="0">
            <a:latin typeface="+mn-lt"/>
            <a:cs typeface="Arial" panose="020B0604020202020204" pitchFamily="34" charset="0"/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1143000</xdr:colOff>
          <xdr:row>49</xdr:row>
          <xdr:rowOff>190500</xdr:rowOff>
        </xdr:from>
        <xdr:to>
          <xdr:col>3</xdr:col>
          <xdr:colOff>66675</xdr:colOff>
          <xdr:row>53</xdr:row>
          <xdr:rowOff>66675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3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1143000</xdr:colOff>
          <xdr:row>49</xdr:row>
          <xdr:rowOff>190500</xdr:rowOff>
        </xdr:from>
        <xdr:to>
          <xdr:col>3</xdr:col>
          <xdr:colOff>66675</xdr:colOff>
          <xdr:row>53</xdr:row>
          <xdr:rowOff>57150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3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1133475</xdr:colOff>
          <xdr:row>49</xdr:row>
          <xdr:rowOff>200025</xdr:rowOff>
        </xdr:from>
        <xdr:to>
          <xdr:col>4</xdr:col>
          <xdr:colOff>76200</xdr:colOff>
          <xdr:row>53</xdr:row>
          <xdr:rowOff>47625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3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1133475</xdr:colOff>
          <xdr:row>49</xdr:row>
          <xdr:rowOff>200025</xdr:rowOff>
        </xdr:from>
        <xdr:to>
          <xdr:col>4</xdr:col>
          <xdr:colOff>85725</xdr:colOff>
          <xdr:row>53</xdr:row>
          <xdr:rowOff>28575</xdr:rowOff>
        </xdr:to>
        <xdr:sp macro="" textlink="">
          <xdr:nvSpPr>
            <xdr:cNvPr id="3079" name="Object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3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1143000</xdr:colOff>
          <xdr:row>49</xdr:row>
          <xdr:rowOff>190500</xdr:rowOff>
        </xdr:from>
        <xdr:to>
          <xdr:col>4</xdr:col>
          <xdr:colOff>66675</xdr:colOff>
          <xdr:row>53</xdr:row>
          <xdr:rowOff>47625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3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1143000</xdr:colOff>
          <xdr:row>49</xdr:row>
          <xdr:rowOff>190500</xdr:rowOff>
        </xdr:from>
        <xdr:to>
          <xdr:col>4</xdr:col>
          <xdr:colOff>66675</xdr:colOff>
          <xdr:row>53</xdr:row>
          <xdr:rowOff>47625</xdr:rowOff>
        </xdr:to>
        <xdr:sp macro="" textlink="">
          <xdr:nvSpPr>
            <xdr:cNvPr id="3081" name="Object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3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1123950</xdr:colOff>
          <xdr:row>50</xdr:row>
          <xdr:rowOff>57150</xdr:rowOff>
        </xdr:from>
        <xdr:to>
          <xdr:col>5</xdr:col>
          <xdr:colOff>85725</xdr:colOff>
          <xdr:row>53</xdr:row>
          <xdr:rowOff>95250</xdr:rowOff>
        </xdr:to>
        <xdr:sp macro="" textlink="">
          <xdr:nvSpPr>
            <xdr:cNvPr id="3082" name="Object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3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88899</xdr:rowOff>
    </xdr:from>
    <xdr:ext cx="2791572" cy="723527"/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99955C-E1B8-4D9C-9319-8C22CCD11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899"/>
          <a:ext cx="2791572" cy="723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31069</xdr:colOff>
      <xdr:row>0</xdr:row>
      <xdr:rowOff>95362</xdr:rowOff>
    </xdr:from>
    <xdr:ext cx="2909386" cy="342851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F2103C97-7D14-4B65-B195-06D7679A746C}"/>
            </a:ext>
          </a:extLst>
        </xdr:cNvPr>
        <xdr:cNvSpPr txBox="1"/>
      </xdr:nvSpPr>
      <xdr:spPr>
        <a:xfrm>
          <a:off x="3281475" y="95362"/>
          <a:ext cx="2909386" cy="342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 b="1">
              <a:latin typeface="+mn-lt"/>
              <a:cs typeface="Arial" panose="020B0604020202020204" pitchFamily="34" charset="0"/>
            </a:rPr>
            <a:t>Características</a:t>
          </a:r>
          <a:r>
            <a:rPr lang="en-US" sz="1600" b="1" baseline="0">
              <a:latin typeface="+mn-lt"/>
              <a:cs typeface="Arial" panose="020B0604020202020204" pitchFamily="34" charset="0"/>
            </a:rPr>
            <a:t> do Lastro - Aging</a:t>
          </a:r>
        </a:p>
      </xdr:txBody>
    </xdr:sp>
    <xdr:clientData/>
  </xdr:oneCellAnchor>
  <xdr:oneCellAnchor>
    <xdr:from>
      <xdr:col>1</xdr:col>
      <xdr:colOff>39349</xdr:colOff>
      <xdr:row>2</xdr:row>
      <xdr:rowOff>25552</xdr:rowOff>
    </xdr:from>
    <xdr:ext cx="2105705" cy="342851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2E11B981-FA8C-4226-990B-A881D51A0A42}"/>
            </a:ext>
          </a:extLst>
        </xdr:cNvPr>
        <xdr:cNvSpPr txBox="1"/>
      </xdr:nvSpPr>
      <xdr:spPr>
        <a:xfrm>
          <a:off x="3140266" y="491219"/>
          <a:ext cx="2105705" cy="342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 b="1">
              <a:latin typeface="+mn-lt"/>
              <a:cs typeface="Arial" panose="020B0604020202020204" pitchFamily="34" charset="0"/>
            </a:rPr>
            <a:t>FIDC Creditas Auto XII</a:t>
          </a:r>
          <a:endParaRPr lang="en-US" sz="1600" b="1" baseline="0">
            <a:latin typeface="+mn-lt"/>
            <a:cs typeface="Arial" panose="020B0604020202020204" pitchFamily="34" charset="0"/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106588</xdr:rowOff>
    </xdr:from>
    <xdr:ext cx="2791572" cy="723527"/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F057C5-C5EF-4F27-AFD5-FED985795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588"/>
          <a:ext cx="2791572" cy="723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3635311</xdr:colOff>
      <xdr:row>0</xdr:row>
      <xdr:rowOff>122275</xdr:rowOff>
    </xdr:from>
    <xdr:ext cx="4556055" cy="342851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B0989D2A-3551-4028-A19D-4D6A8C2CDD3B}"/>
            </a:ext>
          </a:extLst>
        </xdr:cNvPr>
        <xdr:cNvSpPr txBox="1"/>
      </xdr:nvSpPr>
      <xdr:spPr>
        <a:xfrm>
          <a:off x="4388451" y="122275"/>
          <a:ext cx="4556055" cy="342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 b="1" baseline="0">
              <a:latin typeface="+mn-lt"/>
              <a:cs typeface="Arial" panose="020B0604020202020204" pitchFamily="34" charset="0"/>
            </a:rPr>
            <a:t>Monitoramento de Indicadores - Triggers de Eventos</a:t>
          </a:r>
        </a:p>
      </xdr:txBody>
    </xdr:sp>
    <xdr:clientData/>
  </xdr:oneCellAnchor>
  <xdr:oneCellAnchor>
    <xdr:from>
      <xdr:col>3</xdr:col>
      <xdr:colOff>13597</xdr:colOff>
      <xdr:row>2</xdr:row>
      <xdr:rowOff>57584</xdr:rowOff>
    </xdr:from>
    <xdr:ext cx="2049920" cy="342851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F7BC6ED1-C796-4560-A926-D32FF530AE6C}"/>
            </a:ext>
          </a:extLst>
        </xdr:cNvPr>
        <xdr:cNvSpPr txBox="1"/>
      </xdr:nvSpPr>
      <xdr:spPr>
        <a:xfrm>
          <a:off x="4211242" y="500607"/>
          <a:ext cx="2049920" cy="342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 b="1">
              <a:latin typeface="+mn-lt"/>
              <a:cs typeface="Arial" panose="020B0604020202020204" pitchFamily="34" charset="0"/>
            </a:rPr>
            <a:t>FIDC Creditas Auto XII</a:t>
          </a:r>
          <a:endParaRPr lang="en-US" sz="1600" b="1" baseline="0">
            <a:latin typeface="+mn-lt"/>
            <a:cs typeface="Arial" panose="020B0604020202020204" pitchFamily="34" charset="0"/>
          </a:endParaRP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3175</xdr:colOff>
      <xdr:row>0</xdr:row>
      <xdr:rowOff>73744</xdr:rowOff>
    </xdr:from>
    <xdr:ext cx="2791572" cy="723527"/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55E1A9-93FA-421F-B88F-0D8778D73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57" y="73744"/>
          <a:ext cx="2791572" cy="723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0</xdr:row>
      <xdr:rowOff>116567</xdr:rowOff>
    </xdr:from>
    <xdr:ext cx="2225225" cy="342851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D6E6EC1A-90A6-4D69-AEE2-A13160443572}"/>
            </a:ext>
          </a:extLst>
        </xdr:cNvPr>
        <xdr:cNvSpPr txBox="1"/>
      </xdr:nvSpPr>
      <xdr:spPr>
        <a:xfrm>
          <a:off x="3765079" y="116567"/>
          <a:ext cx="2225225" cy="342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 b="1" baseline="0">
              <a:latin typeface="+mn-lt"/>
              <a:cs typeface="Arial" panose="020B0604020202020204" pitchFamily="34" charset="0"/>
            </a:rPr>
            <a:t>Controle de Indicadores</a:t>
          </a:r>
        </a:p>
      </xdr:txBody>
    </xdr:sp>
    <xdr:clientData/>
  </xdr:oneCellAnchor>
  <xdr:oneCellAnchor>
    <xdr:from>
      <xdr:col>2</xdr:col>
      <xdr:colOff>0</xdr:colOff>
      <xdr:row>2</xdr:row>
      <xdr:rowOff>79091</xdr:rowOff>
    </xdr:from>
    <xdr:ext cx="2049920" cy="342851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53D58319-F43F-4803-80F1-C34AF6411250}"/>
            </a:ext>
          </a:extLst>
        </xdr:cNvPr>
        <xdr:cNvSpPr txBox="1"/>
      </xdr:nvSpPr>
      <xdr:spPr>
        <a:xfrm>
          <a:off x="3608197" y="516120"/>
          <a:ext cx="2049920" cy="342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 b="1">
              <a:latin typeface="+mn-lt"/>
              <a:cs typeface="Arial" panose="020B0604020202020204" pitchFamily="34" charset="0"/>
            </a:rPr>
            <a:t>FIDC Creditas Auto XII</a:t>
          </a:r>
          <a:endParaRPr lang="en-US" sz="1600" b="1" baseline="0">
            <a:latin typeface="+mn-lt"/>
            <a:cs typeface="Arial" panose="020B0604020202020204" pitchFamily="34" charset="0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C803C72-49C1-4FB7-8300-363E21A1C04D}" name="Tabelle2" displayName="Tabelle2" ref="A5:B11" totalsRowShown="0" headerRowDxfId="4" dataDxfId="3" tableBorderDxfId="2">
  <tableColumns count="2">
    <tableColumn id="1" xr3:uid="{956C8718-6708-4202-A914-8331D051948E}" name="Aba" dataDxfId="1"/>
    <tableColumn id="2" xr3:uid="{8B8C1AD3-F83A-406F-AB6D-D1C98EDF0977}" name="Conteúdo" dataDxfId="0"/>
  </tableColumns>
  <tableStyleInfo name="TableStyleMedium16 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94952ED-0AE5-40E1-9EAD-AAC1AEB9DEA0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a7ba0ec1-a18d-4001-9e02-8a4f69f04f1e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dm.fidc@bancodaycoval.com.br" TargetMode="External"/><Relationship Id="rId1" Type="http://schemas.openxmlformats.org/officeDocument/2006/relationships/hyperlink" Target="mailto:op.fidc@angaasset.com.br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emf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3.bin"/><Relationship Id="rId12" Type="http://schemas.openxmlformats.org/officeDocument/2006/relationships/oleObject" Target="../embeddings/oleObject7.bin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2.bin"/><Relationship Id="rId11" Type="http://schemas.openxmlformats.org/officeDocument/2006/relationships/oleObject" Target="../embeddings/oleObject6.bin"/><Relationship Id="rId5" Type="http://schemas.openxmlformats.org/officeDocument/2006/relationships/image" Target="../media/image2.emf"/><Relationship Id="rId10" Type="http://schemas.openxmlformats.org/officeDocument/2006/relationships/oleObject" Target="../embeddings/oleObject5.bin"/><Relationship Id="rId4" Type="http://schemas.openxmlformats.org/officeDocument/2006/relationships/oleObject" Target="../embeddings/oleObject1.bin"/><Relationship Id="rId9" Type="http://schemas.openxmlformats.org/officeDocument/2006/relationships/oleObject" Target="../embeddings/oleObject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C7793-9013-446F-8820-93CC88467A82}">
  <sheetPr codeName="Planilha2"/>
  <dimension ref="A1:D12"/>
  <sheetViews>
    <sheetView showGridLines="0" tabSelected="1" zoomScaleNormal="100" workbookViewId="0"/>
  </sheetViews>
  <sheetFormatPr defaultColWidth="0" defaultRowHeight="15" zeroHeight="1" x14ac:dyDescent="0.25"/>
  <cols>
    <col min="1" max="1" width="8.7109375" customWidth="1"/>
    <col min="2" max="2" width="82.42578125" customWidth="1"/>
    <col min="3" max="4" width="0" hidden="1" customWidth="1"/>
    <col min="5" max="16384" width="8.7109375" hidden="1"/>
  </cols>
  <sheetData>
    <row r="1" spans="1:3" ht="21" x14ac:dyDescent="0.35">
      <c r="A1" s="41"/>
      <c r="B1" s="42"/>
      <c r="C1" s="43"/>
    </row>
    <row r="2" spans="1:3" ht="21" x14ac:dyDescent="0.35">
      <c r="A2" s="41"/>
      <c r="B2" s="42"/>
      <c r="C2" s="43"/>
    </row>
    <row r="3" spans="1:3" ht="21" x14ac:dyDescent="0.35">
      <c r="A3" s="41"/>
      <c r="B3" s="42"/>
      <c r="C3" s="43"/>
    </row>
    <row r="4" spans="1:3" ht="21" x14ac:dyDescent="0.35">
      <c r="A4" s="44"/>
      <c r="B4" s="45" t="s">
        <v>34</v>
      </c>
      <c r="C4" s="43"/>
    </row>
    <row r="5" spans="1:3" ht="21" x14ac:dyDescent="0.35">
      <c r="A5" s="46" t="s">
        <v>0</v>
      </c>
      <c r="B5" s="47" t="s">
        <v>1</v>
      </c>
      <c r="C5" s="43"/>
    </row>
    <row r="6" spans="1:3" ht="21" x14ac:dyDescent="0.35">
      <c r="A6" s="48">
        <v>1</v>
      </c>
      <c r="B6" s="49" t="s">
        <v>185</v>
      </c>
      <c r="C6" s="43"/>
    </row>
    <row r="7" spans="1:3" ht="21" x14ac:dyDescent="0.35">
      <c r="A7" s="48">
        <v>2</v>
      </c>
      <c r="B7" s="49" t="s">
        <v>2</v>
      </c>
      <c r="C7" s="43"/>
    </row>
    <row r="8" spans="1:3" ht="21" x14ac:dyDescent="0.35">
      <c r="A8" s="50">
        <v>3</v>
      </c>
      <c r="B8" s="49" t="s">
        <v>33</v>
      </c>
      <c r="C8" s="43"/>
    </row>
    <row r="9" spans="1:3" ht="21" x14ac:dyDescent="0.35">
      <c r="A9" s="48">
        <v>4</v>
      </c>
      <c r="B9" s="49" t="s">
        <v>79</v>
      </c>
      <c r="C9" s="43"/>
    </row>
    <row r="10" spans="1:3" ht="21" x14ac:dyDescent="0.35">
      <c r="A10" s="50">
        <v>5</v>
      </c>
      <c r="B10" s="49" t="s">
        <v>106</v>
      </c>
      <c r="C10" s="43"/>
    </row>
    <row r="11" spans="1:3" ht="21" x14ac:dyDescent="0.35">
      <c r="A11" s="48">
        <v>6</v>
      </c>
      <c r="B11" s="49" t="s">
        <v>137</v>
      </c>
      <c r="C11" s="43"/>
    </row>
    <row r="12" spans="1:3" x14ac:dyDescent="0.25"/>
  </sheetData>
  <hyperlinks>
    <hyperlink ref="B7" location="'Dados Cadastrais'!A1" display="Dados Cadastrais" xr:uid="{4E6F796B-772A-4B0A-AA29-08A579E16CC7}"/>
    <hyperlink ref="B8" location="'Características do Fundo'!A1" display="Características do Fundo" xr:uid="{E7912669-A88C-4B7D-B6B2-2644E05B0D3A}"/>
    <hyperlink ref="B9" location="Aging!A1" display="Aging" xr:uid="{A3A1BE69-53FE-47D0-8F6E-F54D34318179}"/>
    <hyperlink ref="B10" location="'Monitoramento de Indicadores'!A1" display="Monitoramento de Indicadores" xr:uid="{172EC946-AFD4-4B16-916D-346A08E4BCE7}"/>
    <hyperlink ref="B11" location="'Métricas Gerais'!A1" display="Métricas Gerais" xr:uid="{1FCAABF8-4B2B-432D-B379-8AB5F45FAC07}"/>
    <hyperlink ref="B6" location="Glossário!A1" display="Glossário" xr:uid="{5C7A80DE-816F-4C8D-9BD4-B05BA75B9A70}"/>
  </hyperlink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5366D-9F79-4AA5-9949-9388A2DE48B5}">
  <sheetPr codeName="Planilha12"/>
  <dimension ref="A1:AO1048509"/>
  <sheetViews>
    <sheetView showGridLines="0" zoomScaleNormal="100" workbookViewId="0"/>
  </sheetViews>
  <sheetFormatPr defaultColWidth="0" defaultRowHeight="14.45" customHeight="1" zeroHeight="1" x14ac:dyDescent="0.25"/>
  <cols>
    <col min="1" max="1" width="2.140625" style="1" customWidth="1"/>
    <col min="2" max="2" width="53.42578125" style="1" customWidth="1"/>
    <col min="3" max="3" width="29.42578125" style="1" customWidth="1"/>
    <col min="4" max="4" width="17.7109375" style="1" customWidth="1"/>
    <col min="5" max="5" width="20" style="1" bestFit="1" customWidth="1"/>
    <col min="6" max="6" width="17.7109375" style="1" customWidth="1"/>
    <col min="7" max="8" width="17" style="1" bestFit="1" customWidth="1"/>
    <col min="9" max="9" width="17.7109375" style="1" customWidth="1"/>
    <col min="10" max="10" width="4.42578125" style="1" hidden="1" customWidth="1"/>
    <col min="11" max="12" width="12.5703125" style="1" hidden="1" customWidth="1"/>
    <col min="13" max="13" width="14.5703125" style="1" hidden="1" customWidth="1"/>
    <col min="14" max="14" width="19.140625" style="1" hidden="1" customWidth="1"/>
    <col min="15" max="15" width="10.42578125" style="1" hidden="1" customWidth="1"/>
    <col min="16" max="16" width="12.5703125" style="1" hidden="1" customWidth="1"/>
    <col min="17" max="17" width="13.85546875" style="1" hidden="1" customWidth="1"/>
    <col min="18" max="18" width="15.85546875" style="1" hidden="1" customWidth="1"/>
    <col min="19" max="19" width="3.7109375" style="1" customWidth="1"/>
    <col min="20" max="20" width="9.28515625" style="1" hidden="1" customWidth="1"/>
    <col min="21" max="24" width="17.7109375" style="1" hidden="1" customWidth="1"/>
    <col min="25" max="29" width="8.7109375" style="1" hidden="1" customWidth="1"/>
    <col min="30" max="31" width="17.85546875" style="1" hidden="1" customWidth="1"/>
    <col min="32" max="33" width="15.42578125" style="1" hidden="1" customWidth="1"/>
    <col min="34" max="34" width="11" style="1" hidden="1" customWidth="1"/>
    <col min="35" max="35" width="11.85546875" style="1" hidden="1" customWidth="1"/>
    <col min="36" max="36" width="11.42578125" style="1" hidden="1" customWidth="1"/>
    <col min="37" max="41" width="11.85546875" style="1" hidden="1" customWidth="1"/>
    <col min="42" max="16384" width="8.7109375" style="1" hidden="1"/>
  </cols>
  <sheetData>
    <row r="1" spans="1:26" s="10" customFormat="1" ht="15.75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30"/>
      <c r="S1" s="130"/>
      <c r="T1" s="130"/>
      <c r="U1" s="95"/>
      <c r="V1" s="95"/>
      <c r="W1" s="95"/>
      <c r="X1" s="95"/>
      <c r="Y1" s="95"/>
      <c r="Z1" s="95"/>
    </row>
    <row r="2" spans="1:26" s="10" customFormat="1" ht="18.75" x14ac:dyDescent="0.3">
      <c r="A2" s="9"/>
      <c r="B2" s="9"/>
      <c r="C2" s="9"/>
      <c r="D2" s="9"/>
      <c r="E2" s="9"/>
      <c r="F2" s="9"/>
      <c r="G2" s="9"/>
      <c r="H2" s="106" t="s">
        <v>34</v>
      </c>
      <c r="I2" s="106"/>
      <c r="K2" s="106"/>
      <c r="L2" s="106"/>
      <c r="M2" s="106"/>
      <c r="N2" s="106"/>
      <c r="O2" s="106"/>
      <c r="P2" s="106"/>
      <c r="Q2" s="106"/>
      <c r="R2" s="131"/>
      <c r="S2" s="130"/>
      <c r="T2" s="130"/>
      <c r="U2" s="95"/>
      <c r="V2" s="95"/>
      <c r="W2" s="95"/>
      <c r="X2" s="95"/>
      <c r="Y2" s="95"/>
      <c r="Z2" s="95"/>
    </row>
    <row r="3" spans="1:26" s="10" customFormat="1" ht="15.75" x14ac:dyDescent="0.25">
      <c r="A3" s="9"/>
      <c r="B3" s="9"/>
      <c r="C3" s="9"/>
      <c r="D3" s="9"/>
      <c r="E3" s="9"/>
      <c r="F3" s="9"/>
      <c r="G3" s="9"/>
      <c r="R3" s="95"/>
      <c r="S3" s="130"/>
      <c r="T3" s="130"/>
      <c r="U3" s="95"/>
      <c r="V3" s="95"/>
      <c r="W3" s="95"/>
      <c r="X3" s="95"/>
      <c r="Y3" s="95"/>
      <c r="Z3" s="95"/>
    </row>
    <row r="4" spans="1:26" s="10" customFormat="1" ht="15.75" x14ac:dyDescent="0.25">
      <c r="A4" s="9"/>
      <c r="B4" s="9"/>
      <c r="C4" s="9"/>
      <c r="D4" s="9"/>
      <c r="E4" s="9"/>
      <c r="F4" s="9"/>
      <c r="G4" s="9" t="s">
        <v>171</v>
      </c>
      <c r="H4" s="189">
        <f>'Dados Cadastrais'!F4</f>
        <v>46203</v>
      </c>
      <c r="I4" s="103"/>
      <c r="K4" s="103"/>
      <c r="L4" s="103"/>
      <c r="M4" s="103"/>
      <c r="N4" s="103"/>
      <c r="O4" s="103"/>
      <c r="P4" s="103"/>
      <c r="Q4" s="103"/>
      <c r="R4" s="132"/>
      <c r="S4" s="130"/>
      <c r="T4" s="130"/>
      <c r="U4" s="95"/>
      <c r="V4" s="95"/>
      <c r="W4" s="95"/>
      <c r="X4" s="95"/>
      <c r="Y4" s="95"/>
      <c r="Z4" s="95"/>
    </row>
    <row r="5" spans="1:26" customFormat="1" ht="9" customHeight="1" x14ac:dyDescent="0.25">
      <c r="A5" s="14"/>
      <c r="R5" s="96"/>
      <c r="S5" s="96"/>
      <c r="T5" s="96"/>
      <c r="U5" s="126"/>
      <c r="V5" s="126"/>
      <c r="W5" s="126"/>
      <c r="X5" s="126"/>
      <c r="Y5" s="96"/>
      <c r="Z5" s="96"/>
    </row>
    <row r="6" spans="1:26" ht="14.45" customHeight="1" x14ac:dyDescent="0.25"/>
    <row r="7" spans="1:26" ht="14.45" customHeight="1" x14ac:dyDescent="0.25">
      <c r="B7" s="187" t="s">
        <v>146</v>
      </c>
      <c r="C7" s="187" t="s">
        <v>147</v>
      </c>
    </row>
    <row r="8" spans="1:26" ht="6.95" customHeight="1" x14ac:dyDescent="0.25"/>
    <row r="9" spans="1:26" ht="14.45" customHeight="1" x14ac:dyDescent="0.25">
      <c r="B9" s="1" t="s">
        <v>6</v>
      </c>
      <c r="C9" s="200" t="s">
        <v>148</v>
      </c>
      <c r="D9" s="200"/>
      <c r="E9" s="200"/>
      <c r="F9" s="200"/>
      <c r="G9" s="200"/>
      <c r="H9" s="200"/>
      <c r="I9" s="200"/>
    </row>
    <row r="10" spans="1:26" ht="6.95" customHeight="1" x14ac:dyDescent="0.25"/>
    <row r="11" spans="1:26" ht="14.45" customHeight="1" x14ac:dyDescent="0.25">
      <c r="B11" s="1" t="s">
        <v>7</v>
      </c>
      <c r="C11" s="200" t="s">
        <v>149</v>
      </c>
      <c r="D11" s="202"/>
      <c r="E11" s="202"/>
      <c r="F11" s="202"/>
      <c r="G11" s="202"/>
      <c r="H11" s="202"/>
      <c r="I11" s="202"/>
    </row>
    <row r="12" spans="1:26" ht="6.95" customHeight="1" x14ac:dyDescent="0.25"/>
    <row r="13" spans="1:26" ht="14.45" customHeight="1" x14ac:dyDescent="0.25">
      <c r="B13" s="1" t="s">
        <v>19</v>
      </c>
      <c r="C13" s="200" t="s">
        <v>150</v>
      </c>
      <c r="D13" s="202"/>
      <c r="E13" s="202"/>
      <c r="F13" s="202"/>
      <c r="G13" s="202"/>
      <c r="H13" s="202"/>
      <c r="I13" s="202"/>
    </row>
    <row r="14" spans="1:26" ht="6.95" customHeight="1" x14ac:dyDescent="0.25"/>
    <row r="15" spans="1:26" ht="14.45" customHeight="1" x14ac:dyDescent="0.25">
      <c r="B15" s="1" t="s">
        <v>151</v>
      </c>
      <c r="C15" s="201" t="s">
        <v>152</v>
      </c>
      <c r="D15" s="201"/>
      <c r="E15" s="201"/>
      <c r="F15" s="201"/>
      <c r="G15" s="201"/>
      <c r="H15" s="201"/>
      <c r="I15" s="201"/>
    </row>
    <row r="16" spans="1:26" ht="6.95" customHeight="1" x14ac:dyDescent="0.25"/>
    <row r="17" spans="2:9" ht="14.45" customHeight="1" x14ac:dyDescent="0.25">
      <c r="B17" s="1" t="s">
        <v>153</v>
      </c>
      <c r="C17" s="201" t="s">
        <v>154</v>
      </c>
      <c r="D17" s="201"/>
      <c r="E17" s="201"/>
      <c r="F17" s="201"/>
      <c r="G17" s="201"/>
      <c r="H17" s="201"/>
      <c r="I17" s="201"/>
    </row>
    <row r="18" spans="2:9" ht="6.95" customHeight="1" x14ac:dyDescent="0.25"/>
    <row r="19" spans="2:9" ht="14.45" customHeight="1" x14ac:dyDescent="0.25">
      <c r="B19" s="1" t="s">
        <v>104</v>
      </c>
      <c r="C19" s="200" t="s">
        <v>155</v>
      </c>
      <c r="D19" s="202"/>
      <c r="E19" s="202"/>
      <c r="F19" s="202"/>
      <c r="G19" s="202"/>
      <c r="H19" s="202"/>
      <c r="I19" s="202"/>
    </row>
    <row r="20" spans="2:9" ht="6.95" customHeight="1" x14ac:dyDescent="0.25"/>
    <row r="21" spans="2:9" ht="14.45" customHeight="1" x14ac:dyDescent="0.25">
      <c r="B21" s="1" t="s">
        <v>31</v>
      </c>
      <c r="C21" s="200" t="s">
        <v>156</v>
      </c>
      <c r="D21" s="202"/>
      <c r="E21" s="202"/>
      <c r="F21" s="202"/>
      <c r="G21" s="202"/>
      <c r="H21" s="202"/>
      <c r="I21" s="202"/>
    </row>
    <row r="22" spans="2:9" ht="6.95" customHeight="1" x14ac:dyDescent="0.25"/>
    <row r="23" spans="2:9" ht="14.45" customHeight="1" x14ac:dyDescent="0.25">
      <c r="B23" s="1" t="s">
        <v>105</v>
      </c>
      <c r="C23" s="200" t="s">
        <v>157</v>
      </c>
      <c r="D23" s="202"/>
      <c r="E23" s="202"/>
      <c r="F23" s="202"/>
      <c r="G23" s="202"/>
      <c r="H23" s="202"/>
      <c r="I23" s="202"/>
    </row>
    <row r="24" spans="2:9" ht="6.95" customHeight="1" x14ac:dyDescent="0.25"/>
    <row r="25" spans="2:9" ht="14.45" customHeight="1" x14ac:dyDescent="0.25">
      <c r="B25" s="1" t="s">
        <v>44</v>
      </c>
      <c r="C25" s="1" t="s">
        <v>158</v>
      </c>
    </row>
    <row r="26" spans="2:9" ht="6.95" customHeight="1" x14ac:dyDescent="0.25"/>
    <row r="27" spans="2:9" ht="14.45" customHeight="1" x14ac:dyDescent="0.25">
      <c r="B27" s="1" t="s">
        <v>45</v>
      </c>
      <c r="C27" s="1" t="s">
        <v>159</v>
      </c>
    </row>
    <row r="28" spans="2:9" ht="6.95" customHeight="1" x14ac:dyDescent="0.25"/>
    <row r="29" spans="2:9" ht="14.45" customHeight="1" x14ac:dyDescent="0.25">
      <c r="B29" s="1" t="s">
        <v>53</v>
      </c>
      <c r="C29" s="1" t="s">
        <v>160</v>
      </c>
    </row>
    <row r="30" spans="2:9" ht="6.95" customHeight="1" x14ac:dyDescent="0.25"/>
    <row r="31" spans="2:9" ht="14.45" customHeight="1" x14ac:dyDescent="0.25">
      <c r="B31" s="1" t="s">
        <v>49</v>
      </c>
      <c r="C31" s="1" t="s">
        <v>161</v>
      </c>
    </row>
    <row r="32" spans="2:9" ht="6.95" customHeight="1" x14ac:dyDescent="0.25"/>
    <row r="33" spans="2:9" ht="14.45" customHeight="1" x14ac:dyDescent="0.25">
      <c r="B33" s="1" t="s">
        <v>50</v>
      </c>
      <c r="C33" s="1" t="s">
        <v>162</v>
      </c>
    </row>
    <row r="34" spans="2:9" ht="6.95" customHeight="1" x14ac:dyDescent="0.25"/>
    <row r="35" spans="2:9" ht="14.45" customHeight="1" x14ac:dyDescent="0.25">
      <c r="B35" s="1" t="s">
        <v>111</v>
      </c>
      <c r="C35" s="1" t="s">
        <v>163</v>
      </c>
    </row>
    <row r="36" spans="2:9" ht="6.95" customHeight="1" x14ac:dyDescent="0.25"/>
    <row r="37" spans="2:9" ht="14.45" customHeight="1" x14ac:dyDescent="0.25">
      <c r="B37" s="1" t="s">
        <v>109</v>
      </c>
      <c r="C37" s="201" t="s">
        <v>164</v>
      </c>
      <c r="D37" s="201"/>
      <c r="E37" s="201"/>
      <c r="F37" s="201"/>
      <c r="G37" s="201"/>
      <c r="H37" s="201"/>
      <c r="I37" s="201"/>
    </row>
    <row r="38" spans="2:9" ht="6.95" customHeight="1" x14ac:dyDescent="0.25">
      <c r="C38" s="188"/>
      <c r="D38" s="188"/>
      <c r="E38" s="188"/>
      <c r="F38" s="188"/>
      <c r="G38" s="188"/>
      <c r="H38" s="188"/>
      <c r="I38" s="188"/>
    </row>
    <row r="39" spans="2:9" ht="14.45" customHeight="1" x14ac:dyDescent="0.25">
      <c r="B39" s="1" t="s">
        <v>54</v>
      </c>
      <c r="C39" s="201" t="s">
        <v>165</v>
      </c>
      <c r="D39" s="201"/>
      <c r="E39" s="201"/>
      <c r="F39" s="201"/>
      <c r="G39" s="201"/>
      <c r="H39" s="201"/>
      <c r="I39" s="201"/>
    </row>
    <row r="40" spans="2:9" ht="6.95" customHeight="1" x14ac:dyDescent="0.25"/>
    <row r="41" spans="2:9" ht="14.45" customHeight="1" x14ac:dyDescent="0.25">
      <c r="B41" s="1" t="s">
        <v>55</v>
      </c>
      <c r="C41" s="201" t="s">
        <v>166</v>
      </c>
      <c r="D41" s="201"/>
      <c r="E41" s="201"/>
      <c r="F41" s="201"/>
      <c r="G41" s="201"/>
      <c r="H41" s="201"/>
      <c r="I41" s="201"/>
    </row>
    <row r="42" spans="2:9" ht="6.95" customHeight="1" x14ac:dyDescent="0.25"/>
    <row r="43" spans="2:9" ht="14.45" customHeight="1" x14ac:dyDescent="0.25">
      <c r="B43" s="1" t="s">
        <v>56</v>
      </c>
      <c r="C43" s="201" t="s">
        <v>167</v>
      </c>
      <c r="D43" s="201"/>
      <c r="E43" s="201"/>
      <c r="F43" s="201"/>
      <c r="G43" s="201"/>
      <c r="H43" s="201"/>
      <c r="I43" s="201"/>
    </row>
    <row r="44" spans="2:9" ht="6.95" customHeight="1" x14ac:dyDescent="0.25"/>
    <row r="45" spans="2:9" ht="14.45" customHeight="1" x14ac:dyDescent="0.25">
      <c r="B45" s="1" t="s">
        <v>103</v>
      </c>
      <c r="C45" s="200" t="s">
        <v>168</v>
      </c>
      <c r="D45" s="200"/>
      <c r="E45" s="200"/>
      <c r="F45" s="200"/>
      <c r="G45" s="200"/>
      <c r="H45" s="200"/>
      <c r="I45" s="200"/>
    </row>
    <row r="46" spans="2:9" ht="6.95" customHeight="1" x14ac:dyDescent="0.25"/>
    <row r="47" spans="2:9" ht="14.45" customHeight="1" x14ac:dyDescent="0.25">
      <c r="B47" s="1" t="s">
        <v>77</v>
      </c>
      <c r="C47" s="1" t="s">
        <v>169</v>
      </c>
    </row>
    <row r="48" spans="2:9" ht="6.95" customHeight="1" x14ac:dyDescent="0.25"/>
    <row r="49" spans="2:9" ht="14.45" customHeight="1" x14ac:dyDescent="0.25">
      <c r="B49" s="1" t="s">
        <v>170</v>
      </c>
      <c r="C49" s="201" t="s">
        <v>176</v>
      </c>
      <c r="D49" s="201"/>
      <c r="E49" s="201"/>
      <c r="F49" s="201"/>
      <c r="G49" s="201"/>
      <c r="H49" s="201"/>
      <c r="I49" s="201"/>
    </row>
    <row r="50" spans="2:9" ht="6.95" customHeight="1" x14ac:dyDescent="0.25">
      <c r="C50"/>
      <c r="D50"/>
      <c r="E50"/>
      <c r="F50"/>
      <c r="G50"/>
      <c r="H50"/>
      <c r="I50"/>
    </row>
    <row r="51" spans="2:9" ht="14.45" customHeight="1" x14ac:dyDescent="0.25">
      <c r="B51" s="1" t="s">
        <v>138</v>
      </c>
      <c r="C51" s="200" t="s">
        <v>172</v>
      </c>
      <c r="D51" s="200"/>
      <c r="E51" s="200"/>
      <c r="F51" s="200"/>
      <c r="G51" s="200"/>
      <c r="H51" s="200"/>
      <c r="I51" s="200"/>
    </row>
    <row r="52" spans="2:9" ht="6.95" customHeight="1" x14ac:dyDescent="0.25">
      <c r="C52"/>
      <c r="D52"/>
      <c r="E52"/>
      <c r="F52"/>
      <c r="G52"/>
      <c r="H52"/>
      <c r="I52"/>
    </row>
    <row r="53" spans="2:9" ht="14.45" customHeight="1" x14ac:dyDescent="0.25">
      <c r="B53" s="1" t="s">
        <v>78</v>
      </c>
      <c r="C53" s="200" t="s">
        <v>173</v>
      </c>
      <c r="D53" s="200"/>
      <c r="E53" s="200"/>
      <c r="F53" s="200"/>
      <c r="G53" s="200"/>
      <c r="H53" s="200"/>
      <c r="I53" s="200"/>
    </row>
    <row r="54" spans="2:9" ht="6.95" customHeight="1" x14ac:dyDescent="0.25">
      <c r="C54"/>
      <c r="D54"/>
      <c r="E54"/>
      <c r="F54"/>
      <c r="G54"/>
      <c r="H54"/>
      <c r="I54"/>
    </row>
    <row r="55" spans="2:9" ht="14.45" customHeight="1" x14ac:dyDescent="0.25">
      <c r="B55" s="1" t="s">
        <v>139</v>
      </c>
      <c r="C55" s="200" t="s">
        <v>174</v>
      </c>
      <c r="D55" s="200"/>
      <c r="E55" s="200"/>
      <c r="F55" s="200"/>
      <c r="G55" s="200"/>
      <c r="H55" s="200"/>
      <c r="I55" s="200"/>
    </row>
    <row r="56" spans="2:9" ht="6.95" customHeight="1" x14ac:dyDescent="0.25">
      <c r="C56"/>
      <c r="D56"/>
      <c r="E56"/>
      <c r="F56"/>
      <c r="G56"/>
      <c r="H56"/>
      <c r="I56"/>
    </row>
    <row r="57" spans="2:9" ht="14.45" customHeight="1" x14ac:dyDescent="0.25">
      <c r="B57" s="1" t="s">
        <v>82</v>
      </c>
      <c r="C57" s="1" t="s">
        <v>175</v>
      </c>
      <c r="D57"/>
      <c r="E57"/>
      <c r="F57"/>
      <c r="G57"/>
      <c r="H57"/>
      <c r="I57"/>
    </row>
    <row r="58" spans="2:9" ht="14.45" customHeight="1" x14ac:dyDescent="0.25"/>
    <row r="1048509" spans="6:22" ht="14.45" hidden="1" customHeight="1" x14ac:dyDescent="0.25">
      <c r="F1048509" s="1">
        <v>9</v>
      </c>
      <c r="G1048509" s="1">
        <v>10</v>
      </c>
      <c r="H1048509" s="1">
        <v>11</v>
      </c>
      <c r="I1048509" s="1">
        <f>+H1048509+1</f>
        <v>12</v>
      </c>
      <c r="S1048509" s="1" t="e">
        <f>+#REF!+1</f>
        <v>#REF!</v>
      </c>
      <c r="T1048509" s="1" t="e">
        <f>+S1048509+1</f>
        <v>#REF!</v>
      </c>
      <c r="U1048509" s="1" t="e">
        <f>+T1048509+1</f>
        <v>#REF!</v>
      </c>
      <c r="V1048509" s="1" t="e">
        <f>+U1048509+1</f>
        <v>#REF!</v>
      </c>
    </row>
  </sheetData>
  <mergeCells count="17">
    <mergeCell ref="C43:I43"/>
    <mergeCell ref="C9:I9"/>
    <mergeCell ref="C11:I11"/>
    <mergeCell ref="C13:I13"/>
    <mergeCell ref="C15:I15"/>
    <mergeCell ref="C17:I17"/>
    <mergeCell ref="C19:I19"/>
    <mergeCell ref="C21:I21"/>
    <mergeCell ref="C23:I23"/>
    <mergeCell ref="C37:I37"/>
    <mergeCell ref="C39:I39"/>
    <mergeCell ref="C41:I41"/>
    <mergeCell ref="C45:I45"/>
    <mergeCell ref="C49:I49"/>
    <mergeCell ref="C51:I51"/>
    <mergeCell ref="C53:I53"/>
    <mergeCell ref="C55:I55"/>
  </mergeCells>
  <hyperlinks>
    <hyperlink ref="H2" location="Menu!A1" display="Menu" xr:uid="{B21182FC-6EFE-4A3A-B2C1-0A8D24E14F97}"/>
  </hyperlink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9591E-301E-4DFC-B2A6-04BEEEE813E9}">
  <sheetPr codeName="Planilha3"/>
  <dimension ref="A1:K30"/>
  <sheetViews>
    <sheetView showGridLines="0" showWhiteSpace="0" zoomScaleNormal="100" workbookViewId="0"/>
  </sheetViews>
  <sheetFormatPr defaultColWidth="0" defaultRowHeight="15" zeroHeight="1" x14ac:dyDescent="0.25"/>
  <cols>
    <col min="1" max="1" width="35.140625" customWidth="1"/>
    <col min="2" max="2" width="8.7109375" customWidth="1"/>
    <col min="3" max="3" width="43.7109375" customWidth="1"/>
    <col min="4" max="4" width="36.140625" customWidth="1"/>
    <col min="5" max="5" width="9.7109375" customWidth="1"/>
    <col min="6" max="6" width="30.85546875" customWidth="1"/>
    <col min="7" max="7" width="19.7109375" customWidth="1"/>
    <col min="8" max="11" width="11.85546875" hidden="1" customWidth="1"/>
    <col min="12" max="16384" width="8.7109375" hidden="1"/>
  </cols>
  <sheetData>
    <row r="1" spans="1:7" ht="15.75" x14ac:dyDescent="0.25">
      <c r="A1" s="9"/>
      <c r="B1" s="9"/>
      <c r="C1" s="10"/>
      <c r="D1" s="10"/>
      <c r="E1" s="10"/>
      <c r="F1" s="10"/>
      <c r="G1" s="10"/>
    </row>
    <row r="2" spans="1:7" ht="18.75" x14ac:dyDescent="0.25">
      <c r="A2" s="9"/>
      <c r="B2" s="9"/>
      <c r="C2" s="10"/>
      <c r="D2" s="10"/>
      <c r="E2" s="10"/>
      <c r="F2" s="105" t="s">
        <v>34</v>
      </c>
      <c r="G2" s="10"/>
    </row>
    <row r="3" spans="1:7" ht="18.75" x14ac:dyDescent="0.25">
      <c r="A3" s="9"/>
      <c r="B3" s="9"/>
      <c r="C3" s="10"/>
      <c r="D3" s="10"/>
      <c r="E3" s="10"/>
      <c r="F3" s="105"/>
      <c r="G3" s="11"/>
    </row>
    <row r="4" spans="1:7" ht="15.75" x14ac:dyDescent="0.25">
      <c r="A4" s="12"/>
      <c r="B4" s="9"/>
      <c r="C4" s="12"/>
      <c r="D4" s="10"/>
      <c r="E4" s="10"/>
      <c r="F4" s="186">
        <v>46203</v>
      </c>
      <c r="G4" s="12"/>
    </row>
    <row r="5" spans="1:7" ht="15.75" x14ac:dyDescent="0.25">
      <c r="A5" s="3"/>
      <c r="B5" s="3"/>
      <c r="C5" s="34"/>
      <c r="D5" s="3"/>
      <c r="E5" s="3"/>
      <c r="F5" s="3"/>
      <c r="G5" s="3"/>
    </row>
    <row r="6" spans="1:7" ht="15.75" x14ac:dyDescent="0.25">
      <c r="A6" s="14" t="s">
        <v>3</v>
      </c>
      <c r="C6" s="35" t="s">
        <v>115</v>
      </c>
      <c r="D6" s="3"/>
      <c r="G6" s="16"/>
    </row>
    <row r="7" spans="1:7" ht="9" customHeight="1" x14ac:dyDescent="0.25">
      <c r="A7" s="14"/>
      <c r="C7" s="3"/>
      <c r="D7" s="3"/>
      <c r="E7" s="3"/>
      <c r="F7" s="3"/>
      <c r="G7" s="16"/>
    </row>
    <row r="8" spans="1:7" ht="15.75" x14ac:dyDescent="0.25">
      <c r="A8" s="17" t="s">
        <v>4</v>
      </c>
      <c r="C8" s="18" t="s">
        <v>117</v>
      </c>
      <c r="D8" s="19"/>
      <c r="E8" s="19"/>
      <c r="F8" s="19"/>
      <c r="G8" s="20"/>
    </row>
    <row r="9" spans="1:7" ht="15.75" x14ac:dyDescent="0.25">
      <c r="A9" s="17"/>
      <c r="C9" s="18"/>
      <c r="D9" s="19"/>
      <c r="E9" s="19"/>
      <c r="F9" s="19"/>
      <c r="G9" s="20"/>
    </row>
    <row r="10" spans="1:7" ht="15.75" x14ac:dyDescent="0.25">
      <c r="A10" s="17" t="s">
        <v>5</v>
      </c>
      <c r="C10" s="19" t="s">
        <v>116</v>
      </c>
      <c r="D10" s="3"/>
      <c r="E10" s="3"/>
      <c r="F10" s="3"/>
      <c r="G10" s="16"/>
    </row>
    <row r="11" spans="1:7" ht="15.75" x14ac:dyDescent="0.25">
      <c r="D11" s="3"/>
      <c r="E11" s="36" t="s">
        <v>8</v>
      </c>
      <c r="F11" s="36" t="s">
        <v>88</v>
      </c>
      <c r="G11" s="36" t="s">
        <v>89</v>
      </c>
    </row>
    <row r="12" spans="1:7" ht="14.45" customHeight="1" x14ac:dyDescent="0.25">
      <c r="A12" s="28" t="s">
        <v>7</v>
      </c>
      <c r="C12" s="26" t="s">
        <v>17</v>
      </c>
      <c r="D12" s="3"/>
      <c r="F12" s="204" t="s">
        <v>91</v>
      </c>
      <c r="G12" s="81"/>
    </row>
    <row r="13" spans="1:7" ht="15.75" x14ac:dyDescent="0.25">
      <c r="A13" s="17"/>
      <c r="C13" s="26"/>
      <c r="D13" s="3"/>
      <c r="E13" s="82"/>
      <c r="F13" s="205"/>
      <c r="G13" s="82"/>
    </row>
    <row r="14" spans="1:7" ht="15.75" x14ac:dyDescent="0.25">
      <c r="A14" s="17"/>
      <c r="C14" s="19"/>
      <c r="D14" s="3"/>
      <c r="E14" s="3"/>
      <c r="F14" s="3"/>
      <c r="G14" s="3"/>
    </row>
    <row r="15" spans="1:7" ht="81.95" customHeight="1" x14ac:dyDescent="0.25">
      <c r="A15" s="17" t="s">
        <v>9</v>
      </c>
      <c r="C15" s="203" t="s">
        <v>18</v>
      </c>
      <c r="D15" s="203"/>
      <c r="E15" s="83"/>
      <c r="F15" s="85" t="s">
        <v>90</v>
      </c>
      <c r="G15" s="84" t="s">
        <v>92</v>
      </c>
    </row>
    <row r="16" spans="1:7" ht="15.75" x14ac:dyDescent="0.25">
      <c r="A16" s="37"/>
      <c r="B16" s="32"/>
      <c r="C16" s="19"/>
      <c r="D16" s="3"/>
      <c r="E16" s="3"/>
      <c r="F16" s="3"/>
      <c r="G16" s="3"/>
    </row>
    <row r="17" spans="1:7" ht="81.95" customHeight="1" x14ac:dyDescent="0.25">
      <c r="A17" s="17" t="s">
        <v>11</v>
      </c>
      <c r="C17" s="203" t="s">
        <v>118</v>
      </c>
      <c r="D17" s="203"/>
      <c r="E17" s="83"/>
      <c r="F17" s="116" t="s">
        <v>119</v>
      </c>
      <c r="G17" s="84" t="s">
        <v>120</v>
      </c>
    </row>
    <row r="18" spans="1:7" ht="14.45" customHeight="1" x14ac:dyDescent="0.25">
      <c r="A18" s="38"/>
      <c r="B18" s="31"/>
      <c r="C18" s="31"/>
      <c r="D18" s="31"/>
      <c r="E18" s="31"/>
      <c r="F18" s="31"/>
      <c r="G18" s="31"/>
    </row>
    <row r="19" spans="1:7" ht="15.75" x14ac:dyDescent="0.25">
      <c r="A19" s="17" t="s">
        <v>10</v>
      </c>
      <c r="B19" s="32"/>
      <c r="C19" s="39" t="s">
        <v>16</v>
      </c>
      <c r="D19" s="3"/>
    </row>
    <row r="20" spans="1:7" ht="15.6" customHeight="1" x14ac:dyDescent="0.25">
      <c r="C20" s="3" t="s">
        <v>13</v>
      </c>
      <c r="D20" s="40" t="s">
        <v>12</v>
      </c>
      <c r="E20" t="s">
        <v>186</v>
      </c>
    </row>
    <row r="21" spans="1:7" ht="15.75" x14ac:dyDescent="0.25">
      <c r="C21" s="3" t="s">
        <v>14</v>
      </c>
      <c r="D21" s="40" t="s">
        <v>12</v>
      </c>
      <c r="E21" t="s">
        <v>186</v>
      </c>
    </row>
    <row r="22" spans="1:7" ht="15.75" x14ac:dyDescent="0.25">
      <c r="C22" s="3" t="s">
        <v>15</v>
      </c>
      <c r="D22" s="40" t="s">
        <v>12</v>
      </c>
      <c r="E22" t="s">
        <v>186</v>
      </c>
    </row>
    <row r="23" spans="1:7" x14ac:dyDescent="0.25"/>
    <row r="30" spans="1:7" x14ac:dyDescent="0.25"/>
  </sheetData>
  <mergeCells count="3">
    <mergeCell ref="C15:D15"/>
    <mergeCell ref="C17:D17"/>
    <mergeCell ref="F12:F13"/>
  </mergeCells>
  <hyperlinks>
    <hyperlink ref="F15" r:id="rId1" xr:uid="{63B4ADF3-500F-4F4C-BE39-7D7692784598}"/>
    <hyperlink ref="F2" location="Menu!A1" display="Menu" xr:uid="{BE000FBD-B26D-48A1-8439-20F23DA1A1D1}"/>
    <hyperlink ref="F17" r:id="rId2" xr:uid="{ACB3CDD9-23DB-438F-BCB8-C0BA40765E94}"/>
  </hyperlinks>
  <pageMargins left="0.511811024" right="0.511811024" top="0.78740157499999996" bottom="0.78740157499999996" header="0.31496062000000002" footer="0.31496062000000002"/>
  <pageSetup paperSize="9" scale="43" orientation="portrait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31308-25BF-44A9-9E71-14B57548B9E4}">
  <sheetPr codeName="Planilha4"/>
  <dimension ref="A1:J70"/>
  <sheetViews>
    <sheetView showGridLines="0" zoomScaleNormal="100" workbookViewId="0"/>
  </sheetViews>
  <sheetFormatPr defaultColWidth="0" defaultRowHeight="15" zeroHeight="1" x14ac:dyDescent="0.25"/>
  <cols>
    <col min="1" max="1" width="27.140625" customWidth="1"/>
    <col min="2" max="2" width="24.85546875" customWidth="1"/>
    <col min="3" max="5" width="28.42578125" customWidth="1"/>
    <col min="6" max="6" width="3.42578125" customWidth="1"/>
    <col min="7" max="10" width="11.85546875" hidden="1" customWidth="1"/>
    <col min="11" max="16384" width="8.7109375" hidden="1"/>
  </cols>
  <sheetData>
    <row r="1" spans="1:6" ht="15.75" x14ac:dyDescent="0.25">
      <c r="A1" s="9"/>
      <c r="B1" s="9"/>
      <c r="C1" s="10"/>
      <c r="D1" s="10"/>
      <c r="E1" s="10"/>
      <c r="F1" s="10"/>
    </row>
    <row r="2" spans="1:6" ht="15.75" x14ac:dyDescent="0.25">
      <c r="A2" s="9"/>
      <c r="B2" s="9"/>
      <c r="C2" s="10"/>
      <c r="D2" s="104" t="s">
        <v>34</v>
      </c>
      <c r="E2" s="10"/>
      <c r="F2" s="10"/>
    </row>
    <row r="3" spans="1:6" ht="15.75" x14ac:dyDescent="0.25">
      <c r="A3" s="9"/>
      <c r="B3" s="9"/>
      <c r="C3" s="10"/>
      <c r="D3" s="104"/>
      <c r="E3" s="10"/>
      <c r="F3" s="10"/>
    </row>
    <row r="4" spans="1:6" ht="15.75" x14ac:dyDescent="0.25">
      <c r="A4" s="9"/>
      <c r="B4" s="9"/>
      <c r="C4" s="10"/>
      <c r="D4" s="186">
        <f>'Dados Cadastrais'!F4</f>
        <v>46203</v>
      </c>
      <c r="E4" s="10"/>
      <c r="F4" s="10"/>
    </row>
    <row r="5" spans="1:6" ht="15.75" x14ac:dyDescent="0.25">
      <c r="A5" s="51"/>
      <c r="B5" s="51"/>
      <c r="C5" s="52"/>
      <c r="D5" s="113"/>
      <c r="E5" s="113"/>
    </row>
    <row r="6" spans="1:6" ht="15.75" x14ac:dyDescent="0.25">
      <c r="A6" s="3"/>
      <c r="B6" s="3"/>
      <c r="C6" s="13" t="s">
        <v>29</v>
      </c>
      <c r="D6" s="13" t="s">
        <v>187</v>
      </c>
      <c r="E6" s="13" t="s">
        <v>204</v>
      </c>
    </row>
    <row r="7" spans="1:6" ht="15.75" x14ac:dyDescent="0.25">
      <c r="A7" s="14" t="s">
        <v>19</v>
      </c>
      <c r="C7" s="15">
        <v>45825</v>
      </c>
      <c r="D7" s="15">
        <v>45982</v>
      </c>
      <c r="E7" s="15">
        <v>46140</v>
      </c>
    </row>
    <row r="8" spans="1:6" ht="9" customHeight="1" x14ac:dyDescent="0.25">
      <c r="A8" s="14"/>
      <c r="C8" s="3"/>
      <c r="D8" s="3"/>
      <c r="E8" s="3"/>
    </row>
    <row r="9" spans="1:6" ht="15.75" x14ac:dyDescent="0.25">
      <c r="A9" s="17" t="s">
        <v>20</v>
      </c>
      <c r="C9" s="18"/>
      <c r="D9" s="18"/>
      <c r="E9" s="18"/>
    </row>
    <row r="10" spans="1:6" ht="15.75" x14ac:dyDescent="0.25">
      <c r="A10" s="21" t="s">
        <v>21</v>
      </c>
      <c r="C10" s="120" t="s">
        <v>32</v>
      </c>
      <c r="D10" s="120" t="s">
        <v>32</v>
      </c>
      <c r="E10" s="120" t="s">
        <v>32</v>
      </c>
    </row>
    <row r="11" spans="1:6" ht="15.75" x14ac:dyDescent="0.25">
      <c r="A11" s="21" t="s">
        <v>22</v>
      </c>
      <c r="C11" s="120" t="s">
        <v>132</v>
      </c>
      <c r="D11" s="120" t="s">
        <v>132</v>
      </c>
      <c r="E11" s="120" t="s">
        <v>132</v>
      </c>
    </row>
    <row r="12" spans="1:6" ht="15.75" x14ac:dyDescent="0.25">
      <c r="A12" s="17"/>
      <c r="C12" s="22"/>
      <c r="D12" s="22"/>
      <c r="E12" s="22"/>
    </row>
    <row r="13" spans="1:6" ht="15.75" x14ac:dyDescent="0.25">
      <c r="A13" s="24" t="s">
        <v>26</v>
      </c>
      <c r="C13" s="25" t="s">
        <v>27</v>
      </c>
      <c r="D13" s="25" t="s">
        <v>27</v>
      </c>
      <c r="E13" s="25" t="s">
        <v>27</v>
      </c>
    </row>
    <row r="14" spans="1:6" ht="15.75" x14ac:dyDescent="0.25">
      <c r="A14" s="17" t="s">
        <v>28</v>
      </c>
      <c r="C14" s="26"/>
      <c r="D14" s="26"/>
      <c r="E14" s="26"/>
    </row>
    <row r="15" spans="1:6" ht="15.75" x14ac:dyDescent="0.25">
      <c r="A15" s="21" t="s">
        <v>23</v>
      </c>
      <c r="C15" s="27">
        <v>0.02</v>
      </c>
      <c r="D15" s="27">
        <v>1.7500000000000002E-2</v>
      </c>
      <c r="E15" s="27">
        <v>2.1999999999999999E-2</v>
      </c>
    </row>
    <row r="16" spans="1:6" ht="15.75" x14ac:dyDescent="0.25">
      <c r="A16" s="21" t="s">
        <v>24</v>
      </c>
      <c r="C16" s="27">
        <v>3.7499999999999999E-2</v>
      </c>
      <c r="D16" s="27">
        <v>3.5999999999999997E-2</v>
      </c>
      <c r="E16" s="27">
        <v>5.1499999999999997E-2</v>
      </c>
    </row>
    <row r="17" spans="1:5" ht="15.75" x14ac:dyDescent="0.25">
      <c r="A17" s="21" t="s">
        <v>25</v>
      </c>
      <c r="C17" s="27">
        <v>7.3499999999999996E-2</v>
      </c>
      <c r="D17" s="27">
        <v>7.0000000000000007E-2</v>
      </c>
      <c r="E17" s="27">
        <v>8.1500000000000003E-2</v>
      </c>
    </row>
    <row r="18" spans="1:5" ht="15.75" x14ac:dyDescent="0.25">
      <c r="A18" s="17"/>
      <c r="C18" s="27"/>
      <c r="D18" s="27"/>
      <c r="E18" s="27"/>
    </row>
    <row r="19" spans="1:5" ht="15.75" x14ac:dyDescent="0.25">
      <c r="A19" s="17" t="s">
        <v>87</v>
      </c>
      <c r="C19" s="122" t="s">
        <v>134</v>
      </c>
      <c r="D19" s="122" t="s">
        <v>134</v>
      </c>
      <c r="E19" s="122" t="s">
        <v>134</v>
      </c>
    </row>
    <row r="20" spans="1:5" ht="15.75" x14ac:dyDescent="0.25">
      <c r="A20" s="21" t="s">
        <v>23</v>
      </c>
      <c r="C20" s="27">
        <v>0.2</v>
      </c>
      <c r="D20" s="27">
        <v>0.2</v>
      </c>
      <c r="E20" s="27">
        <v>0.2</v>
      </c>
    </row>
    <row r="21" spans="1:5" ht="15.75" x14ac:dyDescent="0.25">
      <c r="A21" s="21" t="s">
        <v>24</v>
      </c>
      <c r="C21" s="27">
        <v>7.4999999999999997E-2</v>
      </c>
      <c r="D21" s="27">
        <v>7.4999999999999997E-2</v>
      </c>
      <c r="E21" s="27">
        <v>7.4999999999999997E-2</v>
      </c>
    </row>
    <row r="22" spans="1:5" ht="15.75" x14ac:dyDescent="0.25">
      <c r="A22" s="21" t="s">
        <v>25</v>
      </c>
      <c r="C22" s="27">
        <v>0</v>
      </c>
      <c r="D22" s="27">
        <v>0</v>
      </c>
      <c r="E22" s="27">
        <v>0</v>
      </c>
    </row>
    <row r="23" spans="1:5" ht="15.75" x14ac:dyDescent="0.25">
      <c r="A23" s="21"/>
      <c r="C23" s="27"/>
      <c r="D23" s="27"/>
      <c r="E23" s="27"/>
    </row>
    <row r="24" spans="1:5" ht="15.75" x14ac:dyDescent="0.25">
      <c r="A24" s="17" t="s">
        <v>87</v>
      </c>
      <c r="C24" s="122" t="s">
        <v>133</v>
      </c>
      <c r="D24" s="122" t="s">
        <v>133</v>
      </c>
      <c r="E24" s="122" t="s">
        <v>133</v>
      </c>
    </row>
    <row r="25" spans="1:5" ht="15.75" x14ac:dyDescent="0.25">
      <c r="A25" s="21" t="s">
        <v>23</v>
      </c>
      <c r="C25" s="27">
        <v>0.24</v>
      </c>
      <c r="D25" s="27">
        <v>0.24</v>
      </c>
      <c r="E25" s="27">
        <v>0.24</v>
      </c>
    </row>
    <row r="26" spans="1:5" ht="15.75" x14ac:dyDescent="0.25">
      <c r="A26" s="21" t="s">
        <v>24</v>
      </c>
      <c r="C26" s="27">
        <v>0.121</v>
      </c>
      <c r="D26" s="27">
        <v>0.121</v>
      </c>
      <c r="E26" s="27">
        <v>0.121</v>
      </c>
    </row>
    <row r="27" spans="1:5" ht="15.75" x14ac:dyDescent="0.25">
      <c r="A27" s="21" t="s">
        <v>25</v>
      </c>
      <c r="C27" s="27">
        <v>0.05</v>
      </c>
      <c r="D27" s="27">
        <v>0.05</v>
      </c>
      <c r="E27" s="27">
        <v>0.05</v>
      </c>
    </row>
    <row r="28" spans="1:5" ht="15.75" x14ac:dyDescent="0.25">
      <c r="A28" s="21"/>
      <c r="C28" s="27"/>
      <c r="D28" s="27"/>
      <c r="E28" s="27"/>
    </row>
    <row r="29" spans="1:5" ht="15.75" x14ac:dyDescent="0.25">
      <c r="A29" s="17" t="s">
        <v>104</v>
      </c>
      <c r="C29" s="122" t="s">
        <v>133</v>
      </c>
      <c r="D29" s="122" t="s">
        <v>133</v>
      </c>
      <c r="E29" s="122" t="s">
        <v>133</v>
      </c>
    </row>
    <row r="30" spans="1:5" ht="15.75" x14ac:dyDescent="0.25">
      <c r="A30" s="21" t="s">
        <v>23</v>
      </c>
      <c r="C30" s="27">
        <v>0.26</v>
      </c>
      <c r="D30" s="27">
        <v>0.26</v>
      </c>
      <c r="E30" s="27">
        <v>0.26</v>
      </c>
    </row>
    <row r="31" spans="1:5" ht="15.75" x14ac:dyDescent="0.25">
      <c r="A31" s="21" t="s">
        <v>24</v>
      </c>
      <c r="C31" s="27">
        <v>0.14399999999999999</v>
      </c>
      <c r="D31" s="27">
        <v>0.14399999999999999</v>
      </c>
      <c r="E31" s="27">
        <v>0.14399999999999999</v>
      </c>
    </row>
    <row r="32" spans="1:5" ht="15.75" x14ac:dyDescent="0.25">
      <c r="A32" s="21" t="s">
        <v>25</v>
      </c>
      <c r="C32" s="27">
        <v>7.4999999999999997E-2</v>
      </c>
      <c r="D32" s="27">
        <v>7.4999999999999997E-2</v>
      </c>
      <c r="E32" s="27">
        <v>7.4999999999999997E-2</v>
      </c>
    </row>
    <row r="33" spans="1:5" ht="15.75" x14ac:dyDescent="0.25">
      <c r="A33" s="21"/>
      <c r="C33" s="27"/>
      <c r="D33" s="27"/>
      <c r="E33" s="27"/>
    </row>
    <row r="34" spans="1:5" ht="15.75" x14ac:dyDescent="0.25">
      <c r="A34" s="17" t="s">
        <v>31</v>
      </c>
    </row>
    <row r="35" spans="1:5" ht="15.75" x14ac:dyDescent="0.25">
      <c r="A35" s="21" t="s">
        <v>23</v>
      </c>
      <c r="C35" s="29">
        <v>640000000</v>
      </c>
      <c r="D35" s="29">
        <v>325008036.69840002</v>
      </c>
      <c r="E35" s="29">
        <v>681496405.41017199</v>
      </c>
    </row>
    <row r="36" spans="1:5" ht="15.75" x14ac:dyDescent="0.25">
      <c r="A36" s="21" t="s">
        <v>24</v>
      </c>
      <c r="C36" s="29">
        <v>100000000</v>
      </c>
      <c r="D36" s="29">
        <v>50732876.133570001</v>
      </c>
      <c r="E36" s="29">
        <v>106639273.401278</v>
      </c>
    </row>
    <row r="37" spans="1:5" ht="15.75" x14ac:dyDescent="0.25">
      <c r="A37" s="21" t="s">
        <v>25</v>
      </c>
      <c r="C37" s="29">
        <v>60000000</v>
      </c>
      <c r="D37" s="29">
        <v>30536320.004824299</v>
      </c>
      <c r="E37" s="29">
        <v>64057809.166913696</v>
      </c>
    </row>
    <row r="38" spans="1:5" ht="15.75" x14ac:dyDescent="0.25">
      <c r="A38" s="21"/>
    </row>
    <row r="39" spans="1:5" ht="15.75" x14ac:dyDescent="0.25">
      <c r="A39" s="17" t="s">
        <v>105</v>
      </c>
      <c r="C39" s="30"/>
      <c r="D39" s="30"/>
      <c r="E39" s="30"/>
    </row>
    <row r="40" spans="1:5" ht="15.75" x14ac:dyDescent="0.25">
      <c r="A40" s="21" t="s">
        <v>23</v>
      </c>
      <c r="B40" s="31"/>
      <c r="C40" s="23" t="s">
        <v>30</v>
      </c>
      <c r="D40" s="23" t="s">
        <v>30</v>
      </c>
      <c r="E40" s="23" t="s">
        <v>30</v>
      </c>
    </row>
    <row r="41" spans="1:5" ht="15.75" x14ac:dyDescent="0.25">
      <c r="A41" s="21" t="s">
        <v>24</v>
      </c>
      <c r="B41" s="32"/>
      <c r="C41" s="23" t="s">
        <v>30</v>
      </c>
      <c r="D41" s="23" t="s">
        <v>30</v>
      </c>
      <c r="E41" s="23" t="s">
        <v>30</v>
      </c>
    </row>
    <row r="42" spans="1:5" ht="15.75" x14ac:dyDescent="0.25">
      <c r="A42" s="21" t="s">
        <v>25</v>
      </c>
      <c r="C42" s="23" t="s">
        <v>30</v>
      </c>
      <c r="D42" s="23" t="s">
        <v>30</v>
      </c>
      <c r="E42" s="23" t="s">
        <v>30</v>
      </c>
    </row>
    <row r="43" spans="1:5" ht="15.75" x14ac:dyDescent="0.25">
      <c r="C43" s="8"/>
      <c r="D43" s="8"/>
      <c r="E43" s="8"/>
    </row>
    <row r="44" spans="1:5" ht="15.75" x14ac:dyDescent="0.25">
      <c r="A44" s="17" t="s">
        <v>44</v>
      </c>
      <c r="C44" s="22"/>
      <c r="D44" s="22"/>
      <c r="E44" s="22"/>
    </row>
    <row r="45" spans="1:5" ht="15.75" x14ac:dyDescent="0.25">
      <c r="A45" s="21" t="s">
        <v>23</v>
      </c>
      <c r="C45" s="33" t="s">
        <v>121</v>
      </c>
      <c r="D45" s="33" t="s">
        <v>188</v>
      </c>
      <c r="E45" s="33" t="s">
        <v>188</v>
      </c>
    </row>
    <row r="46" spans="1:5" ht="15.75" x14ac:dyDescent="0.25">
      <c r="A46" s="21" t="s">
        <v>24</v>
      </c>
      <c r="C46" s="22" t="s">
        <v>122</v>
      </c>
      <c r="D46" s="22" t="s">
        <v>189</v>
      </c>
      <c r="E46" s="22" t="s">
        <v>189</v>
      </c>
    </row>
    <row r="47" spans="1:5" ht="15.75" x14ac:dyDescent="0.25">
      <c r="A47" s="21" t="s">
        <v>25</v>
      </c>
      <c r="C47" s="30" t="s">
        <v>123</v>
      </c>
      <c r="D47" s="30" t="s">
        <v>190</v>
      </c>
      <c r="E47" s="30" t="s">
        <v>190</v>
      </c>
    </row>
    <row r="48" spans="1:5" ht="15.75" x14ac:dyDescent="0.25">
      <c r="C48" s="2"/>
    </row>
    <row r="49" spans="1:5" ht="15.75" x14ac:dyDescent="0.25">
      <c r="A49" s="17" t="s">
        <v>45</v>
      </c>
      <c r="C49" s="206">
        <v>45817</v>
      </c>
      <c r="D49" s="206">
        <v>46013</v>
      </c>
      <c r="E49" s="206">
        <v>46013</v>
      </c>
    </row>
    <row r="50" spans="1:5" ht="15.75" x14ac:dyDescent="0.25">
      <c r="A50" s="17"/>
      <c r="C50" s="206"/>
      <c r="D50" s="206"/>
      <c r="E50" s="206"/>
    </row>
    <row r="51" spans="1:5" ht="15.75" x14ac:dyDescent="0.25">
      <c r="A51" s="17"/>
      <c r="C51" s="87"/>
    </row>
    <row r="52" spans="1:5" ht="15.75" x14ac:dyDescent="0.25">
      <c r="A52" s="17"/>
      <c r="C52" s="87"/>
    </row>
    <row r="53" spans="1:5" ht="15.75" x14ac:dyDescent="0.25">
      <c r="A53" s="17" t="s">
        <v>93</v>
      </c>
      <c r="C53" s="86"/>
    </row>
    <row r="54" spans="1:5" ht="15.75" x14ac:dyDescent="0.25">
      <c r="C54" s="86"/>
    </row>
    <row r="55" spans="1:5" ht="15.75" x14ac:dyDescent="0.25">
      <c r="A55" s="17"/>
      <c r="C55" s="89">
        <v>45817</v>
      </c>
      <c r="D55" s="89">
        <v>46013</v>
      </c>
      <c r="E55" s="89">
        <v>46013</v>
      </c>
    </row>
    <row r="56" spans="1:5" ht="15.75" x14ac:dyDescent="0.25">
      <c r="A56" s="17" t="s">
        <v>53</v>
      </c>
      <c r="C56" s="22"/>
    </row>
    <row r="57" spans="1:5" ht="15.75" x14ac:dyDescent="0.25">
      <c r="A57" s="21" t="s">
        <v>23</v>
      </c>
      <c r="C57" s="33" t="s">
        <v>121</v>
      </c>
      <c r="D57" s="33" t="s">
        <v>188</v>
      </c>
      <c r="E57" s="33" t="s">
        <v>188</v>
      </c>
    </row>
    <row r="58" spans="1:5" ht="15.75" x14ac:dyDescent="0.25">
      <c r="A58" s="21" t="s">
        <v>24</v>
      </c>
      <c r="C58" s="22" t="s">
        <v>122</v>
      </c>
      <c r="D58" s="22" t="s">
        <v>189</v>
      </c>
      <c r="E58" s="22" t="s">
        <v>189</v>
      </c>
    </row>
    <row r="59" spans="1:5" ht="15.75" x14ac:dyDescent="0.25">
      <c r="A59" s="21" t="s">
        <v>25</v>
      </c>
      <c r="C59" s="30" t="s">
        <v>123</v>
      </c>
      <c r="D59" s="30" t="s">
        <v>190</v>
      </c>
      <c r="E59" s="30" t="s">
        <v>190</v>
      </c>
    </row>
    <row r="60" spans="1:5" ht="15.75" x14ac:dyDescent="0.25">
      <c r="C60" s="2"/>
    </row>
    <row r="61" spans="1:5" ht="15.75" x14ac:dyDescent="0.25">
      <c r="A61" s="21" t="s">
        <v>49</v>
      </c>
      <c r="C61" s="2"/>
    </row>
    <row r="62" spans="1:5" ht="15.75" x14ac:dyDescent="0.25">
      <c r="A62" s="21" t="s">
        <v>23</v>
      </c>
      <c r="C62" s="8" t="s">
        <v>124</v>
      </c>
      <c r="D62" s="8" t="s">
        <v>191</v>
      </c>
      <c r="E62" s="8" t="s">
        <v>205</v>
      </c>
    </row>
    <row r="63" spans="1:5" ht="15.75" x14ac:dyDescent="0.25">
      <c r="A63" s="21" t="s">
        <v>24</v>
      </c>
      <c r="C63" s="8" t="s">
        <v>125</v>
      </c>
      <c r="D63" s="8" t="s">
        <v>192</v>
      </c>
      <c r="E63" s="8" t="s">
        <v>206</v>
      </c>
    </row>
    <row r="64" spans="1:5" ht="15.75" x14ac:dyDescent="0.25">
      <c r="A64" s="21" t="s">
        <v>25</v>
      </c>
      <c r="C64" s="8" t="s">
        <v>126</v>
      </c>
      <c r="D64" s="8" t="s">
        <v>193</v>
      </c>
      <c r="E64" s="8" t="s">
        <v>207</v>
      </c>
    </row>
    <row r="65" spans="1:5" ht="15.75" x14ac:dyDescent="0.25">
      <c r="C65" s="2"/>
      <c r="D65" s="2"/>
      <c r="E65" s="2"/>
    </row>
    <row r="66" spans="1:5" ht="15.75" x14ac:dyDescent="0.25">
      <c r="A66" s="21" t="s">
        <v>50</v>
      </c>
      <c r="C66" s="2"/>
      <c r="D66" s="2"/>
      <c r="E66" s="2"/>
    </row>
    <row r="67" spans="1:5" ht="15.75" x14ac:dyDescent="0.25">
      <c r="A67" s="21" t="s">
        <v>23</v>
      </c>
      <c r="C67" s="8" t="s">
        <v>127</v>
      </c>
      <c r="D67" s="8" t="s">
        <v>194</v>
      </c>
      <c r="E67" s="8" t="s">
        <v>208</v>
      </c>
    </row>
    <row r="68" spans="1:5" ht="15.75" x14ac:dyDescent="0.25">
      <c r="A68" s="21" t="s">
        <v>24</v>
      </c>
      <c r="C68" s="8" t="s">
        <v>128</v>
      </c>
      <c r="D68" s="8" t="s">
        <v>195</v>
      </c>
      <c r="E68" s="8" t="s">
        <v>209</v>
      </c>
    </row>
    <row r="69" spans="1:5" ht="15.75" x14ac:dyDescent="0.25">
      <c r="A69" s="21" t="s">
        <v>25</v>
      </c>
      <c r="C69" s="8" t="s">
        <v>129</v>
      </c>
      <c r="D69" s="8" t="s">
        <v>196</v>
      </c>
      <c r="E69" s="8" t="s">
        <v>210</v>
      </c>
    </row>
    <row r="70" spans="1:5" ht="15.75" x14ac:dyDescent="0.25">
      <c r="A70" s="21"/>
      <c r="C70" s="8"/>
    </row>
  </sheetData>
  <mergeCells count="3">
    <mergeCell ref="C49:C50"/>
    <mergeCell ref="D49:D50"/>
    <mergeCell ref="E49:E50"/>
  </mergeCells>
  <hyperlinks>
    <hyperlink ref="D2" location="Menu!A1" display="Menu" xr:uid="{F3091023-7CB6-44B8-82EA-D47D924237CA}"/>
  </hyperlink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Acrobat.Document.DC" dvAspect="DVASPECT_ICON" shapeId="3076" r:id="rId4">
          <objectPr defaultSize="0" r:id="rId5">
            <anchor moveWithCells="1">
              <from>
                <xdr:col>2</xdr:col>
                <xdr:colOff>1143000</xdr:colOff>
                <xdr:row>49</xdr:row>
                <xdr:rowOff>190500</xdr:rowOff>
              </from>
              <to>
                <xdr:col>3</xdr:col>
                <xdr:colOff>66675</xdr:colOff>
                <xdr:row>53</xdr:row>
                <xdr:rowOff>66675</xdr:rowOff>
              </to>
            </anchor>
          </objectPr>
        </oleObject>
      </mc:Choice>
      <mc:Fallback>
        <oleObject progId="Acrobat.Document.DC" dvAspect="DVASPECT_ICON" shapeId="3076" r:id="rId4"/>
      </mc:Fallback>
    </mc:AlternateContent>
    <mc:AlternateContent xmlns:mc="http://schemas.openxmlformats.org/markup-compatibility/2006">
      <mc:Choice Requires="x14">
        <oleObject progId="Acrobat.Document.DC" dvAspect="DVASPECT_ICON" shapeId="3077" r:id="rId6">
          <objectPr defaultSize="0" r:id="rId5">
            <anchor moveWithCells="1">
              <from>
                <xdr:col>2</xdr:col>
                <xdr:colOff>1143000</xdr:colOff>
                <xdr:row>49</xdr:row>
                <xdr:rowOff>190500</xdr:rowOff>
              </from>
              <to>
                <xdr:col>3</xdr:col>
                <xdr:colOff>66675</xdr:colOff>
                <xdr:row>53</xdr:row>
                <xdr:rowOff>57150</xdr:rowOff>
              </to>
            </anchor>
          </objectPr>
        </oleObject>
      </mc:Choice>
      <mc:Fallback>
        <oleObject progId="Acrobat.Document.DC" dvAspect="DVASPECT_ICON" shapeId="3077" r:id="rId6"/>
      </mc:Fallback>
    </mc:AlternateContent>
    <mc:AlternateContent xmlns:mc="http://schemas.openxmlformats.org/markup-compatibility/2006">
      <mc:Choice Requires="x14">
        <oleObject progId="Acrobat Document" dvAspect="DVASPECT_ICON" shapeId="3078" r:id="rId7">
          <objectPr defaultSize="0" autoPict="0" r:id="rId8">
            <anchor moveWithCells="1">
              <from>
                <xdr:col>3</xdr:col>
                <xdr:colOff>1133475</xdr:colOff>
                <xdr:row>49</xdr:row>
                <xdr:rowOff>200025</xdr:rowOff>
              </from>
              <to>
                <xdr:col>4</xdr:col>
                <xdr:colOff>76200</xdr:colOff>
                <xdr:row>53</xdr:row>
                <xdr:rowOff>47625</xdr:rowOff>
              </to>
            </anchor>
          </objectPr>
        </oleObject>
      </mc:Choice>
      <mc:Fallback>
        <oleObject progId="Acrobat Document" dvAspect="DVASPECT_ICON" shapeId="3078" r:id="rId7"/>
      </mc:Fallback>
    </mc:AlternateContent>
    <mc:AlternateContent xmlns:mc="http://schemas.openxmlformats.org/markup-compatibility/2006">
      <mc:Choice Requires="x14">
        <oleObject progId="Acrobat Document" dvAspect="DVASPECT_ICON" shapeId="3079" r:id="rId9">
          <objectPr defaultSize="0" autoPict="0" r:id="rId8">
            <anchor moveWithCells="1">
              <from>
                <xdr:col>3</xdr:col>
                <xdr:colOff>1133475</xdr:colOff>
                <xdr:row>49</xdr:row>
                <xdr:rowOff>200025</xdr:rowOff>
              </from>
              <to>
                <xdr:col>4</xdr:col>
                <xdr:colOff>85725</xdr:colOff>
                <xdr:row>53</xdr:row>
                <xdr:rowOff>28575</xdr:rowOff>
              </to>
            </anchor>
          </objectPr>
        </oleObject>
      </mc:Choice>
      <mc:Fallback>
        <oleObject progId="Acrobat Document" dvAspect="DVASPECT_ICON" shapeId="3079" r:id="rId9"/>
      </mc:Fallback>
    </mc:AlternateContent>
    <mc:AlternateContent xmlns:mc="http://schemas.openxmlformats.org/markup-compatibility/2006">
      <mc:Choice Requires="x14">
        <oleObject progId="Acrobat.Document.DC" dvAspect="DVASPECT_ICON" shapeId="3080" r:id="rId10">
          <objectPr defaultSize="0" r:id="rId5">
            <anchor moveWithCells="1">
              <from>
                <xdr:col>3</xdr:col>
                <xdr:colOff>1143000</xdr:colOff>
                <xdr:row>49</xdr:row>
                <xdr:rowOff>190500</xdr:rowOff>
              </from>
              <to>
                <xdr:col>4</xdr:col>
                <xdr:colOff>66675</xdr:colOff>
                <xdr:row>53</xdr:row>
                <xdr:rowOff>47625</xdr:rowOff>
              </to>
            </anchor>
          </objectPr>
        </oleObject>
      </mc:Choice>
      <mc:Fallback>
        <oleObject progId="Acrobat.Document.DC" dvAspect="DVASPECT_ICON" shapeId="3080" r:id="rId10"/>
      </mc:Fallback>
    </mc:AlternateContent>
    <mc:AlternateContent xmlns:mc="http://schemas.openxmlformats.org/markup-compatibility/2006">
      <mc:Choice Requires="x14">
        <oleObject progId="Acrobat.Document.DC" dvAspect="DVASPECT_ICON" shapeId="3081" r:id="rId11">
          <objectPr defaultSize="0" autoPict="0" r:id="rId5">
            <anchor moveWithCells="1">
              <from>
                <xdr:col>3</xdr:col>
                <xdr:colOff>1143000</xdr:colOff>
                <xdr:row>49</xdr:row>
                <xdr:rowOff>190500</xdr:rowOff>
              </from>
              <to>
                <xdr:col>4</xdr:col>
                <xdr:colOff>66675</xdr:colOff>
                <xdr:row>53</xdr:row>
                <xdr:rowOff>47625</xdr:rowOff>
              </to>
            </anchor>
          </objectPr>
        </oleObject>
      </mc:Choice>
      <mc:Fallback>
        <oleObject progId="Acrobat.Document.DC" dvAspect="DVASPECT_ICON" shapeId="3081" r:id="rId11"/>
      </mc:Fallback>
    </mc:AlternateContent>
    <mc:AlternateContent xmlns:mc="http://schemas.openxmlformats.org/markup-compatibility/2006">
      <mc:Choice Requires="x14">
        <oleObject progId="Acrobat Document" dvAspect="DVASPECT_ICON" shapeId="3082" r:id="rId12">
          <objectPr defaultSize="0" autoPict="0" r:id="rId8">
            <anchor moveWithCells="1">
              <from>
                <xdr:col>4</xdr:col>
                <xdr:colOff>1123950</xdr:colOff>
                <xdr:row>50</xdr:row>
                <xdr:rowOff>57150</xdr:rowOff>
              </from>
              <to>
                <xdr:col>5</xdr:col>
                <xdr:colOff>85725</xdr:colOff>
                <xdr:row>53</xdr:row>
                <xdr:rowOff>95250</xdr:rowOff>
              </to>
            </anchor>
          </objectPr>
        </oleObject>
      </mc:Choice>
      <mc:Fallback>
        <oleObject progId="Acrobat Document" dvAspect="DVASPECT_ICON" shapeId="3082" r:id="rId12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2330C-06AC-4F49-BDBE-516DE2F02AE5}">
  <sheetPr codeName="Planilha5"/>
  <dimension ref="A1:AL76"/>
  <sheetViews>
    <sheetView showGridLines="0" zoomScaleNormal="100" workbookViewId="0">
      <pane xSplit="1" topLeftCell="B1" activePane="topRight" state="frozen"/>
      <selection pane="topRight"/>
    </sheetView>
  </sheetViews>
  <sheetFormatPr defaultColWidth="0" defaultRowHeight="15" zeroHeight="1" x14ac:dyDescent="0.25"/>
  <cols>
    <col min="1" max="1" width="46.5703125" customWidth="1"/>
    <col min="2" max="2" width="9.140625" bestFit="1" customWidth="1"/>
    <col min="3" max="15" width="17.140625" customWidth="1"/>
    <col min="16" max="16" width="3" customWidth="1"/>
    <col min="17" max="18" width="20.85546875" hidden="1" customWidth="1"/>
    <col min="19" max="19" width="21.140625" hidden="1" customWidth="1"/>
    <col min="20" max="20" width="20.5703125" hidden="1" customWidth="1"/>
    <col min="21" max="21" width="11.85546875" hidden="1" customWidth="1"/>
    <col min="22" max="22" width="11.42578125" hidden="1" customWidth="1"/>
    <col min="23" max="23" width="11.85546875" hidden="1" customWidth="1"/>
    <col min="24" max="24" width="11.42578125" hidden="1" customWidth="1"/>
    <col min="25" max="38" width="11.85546875" hidden="1" customWidth="1"/>
    <col min="39" max="16384" width="8.7109375" hidden="1"/>
  </cols>
  <sheetData>
    <row r="1" spans="1:16" ht="15.75" x14ac:dyDescent="0.25">
      <c r="A1" s="9"/>
      <c r="B1" s="9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ht="15.75" x14ac:dyDescent="0.25">
      <c r="A2" s="9"/>
      <c r="B2" s="9"/>
      <c r="C2" s="10"/>
      <c r="D2" s="10"/>
      <c r="E2" s="10"/>
      <c r="F2" s="10"/>
      <c r="G2" s="104" t="s">
        <v>34</v>
      </c>
      <c r="H2" s="10"/>
      <c r="I2" s="10"/>
      <c r="J2" s="10"/>
      <c r="K2" s="10"/>
      <c r="L2" s="10"/>
      <c r="M2" s="10"/>
      <c r="N2" s="10"/>
      <c r="O2" s="10"/>
      <c r="P2" s="10"/>
    </row>
    <row r="3" spans="1:16" ht="15.75" x14ac:dyDescent="0.25">
      <c r="A3" s="9"/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1"/>
    </row>
    <row r="4" spans="1:16" ht="15.75" x14ac:dyDescent="0.25">
      <c r="A4" s="9"/>
      <c r="B4" s="9"/>
      <c r="C4" s="10"/>
      <c r="D4" s="10"/>
      <c r="E4" s="10"/>
      <c r="F4" s="10"/>
      <c r="G4" s="207">
        <f>'Dados Cadastrais'!F4</f>
        <v>46203</v>
      </c>
      <c r="H4" s="207"/>
      <c r="I4" s="191"/>
      <c r="J4" s="191"/>
      <c r="K4" s="191"/>
      <c r="L4" s="191"/>
      <c r="M4" s="191"/>
      <c r="N4" s="191"/>
      <c r="O4" s="191"/>
      <c r="P4" s="10"/>
    </row>
    <row r="5" spans="1:16" ht="15.75" x14ac:dyDescent="0.25">
      <c r="A5" s="51"/>
      <c r="B5" s="51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</row>
    <row r="6" spans="1:16" ht="15.75" x14ac:dyDescent="0.25">
      <c r="A6" s="14" t="s">
        <v>111</v>
      </c>
      <c r="B6" s="3"/>
      <c r="C6" s="13" t="s">
        <v>57</v>
      </c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</row>
    <row r="7" spans="1:16" ht="15.75" x14ac:dyDescent="0.25">
      <c r="A7" s="53" t="s">
        <v>51</v>
      </c>
      <c r="C7" s="54">
        <v>45838</v>
      </c>
      <c r="D7" s="54">
        <v>45869</v>
      </c>
      <c r="E7" s="54">
        <v>45898</v>
      </c>
      <c r="F7" s="54">
        <v>45930</v>
      </c>
      <c r="G7" s="54">
        <v>45961</v>
      </c>
      <c r="H7" s="54">
        <v>45989</v>
      </c>
      <c r="I7" s="54">
        <v>46022</v>
      </c>
      <c r="J7" s="54">
        <v>46052</v>
      </c>
      <c r="K7" s="54">
        <v>46080</v>
      </c>
      <c r="L7" s="54">
        <v>46112</v>
      </c>
      <c r="M7" s="54">
        <v>46142</v>
      </c>
      <c r="N7" s="54">
        <v>46171</v>
      </c>
      <c r="O7" s="54">
        <v>46203</v>
      </c>
    </row>
    <row r="8" spans="1:16" ht="4.5" customHeight="1" x14ac:dyDescent="0.25">
      <c r="C8" s="172">
        <v>0</v>
      </c>
      <c r="D8" s="172">
        <v>0</v>
      </c>
      <c r="E8" s="172">
        <v>0</v>
      </c>
      <c r="F8" s="172"/>
      <c r="G8" s="172"/>
      <c r="H8" s="172"/>
      <c r="I8" s="172"/>
      <c r="J8" s="172"/>
      <c r="K8" s="172"/>
      <c r="L8" s="172"/>
      <c r="M8" s="172"/>
      <c r="N8" s="172"/>
      <c r="O8" s="172"/>
    </row>
    <row r="9" spans="1:16" ht="15.75" x14ac:dyDescent="0.25">
      <c r="A9" s="21" t="s">
        <v>35</v>
      </c>
      <c r="C9" s="74">
        <v>115386.13146999999</v>
      </c>
      <c r="D9" s="74">
        <v>231762.4381</v>
      </c>
      <c r="E9" s="74">
        <v>395527.75202999997</v>
      </c>
      <c r="F9" s="173">
        <v>484189.02740999998</v>
      </c>
      <c r="G9" s="173">
        <v>650225.66262000473</v>
      </c>
      <c r="H9" s="173">
        <v>707605.10687999846</v>
      </c>
      <c r="I9" s="173">
        <v>806979.97197000077</v>
      </c>
      <c r="J9" s="173">
        <v>932986.02903000184</v>
      </c>
      <c r="K9" s="173">
        <v>944953.84475999791</v>
      </c>
      <c r="L9" s="173">
        <v>935466.92153000692</v>
      </c>
      <c r="M9" s="173">
        <v>1061880.9605199976</v>
      </c>
      <c r="N9" s="173">
        <v>1200789.02413</v>
      </c>
      <c r="O9" s="173">
        <v>1586562.177069999</v>
      </c>
    </row>
    <row r="10" spans="1:16" ht="3" customHeight="1" x14ac:dyDescent="0.25">
      <c r="A10" s="21"/>
      <c r="C10" s="74"/>
      <c r="D10" s="74"/>
      <c r="E10" s="74"/>
      <c r="F10" s="173"/>
      <c r="G10" s="173"/>
      <c r="H10" s="173"/>
      <c r="I10" s="173"/>
      <c r="J10" s="173"/>
      <c r="K10" s="173"/>
      <c r="L10" s="173"/>
      <c r="M10" s="173"/>
      <c r="N10" s="173"/>
      <c r="O10" s="173"/>
    </row>
    <row r="11" spans="1:16" ht="15.75" x14ac:dyDescent="0.25">
      <c r="A11" s="21" t="s">
        <v>36</v>
      </c>
      <c r="C11" s="174">
        <v>582.12088000000006</v>
      </c>
      <c r="D11" s="174">
        <v>7732.6175100000009</v>
      </c>
      <c r="E11" s="174">
        <v>31603.40912</v>
      </c>
      <c r="F11" s="174">
        <v>59717.140499999994</v>
      </c>
      <c r="G11" s="174">
        <v>96190.164379995214</v>
      </c>
      <c r="H11" s="174">
        <v>140160.37814000007</v>
      </c>
      <c r="I11" s="174">
        <v>206959.80182000008</v>
      </c>
      <c r="J11" s="174">
        <v>249850.81489000024</v>
      </c>
      <c r="K11" s="174">
        <v>315503.63518999965</v>
      </c>
      <c r="L11" s="174">
        <v>390713.1873000004</v>
      </c>
      <c r="M11" s="174">
        <v>431129.26561000035</v>
      </c>
      <c r="N11" s="174">
        <v>482975.62639999983</v>
      </c>
      <c r="O11" s="174">
        <v>577993.88614000008</v>
      </c>
    </row>
    <row r="12" spans="1:16" ht="15.75" x14ac:dyDescent="0.25">
      <c r="A12" s="55" t="s">
        <v>48</v>
      </c>
      <c r="B12" s="56"/>
      <c r="C12" s="74">
        <v>582.12088000000006</v>
      </c>
      <c r="D12" s="74">
        <v>5133.4162300000007</v>
      </c>
      <c r="E12" s="74">
        <v>17309.597959999999</v>
      </c>
      <c r="F12" s="173">
        <v>28054.376920000002</v>
      </c>
      <c r="G12" s="173">
        <v>45591.585379995224</v>
      </c>
      <c r="H12" s="173">
        <v>65595.762840000083</v>
      </c>
      <c r="I12" s="173">
        <v>94262.544759999975</v>
      </c>
      <c r="J12" s="173">
        <v>94413.982950000092</v>
      </c>
      <c r="K12" s="173">
        <v>115105.06483999988</v>
      </c>
      <c r="L12" s="173">
        <v>131501.28497000036</v>
      </c>
      <c r="M12" s="173">
        <v>134765.00706000032</v>
      </c>
      <c r="N12" s="173">
        <v>153156.12459999966</v>
      </c>
      <c r="O12" s="173">
        <v>187703.59731000001</v>
      </c>
    </row>
    <row r="13" spans="1:16" ht="15.75" x14ac:dyDescent="0.25">
      <c r="A13" s="55" t="s">
        <v>47</v>
      </c>
      <c r="B13" s="56"/>
      <c r="C13" s="74">
        <v>0</v>
      </c>
      <c r="D13" s="74">
        <v>2014.85707</v>
      </c>
      <c r="E13" s="74">
        <v>10818.0129</v>
      </c>
      <c r="F13" s="173">
        <v>15210.71853</v>
      </c>
      <c r="G13" s="173">
        <v>20837.178</v>
      </c>
      <c r="H13" s="173">
        <v>25821.93499999995</v>
      </c>
      <c r="I13" s="173">
        <v>40480.516100000052</v>
      </c>
      <c r="J13" s="173">
        <v>44352.73834000004</v>
      </c>
      <c r="K13" s="173">
        <v>54722.961699999898</v>
      </c>
      <c r="L13" s="173">
        <v>78005.039629999999</v>
      </c>
      <c r="M13" s="173">
        <v>69175.694340000031</v>
      </c>
      <c r="N13" s="173">
        <v>75604.519420000172</v>
      </c>
      <c r="O13" s="173">
        <v>90475.969520000086</v>
      </c>
    </row>
    <row r="14" spans="1:16" ht="15.75" x14ac:dyDescent="0.25">
      <c r="A14" s="57" t="s">
        <v>37</v>
      </c>
      <c r="B14" s="56"/>
      <c r="C14" s="74">
        <v>0</v>
      </c>
      <c r="D14" s="74">
        <v>584.34420999999998</v>
      </c>
      <c r="E14" s="74">
        <v>3155.3035299999997</v>
      </c>
      <c r="F14" s="173">
        <v>14046.629010000001</v>
      </c>
      <c r="G14" s="173">
        <v>18364.625</v>
      </c>
      <c r="H14" s="173">
        <v>25703.760300000024</v>
      </c>
      <c r="I14" s="173">
        <v>31178.612440000041</v>
      </c>
      <c r="J14" s="173">
        <v>49327.748320000101</v>
      </c>
      <c r="K14" s="173">
        <v>57821.614959999955</v>
      </c>
      <c r="L14" s="173">
        <v>61640.928840000066</v>
      </c>
      <c r="M14" s="173">
        <v>75962.089560000008</v>
      </c>
      <c r="N14" s="173">
        <v>72327.286540000088</v>
      </c>
      <c r="O14" s="173">
        <v>83365.79237000001</v>
      </c>
    </row>
    <row r="15" spans="1:16" ht="15.75" x14ac:dyDescent="0.25">
      <c r="A15" s="55" t="s">
        <v>38</v>
      </c>
      <c r="B15" s="56"/>
      <c r="C15" s="74">
        <v>0</v>
      </c>
      <c r="D15" s="74">
        <v>0</v>
      </c>
      <c r="E15" s="74">
        <v>320.49473</v>
      </c>
      <c r="F15" s="173">
        <v>2405.4160400000001</v>
      </c>
      <c r="G15" s="173">
        <v>9073.7649999999994</v>
      </c>
      <c r="H15" s="173">
        <v>12521.838380000012</v>
      </c>
      <c r="I15" s="173">
        <v>17158.241729999998</v>
      </c>
      <c r="J15" s="173">
        <v>22922.844270000027</v>
      </c>
      <c r="K15" s="173">
        <v>29498.122439999977</v>
      </c>
      <c r="L15" s="173">
        <v>34601.563690000003</v>
      </c>
      <c r="M15" s="173">
        <v>39844.619550000039</v>
      </c>
      <c r="N15" s="173">
        <v>40854.767220000002</v>
      </c>
      <c r="O15" s="173">
        <v>43501.079390000028</v>
      </c>
    </row>
    <row r="16" spans="1:16" ht="15.75" x14ac:dyDescent="0.25">
      <c r="A16" s="55" t="s">
        <v>39</v>
      </c>
      <c r="B16" s="56"/>
      <c r="C16" s="74">
        <v>0</v>
      </c>
      <c r="D16" s="74">
        <v>0</v>
      </c>
      <c r="E16" s="74">
        <v>0</v>
      </c>
      <c r="F16" s="173">
        <v>0</v>
      </c>
      <c r="G16" s="173">
        <v>2323.011</v>
      </c>
      <c r="H16" s="173">
        <v>8166.363959999997</v>
      </c>
      <c r="I16" s="173">
        <v>12688.017169999992</v>
      </c>
      <c r="J16" s="173">
        <v>15361.65135</v>
      </c>
      <c r="K16" s="173">
        <v>20831.526379999999</v>
      </c>
      <c r="L16" s="173">
        <v>28947.060780000036</v>
      </c>
      <c r="M16" s="173">
        <v>29223.302910000017</v>
      </c>
      <c r="N16" s="173">
        <v>35198.348929999986</v>
      </c>
      <c r="O16" s="173">
        <v>37605.63506999996</v>
      </c>
    </row>
    <row r="17" spans="1:15" ht="15.75" x14ac:dyDescent="0.25">
      <c r="A17" s="55" t="s">
        <v>40</v>
      </c>
      <c r="B17" s="56"/>
      <c r="C17" s="74">
        <v>0</v>
      </c>
      <c r="D17" s="74">
        <v>0</v>
      </c>
      <c r="E17" s="74">
        <v>0</v>
      </c>
      <c r="F17" s="173">
        <v>0</v>
      </c>
      <c r="G17" s="173">
        <v>0</v>
      </c>
      <c r="H17" s="173">
        <v>2350.7176599999998</v>
      </c>
      <c r="I17" s="173">
        <v>8770.2223800000065</v>
      </c>
      <c r="J17" s="173">
        <v>12335.107759999995</v>
      </c>
      <c r="K17" s="173">
        <v>15365.942619999998</v>
      </c>
      <c r="L17" s="173">
        <v>19017.082060000001</v>
      </c>
      <c r="M17" s="173">
        <v>27374.677200000002</v>
      </c>
      <c r="N17" s="173">
        <v>27628.664989999994</v>
      </c>
      <c r="O17" s="173">
        <v>30652.114769999982</v>
      </c>
    </row>
    <row r="18" spans="1:15" ht="15.75" x14ac:dyDescent="0.25">
      <c r="A18" s="55" t="s">
        <v>41</v>
      </c>
      <c r="B18" s="56"/>
      <c r="C18" s="74">
        <v>0</v>
      </c>
      <c r="D18" s="74">
        <v>0</v>
      </c>
      <c r="E18" s="74">
        <v>0</v>
      </c>
      <c r="F18" s="173">
        <v>0</v>
      </c>
      <c r="G18" s="173">
        <v>0</v>
      </c>
      <c r="H18" s="173">
        <v>0</v>
      </c>
      <c r="I18" s="173">
        <v>2421.6472399999998</v>
      </c>
      <c r="J18" s="173">
        <v>8648.0550500000008</v>
      </c>
      <c r="K18" s="173">
        <v>11816.904950000006</v>
      </c>
      <c r="L18" s="173">
        <v>14335.645019999994</v>
      </c>
      <c r="M18" s="173">
        <v>17951.120420000007</v>
      </c>
      <c r="N18" s="173">
        <v>24433.15868999996</v>
      </c>
      <c r="O18" s="173">
        <v>26228.558470000014</v>
      </c>
    </row>
    <row r="19" spans="1:15" ht="15.75" x14ac:dyDescent="0.25">
      <c r="A19" s="55" t="s">
        <v>42</v>
      </c>
      <c r="B19" s="56"/>
      <c r="C19" s="74">
        <v>0</v>
      </c>
      <c r="D19" s="74">
        <v>0</v>
      </c>
      <c r="E19" s="74">
        <v>0</v>
      </c>
      <c r="F19" s="173">
        <v>0</v>
      </c>
      <c r="G19" s="173">
        <v>0</v>
      </c>
      <c r="H19" s="173">
        <v>0</v>
      </c>
      <c r="I19" s="173">
        <v>0</v>
      </c>
      <c r="J19" s="173">
        <v>2488.68685</v>
      </c>
      <c r="K19" s="173">
        <v>7795.7769899999976</v>
      </c>
      <c r="L19" s="173">
        <v>11205.277220000004</v>
      </c>
      <c r="M19" s="173">
        <v>13979.114399999986</v>
      </c>
      <c r="N19" s="173">
        <v>17380.944489999998</v>
      </c>
      <c r="O19" s="173">
        <v>22334.886510000004</v>
      </c>
    </row>
    <row r="20" spans="1:15" ht="15.75" x14ac:dyDescent="0.25">
      <c r="A20" s="55" t="s">
        <v>43</v>
      </c>
      <c r="B20" s="56"/>
      <c r="C20" s="74">
        <v>0</v>
      </c>
      <c r="D20" s="74">
        <v>0</v>
      </c>
      <c r="E20" s="74">
        <v>0</v>
      </c>
      <c r="F20" s="173">
        <v>0</v>
      </c>
      <c r="G20" s="173">
        <v>0</v>
      </c>
      <c r="H20" s="173">
        <v>0</v>
      </c>
      <c r="I20" s="173">
        <v>0</v>
      </c>
      <c r="J20" s="173">
        <v>0</v>
      </c>
      <c r="K20" s="173">
        <v>2545.7203100000002</v>
      </c>
      <c r="L20" s="173">
        <v>11459.305090000003</v>
      </c>
      <c r="M20" s="173">
        <v>22853.640169999991</v>
      </c>
      <c r="N20" s="173">
        <v>36391.811520000003</v>
      </c>
      <c r="O20" s="173">
        <v>56126.252730000007</v>
      </c>
    </row>
    <row r="21" spans="1:15" ht="5.45" customHeight="1" x14ac:dyDescent="0.25">
      <c r="A21" s="21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</row>
    <row r="22" spans="1:15" ht="16.5" thickBot="1" x14ac:dyDescent="0.3">
      <c r="A22" s="21" t="s">
        <v>46</v>
      </c>
      <c r="C22" s="58">
        <v>115968.25235</v>
      </c>
      <c r="D22" s="58">
        <v>239495.05561000001</v>
      </c>
      <c r="E22" s="58">
        <v>427131.16115</v>
      </c>
      <c r="F22" s="58">
        <v>543906.16790999996</v>
      </c>
      <c r="G22" s="58">
        <v>746415.82699999993</v>
      </c>
      <c r="H22" s="58">
        <v>847765.48501999851</v>
      </c>
      <c r="I22" s="58">
        <v>1013939.7737900008</v>
      </c>
      <c r="J22" s="58">
        <v>1182836.843920002</v>
      </c>
      <c r="K22" s="58">
        <v>1260457.4799499975</v>
      </c>
      <c r="L22" s="58">
        <v>1326180.1088300073</v>
      </c>
      <c r="M22" s="58">
        <v>1493010.226129998</v>
      </c>
      <c r="N22" s="58">
        <v>1683764.6505299998</v>
      </c>
      <c r="O22" s="58">
        <v>2164556.0632099994</v>
      </c>
    </row>
    <row r="23" spans="1:15" ht="16.5" thickTop="1" x14ac:dyDescent="0.25">
      <c r="A23" s="121" t="s">
        <v>131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</row>
    <row r="24" spans="1:15" ht="15.75" x14ac:dyDescent="0.25">
      <c r="A24" s="28"/>
      <c r="C24" s="27"/>
      <c r="D24" s="27"/>
      <c r="E24" s="27"/>
      <c r="F24" s="27"/>
      <c r="G24" s="190"/>
      <c r="H24" s="27"/>
      <c r="I24" s="27"/>
      <c r="J24" s="27"/>
      <c r="K24" s="27"/>
      <c r="L24" s="27"/>
      <c r="M24" s="27"/>
      <c r="N24" s="27"/>
      <c r="O24" s="27"/>
    </row>
    <row r="25" spans="1:15" ht="15.75" x14ac:dyDescent="0.25">
      <c r="A25" s="14" t="s">
        <v>112</v>
      </c>
      <c r="C25" s="13" t="s">
        <v>57</v>
      </c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</row>
    <row r="26" spans="1:15" ht="15.75" x14ac:dyDescent="0.25">
      <c r="A26" s="53" t="s">
        <v>52</v>
      </c>
      <c r="C26" s="54">
        <v>45838</v>
      </c>
      <c r="D26" s="54">
        <v>45869</v>
      </c>
      <c r="E26" s="54">
        <v>45898</v>
      </c>
      <c r="F26" s="54">
        <v>45930</v>
      </c>
      <c r="G26" s="54">
        <v>45961</v>
      </c>
      <c r="H26" s="54">
        <v>45989</v>
      </c>
      <c r="I26" s="54">
        <v>46022</v>
      </c>
      <c r="J26" s="54">
        <v>46052</v>
      </c>
      <c r="K26" s="54">
        <v>46080</v>
      </c>
      <c r="L26" s="54">
        <v>46112</v>
      </c>
      <c r="M26" s="54">
        <v>46142</v>
      </c>
      <c r="N26" s="54">
        <v>46171</v>
      </c>
      <c r="O26" s="54">
        <v>46203</v>
      </c>
    </row>
    <row r="27" spans="1:15" ht="5.45" customHeight="1" x14ac:dyDescent="0.25">
      <c r="A27" s="21"/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5"/>
      <c r="O27" s="175"/>
    </row>
    <row r="28" spans="1:15" ht="15.75" x14ac:dyDescent="0.25">
      <c r="A28" s="21" t="s">
        <v>35</v>
      </c>
      <c r="C28" s="176">
        <v>0.9949803427386047</v>
      </c>
      <c r="D28" s="176">
        <v>0.96771283026989918</v>
      </c>
      <c r="E28" s="176">
        <v>0.92601005968538663</v>
      </c>
      <c r="F28" s="176">
        <v>0.89020690695700777</v>
      </c>
      <c r="G28" s="176">
        <v>0.87113059383185454</v>
      </c>
      <c r="H28" s="176">
        <v>0.83467081331260651</v>
      </c>
      <c r="I28" s="176">
        <v>0.79588550802538705</v>
      </c>
      <c r="J28" s="176">
        <v>0.78876984076520862</v>
      </c>
      <c r="K28" s="176">
        <v>0.74969117149234132</v>
      </c>
      <c r="L28" s="176">
        <v>0.7053845215302631</v>
      </c>
      <c r="M28" s="176">
        <v>0.71123488770232879</v>
      </c>
      <c r="N28" s="176">
        <v>0.71315728344339979</v>
      </c>
      <c r="O28" s="176">
        <v>0.73297347388505829</v>
      </c>
    </row>
    <row r="29" spans="1:15" ht="5.45" customHeight="1" x14ac:dyDescent="0.25">
      <c r="A29" s="21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</row>
    <row r="30" spans="1:15" ht="15.75" x14ac:dyDescent="0.25">
      <c r="A30" s="21" t="s">
        <v>36</v>
      </c>
      <c r="C30" s="177">
        <v>5.0196572613952998E-3</v>
      </c>
      <c r="D30" s="177">
        <v>3.2287169730100804E-2</v>
      </c>
      <c r="E30" s="177">
        <v>7.3989940314613339E-2</v>
      </c>
      <c r="F30" s="177">
        <v>0.10979309304299227</v>
      </c>
      <c r="G30" s="177">
        <v>0.12886940616814552</v>
      </c>
      <c r="H30" s="177">
        <v>0.16532918668739355</v>
      </c>
      <c r="I30" s="177">
        <v>0.20411449197461304</v>
      </c>
      <c r="J30" s="177">
        <v>0.21123015923479155</v>
      </c>
      <c r="K30" s="177">
        <v>0.25030882850765884</v>
      </c>
      <c r="L30" s="177">
        <v>0.29461547846973707</v>
      </c>
      <c r="M30" s="177">
        <v>0.28876511229767116</v>
      </c>
      <c r="N30" s="177">
        <v>0.28684271655660037</v>
      </c>
      <c r="O30" s="177">
        <v>0.2670265261149416</v>
      </c>
    </row>
    <row r="31" spans="1:15" ht="15.75" x14ac:dyDescent="0.25">
      <c r="A31" s="55" t="s">
        <v>48</v>
      </c>
      <c r="C31" s="176">
        <v>5.0196572613952998E-3</v>
      </c>
      <c r="D31" s="176">
        <v>2.1434330729396725E-2</v>
      </c>
      <c r="E31" s="176">
        <v>4.0525252040604948E-2</v>
      </c>
      <c r="F31" s="176">
        <v>5.1579442512669126E-2</v>
      </c>
      <c r="G31" s="176">
        <v>6.1080678799694352E-2</v>
      </c>
      <c r="H31" s="176">
        <v>7.7374891994397135E-2</v>
      </c>
      <c r="I31" s="176">
        <v>9.2966611229438653E-2</v>
      </c>
      <c r="J31" s="176">
        <v>7.9819954404789853E-2</v>
      </c>
      <c r="K31" s="176">
        <v>9.1320069634214157E-2</v>
      </c>
      <c r="L31" s="176">
        <v>9.9157937971196403E-2</v>
      </c>
      <c r="M31" s="176">
        <v>9.0263954460192822E-2</v>
      </c>
      <c r="N31" s="176">
        <v>9.0960529757998301E-2</v>
      </c>
      <c r="O31" s="176">
        <v>8.6716902602023069E-2</v>
      </c>
    </row>
    <row r="32" spans="1:15" ht="15.75" x14ac:dyDescent="0.25">
      <c r="A32" s="55" t="s">
        <v>47</v>
      </c>
      <c r="C32" s="176">
        <v>0</v>
      </c>
      <c r="D32" s="176">
        <v>8.4129380661663675E-3</v>
      </c>
      <c r="E32" s="176">
        <v>2.5327145111290365E-2</v>
      </c>
      <c r="F32" s="176">
        <v>2.7965703327925698E-2</v>
      </c>
      <c r="G32" s="176">
        <v>2.791631319468257E-2</v>
      </c>
      <c r="H32" s="176">
        <v>3.0458818454246011E-2</v>
      </c>
      <c r="I32" s="176">
        <v>3.9923984783325067E-2</v>
      </c>
      <c r="J32" s="176">
        <v>3.7496919856682888E-2</v>
      </c>
      <c r="K32" s="176">
        <v>4.3415158837544258E-2</v>
      </c>
      <c r="L32" s="176">
        <v>5.8819340684289255E-2</v>
      </c>
      <c r="M32" s="176">
        <v>4.633303451598518E-2</v>
      </c>
      <c r="N32" s="176">
        <v>4.4902070723602666E-2</v>
      </c>
      <c r="O32" s="176">
        <v>4.1798857076413988E-2</v>
      </c>
    </row>
    <row r="33" spans="1:15" ht="15.75" x14ac:dyDescent="0.25">
      <c r="A33" s="57" t="s">
        <v>37</v>
      </c>
      <c r="C33" s="176">
        <v>0</v>
      </c>
      <c r="D33" s="176">
        <v>2.4399009345377107E-3</v>
      </c>
      <c r="E33" s="176">
        <v>7.3872005065252532E-3</v>
      </c>
      <c r="F33" s="176">
        <v>2.5825463726538017E-2</v>
      </c>
      <c r="G33" s="176">
        <v>2.460374544014057E-2</v>
      </c>
      <c r="H33" s="176">
        <v>3.0319422946775993E-2</v>
      </c>
      <c r="I33" s="176">
        <v>3.074996488544645E-2</v>
      </c>
      <c r="J33" s="176">
        <v>4.1702918347153083E-2</v>
      </c>
      <c r="K33" s="176">
        <v>4.5873514878339051E-2</v>
      </c>
      <c r="L33" s="176">
        <v>4.6480058349224827E-2</v>
      </c>
      <c r="M33" s="176">
        <v>5.087847908242385E-2</v>
      </c>
      <c r="N33" s="176">
        <v>4.2955698420936432E-2</v>
      </c>
      <c r="O33" s="176">
        <v>3.8514037029084833E-2</v>
      </c>
    </row>
    <row r="34" spans="1:15" ht="15.75" x14ac:dyDescent="0.25">
      <c r="A34" s="55" t="s">
        <v>38</v>
      </c>
      <c r="C34" s="176">
        <v>0</v>
      </c>
      <c r="D34" s="176">
        <v>0</v>
      </c>
      <c r="E34" s="176">
        <v>7.5034265619278618E-4</v>
      </c>
      <c r="F34" s="176">
        <v>4.4224834758594313E-3</v>
      </c>
      <c r="G34" s="176">
        <v>1.2156447749064143E-2</v>
      </c>
      <c r="H34" s="176">
        <v>1.4770403609560286E-2</v>
      </c>
      <c r="I34" s="176">
        <v>1.6922348026514714E-2</v>
      </c>
      <c r="J34" s="176">
        <v>1.9379548741508726E-2</v>
      </c>
      <c r="K34" s="176">
        <v>2.3402711245102986E-2</v>
      </c>
      <c r="L34" s="176">
        <v>2.6091149655778249E-2</v>
      </c>
      <c r="M34" s="176">
        <v>2.6687439143186904E-2</v>
      </c>
      <c r="N34" s="176">
        <v>2.426394164240241E-2</v>
      </c>
      <c r="O34" s="176">
        <v>2.0096998238746784E-2</v>
      </c>
    </row>
    <row r="35" spans="1:15" ht="15.75" x14ac:dyDescent="0.25">
      <c r="A35" s="55" t="s">
        <v>39</v>
      </c>
      <c r="C35" s="176">
        <v>0</v>
      </c>
      <c r="D35" s="176">
        <v>0</v>
      </c>
      <c r="E35" s="176">
        <v>0</v>
      </c>
      <c r="F35" s="176">
        <v>0</v>
      </c>
      <c r="G35" s="176">
        <v>3.1122209845638768E-3</v>
      </c>
      <c r="H35" s="176">
        <v>9.632810139477848E-3</v>
      </c>
      <c r="I35" s="176">
        <v>1.2513580685935133E-2</v>
      </c>
      <c r="J35" s="176">
        <v>1.2987126186474239E-2</v>
      </c>
      <c r="K35" s="176">
        <v>1.6526956848101206E-2</v>
      </c>
      <c r="L35" s="176">
        <v>2.1827397792550163E-2</v>
      </c>
      <c r="M35" s="176">
        <v>1.9573411084898698E-2</v>
      </c>
      <c r="N35" s="176">
        <v>2.0904553922616548E-2</v>
      </c>
      <c r="O35" s="176">
        <v>1.7373370784506941E-2</v>
      </c>
    </row>
    <row r="36" spans="1:15" ht="15.75" x14ac:dyDescent="0.25">
      <c r="A36" s="55" t="s">
        <v>40</v>
      </c>
      <c r="C36" s="176">
        <v>0</v>
      </c>
      <c r="D36" s="176">
        <v>0</v>
      </c>
      <c r="E36" s="176">
        <v>0</v>
      </c>
      <c r="F36" s="176">
        <v>0</v>
      </c>
      <c r="G36" s="176">
        <v>0</v>
      </c>
      <c r="H36" s="176">
        <v>2.7728395429362724E-3</v>
      </c>
      <c r="I36" s="176">
        <v>8.6496482401689726E-3</v>
      </c>
      <c r="J36" s="176">
        <v>1.0428410159359431E-2</v>
      </c>
      <c r="K36" s="176">
        <v>1.2190766340336659E-2</v>
      </c>
      <c r="L36" s="176">
        <v>1.4339743096265707E-2</v>
      </c>
      <c r="M36" s="176">
        <v>1.8335224180585391E-2</v>
      </c>
      <c r="N36" s="176">
        <v>1.6408863899894384E-2</v>
      </c>
      <c r="O36" s="176">
        <v>1.4160924399686569E-2</v>
      </c>
    </row>
    <row r="37" spans="1:15" ht="15.75" x14ac:dyDescent="0.25">
      <c r="A37" s="55" t="s">
        <v>41</v>
      </c>
      <c r="C37" s="176">
        <v>0</v>
      </c>
      <c r="D37" s="176">
        <v>0</v>
      </c>
      <c r="E37" s="176">
        <v>0</v>
      </c>
      <c r="F37" s="176">
        <v>0</v>
      </c>
      <c r="G37" s="176">
        <v>0</v>
      </c>
      <c r="H37" s="176">
        <v>0</v>
      </c>
      <c r="I37" s="176">
        <v>2.3883541237840348E-3</v>
      </c>
      <c r="J37" s="176">
        <v>7.3112831194366221E-3</v>
      </c>
      <c r="K37" s="176">
        <v>9.3750920899519623E-3</v>
      </c>
      <c r="L37" s="176">
        <v>1.0809727068404983E-2</v>
      </c>
      <c r="M37" s="176">
        <v>1.202344103598724E-2</v>
      </c>
      <c r="N37" s="176">
        <v>1.4511029603994309E-2</v>
      </c>
      <c r="O37" s="176">
        <v>1.2117292277984944E-2</v>
      </c>
    </row>
    <row r="38" spans="1:15" ht="15.75" x14ac:dyDescent="0.25">
      <c r="A38" s="55" t="s">
        <v>42</v>
      </c>
      <c r="C38" s="176">
        <v>0</v>
      </c>
      <c r="D38" s="176">
        <v>0</v>
      </c>
      <c r="E38" s="176">
        <v>0</v>
      </c>
      <c r="F38" s="176">
        <v>0</v>
      </c>
      <c r="G38" s="176">
        <v>0</v>
      </c>
      <c r="H38" s="176">
        <v>0</v>
      </c>
      <c r="I38" s="176">
        <v>0</v>
      </c>
      <c r="J38" s="176">
        <v>2.1039984193866688E-3</v>
      </c>
      <c r="K38" s="176">
        <v>6.1848789935454677E-3</v>
      </c>
      <c r="L38" s="176">
        <v>8.4492876536095898E-3</v>
      </c>
      <c r="M38" s="176">
        <v>9.3630399546793253E-3</v>
      </c>
      <c r="N38" s="176">
        <v>1.032266860129709E-2</v>
      </c>
      <c r="O38" s="176">
        <v>1.0318460625537115E-2</v>
      </c>
    </row>
    <row r="39" spans="1:15" ht="15.75" x14ac:dyDescent="0.25">
      <c r="A39" s="55" t="s">
        <v>43</v>
      </c>
      <c r="C39" s="176">
        <v>0</v>
      </c>
      <c r="D39" s="176">
        <v>0</v>
      </c>
      <c r="E39" s="176">
        <v>0</v>
      </c>
      <c r="F39" s="176">
        <v>0</v>
      </c>
      <c r="G39" s="176">
        <v>0</v>
      </c>
      <c r="H39" s="176">
        <v>0</v>
      </c>
      <c r="I39" s="176">
        <v>0</v>
      </c>
      <c r="J39" s="176">
        <v>0</v>
      </c>
      <c r="K39" s="176">
        <v>2.0196796405230499E-3</v>
      </c>
      <c r="L39" s="176">
        <v>8.6408361984178141E-3</v>
      </c>
      <c r="M39" s="176">
        <v>1.5307088839731833E-2</v>
      </c>
      <c r="N39" s="176">
        <v>2.1613359983858153E-2</v>
      </c>
      <c r="O39" s="176">
        <v>2.5929683080957368E-2</v>
      </c>
    </row>
    <row r="40" spans="1:15" ht="15.75" x14ac:dyDescent="0.25">
      <c r="A40" s="55"/>
      <c r="C40" s="176"/>
      <c r="D40" s="176"/>
      <c r="E40" s="176"/>
      <c r="F40" s="176"/>
      <c r="G40" s="176"/>
      <c r="H40" s="176"/>
      <c r="I40" s="176"/>
      <c r="J40" s="176"/>
      <c r="K40" s="176"/>
      <c r="L40" s="176"/>
      <c r="M40" s="176"/>
      <c r="N40" s="176"/>
      <c r="O40" s="176"/>
    </row>
    <row r="41" spans="1:15" ht="15.75" x14ac:dyDescent="0.25">
      <c r="A41" s="55"/>
      <c r="C41" s="176"/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76"/>
      <c r="O41" s="176"/>
    </row>
    <row r="42" spans="1:15" ht="15.75" x14ac:dyDescent="0.25">
      <c r="A42" s="14" t="s">
        <v>109</v>
      </c>
      <c r="C42" s="178" t="s">
        <v>57</v>
      </c>
      <c r="D42" s="176"/>
      <c r="E42" s="176"/>
      <c r="F42" s="176"/>
      <c r="G42" s="190"/>
      <c r="H42" s="176"/>
      <c r="I42" s="176"/>
      <c r="J42" s="176"/>
      <c r="K42" s="176"/>
      <c r="L42" s="176"/>
      <c r="M42" s="176"/>
      <c r="N42" s="176"/>
      <c r="O42" s="176"/>
    </row>
    <row r="43" spans="1:15" ht="15.75" x14ac:dyDescent="0.25">
      <c r="A43" s="53" t="s">
        <v>51</v>
      </c>
      <c r="C43" s="54">
        <v>45838</v>
      </c>
      <c r="D43" s="54">
        <v>45869</v>
      </c>
      <c r="E43" s="54">
        <v>45898</v>
      </c>
      <c r="F43" s="54">
        <v>45930</v>
      </c>
      <c r="G43" s="54">
        <v>45961</v>
      </c>
      <c r="H43" s="54">
        <v>45989</v>
      </c>
      <c r="I43" s="54">
        <v>46022</v>
      </c>
      <c r="J43" s="54">
        <v>46052</v>
      </c>
      <c r="K43" s="54">
        <v>46080</v>
      </c>
      <c r="L43" s="54">
        <v>46112</v>
      </c>
      <c r="M43" s="54">
        <v>46142</v>
      </c>
      <c r="N43" s="54">
        <v>46171</v>
      </c>
      <c r="O43" s="54">
        <v>46203</v>
      </c>
    </row>
    <row r="44" spans="1:15" ht="5.45" customHeight="1" x14ac:dyDescent="0.25">
      <c r="A44" s="55"/>
      <c r="C44" s="176"/>
      <c r="D44" s="176"/>
      <c r="E44" s="176"/>
      <c r="F44" s="176"/>
      <c r="G44" s="176"/>
      <c r="H44" s="176"/>
      <c r="I44" s="176"/>
      <c r="J44" s="176"/>
      <c r="K44" s="176"/>
      <c r="L44" s="176"/>
      <c r="M44" s="176"/>
      <c r="N44" s="176"/>
      <c r="O44" s="176"/>
    </row>
    <row r="45" spans="1:15" ht="15.75" x14ac:dyDescent="0.25">
      <c r="A45" s="21" t="s">
        <v>35</v>
      </c>
      <c r="C45" s="111">
        <v>115386.13146999999</v>
      </c>
      <c r="D45" s="111">
        <v>231762.4381</v>
      </c>
      <c r="E45" s="111">
        <v>395527.75202999997</v>
      </c>
      <c r="F45" s="111">
        <v>484189.02740999998</v>
      </c>
      <c r="G45" s="173">
        <v>650225.66262000473</v>
      </c>
      <c r="H45" s="173">
        <v>707605.10687999846</v>
      </c>
      <c r="I45" s="173">
        <v>806979.97197000077</v>
      </c>
      <c r="J45" s="173">
        <v>932986.02903000184</v>
      </c>
      <c r="K45" s="173">
        <v>944953.84475999791</v>
      </c>
      <c r="L45" s="173">
        <v>935466.92153000692</v>
      </c>
      <c r="M45" s="173">
        <v>1061880.9605199976</v>
      </c>
      <c r="N45" s="173">
        <v>1200789.02413</v>
      </c>
      <c r="O45" s="173">
        <v>1586562.177069999</v>
      </c>
    </row>
    <row r="46" spans="1:15" ht="5.45" customHeight="1" x14ac:dyDescent="0.25">
      <c r="A46" s="21"/>
      <c r="C46" s="111"/>
      <c r="D46" s="111"/>
      <c r="E46" s="111"/>
      <c r="F46" s="179"/>
      <c r="G46" s="179"/>
      <c r="H46" s="179"/>
      <c r="I46" s="179"/>
      <c r="J46" s="179"/>
      <c r="K46" s="179"/>
      <c r="L46" s="179"/>
      <c r="M46" s="179"/>
      <c r="N46" s="179"/>
      <c r="O46" s="179"/>
    </row>
    <row r="47" spans="1:15" ht="15.75" x14ac:dyDescent="0.25">
      <c r="A47" s="21" t="s">
        <v>36</v>
      </c>
      <c r="B47" s="127" t="s">
        <v>136</v>
      </c>
      <c r="C47" s="180">
        <v>582.12088000000006</v>
      </c>
      <c r="D47" s="180">
        <v>7718.8148800000008</v>
      </c>
      <c r="E47" s="180">
        <v>31504.995529999997</v>
      </c>
      <c r="F47" s="180">
        <v>59288.005689999998</v>
      </c>
      <c r="G47" s="180">
        <v>94717.470379995211</v>
      </c>
      <c r="H47" s="180">
        <v>136315.09703000006</v>
      </c>
      <c r="I47" s="180">
        <v>198286.02971000009</v>
      </c>
      <c r="J47" s="180">
        <v>233700.60673000015</v>
      </c>
      <c r="K47" s="180">
        <v>288441.69585999986</v>
      </c>
      <c r="L47" s="180">
        <v>347644.57828000025</v>
      </c>
      <c r="M47" s="180">
        <v>369107.64640000026</v>
      </c>
      <c r="N47" s="180">
        <v>400283.67858999968</v>
      </c>
      <c r="O47" s="180">
        <v>469123.39553000039</v>
      </c>
    </row>
    <row r="48" spans="1:15" ht="15.75" x14ac:dyDescent="0.25">
      <c r="A48" s="55" t="s">
        <v>48</v>
      </c>
      <c r="B48" s="7">
        <v>0</v>
      </c>
      <c r="C48" s="111">
        <v>582.12088000000006</v>
      </c>
      <c r="D48" s="111">
        <v>5133.4162300000007</v>
      </c>
      <c r="E48" s="111">
        <v>17309.597959999999</v>
      </c>
      <c r="F48" s="179">
        <v>28054.376920000002</v>
      </c>
      <c r="G48" s="179">
        <v>45591.585379995224</v>
      </c>
      <c r="H48" s="179">
        <v>65595.762840000083</v>
      </c>
      <c r="I48" s="179">
        <v>94262.544759999975</v>
      </c>
      <c r="J48" s="179">
        <v>94413.982950000092</v>
      </c>
      <c r="K48" s="179">
        <v>115105.06483999988</v>
      </c>
      <c r="L48" s="179">
        <v>131501.28497000036</v>
      </c>
      <c r="M48" s="179">
        <v>134765.00706000032</v>
      </c>
      <c r="N48" s="179">
        <v>153156.12459999998</v>
      </c>
      <c r="O48" s="179">
        <v>187703.59731000001</v>
      </c>
    </row>
    <row r="49" spans="1:15" ht="15.75" x14ac:dyDescent="0.25">
      <c r="A49" s="55" t="s">
        <v>47</v>
      </c>
      <c r="B49" s="7">
        <v>2.5000000000000001E-3</v>
      </c>
      <c r="C49" s="111">
        <v>0</v>
      </c>
      <c r="D49" s="111">
        <v>2009.8198299999999</v>
      </c>
      <c r="E49" s="111">
        <v>10790.966629999999</v>
      </c>
      <c r="F49" s="179">
        <v>15172.69083</v>
      </c>
      <c r="G49" s="179">
        <v>20785.082999999999</v>
      </c>
      <c r="H49" s="179">
        <v>25757.378019999978</v>
      </c>
      <c r="I49" s="179">
        <v>40379.310830000024</v>
      </c>
      <c r="J49" s="179">
        <v>44241.853950000033</v>
      </c>
      <c r="K49" s="179">
        <v>54586.150850000078</v>
      </c>
      <c r="L49" s="179">
        <v>77810.021859999906</v>
      </c>
      <c r="M49" s="179">
        <v>69002.750259999972</v>
      </c>
      <c r="N49" s="179">
        <v>75415.501659999994</v>
      </c>
      <c r="O49" s="179">
        <v>90249.773000000263</v>
      </c>
    </row>
    <row r="50" spans="1:15" ht="15.75" x14ac:dyDescent="0.25">
      <c r="A50" s="55" t="s">
        <v>37</v>
      </c>
      <c r="B50" s="7">
        <v>1.4999999999999999E-2</v>
      </c>
      <c r="C50" s="111">
        <v>0</v>
      </c>
      <c r="D50" s="111">
        <v>575.57881999999995</v>
      </c>
      <c r="E50" s="111">
        <v>3107.9734099999996</v>
      </c>
      <c r="F50" s="179">
        <v>13835.928470000001</v>
      </c>
      <c r="G50" s="179">
        <v>18089.157999999999</v>
      </c>
      <c r="H50" s="179">
        <v>25318.201029999989</v>
      </c>
      <c r="I50" s="179">
        <v>30710.929530000045</v>
      </c>
      <c r="J50" s="179">
        <v>48587.827940000032</v>
      </c>
      <c r="K50" s="179">
        <v>56954.285299999894</v>
      </c>
      <c r="L50" s="179">
        <v>60716.308180000007</v>
      </c>
      <c r="M50" s="179">
        <v>74822.65149999992</v>
      </c>
      <c r="N50" s="179">
        <v>71242.371130000014</v>
      </c>
      <c r="O50" s="179">
        <v>82115.297209999975</v>
      </c>
    </row>
    <row r="51" spans="1:15" ht="15.75" x14ac:dyDescent="0.25">
      <c r="A51" s="55" t="s">
        <v>38</v>
      </c>
      <c r="B51" s="7">
        <v>7.4999999999999997E-2</v>
      </c>
      <c r="C51" s="111">
        <v>0</v>
      </c>
      <c r="D51" s="111">
        <v>0</v>
      </c>
      <c r="E51" s="111">
        <v>296.45753000000002</v>
      </c>
      <c r="F51" s="179">
        <v>2225.00947</v>
      </c>
      <c r="G51" s="179">
        <v>8393.2349999999988</v>
      </c>
      <c r="H51" s="179">
        <v>11582.698160000005</v>
      </c>
      <c r="I51" s="179">
        <v>15871.37095000001</v>
      </c>
      <c r="J51" s="179">
        <v>21203.627440000011</v>
      </c>
      <c r="K51" s="179">
        <v>27285.757410000009</v>
      </c>
      <c r="L51" s="179">
        <v>32006.441080000026</v>
      </c>
      <c r="M51" s="179">
        <v>36856.266010000014</v>
      </c>
      <c r="N51" s="179">
        <v>37790.652170000001</v>
      </c>
      <c r="O51" s="179">
        <v>40238.490950000058</v>
      </c>
    </row>
    <row r="52" spans="1:15" ht="15.75" x14ac:dyDescent="0.25">
      <c r="A52" s="55" t="s">
        <v>39</v>
      </c>
      <c r="B52" s="7">
        <v>0.2</v>
      </c>
      <c r="C52" s="111">
        <v>0</v>
      </c>
      <c r="D52" s="111">
        <v>0</v>
      </c>
      <c r="E52" s="111">
        <v>0</v>
      </c>
      <c r="F52" s="111">
        <v>0</v>
      </c>
      <c r="G52" s="111">
        <v>1858.4090000000001</v>
      </c>
      <c r="H52" s="111">
        <v>6533.0914199999988</v>
      </c>
      <c r="I52" s="111">
        <v>10150.413669999998</v>
      </c>
      <c r="J52" s="111">
        <v>12289.320949999998</v>
      </c>
      <c r="K52" s="111">
        <v>16665.220960000017</v>
      </c>
      <c r="L52" s="111">
        <v>23157.64837000001</v>
      </c>
      <c r="M52" s="111">
        <v>23378.641610000002</v>
      </c>
      <c r="N52" s="111">
        <v>28158.678629999999</v>
      </c>
      <c r="O52" s="111">
        <v>30084.507060000014</v>
      </c>
    </row>
    <row r="53" spans="1:15" ht="15.75" x14ac:dyDescent="0.25">
      <c r="A53" s="55" t="s">
        <v>40</v>
      </c>
      <c r="B53" s="7">
        <v>0.35</v>
      </c>
      <c r="C53" s="111">
        <v>0</v>
      </c>
      <c r="D53" s="111">
        <v>0</v>
      </c>
      <c r="E53" s="111">
        <v>0</v>
      </c>
      <c r="F53" s="111">
        <v>0</v>
      </c>
      <c r="G53" s="111">
        <v>0</v>
      </c>
      <c r="H53" s="111">
        <v>1527.9655599999996</v>
      </c>
      <c r="I53" s="111">
        <v>5700.642630000003</v>
      </c>
      <c r="J53" s="111">
        <v>8017.8169099999996</v>
      </c>
      <c r="K53" s="111">
        <v>9987.8584699999992</v>
      </c>
      <c r="L53" s="111">
        <v>12361.098060000002</v>
      </c>
      <c r="M53" s="111">
        <v>17793.531950000001</v>
      </c>
      <c r="N53" s="111">
        <v>17958.624390000001</v>
      </c>
      <c r="O53" s="111">
        <v>19923.865869999991</v>
      </c>
    </row>
    <row r="54" spans="1:15" ht="14.1" customHeight="1" x14ac:dyDescent="0.25">
      <c r="A54" s="55" t="s">
        <v>41</v>
      </c>
      <c r="B54" s="7">
        <v>0.5</v>
      </c>
      <c r="C54" s="111">
        <v>0</v>
      </c>
      <c r="D54" s="111">
        <v>0</v>
      </c>
      <c r="E54" s="111">
        <v>0</v>
      </c>
      <c r="F54" s="111">
        <v>0</v>
      </c>
      <c r="G54" s="111">
        <v>0</v>
      </c>
      <c r="H54" s="111">
        <v>0</v>
      </c>
      <c r="I54" s="111">
        <v>1210.8173400000003</v>
      </c>
      <c r="J54" s="111">
        <v>4324.0076899999985</v>
      </c>
      <c r="K54" s="111">
        <v>5908.4223900000006</v>
      </c>
      <c r="L54" s="111">
        <v>7167.7855999999974</v>
      </c>
      <c r="M54" s="111">
        <v>8975.5114900000026</v>
      </c>
      <c r="N54" s="111">
        <v>12216.512640000001</v>
      </c>
      <c r="O54" s="111">
        <v>13114.208510000002</v>
      </c>
    </row>
    <row r="55" spans="1:15" ht="15.75" x14ac:dyDescent="0.25">
      <c r="A55" s="55" t="s">
        <v>42</v>
      </c>
      <c r="B55" s="7">
        <v>0.75</v>
      </c>
      <c r="C55" s="111">
        <v>0</v>
      </c>
      <c r="D55" s="111">
        <v>0</v>
      </c>
      <c r="E55" s="111">
        <v>0</v>
      </c>
      <c r="F55" s="111">
        <v>0</v>
      </c>
      <c r="G55" s="111">
        <v>0</v>
      </c>
      <c r="H55" s="111">
        <v>0</v>
      </c>
      <c r="I55" s="111">
        <v>0</v>
      </c>
      <c r="J55" s="111">
        <v>622.16890000000001</v>
      </c>
      <c r="K55" s="111">
        <v>1948.9356399999992</v>
      </c>
      <c r="L55" s="111">
        <v>2801.3060100000021</v>
      </c>
      <c r="M55" s="111">
        <v>3494.76163</v>
      </c>
      <c r="N55" s="111">
        <v>4345.2133699999995</v>
      </c>
      <c r="O55" s="111">
        <v>5583.6930300000022</v>
      </c>
    </row>
    <row r="56" spans="1:15" ht="15.75" x14ac:dyDescent="0.25">
      <c r="A56" s="55" t="s">
        <v>43</v>
      </c>
      <c r="B56" s="7">
        <v>1</v>
      </c>
      <c r="C56" s="111">
        <v>0</v>
      </c>
      <c r="D56" s="111">
        <v>0</v>
      </c>
      <c r="E56" s="111">
        <v>0</v>
      </c>
      <c r="F56" s="111">
        <v>0</v>
      </c>
      <c r="G56" s="111">
        <v>0</v>
      </c>
      <c r="H56" s="111">
        <v>0</v>
      </c>
      <c r="I56" s="111">
        <v>0</v>
      </c>
      <c r="J56" s="111">
        <v>0</v>
      </c>
      <c r="K56" s="111">
        <v>0</v>
      </c>
      <c r="L56" s="111">
        <v>122.68415000000002</v>
      </c>
      <c r="M56" s="111">
        <v>18.524890000000006</v>
      </c>
      <c r="N56" s="111">
        <v>0</v>
      </c>
      <c r="O56" s="111">
        <v>109.96258999999996</v>
      </c>
    </row>
    <row r="57" spans="1:15" ht="16.5" thickBot="1" x14ac:dyDescent="0.3">
      <c r="A57" s="21" t="s">
        <v>46</v>
      </c>
      <c r="C57" s="58">
        <v>115968.25235</v>
      </c>
      <c r="D57" s="58">
        <v>239481.25297999999</v>
      </c>
      <c r="E57" s="58">
        <v>427032.74755999999</v>
      </c>
      <c r="F57" s="58">
        <v>543477.0331</v>
      </c>
      <c r="G57" s="58">
        <v>744943.13299999991</v>
      </c>
      <c r="H57" s="58">
        <v>843920.20390999853</v>
      </c>
      <c r="I57" s="58">
        <v>1005266.0016800009</v>
      </c>
      <c r="J57" s="58">
        <v>1166686.6357600021</v>
      </c>
      <c r="K57" s="58">
        <v>1233395.5406199978</v>
      </c>
      <c r="L57" s="58">
        <v>1283111.4998100072</v>
      </c>
      <c r="M57" s="58">
        <v>1430988.6069199978</v>
      </c>
      <c r="N57" s="58">
        <v>1601072.7027199999</v>
      </c>
      <c r="O57" s="58">
        <v>2055685.5725999994</v>
      </c>
    </row>
    <row r="58" spans="1:15" ht="16.5" thickTop="1" x14ac:dyDescent="0.25">
      <c r="A58" s="21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</row>
    <row r="59" spans="1:15" x14ac:dyDescent="0.25">
      <c r="C59" s="181"/>
      <c r="D59" s="181"/>
      <c r="E59" s="181"/>
      <c r="F59" s="182"/>
      <c r="G59" s="182"/>
      <c r="H59" s="182"/>
      <c r="I59" s="182"/>
      <c r="J59" s="182"/>
      <c r="K59" s="182"/>
      <c r="L59" s="182"/>
      <c r="M59" s="182"/>
      <c r="N59" s="182"/>
      <c r="O59" s="182"/>
    </row>
    <row r="60" spans="1:15" ht="15.75" x14ac:dyDescent="0.25">
      <c r="A60" s="14" t="s">
        <v>110</v>
      </c>
      <c r="C60" s="178" t="s">
        <v>57</v>
      </c>
      <c r="D60" s="176"/>
      <c r="E60" s="176"/>
      <c r="F60" s="176"/>
      <c r="G60" s="176"/>
      <c r="H60" s="176"/>
      <c r="I60" s="176"/>
      <c r="J60" s="176"/>
      <c r="K60" s="176"/>
      <c r="L60" s="176"/>
      <c r="M60" s="176"/>
      <c r="N60" s="176"/>
      <c r="O60" s="176"/>
    </row>
    <row r="61" spans="1:15" ht="15.75" x14ac:dyDescent="0.25">
      <c r="A61" s="53" t="s">
        <v>52</v>
      </c>
      <c r="C61" s="54">
        <v>45838</v>
      </c>
      <c r="D61" s="54">
        <v>45869</v>
      </c>
      <c r="E61" s="54">
        <v>45898</v>
      </c>
      <c r="F61" s="54">
        <v>45930</v>
      </c>
      <c r="G61" s="54">
        <v>45961</v>
      </c>
      <c r="H61" s="54">
        <v>45989</v>
      </c>
      <c r="I61" s="54">
        <v>46022</v>
      </c>
      <c r="J61" s="54">
        <v>46052</v>
      </c>
      <c r="K61" s="54">
        <v>46080</v>
      </c>
      <c r="L61" s="54">
        <v>46112</v>
      </c>
      <c r="M61" s="54">
        <v>46142</v>
      </c>
      <c r="N61" s="54">
        <v>46171</v>
      </c>
      <c r="O61" s="54">
        <v>46203</v>
      </c>
    </row>
    <row r="62" spans="1:15" ht="5.45" customHeight="1" x14ac:dyDescent="0.25">
      <c r="A62" s="55"/>
      <c r="C62" s="129"/>
      <c r="D62" s="129"/>
      <c r="E62" s="129"/>
      <c r="F62" s="129"/>
      <c r="G62" s="129"/>
      <c r="H62" s="129"/>
      <c r="I62" s="129"/>
      <c r="J62" s="129"/>
      <c r="K62" s="129"/>
      <c r="L62" s="129"/>
      <c r="M62" s="129"/>
      <c r="N62" s="129"/>
      <c r="O62" s="129"/>
    </row>
    <row r="63" spans="1:15" ht="15.75" x14ac:dyDescent="0.25">
      <c r="A63" s="21" t="s">
        <v>35</v>
      </c>
      <c r="C63" s="183">
        <v>0.9949803427386047</v>
      </c>
      <c r="D63" s="183">
        <v>0.96776860491604066</v>
      </c>
      <c r="E63" s="183">
        <v>0.92622346714622061</v>
      </c>
      <c r="F63" s="183">
        <v>0.89090982308521771</v>
      </c>
      <c r="G63" s="183">
        <v>0.87285275051995792</v>
      </c>
      <c r="H63" s="183">
        <v>0.83847395002698899</v>
      </c>
      <c r="I63" s="183">
        <v>0.80275267503464309</v>
      </c>
      <c r="J63" s="183">
        <v>0.79968862283421704</v>
      </c>
      <c r="K63" s="183">
        <v>0.76614015021085025</v>
      </c>
      <c r="L63" s="183">
        <v>0.72906128708886431</v>
      </c>
      <c r="M63" s="183">
        <v>0.74206108656975778</v>
      </c>
      <c r="N63" s="183">
        <v>0.74999031717299691</v>
      </c>
      <c r="O63" s="183">
        <v>0.77179224207101849</v>
      </c>
    </row>
    <row r="64" spans="1:15" ht="5.45" customHeight="1" x14ac:dyDescent="0.25">
      <c r="A64" s="21"/>
      <c r="C64" s="8"/>
      <c r="D64" s="8"/>
      <c r="E64" s="8"/>
      <c r="F64" s="129"/>
      <c r="G64" s="129"/>
      <c r="H64" s="129"/>
      <c r="I64" s="129"/>
      <c r="J64" s="129"/>
      <c r="K64" s="129"/>
      <c r="L64" s="129"/>
      <c r="M64" s="129"/>
      <c r="N64" s="129"/>
      <c r="O64" s="129"/>
    </row>
    <row r="65" spans="1:15" ht="15.75" x14ac:dyDescent="0.25">
      <c r="A65" s="21" t="s">
        <v>36</v>
      </c>
      <c r="C65" s="184">
        <v>5.0196572613952998E-3</v>
      </c>
      <c r="D65" s="184">
        <v>3.2231395083959363E-2</v>
      </c>
      <c r="E65" s="184">
        <v>7.3776532853779345E-2</v>
      </c>
      <c r="F65" s="184">
        <v>0.10909017691478232</v>
      </c>
      <c r="G65" s="184">
        <v>0.12714724948004216</v>
      </c>
      <c r="H65" s="184">
        <v>0.16152604997301098</v>
      </c>
      <c r="I65" s="184">
        <v>0.19724732496535677</v>
      </c>
      <c r="J65" s="184">
        <v>0.2003113771657829</v>
      </c>
      <c r="K65" s="184">
        <v>0.23385984978914978</v>
      </c>
      <c r="L65" s="184">
        <v>0.27093871291113569</v>
      </c>
      <c r="M65" s="184">
        <v>0.25793891343024228</v>
      </c>
      <c r="N65" s="184">
        <v>0.25000968282700325</v>
      </c>
      <c r="O65" s="184">
        <v>0.22820775792898149</v>
      </c>
    </row>
    <row r="66" spans="1:15" ht="15.75" x14ac:dyDescent="0.25">
      <c r="A66" s="55" t="s">
        <v>48</v>
      </c>
      <c r="C66" s="183">
        <v>5.0196572613952998E-3</v>
      </c>
      <c r="D66" s="183">
        <v>2.1435566108503334E-2</v>
      </c>
      <c r="E66" s="183">
        <v>4.0534591454412815E-2</v>
      </c>
      <c r="F66" s="183">
        <v>5.1620170147719906E-2</v>
      </c>
      <c r="G66" s="183">
        <v>6.1201430498984452E-2</v>
      </c>
      <c r="H66" s="183">
        <v>7.7727446903256822E-2</v>
      </c>
      <c r="I66" s="183">
        <v>9.3768758321149198E-2</v>
      </c>
      <c r="J66" s="183">
        <v>8.0924885960056453E-2</v>
      </c>
      <c r="K66" s="183">
        <v>9.3323723857586985E-2</v>
      </c>
      <c r="L66" s="183">
        <v>0.10248624923825561</v>
      </c>
      <c r="M66" s="183">
        <v>9.4176156545413101E-2</v>
      </c>
      <c r="N66" s="183">
        <v>9.5658444703859508E-2</v>
      </c>
      <c r="O66" s="183">
        <v>9.1309488090922097E-2</v>
      </c>
    </row>
    <row r="67" spans="1:15" ht="15.75" x14ac:dyDescent="0.25">
      <c r="A67" s="55" t="s">
        <v>47</v>
      </c>
      <c r="C67" s="183">
        <v>0</v>
      </c>
      <c r="D67" s="183">
        <v>8.392388986572772E-3</v>
      </c>
      <c r="E67" s="183">
        <v>2.5269646629346196E-2</v>
      </c>
      <c r="F67" s="183">
        <v>2.7917814196222378E-2</v>
      </c>
      <c r="G67" s="183">
        <v>2.7901570038366942E-2</v>
      </c>
      <c r="H67" s="183">
        <v>3.0521106024790613E-2</v>
      </c>
      <c r="I67" s="183">
        <v>4.0167787195148449E-2</v>
      </c>
      <c r="J67" s="183">
        <v>3.7920940031322153E-2</v>
      </c>
      <c r="K67" s="183">
        <v>4.4256808989726809E-2</v>
      </c>
      <c r="L67" s="183">
        <v>6.064166821941927E-2</v>
      </c>
      <c r="M67" s="183">
        <v>4.8220335176894738E-2</v>
      </c>
      <c r="N67" s="183">
        <v>4.7103108766940786E-2</v>
      </c>
      <c r="O67" s="183">
        <v>4.3902518071308808E-2</v>
      </c>
    </row>
    <row r="68" spans="1:15" ht="15.75" x14ac:dyDescent="0.25">
      <c r="A68" s="55" t="s">
        <v>37</v>
      </c>
      <c r="C68" s="183">
        <v>0</v>
      </c>
      <c r="D68" s="183">
        <v>2.4034399888832585E-3</v>
      </c>
      <c r="E68" s="183">
        <v>7.2780680820346581E-3</v>
      </c>
      <c r="F68" s="183">
        <v>2.5458165897240748E-2</v>
      </c>
      <c r="G68" s="183">
        <v>2.4282602521822294E-2</v>
      </c>
      <c r="H68" s="183">
        <v>3.0000704939515937E-2</v>
      </c>
      <c r="I68" s="183">
        <v>3.0550052900103982E-2</v>
      </c>
      <c r="J68" s="183">
        <v>4.1645996834744736E-2</v>
      </c>
      <c r="K68" s="183">
        <v>4.6176821161012439E-2</v>
      </c>
      <c r="L68" s="183">
        <v>4.7319588507304618E-2</v>
      </c>
      <c r="M68" s="183">
        <v>5.2287384496404327E-2</v>
      </c>
      <c r="N68" s="183">
        <v>4.4496649658050592E-2</v>
      </c>
      <c r="O68" s="183">
        <v>3.9945455815084512E-2</v>
      </c>
    </row>
    <row r="69" spans="1:15" ht="15.75" x14ac:dyDescent="0.25">
      <c r="A69" s="55" t="s">
        <v>38</v>
      </c>
      <c r="C69" s="183">
        <v>0</v>
      </c>
      <c r="D69" s="183">
        <v>0</v>
      </c>
      <c r="E69" s="183">
        <v>6.9422668798567119E-4</v>
      </c>
      <c r="F69" s="183">
        <v>4.094026673599282E-3</v>
      </c>
      <c r="G69" s="183">
        <v>1.1266947271799336E-2</v>
      </c>
      <c r="H69" s="183">
        <v>1.3724873638924355E-2</v>
      </c>
      <c r="I69" s="183">
        <v>1.5788230103749423E-2</v>
      </c>
      <c r="J69" s="183">
        <v>1.8174226729002995E-2</v>
      </c>
      <c r="K69" s="183">
        <v>2.2122471268449802E-2</v>
      </c>
      <c r="L69" s="183">
        <v>2.4944395779119184E-2</v>
      </c>
      <c r="M69" s="183">
        <v>2.5755806742115129E-2</v>
      </c>
      <c r="N69" s="183">
        <v>2.360333300655176E-2</v>
      </c>
      <c r="O69" s="183">
        <v>1.9574243982802796E-2</v>
      </c>
    </row>
    <row r="70" spans="1:15" ht="15.75" x14ac:dyDescent="0.25">
      <c r="A70" s="55" t="s">
        <v>39</v>
      </c>
      <c r="C70" s="183">
        <v>0</v>
      </c>
      <c r="D70" s="183">
        <v>0</v>
      </c>
      <c r="E70" s="183">
        <v>0</v>
      </c>
      <c r="F70" s="183">
        <v>0</v>
      </c>
      <c r="G70" s="183">
        <v>2.4946991490691415E-3</v>
      </c>
      <c r="H70" s="183">
        <v>7.7413615525867095E-3</v>
      </c>
      <c r="I70" s="183">
        <v>1.0097241578882228E-2</v>
      </c>
      <c r="J70" s="183">
        <v>1.053352337579019E-2</v>
      </c>
      <c r="K70" s="183">
        <v>1.351165981322003E-2</v>
      </c>
      <c r="L70" s="183">
        <v>1.8048040543186629E-2</v>
      </c>
      <c r="M70" s="183">
        <v>1.6337405830448397E-2</v>
      </c>
      <c r="N70" s="183">
        <v>1.7587382872846637E-2</v>
      </c>
      <c r="O70" s="183">
        <v>1.4634780464966534E-2</v>
      </c>
    </row>
    <row r="71" spans="1:15" ht="15.75" x14ac:dyDescent="0.25">
      <c r="A71" s="55" t="s">
        <v>40</v>
      </c>
      <c r="C71" s="183">
        <v>0</v>
      </c>
      <c r="D71" s="183">
        <v>0</v>
      </c>
      <c r="E71" s="183">
        <v>0</v>
      </c>
      <c r="F71" s="183">
        <v>0</v>
      </c>
      <c r="G71" s="183">
        <v>0</v>
      </c>
      <c r="H71" s="183">
        <v>1.8105569139365604E-3</v>
      </c>
      <c r="I71" s="183">
        <v>5.6707802914582675E-3</v>
      </c>
      <c r="J71" s="183">
        <v>6.8722968655392539E-3</v>
      </c>
      <c r="K71" s="183">
        <v>8.0978551819470227E-3</v>
      </c>
      <c r="L71" s="183">
        <v>9.633689715843349E-3</v>
      </c>
      <c r="M71" s="183">
        <v>1.2434432995450663E-2</v>
      </c>
      <c r="N71" s="183">
        <v>1.1216620181888553E-2</v>
      </c>
      <c r="O71" s="183">
        <v>9.6920784654827303E-3</v>
      </c>
    </row>
    <row r="72" spans="1:15" ht="15.75" x14ac:dyDescent="0.25">
      <c r="A72" s="55" t="s">
        <v>41</v>
      </c>
      <c r="C72" s="183">
        <v>0</v>
      </c>
      <c r="D72" s="183">
        <v>0</v>
      </c>
      <c r="E72" s="183">
        <v>0</v>
      </c>
      <c r="F72" s="183">
        <v>0</v>
      </c>
      <c r="G72" s="183">
        <v>0</v>
      </c>
      <c r="H72" s="183">
        <v>0</v>
      </c>
      <c r="I72" s="183">
        <v>1.2044745748652414E-3</v>
      </c>
      <c r="J72" s="183">
        <v>3.706228868545543E-3</v>
      </c>
      <c r="K72" s="183">
        <v>4.7903711302782733E-3</v>
      </c>
      <c r="L72" s="183">
        <v>5.5862531050975273E-3</v>
      </c>
      <c r="M72" s="183">
        <v>6.2722452482123752E-3</v>
      </c>
      <c r="N72" s="183">
        <v>7.6302048115902835E-3</v>
      </c>
      <c r="O72" s="183">
        <v>6.3794817090696192E-3</v>
      </c>
    </row>
    <row r="73" spans="1:15" ht="15.75" x14ac:dyDescent="0.25">
      <c r="A73" s="55" t="s">
        <v>42</v>
      </c>
      <c r="C73" s="183">
        <v>0</v>
      </c>
      <c r="D73" s="183">
        <v>0</v>
      </c>
      <c r="E73" s="183">
        <v>0</v>
      </c>
      <c r="F73" s="183">
        <v>0</v>
      </c>
      <c r="G73" s="183">
        <v>0</v>
      </c>
      <c r="H73" s="183">
        <v>0</v>
      </c>
      <c r="I73" s="183">
        <v>0</v>
      </c>
      <c r="J73" s="183">
        <v>5.3327850078158069E-4</v>
      </c>
      <c r="K73" s="183">
        <v>1.5801383869284277E-3</v>
      </c>
      <c r="L73" s="183">
        <v>2.1832132362735405E-3</v>
      </c>
      <c r="M73" s="183">
        <v>2.4422008764430235E-3</v>
      </c>
      <c r="N73" s="183">
        <v>2.7139388252751338E-3</v>
      </c>
      <c r="O73" s="183">
        <v>2.7162193987370518E-3</v>
      </c>
    </row>
    <row r="74" spans="1:15" ht="15.75" x14ac:dyDescent="0.25">
      <c r="A74" s="55" t="s">
        <v>43</v>
      </c>
      <c r="C74" s="183">
        <v>0</v>
      </c>
      <c r="D74" s="183">
        <v>0</v>
      </c>
      <c r="E74" s="183">
        <v>0</v>
      </c>
      <c r="F74" s="183">
        <v>0</v>
      </c>
      <c r="G74" s="183">
        <v>0</v>
      </c>
      <c r="H74" s="183">
        <v>0</v>
      </c>
      <c r="I74" s="183">
        <v>0</v>
      </c>
      <c r="J74" s="183">
        <v>0</v>
      </c>
      <c r="K74" s="183">
        <v>0</v>
      </c>
      <c r="L74" s="183">
        <v>9.561456663599859E-5</v>
      </c>
      <c r="M74" s="183">
        <v>1.2945518860469638E-5</v>
      </c>
      <c r="N74" s="183">
        <v>0</v>
      </c>
      <c r="O74" s="183">
        <v>5.3491930607325799E-5</v>
      </c>
    </row>
    <row r="75" spans="1:15" x14ac:dyDescent="0.25"/>
    <row r="76" spans="1:15" x14ac:dyDescent="0.25">
      <c r="C76" s="99"/>
      <c r="D76" s="99"/>
      <c r="E76" s="99"/>
      <c r="F76" s="99"/>
      <c r="G76" s="99"/>
      <c r="H76" s="99"/>
      <c r="I76" s="99"/>
      <c r="J76" s="99"/>
      <c r="K76" s="99"/>
      <c r="L76" s="99"/>
      <c r="M76" s="99"/>
      <c r="N76" s="99"/>
      <c r="O76" s="99"/>
    </row>
  </sheetData>
  <mergeCells count="1">
    <mergeCell ref="G4:H4"/>
  </mergeCells>
  <hyperlinks>
    <hyperlink ref="G2" location="Menu!A1" display="Menu" xr:uid="{FA477D22-805A-4EF8-AFBA-2ACF8FA1EF60}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B3DDF-CD5B-405E-A328-D3A837F63249}">
  <sheetPr codeName="Planilha7"/>
  <dimension ref="A1:AN61"/>
  <sheetViews>
    <sheetView showGridLines="0" zoomScaleNormal="100" workbookViewId="0">
      <pane xSplit="3" topLeftCell="D1" activePane="topRight" state="frozen"/>
      <selection pane="topRight"/>
    </sheetView>
  </sheetViews>
  <sheetFormatPr defaultColWidth="0" defaultRowHeight="15" zeroHeight="1" x14ac:dyDescent="0.25"/>
  <cols>
    <col min="1" max="1" width="2.140625" customWidth="1"/>
    <col min="2" max="2" width="8.7109375" customWidth="1"/>
    <col min="3" max="3" width="52.140625" bestFit="1" customWidth="1"/>
    <col min="4" max="4" width="11" bestFit="1" customWidth="1"/>
    <col min="5" max="5" width="11" customWidth="1"/>
    <col min="6" max="18" width="17.140625" customWidth="1"/>
    <col min="19" max="19" width="1.85546875" customWidth="1"/>
    <col min="20" max="20" width="6" hidden="1" customWidth="1"/>
    <col min="21" max="23" width="8.7109375" style="96" hidden="1" customWidth="1"/>
    <col min="24" max="25" width="0" style="96" hidden="1" customWidth="1"/>
    <col min="26" max="40" width="0" hidden="1" customWidth="1"/>
    <col min="41" max="16384" width="8.7109375" hidden="1"/>
  </cols>
  <sheetData>
    <row r="1" spans="1:25" s="10" customFormat="1" ht="15.75" x14ac:dyDescent="0.25">
      <c r="A1" s="9"/>
      <c r="B1" s="9"/>
      <c r="S1" s="60"/>
      <c r="T1" s="61"/>
      <c r="U1" s="95"/>
      <c r="V1" s="95"/>
      <c r="W1" s="95"/>
      <c r="X1" s="95"/>
      <c r="Y1" s="95"/>
    </row>
    <row r="2" spans="1:25" s="10" customFormat="1" ht="18.75" x14ac:dyDescent="0.3">
      <c r="A2" s="9"/>
      <c r="B2" s="9"/>
      <c r="I2" s="106" t="s">
        <v>34</v>
      </c>
      <c r="J2" s="106"/>
      <c r="K2" s="106"/>
      <c r="L2" s="106"/>
      <c r="M2" s="106"/>
      <c r="N2" s="106"/>
      <c r="O2" s="106"/>
      <c r="P2" s="106"/>
      <c r="Q2" s="106"/>
      <c r="R2" s="106"/>
      <c r="T2" s="61"/>
      <c r="U2" s="95"/>
      <c r="V2" s="95"/>
      <c r="W2" s="95"/>
      <c r="X2" s="95"/>
      <c r="Y2" s="95"/>
    </row>
    <row r="3" spans="1:25" s="10" customFormat="1" ht="15.75" x14ac:dyDescent="0.25">
      <c r="A3" s="9"/>
      <c r="B3" s="9"/>
      <c r="S3" s="62"/>
      <c r="T3" s="61"/>
      <c r="U3" s="95"/>
      <c r="V3" s="95"/>
      <c r="W3" s="95"/>
      <c r="X3" s="95"/>
      <c r="Y3" s="95"/>
    </row>
    <row r="4" spans="1:25" s="10" customFormat="1" ht="15.75" x14ac:dyDescent="0.25">
      <c r="A4" s="9"/>
      <c r="B4" s="9"/>
      <c r="I4" s="207">
        <f>'Dados Cadastrais'!F4</f>
        <v>46203</v>
      </c>
      <c r="J4" s="207"/>
      <c r="K4" s="103"/>
      <c r="L4" s="103"/>
      <c r="M4" s="103"/>
      <c r="N4" s="103"/>
      <c r="O4" s="103"/>
      <c r="P4" s="103"/>
      <c r="Q4" s="103"/>
      <c r="R4" s="103"/>
      <c r="T4" s="61"/>
      <c r="U4" s="95"/>
      <c r="V4" s="95"/>
      <c r="W4" s="95"/>
      <c r="X4" s="95"/>
      <c r="Y4" s="95"/>
    </row>
    <row r="5" spans="1:25" ht="9" customHeight="1" x14ac:dyDescent="0.25">
      <c r="A5" s="14"/>
      <c r="C5" s="3"/>
      <c r="D5" s="3"/>
      <c r="E5" s="101"/>
      <c r="F5" s="101"/>
      <c r="G5" s="101"/>
      <c r="H5" s="101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1:25" ht="15.75" x14ac:dyDescent="0.25">
      <c r="A6" s="55"/>
      <c r="B6" s="56"/>
      <c r="C6" s="3"/>
      <c r="D6" s="3"/>
      <c r="E6" s="101"/>
      <c r="F6" s="101"/>
      <c r="G6" s="101"/>
      <c r="H6" s="101"/>
      <c r="S6" s="3"/>
      <c r="V6" s="6" t="s">
        <v>60</v>
      </c>
    </row>
    <row r="7" spans="1:25" ht="15.75" x14ac:dyDescent="0.25">
      <c r="A7" s="55"/>
      <c r="B7" s="63" t="s">
        <v>85</v>
      </c>
      <c r="C7" s="64"/>
      <c r="D7" s="66" t="s">
        <v>76</v>
      </c>
      <c r="E7" s="66"/>
      <c r="F7" s="65">
        <v>45838</v>
      </c>
      <c r="G7" s="65">
        <v>45869</v>
      </c>
      <c r="H7" s="65">
        <v>45898</v>
      </c>
      <c r="I7" s="65">
        <v>45930</v>
      </c>
      <c r="J7" s="65">
        <v>45961</v>
      </c>
      <c r="K7" s="65">
        <v>45989</v>
      </c>
      <c r="L7" s="65">
        <v>46022</v>
      </c>
      <c r="M7" s="65">
        <v>46052</v>
      </c>
      <c r="N7" s="65">
        <v>46080</v>
      </c>
      <c r="O7" s="65">
        <v>46112</v>
      </c>
      <c r="P7" s="65">
        <v>46142</v>
      </c>
      <c r="Q7" s="65">
        <v>46171</v>
      </c>
      <c r="R7" s="65">
        <v>46203</v>
      </c>
      <c r="S7" s="3"/>
      <c r="V7" s="6" t="s">
        <v>61</v>
      </c>
    </row>
    <row r="8" spans="1:25" ht="15.75" x14ac:dyDescent="0.25">
      <c r="A8" s="55"/>
      <c r="B8" s="56"/>
      <c r="C8" s="208" t="s">
        <v>54</v>
      </c>
      <c r="D8" s="23" t="s">
        <v>94</v>
      </c>
      <c r="E8" s="23"/>
      <c r="F8" s="170">
        <v>7.62</v>
      </c>
      <c r="G8" s="170">
        <v>2.82</v>
      </c>
      <c r="H8" s="170">
        <v>3.4</v>
      </c>
      <c r="I8" s="171">
        <v>3.02</v>
      </c>
      <c r="J8" s="171">
        <v>4</v>
      </c>
      <c r="K8" s="171">
        <v>2.64</v>
      </c>
      <c r="L8" s="171">
        <v>2.84</v>
      </c>
      <c r="M8" s="171">
        <v>2.89</v>
      </c>
      <c r="N8" s="171">
        <v>2.5299999999999998</v>
      </c>
      <c r="O8" s="171">
        <v>2.4900000000000002</v>
      </c>
      <c r="P8" s="171">
        <v>2.36</v>
      </c>
      <c r="Q8" s="171">
        <v>2.4500000000000002</v>
      </c>
      <c r="R8" s="171">
        <v>2.4500000000000002</v>
      </c>
      <c r="S8" s="3"/>
      <c r="V8" s="6" t="s">
        <v>62</v>
      </c>
    </row>
    <row r="9" spans="1:25" ht="15.75" x14ac:dyDescent="0.25">
      <c r="A9" s="55"/>
      <c r="B9" s="56"/>
      <c r="C9" s="208"/>
      <c r="D9" s="88" t="s">
        <v>95</v>
      </c>
      <c r="E9" s="88"/>
      <c r="F9" s="170">
        <v>1</v>
      </c>
      <c r="G9" s="170">
        <v>1</v>
      </c>
      <c r="H9" s="170">
        <v>1</v>
      </c>
      <c r="I9" s="170">
        <v>1</v>
      </c>
      <c r="J9" s="170">
        <v>1</v>
      </c>
      <c r="K9" s="170">
        <v>1</v>
      </c>
      <c r="L9" s="170">
        <v>1</v>
      </c>
      <c r="M9" s="170">
        <v>1</v>
      </c>
      <c r="N9" s="170">
        <v>1</v>
      </c>
      <c r="O9" s="170">
        <v>1</v>
      </c>
      <c r="P9" s="170">
        <v>1</v>
      </c>
      <c r="Q9" s="170">
        <v>1</v>
      </c>
      <c r="R9" s="170">
        <v>1</v>
      </c>
      <c r="S9" s="3"/>
      <c r="V9" s="6" t="s">
        <v>63</v>
      </c>
    </row>
    <row r="10" spans="1:25" ht="5.45" customHeight="1" x14ac:dyDescent="0.25">
      <c r="A10" s="55"/>
      <c r="B10" s="56"/>
      <c r="C10" s="97"/>
      <c r="D10" s="88"/>
      <c r="E10" s="88"/>
      <c r="F10" s="88"/>
      <c r="G10" s="88"/>
      <c r="H10" s="88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3"/>
      <c r="V10" s="6" t="s">
        <v>64</v>
      </c>
    </row>
    <row r="11" spans="1:25" ht="15.75" x14ac:dyDescent="0.25">
      <c r="A11" s="55"/>
      <c r="B11" s="56"/>
      <c r="C11" s="208" t="s">
        <v>55</v>
      </c>
      <c r="D11" s="23" t="s">
        <v>94</v>
      </c>
      <c r="E11" s="23"/>
      <c r="F11" s="125">
        <v>0</v>
      </c>
      <c r="G11" s="125">
        <v>0</v>
      </c>
      <c r="H11" s="125">
        <v>0</v>
      </c>
      <c r="I11" s="68">
        <v>0</v>
      </c>
      <c r="J11" s="68">
        <v>0</v>
      </c>
      <c r="K11" s="68">
        <v>0</v>
      </c>
      <c r="L11" s="68">
        <v>0</v>
      </c>
      <c r="M11" s="68">
        <v>1E-3</v>
      </c>
      <c r="N11" s="68">
        <v>5.7000000000000002E-3</v>
      </c>
      <c r="O11" s="68">
        <v>1.0800000000000001E-2</v>
      </c>
      <c r="P11" s="68">
        <v>1.67E-2</v>
      </c>
      <c r="Q11" s="68">
        <v>2.1399999999999999E-2</v>
      </c>
      <c r="R11" s="68">
        <v>2.8000000000000001E-2</v>
      </c>
      <c r="S11" s="3"/>
      <c r="V11" s="6" t="s">
        <v>65</v>
      </c>
    </row>
    <row r="12" spans="1:25" ht="15.75" x14ac:dyDescent="0.25">
      <c r="A12" s="55"/>
      <c r="B12" s="56"/>
      <c r="C12" s="208"/>
      <c r="D12" s="88" t="s">
        <v>100</v>
      </c>
      <c r="E12" s="88"/>
      <c r="F12" s="124">
        <v>0.2</v>
      </c>
      <c r="G12" s="124">
        <v>0.2</v>
      </c>
      <c r="H12" s="124">
        <v>0.2</v>
      </c>
      <c r="I12" s="124">
        <v>0.2</v>
      </c>
      <c r="J12" s="124">
        <v>0.2</v>
      </c>
      <c r="K12" s="124">
        <v>0.2</v>
      </c>
      <c r="L12" s="124">
        <v>0.2</v>
      </c>
      <c r="M12" s="124">
        <v>0.2</v>
      </c>
      <c r="N12" s="124">
        <v>0.2</v>
      </c>
      <c r="O12" s="124">
        <v>0.2</v>
      </c>
      <c r="P12" s="124">
        <v>0.2</v>
      </c>
      <c r="Q12" s="124">
        <v>0.2</v>
      </c>
      <c r="R12" s="124">
        <v>0.2</v>
      </c>
      <c r="S12" s="3"/>
      <c r="V12" s="6" t="s">
        <v>66</v>
      </c>
    </row>
    <row r="13" spans="1:25" ht="5.45" customHeight="1" x14ac:dyDescent="0.25">
      <c r="A13" s="55"/>
      <c r="C13" s="67"/>
      <c r="D13" s="27"/>
      <c r="E13" s="27"/>
      <c r="F13" s="27"/>
      <c r="G13" s="27"/>
      <c r="H13" s="27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3"/>
      <c r="V13" s="6" t="s">
        <v>67</v>
      </c>
    </row>
    <row r="14" spans="1:25" ht="15.75" x14ac:dyDescent="0.25">
      <c r="A14" s="55"/>
      <c r="B14" s="63" t="s">
        <v>71</v>
      </c>
      <c r="C14" s="63"/>
      <c r="D14" s="66" t="s">
        <v>76</v>
      </c>
      <c r="E14" s="66"/>
      <c r="F14" s="65">
        <v>45838</v>
      </c>
      <c r="G14" s="65">
        <v>45869</v>
      </c>
      <c r="H14" s="65">
        <v>45898</v>
      </c>
      <c r="I14" s="65">
        <v>45930</v>
      </c>
      <c r="J14" s="65">
        <v>45961</v>
      </c>
      <c r="K14" s="65">
        <v>45989</v>
      </c>
      <c r="L14" s="65">
        <v>46022</v>
      </c>
      <c r="M14" s="65">
        <v>46052</v>
      </c>
      <c r="N14" s="65">
        <v>46080</v>
      </c>
      <c r="O14" s="65">
        <v>46112</v>
      </c>
      <c r="P14" s="65">
        <v>46142</v>
      </c>
      <c r="Q14" s="65">
        <v>46171</v>
      </c>
      <c r="R14" s="65">
        <v>46203</v>
      </c>
      <c r="S14" s="3"/>
      <c r="V14" s="6" t="s">
        <v>68</v>
      </c>
    </row>
    <row r="15" spans="1:25" ht="15.75" x14ac:dyDescent="0.25">
      <c r="A15" s="55"/>
      <c r="B15" s="107" t="s">
        <v>143</v>
      </c>
      <c r="D15" s="27"/>
      <c r="E15" s="27"/>
      <c r="F15" s="27"/>
      <c r="G15" s="27"/>
      <c r="H15" s="27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3"/>
      <c r="V15" s="6" t="s">
        <v>69</v>
      </c>
    </row>
    <row r="16" spans="1:25" ht="5.45" customHeight="1" x14ac:dyDescent="0.25">
      <c r="A16" s="55"/>
      <c r="C16" s="91"/>
      <c r="D16" s="27"/>
      <c r="E16" s="27"/>
      <c r="F16" s="27"/>
      <c r="G16" s="27"/>
      <c r="H16" s="27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3"/>
      <c r="V16" s="6" t="s">
        <v>101</v>
      </c>
    </row>
    <row r="17" spans="1:22" ht="15.75" x14ac:dyDescent="0.25">
      <c r="A17" s="55"/>
      <c r="B17" s="19"/>
      <c r="C17" s="209" t="s">
        <v>59</v>
      </c>
      <c r="D17" s="23" t="s">
        <v>94</v>
      </c>
      <c r="E17" s="23"/>
      <c r="F17" s="125">
        <v>0.20440227086141807</v>
      </c>
      <c r="G17" s="125">
        <v>0.21227825706917544</v>
      </c>
      <c r="H17" s="125">
        <v>0.21890966023899455</v>
      </c>
      <c r="I17" s="125">
        <v>0.22507193755153695</v>
      </c>
      <c r="J17" s="125">
        <v>0.22894158895722838</v>
      </c>
      <c r="K17" s="125">
        <v>0.24749245529454861</v>
      </c>
      <c r="L17" s="125">
        <v>0.24685334701493064</v>
      </c>
      <c r="M17" s="125">
        <v>0.24899026085134063</v>
      </c>
      <c r="N17" s="125">
        <v>0.25889579487997805</v>
      </c>
      <c r="O17" s="125">
        <v>0.26213156408031696</v>
      </c>
      <c r="P17" s="125">
        <v>0.2605591291484608</v>
      </c>
      <c r="Q17" s="125">
        <v>0.25544238997122365</v>
      </c>
      <c r="R17" s="125">
        <v>0.24760349220657354</v>
      </c>
      <c r="S17" s="3"/>
      <c r="V17" s="6" t="s">
        <v>102</v>
      </c>
    </row>
    <row r="18" spans="1:22" ht="15.75" x14ac:dyDescent="0.25">
      <c r="A18" s="55"/>
      <c r="B18" s="3"/>
      <c r="C18" s="209"/>
      <c r="D18" s="88" t="s">
        <v>95</v>
      </c>
      <c r="E18" s="88"/>
      <c r="F18" s="123">
        <v>0.2</v>
      </c>
      <c r="G18" s="123">
        <v>0.2</v>
      </c>
      <c r="H18" s="123">
        <v>0.2</v>
      </c>
      <c r="I18" s="123">
        <v>0.2</v>
      </c>
      <c r="J18" s="123">
        <v>0.2</v>
      </c>
      <c r="K18" s="123">
        <v>0.2</v>
      </c>
      <c r="L18" s="123">
        <v>0.2</v>
      </c>
      <c r="M18" s="123">
        <v>0.2</v>
      </c>
      <c r="N18" s="123">
        <v>0.2</v>
      </c>
      <c r="O18" s="123">
        <v>0.2</v>
      </c>
      <c r="P18" s="123">
        <v>0.2</v>
      </c>
      <c r="Q18" s="123">
        <v>0.2</v>
      </c>
      <c r="R18" s="123">
        <v>0.2</v>
      </c>
      <c r="S18" s="3"/>
      <c r="V18" s="6" t="s">
        <v>70</v>
      </c>
    </row>
    <row r="19" spans="1:22" ht="5.45" customHeight="1" x14ac:dyDescent="0.25">
      <c r="A19" s="55"/>
      <c r="B19" s="3"/>
      <c r="C19" s="92"/>
      <c r="D19" s="30"/>
      <c r="E19" s="30"/>
      <c r="F19" s="30"/>
      <c r="G19" s="30"/>
      <c r="H19" s="30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3"/>
    </row>
    <row r="20" spans="1:22" ht="15.75" x14ac:dyDescent="0.25">
      <c r="A20" s="55"/>
      <c r="B20" s="70"/>
      <c r="C20" s="209" t="s">
        <v>58</v>
      </c>
      <c r="D20" s="23" t="s">
        <v>94</v>
      </c>
      <c r="E20" s="23"/>
      <c r="F20" s="125">
        <v>7.9930833988445235E-2</v>
      </c>
      <c r="G20" s="125">
        <v>8.9015636186414088E-2</v>
      </c>
      <c r="H20" s="125">
        <v>9.6701340309220604E-2</v>
      </c>
      <c r="I20" s="125">
        <v>0.1038195238455035</v>
      </c>
      <c r="J20" s="125">
        <v>0.10829298194382309</v>
      </c>
      <c r="K20" s="125">
        <v>0.12977035624564348</v>
      </c>
      <c r="L20" s="125">
        <v>0.12901386219296163</v>
      </c>
      <c r="M20" s="125">
        <v>0.13147963641532104</v>
      </c>
      <c r="N20" s="125">
        <v>0.14295894916179255</v>
      </c>
      <c r="O20" s="125">
        <v>0.14672645276913779</v>
      </c>
      <c r="P20" s="125">
        <v>0.14322495867538296</v>
      </c>
      <c r="Q20" s="125">
        <v>0.13894170184577403</v>
      </c>
      <c r="R20" s="125">
        <v>0.12987863685310252</v>
      </c>
      <c r="S20" s="3"/>
    </row>
    <row r="21" spans="1:22" ht="15.75" x14ac:dyDescent="0.25">
      <c r="A21" s="55"/>
      <c r="B21" s="70"/>
      <c r="C21" s="209"/>
      <c r="D21" s="88" t="s">
        <v>95</v>
      </c>
      <c r="E21" s="88"/>
      <c r="F21" s="123">
        <v>7.4999999999999997E-2</v>
      </c>
      <c r="G21" s="123">
        <v>7.4999999999999997E-2</v>
      </c>
      <c r="H21" s="123">
        <v>7.4999999999999997E-2</v>
      </c>
      <c r="I21" s="123">
        <v>7.4999999999999997E-2</v>
      </c>
      <c r="J21" s="123">
        <v>7.4999999999999997E-2</v>
      </c>
      <c r="K21" s="123">
        <v>7.4999999999999997E-2</v>
      </c>
      <c r="L21" s="123">
        <v>7.4999999999999997E-2</v>
      </c>
      <c r="M21" s="123">
        <v>7.4999999999999997E-2</v>
      </c>
      <c r="N21" s="123">
        <v>7.4999999999999997E-2</v>
      </c>
      <c r="O21" s="123">
        <v>7.4999999999999997E-2</v>
      </c>
      <c r="P21" s="123">
        <v>7.4999999999999997E-2</v>
      </c>
      <c r="Q21" s="123">
        <v>7.4999999999999997E-2</v>
      </c>
      <c r="R21" s="123">
        <v>7.4999999999999997E-2</v>
      </c>
      <c r="S21" s="3"/>
    </row>
    <row r="22" spans="1:22" ht="5.45" customHeight="1" x14ac:dyDescent="0.25">
      <c r="A22" s="55"/>
      <c r="B22" s="70"/>
      <c r="C22" s="4"/>
      <c r="D22" s="3"/>
      <c r="E22" s="3"/>
      <c r="F22" s="23"/>
      <c r="G22" s="23"/>
      <c r="H22" s="23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3"/>
    </row>
    <row r="23" spans="1:22" ht="15.75" x14ac:dyDescent="0.25">
      <c r="A23" s="21"/>
      <c r="B23" s="40"/>
      <c r="C23" s="209" t="s">
        <v>142</v>
      </c>
      <c r="D23" s="23" t="s">
        <v>94</v>
      </c>
      <c r="E23" s="23"/>
      <c r="F23" s="125">
        <v>4.7909808465963688E-3</v>
      </c>
      <c r="G23" s="125">
        <v>1.4851775898453044E-2</v>
      </c>
      <c r="H23" s="125">
        <v>2.3191537117265962E-2</v>
      </c>
      <c r="I23" s="125">
        <v>3.0874814490442801E-2</v>
      </c>
      <c r="J23" s="125">
        <v>3.569775665433185E-2</v>
      </c>
      <c r="K23" s="125">
        <v>5.0278758904659569E-2</v>
      </c>
      <c r="L23" s="125">
        <v>5.8130050059486953E-2</v>
      </c>
      <c r="M23" s="125">
        <v>6.081096095106605E-2</v>
      </c>
      <c r="N23" s="125">
        <v>6.9930768305086363E-2</v>
      </c>
      <c r="O23" s="125">
        <v>7.7279361198595312E-2</v>
      </c>
      <c r="P23" s="125">
        <v>7.2670207272821821E-2</v>
      </c>
      <c r="Q23" s="125">
        <v>6.8857664234895921E-2</v>
      </c>
      <c r="R23" s="125">
        <v>5.9070479653455854E-2</v>
      </c>
      <c r="S23" s="3"/>
    </row>
    <row r="24" spans="1:22" ht="15.75" x14ac:dyDescent="0.25">
      <c r="A24" s="21"/>
      <c r="B24" s="40"/>
      <c r="C24" s="209"/>
      <c r="D24" s="88" t="s">
        <v>95</v>
      </c>
      <c r="E24" s="88"/>
      <c r="F24" s="123" t="s">
        <v>135</v>
      </c>
      <c r="G24" s="123" t="s">
        <v>135</v>
      </c>
      <c r="H24" s="123" t="s">
        <v>135</v>
      </c>
      <c r="I24" s="123" t="s">
        <v>135</v>
      </c>
      <c r="J24" s="123" t="s">
        <v>135</v>
      </c>
      <c r="K24" s="123" t="s">
        <v>135</v>
      </c>
      <c r="L24" s="123" t="s">
        <v>135</v>
      </c>
      <c r="M24" s="123" t="s">
        <v>135</v>
      </c>
      <c r="N24" s="123" t="s">
        <v>135</v>
      </c>
      <c r="O24" s="123" t="s">
        <v>135</v>
      </c>
      <c r="P24" s="123" t="s">
        <v>135</v>
      </c>
      <c r="Q24" s="123" t="s">
        <v>135</v>
      </c>
      <c r="R24" s="123" t="s">
        <v>135</v>
      </c>
      <c r="S24" s="3"/>
    </row>
    <row r="25" spans="1:22" ht="5.45" customHeight="1" x14ac:dyDescent="0.25">
      <c r="A25" s="21"/>
      <c r="B25" s="40"/>
      <c r="C25" s="4"/>
      <c r="D25" s="3"/>
      <c r="E25" s="3"/>
      <c r="F25" s="23"/>
      <c r="G25" s="23"/>
      <c r="H25" s="23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3"/>
    </row>
    <row r="26" spans="1:22" ht="15.75" x14ac:dyDescent="0.25">
      <c r="A26" s="21"/>
      <c r="B26" s="40"/>
      <c r="C26" s="110" t="s">
        <v>107</v>
      </c>
      <c r="D26" s="3"/>
      <c r="E26" s="3"/>
      <c r="F26" s="163">
        <v>15482.18288</v>
      </c>
      <c r="G26" s="163">
        <v>49081.493829999999</v>
      </c>
      <c r="H26" s="163">
        <v>28948.37959</v>
      </c>
      <c r="I26" s="163">
        <v>72977.271980000005</v>
      </c>
      <c r="J26" s="163">
        <v>96501.295469999997</v>
      </c>
      <c r="K26" s="163">
        <v>16569.177950000001</v>
      </c>
      <c r="L26" s="163">
        <v>23100.062970000003</v>
      </c>
      <c r="M26" s="163">
        <v>75418.418380000017</v>
      </c>
      <c r="N26" s="163">
        <v>22968.711719999999</v>
      </c>
      <c r="O26" s="163">
        <v>41724.024969999999</v>
      </c>
      <c r="P26" s="163">
        <v>106094.13820999999</v>
      </c>
      <c r="Q26" s="163">
        <v>146995.78696999999</v>
      </c>
      <c r="R26" s="163">
        <v>158718.47833999997</v>
      </c>
      <c r="S26" s="3"/>
    </row>
    <row r="27" spans="1:22" ht="15.75" x14ac:dyDescent="0.25">
      <c r="A27" s="21"/>
      <c r="B27" s="40"/>
      <c r="C27" s="115" t="s">
        <v>56</v>
      </c>
      <c r="D27" s="3"/>
      <c r="E27" s="3"/>
      <c r="F27" s="111">
        <v>1943.643</v>
      </c>
      <c r="G27" s="111">
        <v>3759.94</v>
      </c>
      <c r="H27" s="111">
        <v>6019.4650000000001</v>
      </c>
      <c r="I27" s="111">
        <v>8428.8719999999994</v>
      </c>
      <c r="J27" s="111">
        <v>10491.718000000001</v>
      </c>
      <c r="K27" s="111">
        <v>11060.196</v>
      </c>
      <c r="L27" s="111">
        <v>13121.831</v>
      </c>
      <c r="M27" s="111">
        <v>15826.099</v>
      </c>
      <c r="N27" s="111">
        <v>13545.094999999999</v>
      </c>
      <c r="O27" s="111">
        <v>18164</v>
      </c>
      <c r="P27" s="111">
        <v>16343.905000000001</v>
      </c>
      <c r="Q27" s="111">
        <v>22137</v>
      </c>
      <c r="R27" s="111">
        <v>37430</v>
      </c>
      <c r="S27" s="3"/>
    </row>
    <row r="28" spans="1:22" ht="15.75" x14ac:dyDescent="0.25">
      <c r="A28" s="21"/>
      <c r="B28" s="40"/>
      <c r="C28" s="115" t="s">
        <v>103</v>
      </c>
      <c r="D28" s="3"/>
      <c r="E28" s="3"/>
      <c r="F28" s="111">
        <v>656.89266995000003</v>
      </c>
      <c r="G28" s="111">
        <v>1440.75611875</v>
      </c>
      <c r="H28" s="111">
        <v>2280.3892960000003</v>
      </c>
      <c r="I28" s="111">
        <v>3084.0498322500002</v>
      </c>
      <c r="J28" s="111">
        <v>4205.3940701000001</v>
      </c>
      <c r="K28" s="111">
        <v>4300.9320687500003</v>
      </c>
      <c r="L28" s="111">
        <v>5109.2965410499992</v>
      </c>
      <c r="M28" s="111">
        <v>6202.3582361000008</v>
      </c>
      <c r="N28" s="111">
        <v>6273.4488306499989</v>
      </c>
      <c r="O28" s="111">
        <v>6618.3780451499997</v>
      </c>
      <c r="P28" s="111">
        <v>7669.0479003</v>
      </c>
      <c r="Q28" s="111">
        <v>8694.6769710000008</v>
      </c>
      <c r="R28" s="111">
        <v>11030.949627</v>
      </c>
      <c r="S28" s="3"/>
    </row>
    <row r="29" spans="1:22" ht="15.75" x14ac:dyDescent="0.25">
      <c r="A29" s="21"/>
      <c r="B29" s="2"/>
      <c r="C29" s="110" t="s">
        <v>108</v>
      </c>
      <c r="D29" s="27"/>
      <c r="E29" s="27"/>
      <c r="F29" s="124">
        <v>0.11784408312227355</v>
      </c>
      <c r="G29" s="124">
        <v>0.17033241501199767</v>
      </c>
      <c r="H29" s="124">
        <v>6.3472451043288886E-2</v>
      </c>
      <c r="I29" s="124">
        <v>0.11831402854920584</v>
      </c>
      <c r="J29" s="124">
        <v>0.11473513999094179</v>
      </c>
      <c r="K29" s="124">
        <v>1.9262310686547972E-2</v>
      </c>
      <c r="L29" s="124">
        <v>2.2605913342869668E-2</v>
      </c>
      <c r="M29" s="124">
        <v>6.079817990924577E-2</v>
      </c>
      <c r="N29" s="124">
        <v>1.8306287609920768E-2</v>
      </c>
      <c r="O29" s="124">
        <v>3.1521337014418283E-2</v>
      </c>
      <c r="P29" s="124">
        <v>6.9170345256188689E-2</v>
      </c>
      <c r="Q29" s="124">
        <v>8.4532057637268121E-2</v>
      </c>
      <c r="R29" s="124">
        <v>7.1942345721310932E-2</v>
      </c>
      <c r="S29" s="3"/>
    </row>
    <row r="30" spans="1:22" ht="5.45" customHeight="1" x14ac:dyDescent="0.25">
      <c r="A30" s="21"/>
      <c r="B30" s="2"/>
      <c r="C30" s="67"/>
      <c r="D30" s="27"/>
      <c r="E30" s="27"/>
      <c r="F30" s="27"/>
      <c r="G30" s="27"/>
      <c r="H30" s="27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3"/>
    </row>
    <row r="31" spans="1:22" ht="5.45" customHeight="1" x14ac:dyDescent="0.25">
      <c r="A31" s="37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3"/>
    </row>
    <row r="32" spans="1:22" ht="15.75" x14ac:dyDescent="0.25">
      <c r="A32" s="37"/>
      <c r="B32" s="63" t="s">
        <v>86</v>
      </c>
      <c r="C32" s="93"/>
      <c r="D32" s="66" t="s">
        <v>76</v>
      </c>
      <c r="E32" s="66"/>
      <c r="F32" s="65">
        <v>45838</v>
      </c>
      <c r="G32" s="65">
        <v>45869</v>
      </c>
      <c r="H32" s="65">
        <v>45898</v>
      </c>
      <c r="I32" s="65">
        <v>45930</v>
      </c>
      <c r="J32" s="65">
        <v>45961</v>
      </c>
      <c r="K32" s="65">
        <v>45989</v>
      </c>
      <c r="L32" s="65">
        <v>46022</v>
      </c>
      <c r="M32" s="65">
        <v>46052</v>
      </c>
      <c r="N32" s="65">
        <v>46080</v>
      </c>
      <c r="O32" s="65">
        <v>46112</v>
      </c>
      <c r="P32" s="65">
        <v>46142</v>
      </c>
      <c r="Q32" s="65">
        <v>46171</v>
      </c>
      <c r="R32" s="65">
        <v>46203</v>
      </c>
      <c r="S32" s="3"/>
    </row>
    <row r="33" spans="1:19" ht="5.45" customHeight="1" x14ac:dyDescent="0.25">
      <c r="A33" s="37"/>
      <c r="C33" s="94"/>
      <c r="D33" s="71"/>
      <c r="E33" s="71"/>
      <c r="F33" s="164"/>
      <c r="G33" s="164"/>
      <c r="H33" s="164"/>
      <c r="I33" s="8"/>
      <c r="J33" s="8"/>
      <c r="K33" s="8"/>
      <c r="L33" s="8"/>
      <c r="M33" s="8"/>
      <c r="N33" s="8"/>
      <c r="O33" s="8"/>
      <c r="P33" s="8"/>
      <c r="Q33" s="8"/>
      <c r="R33" s="8"/>
      <c r="S33" s="3"/>
    </row>
    <row r="34" spans="1:19" ht="15.75" x14ac:dyDescent="0.25">
      <c r="A34" s="37"/>
      <c r="C34" s="94" t="s">
        <v>77</v>
      </c>
      <c r="D34" s="23" t="s">
        <v>94</v>
      </c>
      <c r="E34" s="23"/>
      <c r="F34" s="72">
        <v>0.88270319989129298</v>
      </c>
      <c r="G34" s="72">
        <v>0.83109573460556918</v>
      </c>
      <c r="H34" s="72">
        <v>0.93631545348211453</v>
      </c>
      <c r="I34" s="72">
        <v>0.88110935727569084</v>
      </c>
      <c r="J34" s="72">
        <v>0.88569955702425518</v>
      </c>
      <c r="K34" s="72">
        <v>0.98108990146788222</v>
      </c>
      <c r="L34" s="72">
        <v>0.98376165251255032</v>
      </c>
      <c r="M34" s="72">
        <v>0.94051858289114754</v>
      </c>
      <c r="N34" s="72">
        <v>0.98302829425660943</v>
      </c>
      <c r="O34" s="72">
        <v>0.96935494698000935</v>
      </c>
      <c r="P34" s="72">
        <v>0.93296366480121995</v>
      </c>
      <c r="Q34" s="72">
        <v>0.92072006128587414</v>
      </c>
      <c r="R34" s="72">
        <v>0.93178087205129767</v>
      </c>
      <c r="S34" s="3"/>
    </row>
    <row r="35" spans="1:19" ht="15.75" x14ac:dyDescent="0.25">
      <c r="A35" s="21"/>
      <c r="B35" s="2"/>
      <c r="C35" s="4"/>
      <c r="D35" s="88" t="s">
        <v>95</v>
      </c>
      <c r="E35" s="88"/>
      <c r="F35" s="98">
        <v>0.67</v>
      </c>
      <c r="G35" s="98">
        <v>0.67</v>
      </c>
      <c r="H35" s="98">
        <v>0.67</v>
      </c>
      <c r="I35" s="98">
        <v>0.67</v>
      </c>
      <c r="J35" s="98">
        <v>0.67</v>
      </c>
      <c r="K35" s="98">
        <v>0.67</v>
      </c>
      <c r="L35" s="98">
        <v>0.67</v>
      </c>
      <c r="M35" s="98">
        <v>0.67</v>
      </c>
      <c r="N35" s="98">
        <v>0.67</v>
      </c>
      <c r="O35" s="98">
        <v>0.67</v>
      </c>
      <c r="P35" s="98">
        <v>0.67</v>
      </c>
      <c r="Q35" s="98">
        <v>0.67</v>
      </c>
      <c r="R35" s="98">
        <v>0.67</v>
      </c>
      <c r="S35" s="3"/>
    </row>
    <row r="36" spans="1:19" ht="5.45" customHeight="1" x14ac:dyDescent="0.25">
      <c r="A36" s="21"/>
      <c r="B36" s="3"/>
      <c r="D36" s="23"/>
      <c r="E36" s="23"/>
      <c r="F36" s="23"/>
      <c r="G36" s="23"/>
      <c r="H36" s="23"/>
      <c r="I36" s="2"/>
      <c r="J36" s="2"/>
      <c r="K36" s="2"/>
      <c r="L36" s="2"/>
      <c r="M36" s="2"/>
      <c r="N36" s="2"/>
      <c r="O36" s="2"/>
      <c r="P36" s="2"/>
      <c r="Q36" s="2"/>
      <c r="R36" s="2"/>
      <c r="S36" s="3"/>
    </row>
    <row r="37" spans="1:19" ht="15.75" x14ac:dyDescent="0.25">
      <c r="B37" s="107" t="s">
        <v>114</v>
      </c>
      <c r="D37" s="23"/>
      <c r="E37" s="23"/>
      <c r="F37" s="23"/>
      <c r="G37" s="23"/>
      <c r="H37" s="23"/>
      <c r="S37" s="3"/>
    </row>
    <row r="38" spans="1:19" ht="15.75" x14ac:dyDescent="0.25">
      <c r="B38" s="107"/>
      <c r="D38" s="29"/>
      <c r="E38" s="29"/>
      <c r="F38" s="29"/>
      <c r="G38" s="29"/>
      <c r="H38" s="29"/>
      <c r="S38" s="3"/>
    </row>
    <row r="39" spans="1:19" ht="15.75" hidden="1" x14ac:dyDescent="0.25">
      <c r="S39" s="3"/>
    </row>
    <row r="40" spans="1:19" ht="15.75" hidden="1" x14ac:dyDescent="0.25">
      <c r="S40" s="3"/>
    </row>
    <row r="41" spans="1:19" ht="15.75" hidden="1" x14ac:dyDescent="0.25">
      <c r="A41" s="17"/>
      <c r="S41" s="3"/>
    </row>
    <row r="42" spans="1:19" ht="15.75" hidden="1" x14ac:dyDescent="0.25">
      <c r="A42" s="21"/>
      <c r="S42" s="3"/>
    </row>
    <row r="43" spans="1:19" ht="15.75" hidden="1" x14ac:dyDescent="0.25">
      <c r="S43" s="3"/>
    </row>
    <row r="44" spans="1:19" ht="15.75" hidden="1" x14ac:dyDescent="0.25">
      <c r="S44" s="3"/>
    </row>
    <row r="45" spans="1:19" ht="15.75" hidden="1" x14ac:dyDescent="0.25">
      <c r="S45" s="3"/>
    </row>
    <row r="46" spans="1:19" ht="15.75" hidden="1" x14ac:dyDescent="0.25">
      <c r="S46" s="3"/>
    </row>
    <row r="47" spans="1:19" ht="15.75" hidden="1" x14ac:dyDescent="0.25">
      <c r="S47" s="3"/>
    </row>
    <row r="48" spans="1:19" ht="15.75" hidden="1" x14ac:dyDescent="0.25">
      <c r="S48" s="3"/>
    </row>
    <row r="49" spans="1:19" ht="15.75" hidden="1" x14ac:dyDescent="0.25">
      <c r="S49" s="3"/>
    </row>
    <row r="50" spans="1:19" ht="15.75" hidden="1" x14ac:dyDescent="0.25">
      <c r="A50" s="3"/>
      <c r="S50" s="3"/>
    </row>
    <row r="51" spans="1:19" ht="15.75" hidden="1" x14ac:dyDescent="0.25">
      <c r="A51" s="2"/>
      <c r="S51" s="3"/>
    </row>
    <row r="52" spans="1:19" ht="15.75" hidden="1" x14ac:dyDescent="0.25">
      <c r="A52" s="3"/>
      <c r="S52" s="3"/>
    </row>
    <row r="53" spans="1:19" ht="15.75" hidden="1" x14ac:dyDescent="0.25">
      <c r="A53" s="2"/>
      <c r="S53" s="3"/>
    </row>
    <row r="54" spans="1:19" ht="15.75" hidden="1" x14ac:dyDescent="0.25">
      <c r="A54" s="3"/>
      <c r="S54" s="3"/>
    </row>
    <row r="55" spans="1:19" ht="15.75" hidden="1" x14ac:dyDescent="0.25">
      <c r="S55" s="3"/>
    </row>
    <row r="56" spans="1:19" ht="15.75" hidden="1" x14ac:dyDescent="0.25">
      <c r="S56" s="3"/>
    </row>
    <row r="57" spans="1:19" ht="15.75" hidden="1" x14ac:dyDescent="0.25">
      <c r="S57" s="3"/>
    </row>
    <row r="61" spans="1:19" hidden="1" x14ac:dyDescent="0.25">
      <c r="B61" s="90"/>
      <c r="C61" s="90"/>
      <c r="D61" s="90"/>
      <c r="E61" s="90"/>
      <c r="F61" s="90"/>
      <c r="G61" s="90"/>
      <c r="H61" s="90"/>
    </row>
  </sheetData>
  <mergeCells count="6">
    <mergeCell ref="I4:J4"/>
    <mergeCell ref="C11:C12"/>
    <mergeCell ref="C8:C9"/>
    <mergeCell ref="C23:C24"/>
    <mergeCell ref="C20:C21"/>
    <mergeCell ref="C17:C18"/>
  </mergeCells>
  <hyperlinks>
    <hyperlink ref="I2" location="Menu!A1" display="Menu" xr:uid="{5D64E71E-EF56-44E1-9531-F4B2A283F00E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B2C18-AB9D-4190-93D9-BCC17597221E}">
  <sheetPr codeName="Planilha11"/>
  <dimension ref="A1:AS101"/>
  <sheetViews>
    <sheetView showGridLines="0" zoomScaleNormal="100" workbookViewId="0">
      <pane xSplit="2" topLeftCell="C1" activePane="topRight" state="frozen"/>
      <selection pane="topRight"/>
    </sheetView>
  </sheetViews>
  <sheetFormatPr defaultColWidth="0" defaultRowHeight="14.45" customHeight="1" zeroHeight="1" x14ac:dyDescent="0.25"/>
  <cols>
    <col min="1" max="1" width="2.140625" style="1" customWidth="1"/>
    <col min="2" max="2" width="54.5703125" style="1" customWidth="1"/>
    <col min="3" max="3" width="3.28515625" style="1" customWidth="1"/>
    <col min="4" max="4" width="17.85546875" style="1" bestFit="1" customWidth="1"/>
    <col min="5" max="5" width="18.7109375" style="1" bestFit="1" customWidth="1"/>
    <col min="6" max="9" width="17.85546875" style="1" bestFit="1" customWidth="1"/>
    <col min="10" max="11" width="15.28515625" style="1" bestFit="1" customWidth="1"/>
    <col min="12" max="16" width="17.140625" style="1" customWidth="1"/>
    <col min="17" max="17" width="5.140625" style="1" customWidth="1"/>
    <col min="18" max="22" width="17.140625" style="1" hidden="1" customWidth="1"/>
    <col min="23" max="23" width="3.7109375" style="1" hidden="1" customWidth="1"/>
    <col min="24" max="24" width="9.28515625" style="1" hidden="1" customWidth="1"/>
    <col min="25" max="28" width="17.7109375" style="1" hidden="1" customWidth="1"/>
    <col min="29" max="33" width="8.7109375" style="1" hidden="1" customWidth="1"/>
    <col min="34" max="35" width="17.85546875" style="1" hidden="1" customWidth="1"/>
    <col min="36" max="37" width="15.42578125" style="1" hidden="1" customWidth="1"/>
    <col min="38" max="38" width="11" style="1" hidden="1" customWidth="1"/>
    <col min="39" max="39" width="11.85546875" style="1" hidden="1" customWidth="1"/>
    <col min="40" max="40" width="11.42578125" style="1" hidden="1" customWidth="1"/>
    <col min="41" max="45" width="11.85546875" style="1" hidden="1" customWidth="1"/>
    <col min="46" max="16384" width="8.7109375" style="1" hidden="1"/>
  </cols>
  <sheetData>
    <row r="1" spans="1:30" s="10" customFormat="1" ht="15.75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30"/>
      <c r="W1" s="130"/>
      <c r="X1" s="130"/>
      <c r="Y1" s="95"/>
      <c r="Z1" s="95"/>
      <c r="AA1" s="95"/>
      <c r="AB1" s="95"/>
      <c r="AC1" s="95"/>
      <c r="AD1" s="95"/>
    </row>
    <row r="2" spans="1:30" s="10" customFormat="1" ht="18.75" x14ac:dyDescent="0.3">
      <c r="A2" s="9"/>
      <c r="B2" s="9"/>
      <c r="C2" s="9"/>
      <c r="D2" s="9"/>
      <c r="E2" s="9"/>
      <c r="F2" s="9"/>
      <c r="G2" s="9"/>
      <c r="H2" s="106" t="s">
        <v>34</v>
      </c>
      <c r="I2" s="106"/>
      <c r="J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31"/>
      <c r="W2" s="130"/>
      <c r="X2" s="130"/>
      <c r="Y2" s="95"/>
      <c r="Z2" s="95"/>
      <c r="AA2" s="95"/>
      <c r="AB2" s="95"/>
      <c r="AC2" s="95"/>
      <c r="AD2" s="95"/>
    </row>
    <row r="3" spans="1:30" s="10" customFormat="1" ht="15.75" x14ac:dyDescent="0.25">
      <c r="A3" s="9"/>
      <c r="B3" s="9"/>
      <c r="C3" s="9"/>
      <c r="D3" s="9"/>
      <c r="E3" s="9"/>
      <c r="F3" s="9"/>
      <c r="G3" s="9"/>
      <c r="V3" s="95"/>
      <c r="W3" s="130"/>
      <c r="X3" s="130"/>
      <c r="Y3" s="95"/>
      <c r="Z3" s="95"/>
      <c r="AA3" s="95"/>
      <c r="AB3" s="95"/>
      <c r="AC3" s="95"/>
      <c r="AD3" s="95"/>
    </row>
    <row r="4" spans="1:30" s="10" customFormat="1" ht="15.75" x14ac:dyDescent="0.25">
      <c r="A4" s="9"/>
      <c r="B4" s="9"/>
      <c r="C4" s="9"/>
      <c r="D4" s="9"/>
      <c r="E4" s="9"/>
      <c r="F4" s="9"/>
      <c r="G4" s="9"/>
      <c r="H4" s="207">
        <f>'Dados Cadastrais'!F4</f>
        <v>46203</v>
      </c>
      <c r="I4" s="207"/>
      <c r="J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32"/>
      <c r="W4" s="130"/>
      <c r="X4" s="130"/>
      <c r="Y4" s="95"/>
      <c r="Z4" s="95"/>
      <c r="AA4" s="95"/>
      <c r="AB4" s="95"/>
      <c r="AC4" s="95"/>
      <c r="AD4" s="95"/>
    </row>
    <row r="5" spans="1:30" customFormat="1" ht="9" customHeight="1" x14ac:dyDescent="0.25">
      <c r="A5" s="14"/>
      <c r="V5" s="96"/>
      <c r="W5" s="96"/>
      <c r="X5" s="96"/>
      <c r="Y5" s="126"/>
      <c r="Z5" s="126"/>
      <c r="AA5" s="126"/>
      <c r="AB5" s="126"/>
      <c r="AC5" s="96"/>
      <c r="AD5" s="96"/>
    </row>
    <row r="6" spans="1:30" customFormat="1" ht="15.75" x14ac:dyDescent="0.25">
      <c r="A6" s="55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133"/>
      <c r="W6" s="133"/>
      <c r="X6" s="133"/>
      <c r="Y6" s="134"/>
      <c r="Z6" s="134"/>
      <c r="AA6" s="134"/>
      <c r="AB6" s="134"/>
      <c r="AC6" s="96"/>
      <c r="AD6" s="96"/>
    </row>
    <row r="7" spans="1:30" customFormat="1" ht="15.75" x14ac:dyDescent="0.25">
      <c r="A7" s="55"/>
      <c r="B7" s="191">
        <f>+H4</f>
        <v>46203</v>
      </c>
      <c r="C7" s="56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33"/>
      <c r="Y7" s="96"/>
      <c r="Z7" s="96"/>
      <c r="AA7" s="96"/>
      <c r="AB7" s="96"/>
      <c r="AC7" s="96"/>
      <c r="AD7" s="96"/>
    </row>
    <row r="8" spans="1:30" customFormat="1" ht="15.75" x14ac:dyDescent="0.25">
      <c r="A8" s="55"/>
      <c r="B8" s="165" t="s">
        <v>80</v>
      </c>
      <c r="C8" s="73"/>
      <c r="D8" s="157">
        <v>2026</v>
      </c>
      <c r="E8" s="157">
        <v>2027</v>
      </c>
      <c r="F8" s="157">
        <v>2028</v>
      </c>
      <c r="G8" s="157">
        <v>2029</v>
      </c>
      <c r="H8" s="157">
        <v>2030</v>
      </c>
      <c r="I8" s="157">
        <v>2031</v>
      </c>
      <c r="J8" s="157">
        <v>2032</v>
      </c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33"/>
      <c r="Y8" s="96"/>
      <c r="Z8" s="96"/>
      <c r="AA8" s="96"/>
      <c r="AB8" s="96"/>
      <c r="AC8" s="96"/>
      <c r="AD8" s="96"/>
    </row>
    <row r="9" spans="1:30" customFormat="1" ht="15.75" x14ac:dyDescent="0.25">
      <c r="A9" s="55"/>
      <c r="B9" s="91"/>
      <c r="C9" s="1"/>
      <c r="D9" s="119"/>
      <c r="E9" s="119"/>
      <c r="F9" s="119"/>
      <c r="G9" s="119"/>
      <c r="H9" s="119"/>
      <c r="I9" s="119"/>
      <c r="J9" s="119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33"/>
      <c r="Y9" s="96"/>
      <c r="Z9" s="96"/>
      <c r="AA9" s="96"/>
      <c r="AB9" s="96"/>
      <c r="AC9" s="96"/>
      <c r="AD9" s="96"/>
    </row>
    <row r="10" spans="1:30" customFormat="1" ht="15.75" x14ac:dyDescent="0.25">
      <c r="A10" s="55"/>
      <c r="B10" s="166" t="s">
        <v>81</v>
      </c>
      <c r="C10" s="1"/>
      <c r="D10" s="74">
        <v>663313273.39000034</v>
      </c>
      <c r="E10" s="74">
        <v>1232178048.9800007</v>
      </c>
      <c r="F10" s="74">
        <v>945266500.61000025</v>
      </c>
      <c r="G10" s="74">
        <v>696254214.78999937</v>
      </c>
      <c r="H10" s="74">
        <v>416363392.51999998</v>
      </c>
      <c r="I10" s="74">
        <v>79695089.569999993</v>
      </c>
      <c r="J10" s="74">
        <v>0</v>
      </c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33"/>
      <c r="Y10" s="96"/>
      <c r="Z10" s="96"/>
      <c r="AA10" s="96"/>
      <c r="AB10" s="96"/>
      <c r="AC10" s="96"/>
      <c r="AD10" s="96"/>
    </row>
    <row r="11" spans="1:30" customFormat="1" ht="5.45" customHeight="1" x14ac:dyDescent="0.25">
      <c r="A11" s="55"/>
      <c r="B11" s="79"/>
      <c r="C11" s="73"/>
      <c r="D11" s="73"/>
      <c r="E11" s="73"/>
      <c r="F11" s="73"/>
      <c r="G11" s="73"/>
      <c r="H11" s="73"/>
      <c r="I11" s="73"/>
      <c r="J11" s="73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33"/>
      <c r="Y11" s="136"/>
      <c r="Z11" s="136"/>
      <c r="AA11" s="136"/>
      <c r="AB11" s="136"/>
      <c r="AC11" s="96"/>
      <c r="AD11" s="96"/>
    </row>
    <row r="12" spans="1:30" customFormat="1" ht="15.75" x14ac:dyDescent="0.25">
      <c r="A12" s="55"/>
      <c r="B12" s="166" t="s">
        <v>82</v>
      </c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185"/>
      <c r="R12" s="73"/>
      <c r="S12" s="73"/>
      <c r="T12" s="73"/>
      <c r="U12" s="73"/>
      <c r="V12" s="135"/>
      <c r="W12" s="135"/>
      <c r="X12" s="133"/>
      <c r="Y12" s="136"/>
      <c r="Z12" s="136"/>
      <c r="AA12" s="136"/>
      <c r="AB12" s="136"/>
      <c r="AC12" s="96"/>
      <c r="AD12" s="96"/>
    </row>
    <row r="13" spans="1:30" customFormat="1" ht="15.75" x14ac:dyDescent="0.25">
      <c r="A13" s="55"/>
      <c r="B13" s="167">
        <v>15.52484579944238</v>
      </c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135"/>
      <c r="W13" s="135"/>
      <c r="X13" s="135"/>
      <c r="Y13" s="137"/>
      <c r="Z13" s="137"/>
      <c r="AA13" s="137"/>
      <c r="AB13" s="137"/>
      <c r="AC13" s="96"/>
      <c r="AD13" s="96"/>
    </row>
    <row r="14" spans="1:30" customFormat="1" ht="15" customHeight="1" x14ac:dyDescent="0.25">
      <c r="A14" s="55"/>
      <c r="B14" s="79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135"/>
      <c r="W14" s="135"/>
      <c r="X14" s="135"/>
      <c r="Y14" s="137"/>
      <c r="Z14" s="137"/>
      <c r="AA14" s="137"/>
      <c r="AB14" s="137"/>
      <c r="AC14" s="96"/>
      <c r="AD14" s="96"/>
    </row>
    <row r="15" spans="1:30" customFormat="1" ht="15" customHeight="1" x14ac:dyDescent="0.25">
      <c r="A15" s="55"/>
      <c r="B15" s="191">
        <f>+H4</f>
        <v>46203</v>
      </c>
      <c r="C15" s="73"/>
      <c r="D15" s="195" t="s">
        <v>145</v>
      </c>
      <c r="E15" s="212" t="s">
        <v>138</v>
      </c>
      <c r="F15" s="212"/>
      <c r="G15" s="212" t="s">
        <v>78</v>
      </c>
      <c r="H15" s="212"/>
      <c r="I15" s="196" t="s">
        <v>139</v>
      </c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135"/>
      <c r="W15" s="135"/>
      <c r="X15" s="135"/>
      <c r="Y15" s="137"/>
      <c r="Z15" s="137"/>
      <c r="AA15" s="137"/>
      <c r="AB15" s="137"/>
      <c r="AC15" s="96"/>
      <c r="AD15" s="96"/>
    </row>
    <row r="16" spans="1:30" customFormat="1" ht="15" customHeight="1" x14ac:dyDescent="0.25">
      <c r="A16" s="55"/>
      <c r="B16" s="63" t="s">
        <v>113</v>
      </c>
      <c r="C16" s="73"/>
      <c r="D16" s="5" t="s">
        <v>144</v>
      </c>
      <c r="E16" s="213" t="s">
        <v>140</v>
      </c>
      <c r="F16" s="213"/>
      <c r="G16" s="213" t="s">
        <v>141</v>
      </c>
      <c r="H16" s="213"/>
      <c r="I16" s="197" t="s">
        <v>51</v>
      </c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135"/>
      <c r="W16" s="135"/>
      <c r="X16" s="135"/>
      <c r="Y16" s="137"/>
      <c r="Z16" s="137"/>
      <c r="AA16" s="137"/>
      <c r="AB16" s="137"/>
      <c r="AC16" s="96"/>
      <c r="AD16" s="96"/>
    </row>
    <row r="17" spans="1:30" customFormat="1" ht="15" customHeight="1" x14ac:dyDescent="0.25">
      <c r="A17" s="55"/>
      <c r="B17" s="79"/>
      <c r="C17" s="73"/>
      <c r="D17" s="198">
        <v>0.63058946867750398</v>
      </c>
      <c r="E17" s="210">
        <v>21.854824768890925</v>
      </c>
      <c r="F17" s="210"/>
      <c r="G17" s="211">
        <v>75054</v>
      </c>
      <c r="H17" s="211"/>
      <c r="I17" s="199">
        <v>28839.982721907036</v>
      </c>
      <c r="J17" s="199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135"/>
      <c r="W17" s="135"/>
      <c r="X17" s="135"/>
      <c r="Y17" s="137"/>
      <c r="Z17" s="137"/>
      <c r="AA17" s="137"/>
      <c r="AB17" s="137"/>
      <c r="AC17" s="96"/>
      <c r="AD17" s="96"/>
    </row>
    <row r="18" spans="1:30" customFormat="1" ht="15" customHeight="1" x14ac:dyDescent="0.25">
      <c r="A18" s="55"/>
      <c r="B18" s="166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135"/>
      <c r="W18" s="135"/>
      <c r="X18" s="135"/>
      <c r="Y18" s="137"/>
      <c r="Z18" s="137"/>
      <c r="AA18" s="137"/>
      <c r="AB18" s="137"/>
      <c r="AC18" s="96"/>
      <c r="AD18" s="96"/>
    </row>
    <row r="19" spans="1:30" customFormat="1" ht="15" customHeight="1" x14ac:dyDescent="0.25">
      <c r="A19" s="55"/>
      <c r="B19" s="166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135"/>
      <c r="W19" s="135"/>
      <c r="X19" s="135"/>
      <c r="Y19" s="137"/>
      <c r="Z19" s="137"/>
      <c r="AA19" s="137"/>
      <c r="AB19" s="137"/>
      <c r="AC19" s="96"/>
      <c r="AD19" s="96"/>
    </row>
    <row r="20" spans="1:30" customFormat="1" ht="15.75" x14ac:dyDescent="0.25">
      <c r="A20" s="55"/>
      <c r="B20" s="91"/>
      <c r="C20" s="73"/>
      <c r="D20" s="78">
        <v>45838</v>
      </c>
      <c r="E20" s="78">
        <v>45869</v>
      </c>
      <c r="F20" s="78">
        <v>45898</v>
      </c>
      <c r="G20" s="78">
        <v>45930</v>
      </c>
      <c r="H20" s="78">
        <v>45961</v>
      </c>
      <c r="I20" s="78">
        <v>45989</v>
      </c>
      <c r="J20" s="78">
        <v>46022</v>
      </c>
      <c r="K20" s="78">
        <v>46052</v>
      </c>
      <c r="L20" s="78">
        <v>46080</v>
      </c>
      <c r="M20" s="78">
        <v>46112</v>
      </c>
      <c r="N20" s="78">
        <v>46142</v>
      </c>
      <c r="O20" s="78">
        <v>46171</v>
      </c>
      <c r="P20" s="78">
        <v>46203</v>
      </c>
      <c r="Q20" s="117"/>
      <c r="R20" s="117"/>
      <c r="S20" s="117"/>
      <c r="T20" s="117"/>
      <c r="U20" s="117"/>
      <c r="V20" s="138"/>
      <c r="W20" s="138"/>
      <c r="X20" s="138"/>
      <c r="Y20" s="138"/>
      <c r="Z20" s="138"/>
      <c r="AA20" s="138"/>
      <c r="AB20" s="138"/>
      <c r="AC20" s="96"/>
      <c r="AD20" s="96"/>
    </row>
    <row r="21" spans="1:30" customFormat="1" ht="15.75" x14ac:dyDescent="0.25">
      <c r="A21" s="55"/>
      <c r="B21" s="79" t="s">
        <v>83</v>
      </c>
      <c r="C21" s="73"/>
      <c r="D21" s="158"/>
      <c r="E21" s="158"/>
      <c r="F21" s="158"/>
      <c r="G21" s="159"/>
      <c r="H21" s="159"/>
      <c r="I21" s="159"/>
      <c r="J21" s="159"/>
      <c r="K21" s="159"/>
      <c r="L21" s="159"/>
      <c r="M21" s="159"/>
      <c r="N21" s="159"/>
      <c r="O21" s="159"/>
      <c r="P21" s="159"/>
      <c r="Q21" s="73"/>
      <c r="R21" s="73"/>
      <c r="S21" s="73"/>
      <c r="T21" s="73"/>
      <c r="U21" s="73"/>
      <c r="V21" s="135"/>
      <c r="W21" s="135"/>
      <c r="X21" s="135"/>
      <c r="Y21" s="139"/>
      <c r="Z21" s="139"/>
      <c r="AA21" s="140"/>
      <c r="AB21" s="141"/>
      <c r="AC21" s="96"/>
      <c r="AD21" s="96"/>
    </row>
    <row r="22" spans="1:30" customFormat="1" ht="5.45" customHeight="1" x14ac:dyDescent="0.25">
      <c r="A22" s="55"/>
      <c r="B22" s="91"/>
      <c r="C22" s="73"/>
      <c r="D22" s="159"/>
      <c r="E22" s="159"/>
      <c r="F22" s="159"/>
      <c r="G22" s="159"/>
      <c r="H22" s="159"/>
      <c r="I22" s="159"/>
      <c r="J22" s="159"/>
      <c r="K22" s="159"/>
      <c r="L22" s="159"/>
      <c r="M22" s="159"/>
      <c r="N22" s="159"/>
      <c r="O22" s="159"/>
      <c r="P22" s="159"/>
      <c r="Q22" s="73"/>
      <c r="R22" s="73"/>
      <c r="S22" s="73"/>
      <c r="T22" s="73"/>
      <c r="U22" s="73"/>
      <c r="V22" s="135"/>
      <c r="W22" s="135"/>
      <c r="X22" s="135"/>
      <c r="Y22" s="139"/>
      <c r="Z22" s="139"/>
      <c r="AA22" s="140"/>
      <c r="AB22" s="141"/>
      <c r="AC22" s="96"/>
      <c r="AD22" s="96"/>
    </row>
    <row r="23" spans="1:30" customFormat="1" ht="15.75" x14ac:dyDescent="0.25">
      <c r="A23" s="55"/>
      <c r="B23" s="79" t="s">
        <v>84</v>
      </c>
      <c r="C23" s="73"/>
      <c r="D23" s="159"/>
      <c r="E23" s="159"/>
      <c r="F23" s="159"/>
      <c r="G23" s="159"/>
      <c r="H23" s="159"/>
      <c r="I23" s="159"/>
      <c r="J23" s="159"/>
      <c r="K23" s="159"/>
      <c r="L23" s="159"/>
      <c r="M23" s="159"/>
      <c r="N23" s="159"/>
      <c r="O23" s="159"/>
      <c r="P23" s="159"/>
      <c r="Q23" s="73"/>
      <c r="R23" s="73"/>
      <c r="S23" s="73"/>
      <c r="T23" s="73"/>
      <c r="U23" s="73"/>
      <c r="V23" s="135"/>
      <c r="W23" s="135"/>
      <c r="X23" s="135"/>
      <c r="Y23" s="139"/>
      <c r="Z23" s="142"/>
      <c r="AA23" s="142"/>
      <c r="AB23" s="142"/>
      <c r="AC23" s="96"/>
      <c r="AD23" s="96"/>
    </row>
    <row r="24" spans="1:30" customFormat="1" ht="15.75" x14ac:dyDescent="0.25">
      <c r="A24" s="55"/>
      <c r="B24" s="94" t="s">
        <v>72</v>
      </c>
      <c r="C24" s="73"/>
      <c r="D24" s="114">
        <v>5.7000000000000002E-3</v>
      </c>
      <c r="E24" s="114">
        <v>2.0338475987138782E-2</v>
      </c>
      <c r="F24" s="114">
        <v>3.3921612894787678E-2</v>
      </c>
      <c r="G24" s="114">
        <v>4.8345551634121575E-2</v>
      </c>
      <c r="H24" s="114">
        <v>6.3640321145531864E-2</v>
      </c>
      <c r="I24" s="114">
        <v>7.6443294629268355E-2</v>
      </c>
      <c r="J24" s="114">
        <v>9.0800000000000006E-2</v>
      </c>
      <c r="K24" s="114">
        <v>0.10599038071087707</v>
      </c>
      <c r="L24" s="114">
        <v>0.11859847057177753</v>
      </c>
      <c r="M24" s="114">
        <v>0.13411548292003528</v>
      </c>
      <c r="N24" s="114">
        <v>0.14828131411118273</v>
      </c>
      <c r="O24" s="114">
        <v>0.16243274971331223</v>
      </c>
      <c r="P24" s="114">
        <v>0.17738750057219899</v>
      </c>
      <c r="Q24" s="114"/>
      <c r="R24" s="114"/>
      <c r="S24" s="114"/>
      <c r="T24" s="114"/>
      <c r="U24" s="114"/>
      <c r="V24" s="143"/>
      <c r="W24" s="143"/>
      <c r="X24" s="143"/>
      <c r="Y24" s="143"/>
      <c r="Z24" s="143"/>
      <c r="AA24" s="143"/>
      <c r="AB24" s="143"/>
      <c r="AC24" s="96"/>
      <c r="AD24" s="96"/>
    </row>
    <row r="25" spans="1:30" customFormat="1" ht="15.75" x14ac:dyDescent="0.25">
      <c r="A25" s="55"/>
      <c r="B25" s="94" t="s">
        <v>73</v>
      </c>
      <c r="C25" s="73"/>
      <c r="D25" s="114">
        <v>7.0000000000000001E-3</v>
      </c>
      <c r="E25" s="114">
        <v>2.3249333176702303E-2</v>
      </c>
      <c r="F25" s="114">
        <v>3.8342144126800815E-2</v>
      </c>
      <c r="G25" s="114">
        <v>5.4392486939228268E-2</v>
      </c>
      <c r="H25" s="114">
        <v>7.1437725743107139E-2</v>
      </c>
      <c r="I25" s="114">
        <v>8.5726217488485634E-2</v>
      </c>
      <c r="J25" s="114">
        <v>0.1017</v>
      </c>
      <c r="K25" s="114">
        <v>0.11877088943591452</v>
      </c>
      <c r="L25" s="114">
        <v>0.1329004216965628</v>
      </c>
      <c r="M25" s="114">
        <v>0.15032292510240142</v>
      </c>
      <c r="N25" s="114">
        <v>0.16626471715177793</v>
      </c>
      <c r="O25" s="114">
        <v>0.18223284409464591</v>
      </c>
      <c r="P25" s="114">
        <v>0.19914103664310212</v>
      </c>
      <c r="Q25" s="114"/>
      <c r="R25" s="114"/>
      <c r="S25" s="114"/>
      <c r="T25" s="114"/>
      <c r="U25" s="114"/>
      <c r="V25" s="143"/>
      <c r="W25" s="143"/>
      <c r="X25" s="143"/>
      <c r="Y25" s="143"/>
      <c r="Z25" s="143"/>
      <c r="AA25" s="143"/>
      <c r="AB25" s="143"/>
      <c r="AC25" s="96"/>
      <c r="AD25" s="96"/>
    </row>
    <row r="26" spans="1:30" customFormat="1" ht="15.75" x14ac:dyDescent="0.25">
      <c r="A26" s="55"/>
      <c r="B26" s="94" t="s">
        <v>74</v>
      </c>
      <c r="C26" s="73"/>
      <c r="D26" s="114">
        <v>1.3299999999999999E-2</v>
      </c>
      <c r="E26" s="114">
        <v>3.2924174255212879E-2</v>
      </c>
      <c r="F26" s="114">
        <v>5.1143352390468966E-2</v>
      </c>
      <c r="G26" s="114">
        <v>7.0574883035011693E-2</v>
      </c>
      <c r="H26" s="114">
        <v>9.1273848087873644E-2</v>
      </c>
      <c r="I26" s="114">
        <v>0.10867451105393422</v>
      </c>
      <c r="J26" s="114">
        <v>0.12820000000000001</v>
      </c>
      <c r="K26" s="114">
        <v>0.1490863652709935</v>
      </c>
      <c r="L26" s="114">
        <v>0.16643727943422126</v>
      </c>
      <c r="M26" s="114">
        <v>0.18790773070017863</v>
      </c>
      <c r="N26" s="114">
        <v>0.20763524802717526</v>
      </c>
      <c r="O26" s="114">
        <v>0.22748833508754984</v>
      </c>
      <c r="P26" s="114">
        <v>0.24858787731488041</v>
      </c>
      <c r="Q26" s="114"/>
      <c r="R26" s="114"/>
      <c r="S26" s="114"/>
      <c r="T26" s="114"/>
      <c r="U26" s="114"/>
      <c r="V26" s="143"/>
      <c r="W26" s="143"/>
      <c r="X26" s="143"/>
      <c r="Y26" s="143"/>
      <c r="Z26" s="143"/>
      <c r="AA26" s="143"/>
      <c r="AB26" s="143"/>
      <c r="AC26" s="96"/>
      <c r="AD26" s="96"/>
    </row>
    <row r="27" spans="1:30" customFormat="1" ht="5.45" customHeight="1" x14ac:dyDescent="0.25">
      <c r="A27" s="21"/>
      <c r="B27" s="94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2"/>
      <c r="R27" s="2"/>
      <c r="S27" s="2"/>
      <c r="T27" s="2"/>
      <c r="U27" s="2"/>
      <c r="V27" s="126"/>
      <c r="W27" s="126"/>
      <c r="X27" s="126"/>
      <c r="Y27" s="144"/>
      <c r="Z27" s="144"/>
      <c r="AA27" s="144"/>
      <c r="AB27" s="144"/>
      <c r="AC27" s="96"/>
      <c r="AD27" s="96"/>
    </row>
    <row r="28" spans="1:30" customFormat="1" ht="15.75" x14ac:dyDescent="0.25">
      <c r="A28" s="21"/>
      <c r="B28" s="79" t="s">
        <v>178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2"/>
      <c r="R28" s="2"/>
      <c r="S28" s="2"/>
      <c r="T28" s="2"/>
      <c r="U28" s="2"/>
      <c r="V28" s="126"/>
      <c r="W28" s="126"/>
      <c r="X28" s="126"/>
      <c r="Y28" s="144"/>
      <c r="Z28" s="144"/>
      <c r="AA28" s="144"/>
      <c r="AB28" s="144"/>
      <c r="AC28" s="96"/>
      <c r="AD28" s="96"/>
    </row>
    <row r="29" spans="1:30" customFormat="1" ht="15.75" x14ac:dyDescent="0.25">
      <c r="A29" s="21"/>
      <c r="B29" s="94" t="s">
        <v>179</v>
      </c>
      <c r="D29" s="8"/>
      <c r="E29" s="8"/>
      <c r="F29" s="8"/>
      <c r="G29" s="8"/>
      <c r="H29" s="8"/>
      <c r="I29" s="8"/>
      <c r="J29" s="194">
        <v>1.2477237629999971E-2</v>
      </c>
      <c r="K29" s="194">
        <v>2.638211193444806E-2</v>
      </c>
      <c r="L29" s="194">
        <v>3.7900737662227568E-2</v>
      </c>
      <c r="M29" s="194">
        <v>5.2072907224300691E-2</v>
      </c>
      <c r="N29" s="194">
        <v>6.5006531954625801E-2</v>
      </c>
      <c r="O29" s="194">
        <v>7.7921730341125706E-2</v>
      </c>
      <c r="P29" s="194">
        <v>9.156599597557058E-2</v>
      </c>
      <c r="Q29" s="2"/>
      <c r="R29" s="2"/>
      <c r="S29" s="2"/>
      <c r="T29" s="2"/>
      <c r="U29" s="2"/>
      <c r="V29" s="126"/>
      <c r="W29" s="126"/>
      <c r="X29" s="126"/>
      <c r="Y29" s="144"/>
      <c r="Z29" s="144"/>
      <c r="AA29" s="144"/>
      <c r="AB29" s="144"/>
      <c r="AC29" s="96"/>
      <c r="AD29" s="96"/>
    </row>
    <row r="30" spans="1:30" customFormat="1" ht="15.75" x14ac:dyDescent="0.25">
      <c r="A30" s="21"/>
      <c r="B30" s="94" t="s">
        <v>180</v>
      </c>
      <c r="D30" s="8"/>
      <c r="E30" s="8"/>
      <c r="F30" s="8"/>
      <c r="G30" s="8"/>
      <c r="H30" s="8"/>
      <c r="I30" s="8"/>
      <c r="J30" s="194">
        <v>1.3926156799999978E-2</v>
      </c>
      <c r="K30" s="194">
        <v>2.9469056747441602E-2</v>
      </c>
      <c r="L30" s="194">
        <v>4.2363021770097653E-2</v>
      </c>
      <c r="M30" s="194">
        <v>5.8259502523791307E-2</v>
      </c>
      <c r="N30" s="194">
        <v>7.2802235777822411E-2</v>
      </c>
      <c r="O30" s="194">
        <v>8.736583713198498E-2</v>
      </c>
      <c r="P30" s="194">
        <v>0.10278428016679841</v>
      </c>
      <c r="Q30" s="2"/>
      <c r="R30" s="2"/>
      <c r="S30" s="2"/>
      <c r="T30" s="2"/>
      <c r="U30" s="2"/>
      <c r="V30" s="126"/>
      <c r="W30" s="126"/>
      <c r="X30" s="126"/>
      <c r="Y30" s="144"/>
      <c r="Z30" s="144"/>
      <c r="AA30" s="144"/>
      <c r="AB30" s="144"/>
      <c r="AC30" s="96"/>
      <c r="AD30" s="96"/>
    </row>
    <row r="31" spans="1:30" customFormat="1" ht="15.75" x14ac:dyDescent="0.25">
      <c r="A31" s="21"/>
      <c r="B31" s="94" t="s">
        <v>181</v>
      </c>
      <c r="D31" s="8"/>
      <c r="E31" s="8"/>
      <c r="F31" s="8"/>
      <c r="G31" s="8"/>
      <c r="H31" s="8"/>
      <c r="I31" s="8"/>
      <c r="J31" s="194">
        <v>1.8195750230000085E-2</v>
      </c>
      <c r="K31" s="194">
        <v>3.6722607972954124E-2</v>
      </c>
      <c r="L31" s="194">
        <v>5.2131405208720505E-2</v>
      </c>
      <c r="M31" s="194">
        <v>7.1192403506465274E-2</v>
      </c>
      <c r="N31" s="194">
        <v>8.8699428337655872E-2</v>
      </c>
      <c r="O31" s="194">
        <v>0.10631048087199946</v>
      </c>
      <c r="P31" s="194">
        <v>0.12502086698646919</v>
      </c>
      <c r="Q31" s="2"/>
      <c r="R31" s="2"/>
      <c r="S31" s="2"/>
      <c r="T31" s="2"/>
      <c r="U31" s="2"/>
      <c r="V31" s="126"/>
      <c r="W31" s="126"/>
      <c r="X31" s="126"/>
      <c r="Y31" s="144"/>
      <c r="Z31" s="144"/>
      <c r="AA31" s="144"/>
      <c r="AB31" s="144"/>
      <c r="AC31" s="96"/>
      <c r="AD31" s="96"/>
    </row>
    <row r="32" spans="1:30" customFormat="1" ht="15.75" x14ac:dyDescent="0.25">
      <c r="A32" s="21"/>
      <c r="B32" s="94"/>
      <c r="D32" s="8"/>
      <c r="E32" s="8"/>
      <c r="F32" s="8"/>
      <c r="G32" s="8"/>
      <c r="H32" s="8"/>
      <c r="I32" s="8"/>
      <c r="J32" s="194"/>
      <c r="K32" s="194"/>
      <c r="L32" s="194"/>
      <c r="M32" s="194"/>
      <c r="N32" s="194"/>
      <c r="O32" s="194"/>
      <c r="P32" s="194"/>
      <c r="Q32" s="2"/>
      <c r="R32" s="2"/>
      <c r="S32" s="2"/>
      <c r="T32" s="2"/>
      <c r="U32" s="2"/>
      <c r="V32" s="126"/>
      <c r="W32" s="126"/>
      <c r="X32" s="126"/>
      <c r="Y32" s="144"/>
      <c r="Z32" s="144"/>
      <c r="AA32" s="144"/>
      <c r="AB32" s="144"/>
      <c r="AC32" s="96"/>
      <c r="AD32" s="96"/>
    </row>
    <row r="33" spans="1:30" customFormat="1" ht="15.75" x14ac:dyDescent="0.25">
      <c r="A33" s="21"/>
      <c r="B33" s="79" t="s">
        <v>200</v>
      </c>
      <c r="D33" s="8"/>
      <c r="E33" s="8"/>
      <c r="F33" s="8"/>
      <c r="G33" s="8"/>
      <c r="H33" s="8"/>
      <c r="I33" s="8"/>
      <c r="J33" s="194"/>
      <c r="K33" s="194"/>
      <c r="L33" s="194"/>
      <c r="M33" s="194"/>
      <c r="N33" s="194"/>
      <c r="O33" s="194"/>
      <c r="P33" s="194"/>
      <c r="Q33" s="2"/>
      <c r="R33" s="2"/>
      <c r="S33" s="2"/>
      <c r="T33" s="2"/>
      <c r="U33" s="2"/>
      <c r="V33" s="126"/>
      <c r="W33" s="126"/>
      <c r="X33" s="126"/>
      <c r="Y33" s="144"/>
      <c r="Z33" s="144"/>
      <c r="AA33" s="144"/>
      <c r="AB33" s="144"/>
      <c r="AC33" s="96"/>
      <c r="AD33" s="96"/>
    </row>
    <row r="34" spans="1:30" customFormat="1" ht="15.75" x14ac:dyDescent="0.25">
      <c r="A34" s="21"/>
      <c r="B34" s="94" t="s">
        <v>201</v>
      </c>
      <c r="D34" s="8"/>
      <c r="E34" s="8"/>
      <c r="F34" s="8"/>
      <c r="G34" s="8"/>
      <c r="H34" s="8"/>
      <c r="I34" s="8"/>
      <c r="J34" s="194"/>
      <c r="K34" s="194"/>
      <c r="L34" s="194"/>
      <c r="M34" s="194"/>
      <c r="N34" s="194">
        <v>1.2498585969991094E-3</v>
      </c>
      <c r="O34" s="194">
        <v>1.3746866752410547E-2</v>
      </c>
      <c r="P34" s="194">
        <v>2.6956392231417325E-2</v>
      </c>
      <c r="Q34" s="2"/>
      <c r="R34" s="2"/>
      <c r="S34" s="2"/>
      <c r="T34" s="2"/>
      <c r="U34" s="2"/>
      <c r="V34" s="126"/>
      <c r="W34" s="126"/>
      <c r="X34" s="126"/>
      <c r="Y34" s="144"/>
      <c r="Z34" s="144"/>
      <c r="AA34" s="144"/>
      <c r="AB34" s="144"/>
      <c r="AC34" s="96"/>
      <c r="AD34" s="96"/>
    </row>
    <row r="35" spans="1:30" customFormat="1" ht="15.75" x14ac:dyDescent="0.25">
      <c r="A35" s="21"/>
      <c r="B35" s="94" t="s">
        <v>202</v>
      </c>
      <c r="D35" s="8"/>
      <c r="E35" s="8"/>
      <c r="F35" s="8"/>
      <c r="G35" s="8"/>
      <c r="H35" s="8"/>
      <c r="I35" s="8"/>
      <c r="J35" s="194"/>
      <c r="K35" s="194"/>
      <c r="L35" s="194"/>
      <c r="M35" s="194"/>
      <c r="N35" s="194">
        <v>2.2191717726962601E-3</v>
      </c>
      <c r="O35" s="194">
        <v>1.7022561385097612E-2</v>
      </c>
      <c r="P35" s="194">
        <v>3.2720813708590812E-2</v>
      </c>
      <c r="Q35" s="2"/>
      <c r="R35" s="2"/>
      <c r="S35" s="2"/>
      <c r="T35" s="2"/>
      <c r="U35" s="2"/>
      <c r="V35" s="126"/>
      <c r="W35" s="126"/>
      <c r="X35" s="126"/>
      <c r="Y35" s="144"/>
      <c r="Z35" s="144"/>
      <c r="AA35" s="144"/>
      <c r="AB35" s="144"/>
      <c r="AC35" s="96"/>
      <c r="AD35" s="96"/>
    </row>
    <row r="36" spans="1:30" customFormat="1" ht="15.75" x14ac:dyDescent="0.25">
      <c r="A36" s="21"/>
      <c r="B36" s="94" t="s">
        <v>203</v>
      </c>
      <c r="D36" s="8"/>
      <c r="E36" s="8"/>
      <c r="F36" s="8"/>
      <c r="G36" s="8"/>
      <c r="H36" s="8"/>
      <c r="I36" s="8"/>
      <c r="J36" s="194"/>
      <c r="K36" s="194"/>
      <c r="L36" s="194"/>
      <c r="M36" s="194"/>
      <c r="N36" s="194">
        <v>2.5548670087276459E-3</v>
      </c>
      <c r="O36" s="194">
        <v>1.9637157244497105E-2</v>
      </c>
      <c r="P36" s="194">
        <v>3.7805815630980621E-2</v>
      </c>
      <c r="Q36" s="2"/>
      <c r="R36" s="2"/>
      <c r="S36" s="2"/>
      <c r="T36" s="2"/>
      <c r="U36" s="2"/>
      <c r="V36" s="126"/>
      <c r="W36" s="126"/>
      <c r="X36" s="126"/>
      <c r="Y36" s="144"/>
      <c r="Z36" s="144"/>
      <c r="AA36" s="144"/>
      <c r="AB36" s="144"/>
      <c r="AC36" s="96"/>
      <c r="AD36" s="96"/>
    </row>
    <row r="37" spans="1:30" customFormat="1" ht="15.75" x14ac:dyDescent="0.25">
      <c r="A37" s="21"/>
      <c r="B37" s="94"/>
      <c r="D37" s="8"/>
      <c r="E37" s="8"/>
      <c r="F37" s="8"/>
      <c r="G37" s="8"/>
      <c r="H37" s="8"/>
      <c r="I37" s="8"/>
      <c r="J37" s="193"/>
      <c r="K37" s="193"/>
      <c r="L37" s="193"/>
      <c r="M37" s="193"/>
      <c r="N37" s="193"/>
      <c r="O37" s="193"/>
      <c r="P37" s="193"/>
      <c r="Q37" s="2"/>
      <c r="R37" s="2"/>
      <c r="S37" s="2"/>
      <c r="T37" s="2"/>
      <c r="U37" s="2"/>
      <c r="V37" s="126"/>
      <c r="W37" s="126"/>
      <c r="X37" s="126"/>
      <c r="Y37" s="144"/>
      <c r="Z37" s="144"/>
      <c r="AA37" s="144"/>
      <c r="AB37" s="144"/>
      <c r="AC37" s="96"/>
      <c r="AD37" s="96"/>
    </row>
    <row r="38" spans="1:30" customFormat="1" ht="15.75" x14ac:dyDescent="0.25">
      <c r="A38" s="21"/>
      <c r="B38" s="168" t="s">
        <v>75</v>
      </c>
      <c r="D38" s="128">
        <v>628.43200000000002</v>
      </c>
      <c r="E38" s="128">
        <v>4278.5573999999997</v>
      </c>
      <c r="F38" s="128">
        <v>10576.1466</v>
      </c>
      <c r="G38" s="128">
        <v>19043.940910367997</v>
      </c>
      <c r="H38" s="128">
        <v>30023.626799999998</v>
      </c>
      <c r="I38" s="128">
        <v>43248.105300000003</v>
      </c>
      <c r="J38" s="128">
        <v>59399.7327</v>
      </c>
      <c r="K38" s="128">
        <v>75433.272899999996</v>
      </c>
      <c r="L38" s="128">
        <v>87740.419299999994</v>
      </c>
      <c r="M38" s="128">
        <v>102291.80560000001</v>
      </c>
      <c r="N38" s="128">
        <v>102291.80560000001</v>
      </c>
      <c r="O38" s="128">
        <v>119738.02945</v>
      </c>
      <c r="P38" s="128">
        <v>131720.89133000001</v>
      </c>
      <c r="Q38" s="100"/>
      <c r="R38" s="100"/>
      <c r="S38" s="100"/>
      <c r="T38" s="100"/>
      <c r="U38" s="100"/>
      <c r="V38" s="144"/>
      <c r="W38" s="144"/>
      <c r="X38" s="144"/>
      <c r="Y38" s="144"/>
      <c r="Z38" s="144"/>
      <c r="AA38" s="144"/>
      <c r="AB38" s="144"/>
      <c r="AC38" s="96"/>
      <c r="AD38" s="96"/>
    </row>
    <row r="39" spans="1:30" customFormat="1" ht="5.45" customHeight="1" x14ac:dyDescent="0.25">
      <c r="A39" s="37"/>
      <c r="B39" s="91"/>
      <c r="D39" s="160"/>
      <c r="E39" s="161"/>
      <c r="F39" s="161"/>
      <c r="G39" s="162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45"/>
      <c r="W39" s="145"/>
      <c r="X39" s="145"/>
      <c r="Y39" s="140"/>
      <c r="Z39" s="146"/>
      <c r="AA39" s="96"/>
      <c r="AB39" s="96"/>
      <c r="AC39" s="96"/>
      <c r="AD39" s="96"/>
    </row>
    <row r="40" spans="1:30" customFormat="1" ht="15.75" x14ac:dyDescent="0.25">
      <c r="A40" s="37"/>
      <c r="B40" s="169" t="s">
        <v>131</v>
      </c>
      <c r="D40" s="117"/>
      <c r="E40" s="117"/>
      <c r="F40" s="117"/>
      <c r="G40" s="117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47"/>
      <c r="W40" s="147"/>
      <c r="X40" s="147"/>
      <c r="Y40" s="147"/>
      <c r="Z40" s="147"/>
      <c r="AA40" s="147"/>
      <c r="AB40" s="147"/>
      <c r="AC40" s="96"/>
      <c r="AD40" s="96"/>
    </row>
    <row r="41" spans="1:30" customFormat="1" ht="15.75" x14ac:dyDescent="0.25">
      <c r="A41" s="37"/>
      <c r="B41" s="91"/>
      <c r="D41" s="78">
        <v>45838</v>
      </c>
      <c r="E41" s="78">
        <v>45869</v>
      </c>
      <c r="F41" s="78">
        <v>45898</v>
      </c>
      <c r="G41" s="78">
        <v>45930</v>
      </c>
      <c r="H41" s="78">
        <v>45961</v>
      </c>
      <c r="I41" s="78">
        <v>45989</v>
      </c>
      <c r="J41" s="78">
        <v>46022</v>
      </c>
      <c r="K41" s="78">
        <v>46052</v>
      </c>
      <c r="L41" s="78">
        <v>46080</v>
      </c>
      <c r="M41" s="78">
        <v>46112</v>
      </c>
      <c r="N41" s="78">
        <v>46142</v>
      </c>
      <c r="O41" s="78">
        <v>46171</v>
      </c>
      <c r="P41" s="78">
        <v>46203</v>
      </c>
      <c r="Q41" s="117"/>
      <c r="R41" s="117"/>
      <c r="S41" s="117"/>
      <c r="T41" s="117"/>
      <c r="U41" s="117"/>
      <c r="V41" s="138"/>
      <c r="W41" s="138"/>
      <c r="X41" s="138"/>
      <c r="Y41" s="138"/>
      <c r="Z41" s="138"/>
      <c r="AA41" s="138"/>
      <c r="AB41" s="138"/>
      <c r="AC41" s="96"/>
      <c r="AD41" s="96"/>
    </row>
    <row r="42" spans="1:30" customFormat="1" ht="3.95" customHeight="1" x14ac:dyDescent="0.25">
      <c r="A42" s="37"/>
      <c r="B42" s="91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V42" s="96"/>
      <c r="W42" s="96"/>
      <c r="X42" s="96"/>
      <c r="Y42" s="96"/>
      <c r="Z42" s="96"/>
      <c r="AA42" s="96"/>
      <c r="AB42" s="96"/>
      <c r="AC42" s="96"/>
      <c r="AD42" s="96"/>
    </row>
    <row r="43" spans="1:30" customFormat="1" ht="15.75" x14ac:dyDescent="0.25">
      <c r="A43" s="37"/>
      <c r="B43" s="102" t="s">
        <v>130</v>
      </c>
      <c r="C43" s="71"/>
      <c r="D43" s="163">
        <v>131378.53399</v>
      </c>
      <c r="E43" s="163">
        <v>288151.22375</v>
      </c>
      <c r="F43" s="163">
        <v>456077.85920000001</v>
      </c>
      <c r="G43" s="163">
        <v>616809.96645000007</v>
      </c>
      <c r="H43" s="163">
        <v>841078.81402000005</v>
      </c>
      <c r="I43" s="163">
        <v>860186.41375000007</v>
      </c>
      <c r="J43" s="163">
        <v>1021859.3082099998</v>
      </c>
      <c r="K43" s="163">
        <v>1240471.6472200002</v>
      </c>
      <c r="L43" s="163">
        <v>1254689.7661299997</v>
      </c>
      <c r="M43" s="163">
        <v>1323675.6090299999</v>
      </c>
      <c r="N43" s="163">
        <v>1533809.5800600001</v>
      </c>
      <c r="O43" s="163">
        <v>1738935.3942000002</v>
      </c>
      <c r="P43" s="163">
        <v>2206189.9254000001</v>
      </c>
      <c r="Q43" s="69"/>
      <c r="R43" s="69"/>
      <c r="S43" s="69"/>
      <c r="T43" s="69"/>
      <c r="U43" s="69"/>
      <c r="V43" s="148"/>
      <c r="W43" s="148"/>
      <c r="X43" s="148"/>
      <c r="Y43" s="148"/>
      <c r="Z43" s="148"/>
      <c r="AA43" s="148"/>
      <c r="AB43" s="148"/>
      <c r="AC43" s="96"/>
      <c r="AD43" s="96"/>
    </row>
    <row r="44" spans="1:30" customFormat="1" ht="5.45" customHeight="1" x14ac:dyDescent="0.25">
      <c r="A44" s="37"/>
      <c r="B44" s="4"/>
      <c r="C44" s="71"/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71"/>
      <c r="R44" s="71"/>
      <c r="S44" s="71"/>
      <c r="T44" s="71"/>
      <c r="U44" s="71"/>
      <c r="V44" s="149"/>
      <c r="W44" s="149"/>
      <c r="X44" s="149"/>
      <c r="Y44" s="148"/>
      <c r="Z44" s="148"/>
      <c r="AA44" s="148"/>
      <c r="AB44" s="148"/>
      <c r="AC44" s="96"/>
      <c r="AD44" s="96"/>
    </row>
    <row r="45" spans="1:30" customFormat="1" ht="15.75" x14ac:dyDescent="0.25">
      <c r="A45" s="37"/>
      <c r="B45" s="94" t="s">
        <v>96</v>
      </c>
      <c r="C45" s="71"/>
      <c r="D45" s="163">
        <v>104524.4633</v>
      </c>
      <c r="E45" s="163">
        <v>226982.98419999998</v>
      </c>
      <c r="F45" s="163">
        <v>356238.01</v>
      </c>
      <c r="G45" s="163">
        <v>477983.35219999996</v>
      </c>
      <c r="H45" s="163">
        <v>648520.89390000002</v>
      </c>
      <c r="I45" s="163">
        <v>647296.76620000007</v>
      </c>
      <c r="J45" s="163">
        <v>648112.64929999993</v>
      </c>
      <c r="K45" s="163">
        <v>648112.66210000007</v>
      </c>
      <c r="L45" s="163">
        <v>646889.04539999994</v>
      </c>
      <c r="M45" s="163">
        <v>648475.07790000003</v>
      </c>
      <c r="N45" s="163">
        <v>647195.17179999989</v>
      </c>
      <c r="O45" s="163">
        <v>647490.76540000003</v>
      </c>
      <c r="P45" s="163">
        <v>647445.78049999999</v>
      </c>
      <c r="Q45" s="69"/>
      <c r="R45" s="69"/>
      <c r="S45" s="69"/>
      <c r="T45" s="69"/>
      <c r="U45" s="69"/>
      <c r="V45" s="148"/>
      <c r="W45" s="148"/>
      <c r="X45" s="148"/>
      <c r="Y45" s="148"/>
      <c r="Z45" s="148"/>
      <c r="AA45" s="148"/>
      <c r="AB45" s="148"/>
      <c r="AC45" s="96"/>
      <c r="AD45" s="96"/>
    </row>
    <row r="46" spans="1:30" customFormat="1" ht="15.75" x14ac:dyDescent="0.25">
      <c r="A46" s="37"/>
      <c r="B46" s="94" t="s">
        <v>182</v>
      </c>
      <c r="C46" s="71"/>
      <c r="D46" s="163"/>
      <c r="E46" s="163"/>
      <c r="F46" s="163"/>
      <c r="G46" s="163"/>
      <c r="H46" s="163"/>
      <c r="I46" s="163">
        <v>0</v>
      </c>
      <c r="J46" s="163">
        <v>121497.26850000001</v>
      </c>
      <c r="K46" s="163">
        <v>283493.62610000005</v>
      </c>
      <c r="L46" s="163">
        <v>282966.81639999995</v>
      </c>
      <c r="M46" s="163">
        <v>328223.37339999998</v>
      </c>
      <c r="N46" s="163">
        <v>327585.12160000001</v>
      </c>
      <c r="O46" s="163">
        <v>327731.554</v>
      </c>
      <c r="P46" s="163">
        <v>327708.78269999998</v>
      </c>
      <c r="Q46" s="69"/>
      <c r="R46" s="69"/>
      <c r="S46" s="69"/>
      <c r="T46" s="69"/>
      <c r="U46" s="69"/>
      <c r="V46" s="148"/>
      <c r="W46" s="148"/>
      <c r="X46" s="148"/>
      <c r="Y46" s="148"/>
      <c r="Z46" s="148"/>
      <c r="AA46" s="148"/>
      <c r="AB46" s="148"/>
      <c r="AC46" s="96"/>
      <c r="AD46" s="96"/>
    </row>
    <row r="47" spans="1:30" customFormat="1" ht="15.75" x14ac:dyDescent="0.25">
      <c r="A47" s="37"/>
      <c r="B47" s="94" t="s">
        <v>197</v>
      </c>
      <c r="C47" s="71"/>
      <c r="D47" s="163"/>
      <c r="E47" s="163"/>
      <c r="F47" s="163"/>
      <c r="G47" s="163"/>
      <c r="H47" s="163"/>
      <c r="I47" s="163"/>
      <c r="J47" s="163"/>
      <c r="K47" s="163"/>
      <c r="L47" s="163"/>
      <c r="M47" s="163">
        <v>0</v>
      </c>
      <c r="N47" s="163">
        <v>159381.19819999998</v>
      </c>
      <c r="O47" s="163">
        <v>319515.26169999997</v>
      </c>
      <c r="P47" s="163">
        <v>684775.03220000002</v>
      </c>
      <c r="Q47" s="69"/>
      <c r="R47" s="69"/>
      <c r="S47" s="69"/>
      <c r="T47" s="69"/>
      <c r="U47" s="69"/>
      <c r="V47" s="148"/>
      <c r="W47" s="148"/>
      <c r="X47" s="148"/>
      <c r="Y47" s="148"/>
      <c r="Z47" s="148"/>
      <c r="AA47" s="148"/>
      <c r="AB47" s="148"/>
      <c r="AC47" s="96"/>
      <c r="AD47" s="96"/>
    </row>
    <row r="48" spans="1:30" ht="15.75" x14ac:dyDescent="0.25">
      <c r="A48" s="21"/>
      <c r="B48" s="94" t="s">
        <v>97</v>
      </c>
      <c r="C48" s="71"/>
      <c r="D48" s="163">
        <v>16352.874900000001</v>
      </c>
      <c r="E48" s="163">
        <v>35518.275049999997</v>
      </c>
      <c r="F48" s="163">
        <v>55736.508929999996</v>
      </c>
      <c r="G48" s="163">
        <v>74789.697230000005</v>
      </c>
      <c r="H48" s="163">
        <v>101474.98729999999</v>
      </c>
      <c r="I48" s="163">
        <v>101262.95020000001</v>
      </c>
      <c r="J48" s="163">
        <v>101404.25900000001</v>
      </c>
      <c r="K48" s="163">
        <v>101404.2589</v>
      </c>
      <c r="L48" s="163">
        <v>101192.3738</v>
      </c>
      <c r="M48" s="163">
        <v>101467.98359999999</v>
      </c>
      <c r="N48" s="163">
        <v>101247.2169</v>
      </c>
      <c r="O48" s="163">
        <v>101300.28809999999</v>
      </c>
      <c r="P48" s="163">
        <v>101293.25929999999</v>
      </c>
      <c r="Q48" s="69"/>
      <c r="R48" s="69"/>
      <c r="S48" s="69"/>
      <c r="T48" s="69"/>
      <c r="U48" s="69"/>
      <c r="V48" s="148"/>
      <c r="W48" s="148"/>
      <c r="X48" s="148"/>
      <c r="Y48" s="148"/>
      <c r="Z48" s="148"/>
      <c r="AA48" s="148"/>
      <c r="AB48" s="148"/>
      <c r="AC48" s="96"/>
      <c r="AD48" s="96"/>
    </row>
    <row r="49" spans="1:30" ht="15.75" x14ac:dyDescent="0.25">
      <c r="A49" s="21"/>
      <c r="B49" s="94" t="s">
        <v>183</v>
      </c>
      <c r="C49" s="71"/>
      <c r="D49" s="163"/>
      <c r="E49" s="163"/>
      <c r="F49" s="163"/>
      <c r="G49" s="163"/>
      <c r="H49" s="163"/>
      <c r="I49" s="163">
        <v>0</v>
      </c>
      <c r="J49" s="163">
        <v>19011.115440000001</v>
      </c>
      <c r="K49" s="163">
        <v>44364.338960000001</v>
      </c>
      <c r="L49" s="163">
        <v>44272.40004</v>
      </c>
      <c r="M49" s="163">
        <v>51290.947399999997</v>
      </c>
      <c r="N49" s="163">
        <v>51180.229149999999</v>
      </c>
      <c r="O49" s="163">
        <v>51206.768259999997</v>
      </c>
      <c r="P49" s="163">
        <v>51203.210350000001</v>
      </c>
      <c r="Q49" s="69"/>
      <c r="R49" s="69"/>
      <c r="S49" s="69"/>
      <c r="T49" s="69"/>
      <c r="U49" s="69"/>
      <c r="V49" s="148"/>
      <c r="W49" s="148"/>
      <c r="X49" s="148"/>
      <c r="Y49" s="148"/>
      <c r="Z49" s="148"/>
      <c r="AA49" s="148"/>
      <c r="AB49" s="148"/>
      <c r="AC49" s="96"/>
      <c r="AD49" s="96"/>
    </row>
    <row r="50" spans="1:30" ht="15.75" x14ac:dyDescent="0.25">
      <c r="A50" s="21"/>
      <c r="B50" s="94" t="s">
        <v>198</v>
      </c>
      <c r="C50" s="71"/>
      <c r="D50" s="163"/>
      <c r="E50" s="163"/>
      <c r="F50" s="163"/>
      <c r="G50" s="163"/>
      <c r="H50" s="163"/>
      <c r="I50" s="163"/>
      <c r="J50" s="163"/>
      <c r="K50" s="163"/>
      <c r="L50" s="163"/>
      <c r="M50" s="163"/>
      <c r="N50" s="163">
        <v>27540.828690000002</v>
      </c>
      <c r="O50" s="163">
        <v>50080.113669999999</v>
      </c>
      <c r="P50" s="163">
        <v>107226.92020000001</v>
      </c>
      <c r="Q50" s="69"/>
      <c r="R50" s="69"/>
      <c r="S50" s="69"/>
      <c r="T50" s="69"/>
      <c r="U50" s="69"/>
      <c r="V50" s="148"/>
      <c r="W50" s="148"/>
      <c r="X50" s="148"/>
      <c r="Y50" s="148"/>
      <c r="Z50" s="148"/>
      <c r="AA50" s="148"/>
      <c r="AB50" s="148"/>
      <c r="AC50" s="96"/>
      <c r="AD50" s="96"/>
    </row>
    <row r="51" spans="1:30" ht="15.75" x14ac:dyDescent="0.25">
      <c r="A51" s="21"/>
      <c r="B51" s="94" t="s">
        <v>98</v>
      </c>
      <c r="C51" s="71"/>
      <c r="D51" s="163">
        <v>9871.7637500000001</v>
      </c>
      <c r="E51" s="163">
        <v>21370.4071</v>
      </c>
      <c r="F51" s="163">
        <v>33526.193670000001</v>
      </c>
      <c r="G51" s="163">
        <v>44993.023729999994</v>
      </c>
      <c r="H51" s="163">
        <v>61058.305990000001</v>
      </c>
      <c r="I51" s="163">
        <v>60905.984149999997</v>
      </c>
      <c r="J51" s="163">
        <v>61007.48977</v>
      </c>
      <c r="K51" s="163">
        <v>61007.489750000001</v>
      </c>
      <c r="L51" s="163">
        <v>60855.295119999995</v>
      </c>
      <c r="M51" s="163">
        <v>61054.084999999999</v>
      </c>
      <c r="N51" s="163">
        <v>60896.510040000001</v>
      </c>
      <c r="O51" s="163">
        <v>60936.68361</v>
      </c>
      <c r="P51" s="163">
        <v>60932.450929999999</v>
      </c>
      <c r="Q51" s="69"/>
      <c r="R51" s="69"/>
      <c r="S51" s="69"/>
      <c r="T51" s="69"/>
      <c r="U51" s="69"/>
      <c r="V51" s="148"/>
      <c r="W51" s="148"/>
      <c r="X51" s="148"/>
      <c r="Y51" s="148"/>
      <c r="Z51" s="148"/>
      <c r="AA51" s="148"/>
      <c r="AB51" s="148"/>
      <c r="AC51" s="96"/>
      <c r="AD51" s="96"/>
    </row>
    <row r="52" spans="1:30" ht="15.75" x14ac:dyDescent="0.25">
      <c r="A52" s="21"/>
      <c r="B52" s="94" t="s">
        <v>184</v>
      </c>
      <c r="C52" s="71"/>
      <c r="D52" s="163"/>
      <c r="E52" s="163"/>
      <c r="F52" s="163"/>
      <c r="G52" s="163"/>
      <c r="H52" s="163"/>
      <c r="I52" s="163">
        <v>7471.6078899999993</v>
      </c>
      <c r="J52" s="163">
        <v>11425.793460000001</v>
      </c>
      <c r="K52" s="163">
        <v>26654.998510000001</v>
      </c>
      <c r="L52" s="163">
        <v>30772.41604</v>
      </c>
      <c r="M52" s="163">
        <v>30871.336230000001</v>
      </c>
      <c r="N52" s="163">
        <v>30792.856620000002</v>
      </c>
      <c r="O52" s="163">
        <v>30812.772149999997</v>
      </c>
      <c r="P52" s="163">
        <v>30810.631229999999</v>
      </c>
      <c r="Q52" s="69"/>
      <c r="R52" s="69"/>
      <c r="S52" s="69"/>
      <c r="T52" s="69"/>
      <c r="U52" s="69"/>
      <c r="V52" s="148"/>
      <c r="W52" s="148"/>
      <c r="X52" s="148"/>
      <c r="Y52" s="148"/>
      <c r="Z52" s="148"/>
      <c r="AA52" s="148"/>
      <c r="AB52" s="148"/>
      <c r="AC52" s="96"/>
      <c r="AD52" s="96"/>
    </row>
    <row r="53" spans="1:30" ht="15.75" x14ac:dyDescent="0.25">
      <c r="A53" s="21"/>
      <c r="B53" s="94" t="s">
        <v>199</v>
      </c>
      <c r="C53" s="71"/>
      <c r="D53" s="163"/>
      <c r="E53" s="163"/>
      <c r="F53" s="163"/>
      <c r="G53" s="163"/>
      <c r="H53" s="163"/>
      <c r="I53" s="163"/>
      <c r="J53" s="163"/>
      <c r="K53" s="163"/>
      <c r="L53" s="163"/>
      <c r="M53" s="163"/>
      <c r="N53" s="163">
        <v>16528.186959999999</v>
      </c>
      <c r="O53" s="163">
        <v>30122.157809999997</v>
      </c>
      <c r="P53" s="163">
        <v>64473.160889999999</v>
      </c>
      <c r="Q53" s="69"/>
      <c r="R53" s="69"/>
      <c r="S53" s="69"/>
      <c r="T53" s="69"/>
      <c r="U53" s="69"/>
      <c r="V53" s="148"/>
      <c r="W53" s="148"/>
      <c r="X53" s="148"/>
      <c r="Y53" s="148"/>
      <c r="Z53" s="148"/>
      <c r="AA53" s="148"/>
      <c r="AB53" s="148"/>
      <c r="AC53" s="96"/>
      <c r="AD53" s="96"/>
    </row>
    <row r="54" spans="1:30" ht="15.75" x14ac:dyDescent="0.25">
      <c r="A54" s="21"/>
      <c r="B54" s="94" t="s">
        <v>99</v>
      </c>
      <c r="C54" s="71"/>
      <c r="D54" s="163">
        <v>629.43204000000003</v>
      </c>
      <c r="E54" s="163">
        <v>4279.5574000000006</v>
      </c>
      <c r="F54" s="163">
        <v>10577.1466</v>
      </c>
      <c r="G54" s="163">
        <v>19043.89329</v>
      </c>
      <c r="H54" s="163">
        <v>30024.626829999997</v>
      </c>
      <c r="I54" s="163">
        <v>43249.105309999999</v>
      </c>
      <c r="J54" s="163">
        <v>59400.732739999999</v>
      </c>
      <c r="K54" s="163">
        <v>75434.272900000011</v>
      </c>
      <c r="L54" s="163">
        <v>87741.419330000004</v>
      </c>
      <c r="M54" s="163">
        <v>102292.8055</v>
      </c>
      <c r="N54" s="163">
        <v>111462.2601</v>
      </c>
      <c r="O54" s="163">
        <v>119739.0295</v>
      </c>
      <c r="P54" s="163">
        <v>130320.69709999999</v>
      </c>
      <c r="Q54" s="69"/>
      <c r="R54" s="69"/>
      <c r="S54" s="69"/>
      <c r="T54" s="69"/>
      <c r="U54" s="69"/>
      <c r="V54" s="148"/>
      <c r="W54" s="148"/>
      <c r="X54" s="148"/>
      <c r="Y54" s="148"/>
      <c r="Z54" s="148"/>
      <c r="AA54" s="148"/>
      <c r="AB54" s="148"/>
      <c r="AC54" s="96"/>
      <c r="AD54" s="96"/>
    </row>
    <row r="55" spans="1:30" ht="15.75" x14ac:dyDescent="0.25">
      <c r="A55" s="21"/>
      <c r="B55" s="77"/>
      <c r="C55" s="80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8"/>
      <c r="R55" s="108"/>
      <c r="S55" s="108"/>
      <c r="T55" s="108"/>
      <c r="U55" s="108"/>
      <c r="V55" s="108"/>
      <c r="W55" s="108"/>
      <c r="X55" s="109"/>
      <c r="Y55" s="109"/>
      <c r="Z55" s="108"/>
      <c r="AA55" s="108"/>
      <c r="AB55" s="75"/>
    </row>
    <row r="56" spans="1:30" ht="15.75" hidden="1" x14ac:dyDescent="0.25">
      <c r="A56" s="21"/>
      <c r="B56" s="77"/>
      <c r="C56" s="80"/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108"/>
      <c r="V56" s="108"/>
      <c r="W56" s="108"/>
      <c r="X56" s="109"/>
      <c r="Y56" s="109"/>
      <c r="Z56" s="108"/>
      <c r="AA56" s="108"/>
      <c r="AB56" s="75"/>
    </row>
    <row r="57" spans="1:30" ht="21" hidden="1" customHeight="1" x14ac:dyDescent="0.25">
      <c r="A57" s="21"/>
      <c r="F57" s="108"/>
      <c r="G57" s="108"/>
      <c r="H57" s="108"/>
      <c r="I57" s="108"/>
      <c r="J57" s="108"/>
      <c r="K57" s="108"/>
      <c r="L57" s="108"/>
      <c r="M57" s="108"/>
      <c r="N57" s="108"/>
      <c r="O57" s="108"/>
      <c r="P57" s="108"/>
      <c r="Q57" s="108"/>
      <c r="R57" s="108"/>
      <c r="S57" s="108"/>
      <c r="T57" s="108"/>
      <c r="U57" s="108"/>
      <c r="V57" s="108"/>
      <c r="W57" s="108"/>
      <c r="X57" s="109"/>
      <c r="Y57" s="109"/>
      <c r="Z57" s="108"/>
      <c r="AA57" s="108"/>
      <c r="AB57" s="75"/>
    </row>
    <row r="58" spans="1:30" ht="21" hidden="1" customHeight="1" x14ac:dyDescent="0.25">
      <c r="A58" s="21"/>
      <c r="F58" s="108"/>
      <c r="G58" s="108"/>
      <c r="H58" s="108"/>
      <c r="I58" s="108"/>
      <c r="J58" s="108"/>
      <c r="K58" s="108"/>
      <c r="L58" s="108"/>
      <c r="M58" s="108"/>
      <c r="N58" s="108"/>
      <c r="O58" s="108"/>
      <c r="P58" s="108"/>
      <c r="Q58" s="108"/>
      <c r="R58" s="108"/>
      <c r="S58" s="108"/>
      <c r="T58" s="108"/>
      <c r="U58" s="108"/>
      <c r="V58" s="108"/>
      <c r="W58" s="108"/>
      <c r="X58" s="109"/>
      <c r="Y58" s="109"/>
      <c r="Z58" s="108"/>
      <c r="AA58" s="108"/>
      <c r="AB58" s="75"/>
    </row>
    <row r="59" spans="1:30" ht="15.75" hidden="1" x14ac:dyDescent="0.25">
      <c r="A59" s="21"/>
      <c r="Y59" s="109"/>
      <c r="Z59" s="108"/>
      <c r="AA59" s="108"/>
      <c r="AB59" s="75"/>
    </row>
    <row r="60" spans="1:30" ht="15.75" hidden="1" x14ac:dyDescent="0.25">
      <c r="A60" s="21"/>
      <c r="Z60" s="151"/>
      <c r="AA60" s="152"/>
      <c r="AB60" s="153"/>
    </row>
    <row r="61" spans="1:30" ht="15.75" hidden="1" x14ac:dyDescent="0.25">
      <c r="A61" s="21"/>
      <c r="AB61" s="76"/>
    </row>
    <row r="62" spans="1:30" ht="15.75" hidden="1" x14ac:dyDescent="0.25">
      <c r="C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150"/>
      <c r="Z62" s="151"/>
      <c r="AA62" s="76"/>
      <c r="AB62" s="76"/>
    </row>
    <row r="63" spans="1:30" ht="15.75" hidden="1" x14ac:dyDescent="0.25">
      <c r="C63" s="80"/>
      <c r="E63" s="109"/>
      <c r="F63" s="109"/>
      <c r="G63" s="109"/>
      <c r="H63" s="109"/>
      <c r="I63" s="109"/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09"/>
      <c r="U63" s="109"/>
      <c r="V63" s="109"/>
      <c r="W63" s="80"/>
      <c r="X63" s="80"/>
      <c r="Y63" s="150"/>
      <c r="Z63" s="151"/>
      <c r="AA63" s="154"/>
      <c r="AB63" s="154"/>
    </row>
    <row r="64" spans="1:30" ht="15.75" hidden="1" x14ac:dyDescent="0.25">
      <c r="F64" s="109"/>
      <c r="G64" s="109"/>
      <c r="H64" s="109"/>
      <c r="I64" s="80"/>
      <c r="J64" s="80"/>
      <c r="K64" s="109"/>
      <c r="L64" s="109"/>
      <c r="M64" s="109"/>
      <c r="N64" s="109"/>
      <c r="O64" s="109"/>
      <c r="P64" s="109"/>
      <c r="Q64" s="109"/>
      <c r="R64" s="109"/>
      <c r="S64" s="109"/>
      <c r="T64" s="109"/>
      <c r="U64" s="109"/>
      <c r="V64" s="109"/>
      <c r="W64" s="80"/>
      <c r="X64" s="80"/>
      <c r="Y64" s="155"/>
      <c r="Z64" s="151"/>
    </row>
    <row r="65" spans="1:26" ht="15.75" hidden="1" x14ac:dyDescent="0.25">
      <c r="X65" s="108"/>
      <c r="Y65" s="109"/>
      <c r="Z65" s="151"/>
    </row>
    <row r="66" spans="1:26" ht="15.75" hidden="1" x14ac:dyDescent="0.25">
      <c r="Z66" s="151"/>
    </row>
    <row r="67" spans="1:26" ht="15.75" hidden="1" x14ac:dyDescent="0.25">
      <c r="A67" s="3"/>
      <c r="Z67" s="151"/>
    </row>
    <row r="68" spans="1:26" ht="15.75" hidden="1" x14ac:dyDescent="0.25">
      <c r="A68" s="3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155"/>
      <c r="Z68" s="151"/>
    </row>
    <row r="69" spans="1:26" ht="15.75" hidden="1" x14ac:dyDescent="0.25">
      <c r="A69" s="3"/>
      <c r="F69" s="80"/>
      <c r="G69" s="80"/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155"/>
      <c r="Z69" s="151"/>
    </row>
    <row r="70" spans="1:26" ht="15.75" hidden="1" x14ac:dyDescent="0.25">
      <c r="A70" s="3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155"/>
      <c r="Z70" s="151"/>
    </row>
    <row r="71" spans="1:26" ht="15.75" hidden="1" x14ac:dyDescent="0.25">
      <c r="A71" s="3"/>
      <c r="F71" s="80"/>
      <c r="G71" s="80"/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155"/>
      <c r="Z71" s="151"/>
    </row>
    <row r="72" spans="1:26" ht="15" hidden="1" x14ac:dyDescent="0.25"/>
    <row r="73" spans="1:26" ht="15" hidden="1" x14ac:dyDescent="0.25"/>
    <row r="74" spans="1:26" ht="15" hidden="1" x14ac:dyDescent="0.25"/>
    <row r="75" spans="1:26" ht="15" hidden="1" x14ac:dyDescent="0.25"/>
    <row r="76" spans="1:26" ht="15" hidden="1" x14ac:dyDescent="0.25"/>
    <row r="77" spans="1:26" ht="15" hidden="1" x14ac:dyDescent="0.25"/>
    <row r="78" spans="1:26" ht="15" hidden="1" x14ac:dyDescent="0.25"/>
    <row r="79" spans="1:26" ht="15" hidden="1" x14ac:dyDescent="0.25"/>
    <row r="80" spans="1:26" ht="15" hidden="1" x14ac:dyDescent="0.25"/>
    <row r="81" spans="6:28" ht="15" hidden="1" x14ac:dyDescent="0.25"/>
    <row r="82" spans="6:28" ht="15" hidden="1" x14ac:dyDescent="0.25"/>
    <row r="83" spans="6:28" ht="15" hidden="1" x14ac:dyDescent="0.25"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  <c r="Y83" s="156"/>
      <c r="Z83" s="156"/>
      <c r="AA83" s="156"/>
      <c r="AB83" s="156"/>
    </row>
    <row r="84" spans="6:28" ht="15" hidden="1" x14ac:dyDescent="0.25"/>
    <row r="85" spans="6:28" ht="15" hidden="1" x14ac:dyDescent="0.25"/>
    <row r="86" spans="6:28" ht="15" hidden="1" x14ac:dyDescent="0.25"/>
    <row r="87" spans="6:28" ht="15" hidden="1" x14ac:dyDescent="0.25"/>
    <row r="88" spans="6:28" ht="15" hidden="1" x14ac:dyDescent="0.25"/>
    <row r="89" spans="6:28" ht="15" hidden="1" x14ac:dyDescent="0.25"/>
    <row r="90" spans="6:28" ht="15" hidden="1" x14ac:dyDescent="0.25"/>
    <row r="91" spans="6:28" ht="15" hidden="1" x14ac:dyDescent="0.25"/>
    <row r="92" spans="6:28" ht="15" hidden="1" x14ac:dyDescent="0.25"/>
    <row r="93" spans="6:28" ht="15" hidden="1" x14ac:dyDescent="0.25"/>
    <row r="94" spans="6:28" ht="15" hidden="1" x14ac:dyDescent="0.25"/>
    <row r="95" spans="6:28" ht="15" hidden="1" x14ac:dyDescent="0.25"/>
    <row r="96" spans="6:28" ht="15" hidden="1" x14ac:dyDescent="0.25"/>
    <row r="97" spans="2:2" ht="15" hidden="1" x14ac:dyDescent="0.25"/>
    <row r="98" spans="2:2" ht="15" hidden="1" x14ac:dyDescent="0.25"/>
    <row r="99" spans="2:2" ht="14.45" customHeight="1" x14ac:dyDescent="0.25">
      <c r="B99" s="192" t="s">
        <v>177</v>
      </c>
    </row>
    <row r="100" spans="2:2" ht="14.45" customHeight="1" x14ac:dyDescent="0.25"/>
    <row r="101" spans="2:2" ht="14.45" customHeight="1" x14ac:dyDescent="0.25"/>
  </sheetData>
  <mergeCells count="7">
    <mergeCell ref="E17:F17"/>
    <mergeCell ref="G17:H17"/>
    <mergeCell ref="H4:I4"/>
    <mergeCell ref="E15:F15"/>
    <mergeCell ref="G15:H15"/>
    <mergeCell ref="E16:F16"/>
    <mergeCell ref="G16:H16"/>
  </mergeCells>
  <hyperlinks>
    <hyperlink ref="H2" location="Menu!A1" display="Menu" xr:uid="{4D3AD702-38D6-466D-848D-F49E19B74E9D}"/>
  </hyperlink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F k M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+ b L C + a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1 1 T M z s t Q z s N G H C d r 4 Z u Y h F B g B H Q y S R R K 0 c S 7 N K S k t S r U r K N F 1 C r L R h 3 F t 9 K F + s A M A A A D / / w M A U E s D B B Q A A g A I A A A A I Q B a + H h 7 a A c A A B s z A A A T A A A A R m 9 y b X V s Y X M v U 2 V j d G l v b j E u b e y a W 2 / b N h T H 3 w v 0 O x A q U C S A Y 0 i y 5 c u K P F h W 0 n p o 0 s x 2 u w F x I N A S 3 W i V R V c X L 2 2 Q 7 7 J h D 3 3 d y 7 7 A 8 s V G y U l k 8 3 L U d S n Q i / M g 2 z r k j 6 T E c 8 7 / E E m I l w Y 0 Q q P V p / H k w Y P k H M f E R 1 6 y d L M o 8 K k 7 C 3 w v Q f s o J O n D B 4 j 9 H d I o J e x G P 1 n W H e p l c x K l O 4 d B S O r 9 3 B K l y Y 7 2 9 I f J a A X y 4 2 B J k k n v + d H E w S m e n A x f 9 A 9 G o w M H O b 1 x b 9 I f v X J f H g + c F + 7 h w O k n E 2 7 c O v u t 7 d Z O H R I G 8 y A l 8 b 7 2 R K u h P g 2 z e Z T s d 5 o 1 d B B 5 1 A + i 1 / s t S 9 e N G v o p o y k Z p e 9 C s l 9 + r R / T i J z t 1 l Y r e K T 1 8 Z R c f 8 D h O U 3 Q S U z n d M m G T D S 2 q j G e s u b F v Z Q 8 I 9 g n c b J T L L m G T m 9 u 9 8 J w 5 O E Q x 8 l + G m f r 3 H G w o K g X s o l i n 5 a 4 c Y y j Z E b j + W r i 4 3 c L k u w o Z 1 G 7 v N T y Z 8 U W m r K W y M c p u a q h S + 2 Y z t k v N k D 8 N g u W 9 N a e k o u 0 s B 9 m k S / e 7 f d v b 0 X Z f E r i s i l y B h L T k E Q + R o f B B Z Y Y + z T F y C d I P p T T R 2 P W I J R 0 Z K b r 3 9 E r E n k k l p t z W 1 B C 1 4 w n j i O 5 + x S z p 5 o G O E G 9 L K V g g 2 f s w Q m T P X m O R r E h 6 X f 8 z 1 8 o X 2 d y Y x 9 E a a t Z z 1 9 a Y X 4 V F l Z F 5 4 J q C o O t M 0 V r i T T l 0 2 y A w A Y A b M i B T R D Y B I B N O d A C g R Y A t O T A F g h s A c C W H N g G g W 0 A 2 J Y D O y C w A w A 7 c m A X B H Y B Y F e x u 3 W Q K D G v b W 5 d x j x 6 b w B I m f W W K L M V Q B M E m g D Q l A M b I L A B A B t y Y B M E N g F g U w 6 0 Q K A F A C 0 5 s A U C W w C w J Q e 2 Q W A b A L b l w A 4 I 7 A D A j h z Y B Y F d A N h V b G w d 3 t k 6 t L U V z m K D S B s g 2 j L g j z G Y r q T m W 6 T U y F T H M k i u / y a J r C c O a U y S P G 8 P f K b r g l n g 4 R h u O C Q e m U o z f O / X L G G 6 s R / j J S 5 m J C y w N 6 d x G r z H 1 x + u / 9 z U F l e 7 D x 8 E k V x k l Z r 1 k c a r 1 h 1 z V / s E 6 e o U m h V 5 d L 7 A b E b h O R t n K 2 G 3 E v b r l b C q o P A x G l a B N U G s q c J u l e x W y X 5 p S l a 6 w + V 2 i Z r d 3 O F b P b v V s 1 s 9 + z 3 r 2 f U 2 / 1 P R Y q Y K 3 I g u a e I y J e q R E C c u f h 1 n C + z j 5 F 6 F 7 Q l J E o r D y U u f T g 6 S l L 7 N S D I B h 6 / Q t e u y 1 j A t 8 1 t R t U z J Y n e Z 6 7 z 8 G V N B 4 E Z M p 7 k z q b R c 5 t u K P c 9 5 E B X 6 k j t X X J k X b O M x M N m 0 X 5 U r e R 5 E 5 + z l s 5 e b x v l 7 K B c z I i H x 0 i H 9 L V / C 5 o J r i G D v H O 2 c l t M 7 Y / 2 0 / v D A G Y x 7 I 9 R 7 O X 6 B f h k M U F 7 D a L s b u 1 M Y c b 3 k I q v N 4 n o 0 S m g Y + G w 0 N x e z L o O 5 p m 5 a e 4 a + 1 z A 2 y r A b 8 c 9 u H V y w X V X v Z 3 H M 1 v w z j d 9 M K X 2 z s 3 t 5 e o z n Z F / D 8 V v 3 d o B i M 1 4 E g X Z 2 d X q z q c 8 u 9 f x 7 / u a M s 9 p n L P H Y / T 2 n f 7 Q 3 H E y 0 x 3 f T f 4 y 0 C i c w j W / U C / I d 5 E Z Y U p I U / j H F C R E 8 Y x F T f 6 3 K u e v h e R f u K m a K J n r O A q g 7 Z + s 7 F 3 g z z O o 7 d + H 7 Q j f M 9 m l C R Q 9 j M 7 g I 5 h R y 3 x s n L K F r 0 V x w U L 7 B Y p 5 K 7 q Z Y W o Y y h 0 l d z 4 s k 0 7 y L t a w t y 4 N A i 2 I l v q x J F q Y f t d Q y H P E T X D 1 F 1 w 9 m M 7 d 4 q z G Z y a b y L s e 7 M 0 Z h h b H v 4 j n N o l S 6 4 D D E + d Y L X T Z 0 J n u A Q R S w Y j d 0 w 3 T J r C e E r T J K 8 W t y G w Q / 7 h T o 7 u n c a x w q 3 8 r X G I j M b S C 6 2 / h c C n d x r u R Y Y r v f Y A C 5 1 1 o 6 z 1 c a s e w 6 J M W y 1 v N 5 c Y v c v E I x p V 9 q j K q 5 R n E 1 i 2 u j u D a L q 1 V c W 8 W 1 X V w 7 x b W 7 6 q W v P l a 9 j V V 3 Y 9 X f W A E M S 9 v 0 O H G q y v 8 X c J f m v c p T v V F H T v F L N + v 5 H v C Y X m X D F j 6 i G / V C t k z E S V S 4 h a E b 3 9 X p K 3 C O O q L s N 4 7 o v Z y m b p 6 K f v H n q f w Z 5 V d 6 o q r A N k B s Q 4 V t V m C b I L a p w l o V W A v E W i p s q w L b A r E t F b Z d g W 2 D 2 L Y K 2 6 n A d k B s R 4 X t V m C 7 I L a r d A e 9 y h 9 0 2 C F 0 1 V H p 5 z 6 B V W B N E G u q s I 0 K b A P E N l T Y Z g W 2 C W K b K q x V g b V A r K X C t i q w L R D b U m H b F d g 2 i G 2 r s J 0 K b A f E d l T Y b g W 2 C 2 K 7 S n f Q q / x B h x 1 C 6 W h 2 l a f Z s K v Z S l + z q 5 z N h r 3 N V r q b X e V v N u x w t t L j 7 C q X s 2 G f s 5 V O Z 1 d 5 n Q 2 7 n a 3 w u + / y o F x l R 6 N s K m u z Y G 2 I w j j M D x K m Q X F A S Z A T X P 8 R B 1 h y x i C 2 7 b F y J Q t X 5 e F / a I 2 O S J Q U s l c 8 x r i n s 9 z D u 2 P c X O 3 m p 7 f a 7 i c V l s I 0 a h K l L C h g T v I K U p b T r o I m 5 U S o I C 4 5 N S m o R E 4 W C n K P 0 3 e C b u O E m i D A O M U l K C l O O o m K i J d A g r T h t I y g U T h R I o g N T l 0 I q o G T C U L 6 5 / K 9 k M e 5 x C 0 k Z C 4 D C 5 m V S 6 V C i u R y o p j q + N w m p i w + R 4 m p h 8 8 1 Y g r h c 4 a Y C v j Y L 4 Z 0 P o b z w X k z G m + G X 3 W 8 l Q d Y a U Q V Q q g 0 Z m 4 G S W V U B E J g d b x D Z f 1 Y l n x l l V Y W V m U t V J Y v a x U H K u V x q W h L E V r q x l L q l e p s T V C h t a R / l 6 U r T 7 b + B Q A A / / 8 D A F B L A Q I t A B Q A B g A I A A A A I Q A q 3 a p A 0 g A A A D c B A A A T A A A A A A A A A A A A A A A A A A A A A A B b Q 2 9 u d G V u d F 9 U e X B l c 1 0 u e G 1 s U E s B A i 0 A F A A C A A g A A A A h A P m y w v m t A A A A 9 w A A A B I A A A A A A A A A A A A A A A A A C w M A A E N v b m Z p Z y 9 Q Y W N r Y W d l L n h t b F B L A Q I t A B Q A A g A I A A A A I Q B a + H h 7 a A c A A B s z A A A T A A A A A A A A A A A A A A A A A O g D A A B G b 3 J t d W x h c y 9 T Z W N 0 a W 9 u M S 5 t U E s F B g A A A A A D A A M A w g A A A I E L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B y Q A A A A A A A J / J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Y 3 N 2 X 3 V u a W R v X 2 Z p Z G N z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N y 0 w O F Q y M j o x N T o x N i 4 2 N T E 5 O T g 4 W i I v P j x F b n R y e S B U e X B l P S J G a W x s Q 2 9 s d W 1 u V H l w Z X M i I F Z h b H V l P S J z Q 1 F Z R 0 J R V U Z C Z 1 V G Q l F V R k J n V U R C U V l H Q m d Z R 0 J n W U d C Z 1 l H Q m d Z R 0 J n W U d C Z 1 l H Q m d Z R 0 J n W U d C Z 1 l H Q m d Z R 0 J n W U d C Z 1 l H Q m d Z R 0 J n W U d C Z 1 l H Q m d Z R 0 J n W U d C Z 1 l H Q m d Z R 0 J n V U Z C U V V G Q l F Z R y I v P j x F b n R y e S B U e X B l P S J G a W x s Q 2 9 s d W 1 u T m F t Z X M i I F Z h b H V l P S J z W y Z x d W 9 0 O 0 R h d G E m c X V v d D s s J n F 1 b 3 Q 7 T m 9 t Z S B k b y B B c n F 1 a X Z v J n F 1 b 3 Q 7 L C Z x d W 9 0 O 0 Z 1 b m R v J n F 1 b 3 Q 7 L C Z x d W 9 0 O 0 N D J n F 1 b 3 Q 7 L C Z x d W 9 0 O 0 Z 1 b m R v I E R J J n F 1 b 3 Q 7 L C Z x d W 9 0 O 1 J l b m R h I E Z p e G E m c X V v d D s s J n F 1 b 3 Q 7 Q 2 9 0 Y S B k Z S B G d W 5 k b y Z x d W 9 0 O y w m c X V v d D t E Q y B U b 3 R h b C Z x d W 9 0 O y w m c X V v d D t E Q y D D o C B W Z W 5 j Z X I m c X V v d D s s J n F 1 b 3 Q 7 R E M g V m V u Y 2 l k b y Z x d W 9 0 O y w m c X V v d D t Q R E Q m c X V v d D s s J n F 1 b 3 Q 7 R 2 F y Y W 5 0 a W F z I E F 1 d G 8 m c X V v d D s s J n F 1 b 3 Q 7 R 2 F y Y W 5 0 a W F z I E h v b W U m c X V v d D s s J n F 1 b 3 Q 7 U E w g U 3 I x J n F 1 b 3 Q 7 L C Z x d W 9 0 O 0 7 C s C B D b 3 R h c y B T c j E m c X V v d D s s J n F 1 b 3 Q 7 V m w g Q 2 9 0 Y S B T c j E m c X V v d D s s J n F 1 b 3 Q 7 U E w g U 3 I y J n F 1 b 3 Q 7 L C Z x d W 9 0 O 0 7 C s C B D b 3 R h c y B T c j I m c X V v d D s s J n F 1 b 3 Q 7 V m w g Q 2 9 0 Y S B T c j I m c X V v d D s s J n F 1 b 3 Q 7 U E w g U 3 I z J n F 1 b 3 Q 7 L C Z x d W 9 0 O 0 7 C s C B D b 3 R h c y B T c j M m c X V v d D s s J n F 1 b 3 Q 7 V m w g Q 2 9 0 Y S B T c j M m c X V v d D s s J n F 1 b 3 Q 7 U E w g U 3 I 0 J n F 1 b 3 Q 7 L C Z x d W 9 0 O 0 7 C s C B D b 3 R h c y B T c j Q m c X V v d D s s J n F 1 b 3 Q 7 V m w g Q 2 9 0 Y S B T c j Q m c X V v d D s s J n F 1 b 3 Q 7 U E w g U 3 I 1 J n F 1 b 3 Q 7 L C Z x d W 9 0 O 0 7 C s C B D b 3 R h c y B T c j U m c X V v d D s s J n F 1 b 3 Q 7 V m w g Q 2 9 0 Y S B T c j U m c X V v d D s s J n F 1 b 3 Q 7 U E w g U 3 I 2 J n F 1 b 3 Q 7 L C Z x d W 9 0 O 0 7 C s C B D b 3 R h c y B T c j Y m c X V v d D s s J n F 1 b 3 Q 7 V m w g Q 2 9 0 Y S B T c j Y m c X V v d D s s J n F 1 b 3 Q 7 U E w g U 3 I 3 J n F 1 b 3 Q 7 L C Z x d W 9 0 O 0 7 C s C B D b 3 R h c y B T c j c m c X V v d D s s J n F 1 b 3 Q 7 V m w g Q 2 9 0 Y S B T c j c m c X V v d D s s J n F 1 b 3 Q 7 U E w g U 3 I 4 J n F 1 b 3 Q 7 L C Z x d W 9 0 O 0 7 C s C B D b 3 R h c y B T c j g m c X V v d D s s J n F 1 b 3 Q 7 V m w g Q 2 9 0 Y S B T c j g m c X V v d D s s J n F 1 b 3 Q 7 U E w g U 3 I 5 J n F 1 b 3 Q 7 L C Z x d W 9 0 O 0 7 C s C B D b 3 R h c y B T c j k m c X V v d D s s J n F 1 b 3 Q 7 V m w g Q 2 9 0 Y S B T c j k m c X V v d D s s J n F 1 b 3 Q 7 U E w g U 3 I x M C Z x d W 9 0 O y w m c X V v d D t O w r A g Q 2 9 0 Y X M g U 3 I x M C Z x d W 9 0 O y w m c X V v d D t W b C B D b 3 R h I F N y M T A m c X V v d D s s J n F 1 b 3 Q 7 U E w g T X o x J n F 1 b 3 Q 7 L C Z x d W 9 0 O 0 7 C s C B D b 3 R h c y B N e j E m c X V v d D s s J n F 1 b 3 Q 7 V m w g Q 2 9 0 Y S B N e j E m c X V v d D s s J n F 1 b 3 Q 7 U E w g T X o y J n F 1 b 3 Q 7 L C Z x d W 9 0 O 0 7 C s C B D b 3 R h c y B N e j I m c X V v d D s s J n F 1 b 3 Q 7 V m w g Q 2 9 0 Y S B N e j I m c X V v d D s s J n F 1 b 3 Q 7 U E w g T X o z J n F 1 b 3 Q 7 L C Z x d W 9 0 O 0 7 C s C B D b 3 R h c y B N e j M m c X V v d D s s J n F 1 b 3 Q 7 V m w g Q 2 9 0 Y S B N e j M m c X V v d D s s J n F 1 b 3 Q 7 U E w g T X o 0 J n F 1 b 3 Q 7 L C Z x d W 9 0 O 0 7 C s C B D b 3 R h c y B N e j Q m c X V v d D s s J n F 1 b 3 Q 7 V m w g Q 2 9 0 Y S B N e j Q m c X V v d D s s J n F 1 b 3 Q 7 U E w g T X o 1 J n F 1 b 3 Q 7 L C Z x d W 9 0 O 0 7 C s C B D b 3 R h c y B N e j U m c X V v d D s s J n F 1 b 3 Q 7 V m w g Q 2 9 0 Y S B N e j U m c X V v d D s s J n F 1 b 3 Q 7 U E w g T X o 2 J n F 1 b 3 Q 7 L C Z x d W 9 0 O 0 7 C s C B D b 3 R h c y B N e j Y m c X V v d D s s J n F 1 b 3 Q 7 V m w g Q 2 9 0 Y S B N e j Y m c X V v d D s s J n F 1 b 3 Q 7 U E w g T X o 3 J n F 1 b 3 Q 7 L C Z x d W 9 0 O 0 7 C s C B D b 3 R h c y B N e j c m c X V v d D s s J n F 1 b 3 Q 7 V m w g Q 2 9 0 Y S B N e j c m c X V v d D s s J n F 1 b 3 Q 7 U E w g T X o 4 J n F 1 b 3 Q 7 L C Z x d W 9 0 O 0 7 C s C B D b 3 R h c y B N e j g m c X V v d D s s J n F 1 b 3 Q 7 V m w g Q 2 9 0 Y S B N e j g m c X V v d D s s J n F 1 b 3 Q 7 U E w g T X o 5 J n F 1 b 3 Q 7 L C Z x d W 9 0 O 0 7 C s C B D b 3 R h c y B N e j k m c X V v d D s s J n F 1 b 3 Q 7 V m w g Q 2 9 0 Y S B N e j k m c X V v d D s s J n F 1 b 3 Q 7 U E w g T X o x M C Z x d W 9 0 O y w m c X V v d D t O w r A g Q 2 9 0 Y X M g T X o x M C Z x d W 9 0 O y w m c X V v d D t W b C B D b 3 R h I E 1 6 M T A m c X V v d D s s J n F 1 b 3 Q 7 U E w g T X p C J n F 1 b 3 Q 7 L C Z x d W 9 0 O 0 7 C s C B D b 3 R h c y B N e k I m c X V v d D s s J n F 1 b 3 Q 7 V m w g Q 2 9 0 Y S B N e k I m c X V v d D s s J n F 1 b 3 Q 7 U E w g S n I m c X V v d D s s J n F 1 b 3 Q 7 T s K w I E N v d G F z I E p y J n F 1 b 3 Q 7 L C Z x d W 9 0 O 1 Z s I E N v d G E g S n I m c X V v d D s s J n F 1 b 3 Q 7 U H J v d m l z w 7 V l c y Z x d W 9 0 O y w m c X V v d D t W Y W x v c m V z I M O g I E l k Z W 5 0 a W Z p Y 2 F y J n F 1 b 3 Q 7 L C Z x d W 9 0 O 1 Z h b G 9 y Z X M g w 6 A g U m V j Z W J l c i Z x d W 9 0 O y w m c X V v d D t B a n V z d G U g Q 3 J h d m E g Q 2 9 0 Y S Z x d W 9 0 O y w m c X V v d D t B b W 9 y d G l 6 Y c O n w 6 N v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x M G I y Y z J j M C 0 5 Y T Q 2 L T Q 5 O D Q t Y j E w N S 0 x O T c z N m N i N m M 0 M G Y i L z 4 8 R W 5 0 c n k g V H l w Z T 0 i U m V s Y X R p b 2 5 z a G l w S W 5 m b 0 N v b n R h a W 5 l c i I g V m F s d W U 9 I n N 7 J n F 1 b 3 Q 7 Y 2 9 s d W 1 u Q 2 9 1 b n Q m c X V v d D s 6 O D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N z d l 9 1 b m l k b 1 9 m a W R j c y 9 B d X R v U m V t b 3 Z l Z E N v b H V t b n M x L n t E Y X R h L D B 9 J n F 1 b 3 Q 7 L C Z x d W 9 0 O 1 N l Y 3 R p b 2 4 x L 2 N z d l 9 1 b m l k b 1 9 m a W R j c y 9 B d X R v U m V t b 3 Z l Z E N v b H V t b n M x L n t O b 2 1 l I G R v I E F y c X V p d m 8 s M X 0 m c X V v d D s s J n F 1 b 3 Q 7 U 2 V j d G l v b j E v Y 3 N 2 X 3 V u a W R v X 2 Z p Z G N z L 0 F 1 d G 9 S Z W 1 v d m V k Q 2 9 s d W 1 u c z E u e 0 Z 1 b m R v L D J 9 J n F 1 b 3 Q 7 L C Z x d W 9 0 O 1 N l Y 3 R p b 2 4 x L 2 N z d l 9 1 b m l k b 1 9 m a W R j c y 9 B d X R v U m V t b 3 Z l Z E N v b H V t b n M x L n t D Q y w z f S Z x d W 9 0 O y w m c X V v d D t T Z W N 0 a W 9 u M S 9 j c 3 Z f d W 5 p Z G 9 f Z m l k Y 3 M v Q X V 0 b 1 J l b W 9 2 Z W R D b 2 x 1 b W 5 z M S 5 7 R n V u Z G 8 g R E k s N H 0 m c X V v d D s s J n F 1 b 3 Q 7 U 2 V j d G l v b j E v Y 3 N 2 X 3 V u a W R v X 2 Z p Z G N z L 0 F 1 d G 9 S Z W 1 v d m V k Q 2 9 s d W 1 u c z E u e 1 J l b m R h I E Z p e G E s N X 0 m c X V v d D s s J n F 1 b 3 Q 7 U 2 V j d G l v b j E v Y 3 N 2 X 3 V u a W R v X 2 Z p Z G N z L 0 F 1 d G 9 S Z W 1 v d m V k Q 2 9 s d W 1 u c z E u e 0 N v d G E g Z G U g R n V u Z G 8 s N n 0 m c X V v d D s s J n F 1 b 3 Q 7 U 2 V j d G l v b j E v Y 3 N 2 X 3 V u a W R v X 2 Z p Z G N z L 0 F 1 d G 9 S Z W 1 v d m V k Q 2 9 s d W 1 u c z E u e 0 R D I F R v d G F s L D d 9 J n F 1 b 3 Q 7 L C Z x d W 9 0 O 1 N l Y 3 R p b 2 4 x L 2 N z d l 9 1 b m l k b 1 9 m a W R j c y 9 B d X R v U m V t b 3 Z l Z E N v b H V t b n M x L n t E Q y D D o C B W Z W 5 j Z X I s O H 0 m c X V v d D s s J n F 1 b 3 Q 7 U 2 V j d G l v b j E v Y 3 N 2 X 3 V u a W R v X 2 Z p Z G N z L 0 F 1 d G 9 S Z W 1 v d m V k Q 2 9 s d W 1 u c z E u e 0 R D I F Z l b m N p Z G 8 s O X 0 m c X V v d D s s J n F 1 b 3 Q 7 U 2 V j d G l v b j E v Y 3 N 2 X 3 V u a W R v X 2 Z p Z G N z L 0 F 1 d G 9 S Z W 1 v d m V k Q 2 9 s d W 1 u c z E u e 1 B E R C w x M H 0 m c X V v d D s s J n F 1 b 3 Q 7 U 2 V j d G l v b j E v Y 3 N 2 X 3 V u a W R v X 2 Z p Z G N z L 0 F 1 d G 9 S Z W 1 v d m V k Q 2 9 s d W 1 u c z E u e 0 d h c m F u d G l h c y B B d X R v L D E x f S Z x d W 9 0 O y w m c X V v d D t T Z W N 0 a W 9 u M S 9 j c 3 Z f d W 5 p Z G 9 f Z m l k Y 3 M v Q X V 0 b 1 J l b W 9 2 Z W R D b 2 x 1 b W 5 z M S 5 7 R 2 F y Y W 5 0 a W F z I E h v b W U s M T J 9 J n F 1 b 3 Q 7 L C Z x d W 9 0 O 1 N l Y 3 R p b 2 4 x L 2 N z d l 9 1 b m l k b 1 9 m a W R j c y 9 B d X R v U m V t b 3 Z l Z E N v b H V t b n M x L n t Q T C B T c j E s M T N 9 J n F 1 b 3 Q 7 L C Z x d W 9 0 O 1 N l Y 3 R p b 2 4 x L 2 N z d l 9 1 b m l k b 1 9 m a W R j c y 9 B d X R v U m V t b 3 Z l Z E N v b H V t b n M x L n t O w r A g Q 2 9 0 Y X M g U 3 I x L D E 0 f S Z x d W 9 0 O y w m c X V v d D t T Z W N 0 a W 9 u M S 9 j c 3 Z f d W 5 p Z G 9 f Z m l k Y 3 M v Q X V 0 b 1 J l b W 9 2 Z W R D b 2 x 1 b W 5 z M S 5 7 V m w g Q 2 9 0 Y S B T c j E s M T V 9 J n F 1 b 3 Q 7 L C Z x d W 9 0 O 1 N l Y 3 R p b 2 4 x L 2 N z d l 9 1 b m l k b 1 9 m a W R j c y 9 B d X R v U m V t b 3 Z l Z E N v b H V t b n M x L n t Q T C B T c j I s M T Z 9 J n F 1 b 3 Q 7 L C Z x d W 9 0 O 1 N l Y 3 R p b 2 4 x L 2 N z d l 9 1 b m l k b 1 9 m a W R j c y 9 B d X R v U m V t b 3 Z l Z E N v b H V t b n M x L n t O w r A g Q 2 9 0 Y X M g U 3 I y L D E 3 f S Z x d W 9 0 O y w m c X V v d D t T Z W N 0 a W 9 u M S 9 j c 3 Z f d W 5 p Z G 9 f Z m l k Y 3 M v Q X V 0 b 1 J l b W 9 2 Z W R D b 2 x 1 b W 5 z M S 5 7 V m w g Q 2 9 0 Y S B T c j I s M T h 9 J n F 1 b 3 Q 7 L C Z x d W 9 0 O 1 N l Y 3 R p b 2 4 x L 2 N z d l 9 1 b m l k b 1 9 m a W R j c y 9 B d X R v U m V t b 3 Z l Z E N v b H V t b n M x L n t Q T C B T c j M s M T l 9 J n F 1 b 3 Q 7 L C Z x d W 9 0 O 1 N l Y 3 R p b 2 4 x L 2 N z d l 9 1 b m l k b 1 9 m a W R j c y 9 B d X R v U m V t b 3 Z l Z E N v b H V t b n M x L n t O w r A g Q 2 9 0 Y X M g U 3 I z L D I w f S Z x d W 9 0 O y w m c X V v d D t T Z W N 0 a W 9 u M S 9 j c 3 Z f d W 5 p Z G 9 f Z m l k Y 3 M v Q X V 0 b 1 J l b W 9 2 Z W R D b 2 x 1 b W 5 z M S 5 7 V m w g Q 2 9 0 Y S B T c j M s M j F 9 J n F 1 b 3 Q 7 L C Z x d W 9 0 O 1 N l Y 3 R p b 2 4 x L 2 N z d l 9 1 b m l k b 1 9 m a W R j c y 9 B d X R v U m V t b 3 Z l Z E N v b H V t b n M x L n t Q T C B T c j Q s M j J 9 J n F 1 b 3 Q 7 L C Z x d W 9 0 O 1 N l Y 3 R p b 2 4 x L 2 N z d l 9 1 b m l k b 1 9 m a W R j c y 9 B d X R v U m V t b 3 Z l Z E N v b H V t b n M x L n t O w r A g Q 2 9 0 Y X M g U 3 I 0 L D I z f S Z x d W 9 0 O y w m c X V v d D t T Z W N 0 a W 9 u M S 9 j c 3 Z f d W 5 p Z G 9 f Z m l k Y 3 M v Q X V 0 b 1 J l b W 9 2 Z W R D b 2 x 1 b W 5 z M S 5 7 V m w g Q 2 9 0 Y S B T c j Q s M j R 9 J n F 1 b 3 Q 7 L C Z x d W 9 0 O 1 N l Y 3 R p b 2 4 x L 2 N z d l 9 1 b m l k b 1 9 m a W R j c y 9 B d X R v U m V t b 3 Z l Z E N v b H V t b n M x L n t Q T C B T c j U s M j V 9 J n F 1 b 3 Q 7 L C Z x d W 9 0 O 1 N l Y 3 R p b 2 4 x L 2 N z d l 9 1 b m l k b 1 9 m a W R j c y 9 B d X R v U m V t b 3 Z l Z E N v b H V t b n M x L n t O w r A g Q 2 9 0 Y X M g U 3 I 1 L D I 2 f S Z x d W 9 0 O y w m c X V v d D t T Z W N 0 a W 9 u M S 9 j c 3 Z f d W 5 p Z G 9 f Z m l k Y 3 M v Q X V 0 b 1 J l b W 9 2 Z W R D b 2 x 1 b W 5 z M S 5 7 V m w g Q 2 9 0 Y S B T c j U s M j d 9 J n F 1 b 3 Q 7 L C Z x d W 9 0 O 1 N l Y 3 R p b 2 4 x L 2 N z d l 9 1 b m l k b 1 9 m a W R j c y 9 B d X R v U m V t b 3 Z l Z E N v b H V t b n M x L n t Q T C B T c j Y s M j h 9 J n F 1 b 3 Q 7 L C Z x d W 9 0 O 1 N l Y 3 R p b 2 4 x L 2 N z d l 9 1 b m l k b 1 9 m a W R j c y 9 B d X R v U m V t b 3 Z l Z E N v b H V t b n M x L n t O w r A g Q 2 9 0 Y X M g U 3 I 2 L D I 5 f S Z x d W 9 0 O y w m c X V v d D t T Z W N 0 a W 9 u M S 9 j c 3 Z f d W 5 p Z G 9 f Z m l k Y 3 M v Q X V 0 b 1 J l b W 9 2 Z W R D b 2 x 1 b W 5 z M S 5 7 V m w g Q 2 9 0 Y S B T c j Y s M z B 9 J n F 1 b 3 Q 7 L C Z x d W 9 0 O 1 N l Y 3 R p b 2 4 x L 2 N z d l 9 1 b m l k b 1 9 m a W R j c y 9 B d X R v U m V t b 3 Z l Z E N v b H V t b n M x L n t Q T C B T c j c s M z F 9 J n F 1 b 3 Q 7 L C Z x d W 9 0 O 1 N l Y 3 R p b 2 4 x L 2 N z d l 9 1 b m l k b 1 9 m a W R j c y 9 B d X R v U m V t b 3 Z l Z E N v b H V t b n M x L n t O w r A g Q 2 9 0 Y X M g U 3 I 3 L D M y f S Z x d W 9 0 O y w m c X V v d D t T Z W N 0 a W 9 u M S 9 j c 3 Z f d W 5 p Z G 9 f Z m l k Y 3 M v Q X V 0 b 1 J l b W 9 2 Z W R D b 2 x 1 b W 5 z M S 5 7 V m w g Q 2 9 0 Y S B T c j c s M z N 9 J n F 1 b 3 Q 7 L C Z x d W 9 0 O 1 N l Y 3 R p b 2 4 x L 2 N z d l 9 1 b m l k b 1 9 m a W R j c y 9 B d X R v U m V t b 3 Z l Z E N v b H V t b n M x L n t Q T C B T c j g s M z R 9 J n F 1 b 3 Q 7 L C Z x d W 9 0 O 1 N l Y 3 R p b 2 4 x L 2 N z d l 9 1 b m l k b 1 9 m a W R j c y 9 B d X R v U m V t b 3 Z l Z E N v b H V t b n M x L n t O w r A g Q 2 9 0 Y X M g U 3 I 4 L D M 1 f S Z x d W 9 0 O y w m c X V v d D t T Z W N 0 a W 9 u M S 9 j c 3 Z f d W 5 p Z G 9 f Z m l k Y 3 M v Q X V 0 b 1 J l b W 9 2 Z W R D b 2 x 1 b W 5 z M S 5 7 V m w g Q 2 9 0 Y S B T c j g s M z Z 9 J n F 1 b 3 Q 7 L C Z x d W 9 0 O 1 N l Y 3 R p b 2 4 x L 2 N z d l 9 1 b m l k b 1 9 m a W R j c y 9 B d X R v U m V t b 3 Z l Z E N v b H V t b n M x L n t Q T C B T c j k s M z d 9 J n F 1 b 3 Q 7 L C Z x d W 9 0 O 1 N l Y 3 R p b 2 4 x L 2 N z d l 9 1 b m l k b 1 9 m a W R j c y 9 B d X R v U m V t b 3 Z l Z E N v b H V t b n M x L n t O w r A g Q 2 9 0 Y X M g U 3 I 5 L D M 4 f S Z x d W 9 0 O y w m c X V v d D t T Z W N 0 a W 9 u M S 9 j c 3 Z f d W 5 p Z G 9 f Z m l k Y 3 M v Q X V 0 b 1 J l b W 9 2 Z W R D b 2 x 1 b W 5 z M S 5 7 V m w g Q 2 9 0 Y S B T c j k s M z l 9 J n F 1 b 3 Q 7 L C Z x d W 9 0 O 1 N l Y 3 R p b 2 4 x L 2 N z d l 9 1 b m l k b 1 9 m a W R j c y 9 B d X R v U m V t b 3 Z l Z E N v b H V t b n M x L n t Q T C B T c j E w L D Q w f S Z x d W 9 0 O y w m c X V v d D t T Z W N 0 a W 9 u M S 9 j c 3 Z f d W 5 p Z G 9 f Z m l k Y 3 M v Q X V 0 b 1 J l b W 9 2 Z W R D b 2 x 1 b W 5 z M S 5 7 T s K w I E N v d G F z I F N y M T A s N D F 9 J n F 1 b 3 Q 7 L C Z x d W 9 0 O 1 N l Y 3 R p b 2 4 x L 2 N z d l 9 1 b m l k b 1 9 m a W R j c y 9 B d X R v U m V t b 3 Z l Z E N v b H V t b n M x L n t W b C B D b 3 R h I F N y M T A s N D J 9 J n F 1 b 3 Q 7 L C Z x d W 9 0 O 1 N l Y 3 R p b 2 4 x L 2 N z d l 9 1 b m l k b 1 9 m a W R j c y 9 B d X R v U m V t b 3 Z l Z E N v b H V t b n M x L n t Q T C B N e j E s N D N 9 J n F 1 b 3 Q 7 L C Z x d W 9 0 O 1 N l Y 3 R p b 2 4 x L 2 N z d l 9 1 b m l k b 1 9 m a W R j c y 9 B d X R v U m V t b 3 Z l Z E N v b H V t b n M x L n t O w r A g Q 2 9 0 Y X M g T X o x L D Q 0 f S Z x d W 9 0 O y w m c X V v d D t T Z W N 0 a W 9 u M S 9 j c 3 Z f d W 5 p Z G 9 f Z m l k Y 3 M v Q X V 0 b 1 J l b W 9 2 Z W R D b 2 x 1 b W 5 z M S 5 7 V m w g Q 2 9 0 Y S B N e j E s N D V 9 J n F 1 b 3 Q 7 L C Z x d W 9 0 O 1 N l Y 3 R p b 2 4 x L 2 N z d l 9 1 b m l k b 1 9 m a W R j c y 9 B d X R v U m V t b 3 Z l Z E N v b H V t b n M x L n t Q T C B N e j I s N D Z 9 J n F 1 b 3 Q 7 L C Z x d W 9 0 O 1 N l Y 3 R p b 2 4 x L 2 N z d l 9 1 b m l k b 1 9 m a W R j c y 9 B d X R v U m V t b 3 Z l Z E N v b H V t b n M x L n t O w r A g Q 2 9 0 Y X M g T X o y L D Q 3 f S Z x d W 9 0 O y w m c X V v d D t T Z W N 0 a W 9 u M S 9 j c 3 Z f d W 5 p Z G 9 f Z m l k Y 3 M v Q X V 0 b 1 J l b W 9 2 Z W R D b 2 x 1 b W 5 z M S 5 7 V m w g Q 2 9 0 Y S B N e j I s N D h 9 J n F 1 b 3 Q 7 L C Z x d W 9 0 O 1 N l Y 3 R p b 2 4 x L 2 N z d l 9 1 b m l k b 1 9 m a W R j c y 9 B d X R v U m V t b 3 Z l Z E N v b H V t b n M x L n t Q T C B N e j M s N D l 9 J n F 1 b 3 Q 7 L C Z x d W 9 0 O 1 N l Y 3 R p b 2 4 x L 2 N z d l 9 1 b m l k b 1 9 m a W R j c y 9 B d X R v U m V t b 3 Z l Z E N v b H V t b n M x L n t O w r A g Q 2 9 0 Y X M g T X o z L D U w f S Z x d W 9 0 O y w m c X V v d D t T Z W N 0 a W 9 u M S 9 j c 3 Z f d W 5 p Z G 9 f Z m l k Y 3 M v Q X V 0 b 1 J l b W 9 2 Z W R D b 2 x 1 b W 5 z M S 5 7 V m w g Q 2 9 0 Y S B N e j M s N T F 9 J n F 1 b 3 Q 7 L C Z x d W 9 0 O 1 N l Y 3 R p b 2 4 x L 2 N z d l 9 1 b m l k b 1 9 m a W R j c y 9 B d X R v U m V t b 3 Z l Z E N v b H V t b n M x L n t Q T C B N e j Q s N T J 9 J n F 1 b 3 Q 7 L C Z x d W 9 0 O 1 N l Y 3 R p b 2 4 x L 2 N z d l 9 1 b m l k b 1 9 m a W R j c y 9 B d X R v U m V t b 3 Z l Z E N v b H V t b n M x L n t O w r A g Q 2 9 0 Y X M g T X o 0 L D U z f S Z x d W 9 0 O y w m c X V v d D t T Z W N 0 a W 9 u M S 9 j c 3 Z f d W 5 p Z G 9 f Z m l k Y 3 M v Q X V 0 b 1 J l b W 9 2 Z W R D b 2 x 1 b W 5 z M S 5 7 V m w g Q 2 9 0 Y S B N e j Q s N T R 9 J n F 1 b 3 Q 7 L C Z x d W 9 0 O 1 N l Y 3 R p b 2 4 x L 2 N z d l 9 1 b m l k b 1 9 m a W R j c y 9 B d X R v U m V t b 3 Z l Z E N v b H V t b n M x L n t Q T C B N e j U s N T V 9 J n F 1 b 3 Q 7 L C Z x d W 9 0 O 1 N l Y 3 R p b 2 4 x L 2 N z d l 9 1 b m l k b 1 9 m a W R j c y 9 B d X R v U m V t b 3 Z l Z E N v b H V t b n M x L n t O w r A g Q 2 9 0 Y X M g T X o 1 L D U 2 f S Z x d W 9 0 O y w m c X V v d D t T Z W N 0 a W 9 u M S 9 j c 3 Z f d W 5 p Z G 9 f Z m l k Y 3 M v Q X V 0 b 1 J l b W 9 2 Z W R D b 2 x 1 b W 5 z M S 5 7 V m w g Q 2 9 0 Y S B N e j U s N T d 9 J n F 1 b 3 Q 7 L C Z x d W 9 0 O 1 N l Y 3 R p b 2 4 x L 2 N z d l 9 1 b m l k b 1 9 m a W R j c y 9 B d X R v U m V t b 3 Z l Z E N v b H V t b n M x L n t Q T C B N e j Y s N T h 9 J n F 1 b 3 Q 7 L C Z x d W 9 0 O 1 N l Y 3 R p b 2 4 x L 2 N z d l 9 1 b m l k b 1 9 m a W R j c y 9 B d X R v U m V t b 3 Z l Z E N v b H V t b n M x L n t O w r A g Q 2 9 0 Y X M g T X o 2 L D U 5 f S Z x d W 9 0 O y w m c X V v d D t T Z W N 0 a W 9 u M S 9 j c 3 Z f d W 5 p Z G 9 f Z m l k Y 3 M v Q X V 0 b 1 J l b W 9 2 Z W R D b 2 x 1 b W 5 z M S 5 7 V m w g Q 2 9 0 Y S B N e j Y s N j B 9 J n F 1 b 3 Q 7 L C Z x d W 9 0 O 1 N l Y 3 R p b 2 4 x L 2 N z d l 9 1 b m l k b 1 9 m a W R j c y 9 B d X R v U m V t b 3 Z l Z E N v b H V t b n M x L n t Q T C B N e j c s N j F 9 J n F 1 b 3 Q 7 L C Z x d W 9 0 O 1 N l Y 3 R p b 2 4 x L 2 N z d l 9 1 b m l k b 1 9 m a W R j c y 9 B d X R v U m V t b 3 Z l Z E N v b H V t b n M x L n t O w r A g Q 2 9 0 Y X M g T X o 3 L D Y y f S Z x d W 9 0 O y w m c X V v d D t T Z W N 0 a W 9 u M S 9 j c 3 Z f d W 5 p Z G 9 f Z m l k Y 3 M v Q X V 0 b 1 J l b W 9 2 Z W R D b 2 x 1 b W 5 z M S 5 7 V m w g Q 2 9 0 Y S B N e j c s N j N 9 J n F 1 b 3 Q 7 L C Z x d W 9 0 O 1 N l Y 3 R p b 2 4 x L 2 N z d l 9 1 b m l k b 1 9 m a W R j c y 9 B d X R v U m V t b 3 Z l Z E N v b H V t b n M x L n t Q T C B N e j g s N j R 9 J n F 1 b 3 Q 7 L C Z x d W 9 0 O 1 N l Y 3 R p b 2 4 x L 2 N z d l 9 1 b m l k b 1 9 m a W R j c y 9 B d X R v U m V t b 3 Z l Z E N v b H V t b n M x L n t O w r A g Q 2 9 0 Y X M g T X o 4 L D Y 1 f S Z x d W 9 0 O y w m c X V v d D t T Z W N 0 a W 9 u M S 9 j c 3 Z f d W 5 p Z G 9 f Z m l k Y 3 M v Q X V 0 b 1 J l b W 9 2 Z W R D b 2 x 1 b W 5 z M S 5 7 V m w g Q 2 9 0 Y S B N e j g s N j Z 9 J n F 1 b 3 Q 7 L C Z x d W 9 0 O 1 N l Y 3 R p b 2 4 x L 2 N z d l 9 1 b m l k b 1 9 m a W R j c y 9 B d X R v U m V t b 3 Z l Z E N v b H V t b n M x L n t Q T C B N e j k s N j d 9 J n F 1 b 3 Q 7 L C Z x d W 9 0 O 1 N l Y 3 R p b 2 4 x L 2 N z d l 9 1 b m l k b 1 9 m a W R j c y 9 B d X R v U m V t b 3 Z l Z E N v b H V t b n M x L n t O w r A g Q 2 9 0 Y X M g T X o 5 L D Y 4 f S Z x d W 9 0 O y w m c X V v d D t T Z W N 0 a W 9 u M S 9 j c 3 Z f d W 5 p Z G 9 f Z m l k Y 3 M v Q X V 0 b 1 J l b W 9 2 Z W R D b 2 x 1 b W 5 z M S 5 7 V m w g Q 2 9 0 Y S B N e j k s N j l 9 J n F 1 b 3 Q 7 L C Z x d W 9 0 O 1 N l Y 3 R p b 2 4 x L 2 N z d l 9 1 b m l k b 1 9 m a W R j c y 9 B d X R v U m V t b 3 Z l Z E N v b H V t b n M x L n t Q T C B N e j E w L D c w f S Z x d W 9 0 O y w m c X V v d D t T Z W N 0 a W 9 u M S 9 j c 3 Z f d W 5 p Z G 9 f Z m l k Y 3 M v Q X V 0 b 1 J l b W 9 2 Z W R D b 2 x 1 b W 5 z M S 5 7 T s K w I E N v d G F z I E 1 6 M T A s N z F 9 J n F 1 b 3 Q 7 L C Z x d W 9 0 O 1 N l Y 3 R p b 2 4 x L 2 N z d l 9 1 b m l k b 1 9 m a W R j c y 9 B d X R v U m V t b 3 Z l Z E N v b H V t b n M x L n t W b C B D b 3 R h I E 1 6 M T A s N z J 9 J n F 1 b 3 Q 7 L C Z x d W 9 0 O 1 N l Y 3 R p b 2 4 x L 2 N z d l 9 1 b m l k b 1 9 m a W R j c y 9 B d X R v U m V t b 3 Z l Z E N v b H V t b n M x L n t Q T C B N e k I s N z N 9 J n F 1 b 3 Q 7 L C Z x d W 9 0 O 1 N l Y 3 R p b 2 4 x L 2 N z d l 9 1 b m l k b 1 9 m a W R j c y 9 B d X R v U m V t b 3 Z l Z E N v b H V t b n M x L n t O w r A g Q 2 9 0 Y X M g T X p C L D c 0 f S Z x d W 9 0 O y w m c X V v d D t T Z W N 0 a W 9 u M S 9 j c 3 Z f d W 5 p Z G 9 f Z m l k Y 3 M v Q X V 0 b 1 J l b W 9 2 Z W R D b 2 x 1 b W 5 z M S 5 7 V m w g Q 2 9 0 Y S B N e k I s N z V 9 J n F 1 b 3 Q 7 L C Z x d W 9 0 O 1 N l Y 3 R p b 2 4 x L 2 N z d l 9 1 b m l k b 1 9 m a W R j c y 9 B d X R v U m V t b 3 Z l Z E N v b H V t b n M x L n t Q T C B K c i w 3 N n 0 m c X V v d D s s J n F 1 b 3 Q 7 U 2 V j d G l v b j E v Y 3 N 2 X 3 V u a W R v X 2 Z p Z G N z L 0 F 1 d G 9 S Z W 1 v d m V k Q 2 9 s d W 1 u c z E u e 0 7 C s C B D b 3 R h c y B K c i w 3 N 3 0 m c X V v d D s s J n F 1 b 3 Q 7 U 2 V j d G l v b j E v Y 3 N 2 X 3 V u a W R v X 2 Z p Z G N z L 0 F 1 d G 9 S Z W 1 v d m V k Q 2 9 s d W 1 u c z E u e 1 Z s I E N v d G E g S n I s N z h 9 J n F 1 b 3 Q 7 L C Z x d W 9 0 O 1 N l Y 3 R p b 2 4 x L 2 N z d l 9 1 b m l k b 1 9 m a W R j c y 9 B d X R v U m V t b 3 Z l Z E N v b H V t b n M x L n t Q c m 9 2 a X P D t W V z L D c 5 f S Z x d W 9 0 O y w m c X V v d D t T Z W N 0 a W 9 u M S 9 j c 3 Z f d W 5 p Z G 9 f Z m l k Y 3 M v Q X V 0 b 1 J l b W 9 2 Z W R D b 2 x 1 b W 5 z M S 5 7 V m F s b 3 J l c y D D o C B J Z G V u d G l m a W N h c i w 4 M H 0 m c X V v d D s s J n F 1 b 3 Q 7 U 2 V j d G l v b j E v Y 3 N 2 X 3 V u a W R v X 2 Z p Z G N z L 0 F 1 d G 9 S Z W 1 v d m V k Q 2 9 s d W 1 u c z E u e 1 Z h b G 9 y Z X M g w 6 A g U m V j Z W J l c i w 4 M X 0 m c X V v d D s s J n F 1 b 3 Q 7 U 2 V j d G l v b j E v Y 3 N 2 X 3 V u a W R v X 2 Z p Z G N z L 0 F 1 d G 9 S Z W 1 v d m V k Q 2 9 s d W 1 u c z E u e 0 F q d X N 0 Z S B D c m F 2 Y S B D b 3 R h L D g y f S Z x d W 9 0 O y w m c X V v d D t T Z W N 0 a W 9 u M S 9 j c 3 Z f d W 5 p Z G 9 f Z m l k Y 3 M v Q X V 0 b 1 J l b W 9 2 Z W R D b 2 x 1 b W 5 z M S 5 7 Q W 1 v c n R p e m H D p 8 O j b y w 4 M 3 0 m c X V v d D t d L C Z x d W 9 0 O 0 N v b H V t b k N v d W 5 0 J n F 1 b 3 Q 7 O j g 0 L C Z x d W 9 0 O 0 t l e U N v b H V t b k 5 h b W V z J n F 1 b 3 Q 7 O l t d L C Z x d W 9 0 O 0 N v b H V t b k l k Z W 5 0 a X R p Z X M m c X V v d D s 6 W y Z x d W 9 0 O 1 N l Y 3 R p b 2 4 x L 2 N z d l 9 1 b m l k b 1 9 m a W R j c y 9 B d X R v U m V t b 3 Z l Z E N v b H V t b n M x L n t E Y X R h L D B 9 J n F 1 b 3 Q 7 L C Z x d W 9 0 O 1 N l Y 3 R p b 2 4 x L 2 N z d l 9 1 b m l k b 1 9 m a W R j c y 9 B d X R v U m V t b 3 Z l Z E N v b H V t b n M x L n t O b 2 1 l I G R v I E F y c X V p d m 8 s M X 0 m c X V v d D s s J n F 1 b 3 Q 7 U 2 V j d G l v b j E v Y 3 N 2 X 3 V u a W R v X 2 Z p Z G N z L 0 F 1 d G 9 S Z W 1 v d m V k Q 2 9 s d W 1 u c z E u e 0 Z 1 b m R v L D J 9 J n F 1 b 3 Q 7 L C Z x d W 9 0 O 1 N l Y 3 R p b 2 4 x L 2 N z d l 9 1 b m l k b 1 9 m a W R j c y 9 B d X R v U m V t b 3 Z l Z E N v b H V t b n M x L n t D Q y w z f S Z x d W 9 0 O y w m c X V v d D t T Z W N 0 a W 9 u M S 9 j c 3 Z f d W 5 p Z G 9 f Z m l k Y 3 M v Q X V 0 b 1 J l b W 9 2 Z W R D b 2 x 1 b W 5 z M S 5 7 R n V u Z G 8 g R E k s N H 0 m c X V v d D s s J n F 1 b 3 Q 7 U 2 V j d G l v b j E v Y 3 N 2 X 3 V u a W R v X 2 Z p Z G N z L 0 F 1 d G 9 S Z W 1 v d m V k Q 2 9 s d W 1 u c z E u e 1 J l b m R h I E Z p e G E s N X 0 m c X V v d D s s J n F 1 b 3 Q 7 U 2 V j d G l v b j E v Y 3 N 2 X 3 V u a W R v X 2 Z p Z G N z L 0 F 1 d G 9 S Z W 1 v d m V k Q 2 9 s d W 1 u c z E u e 0 N v d G E g Z G U g R n V u Z G 8 s N n 0 m c X V v d D s s J n F 1 b 3 Q 7 U 2 V j d G l v b j E v Y 3 N 2 X 3 V u a W R v X 2 Z p Z G N z L 0 F 1 d G 9 S Z W 1 v d m V k Q 2 9 s d W 1 u c z E u e 0 R D I F R v d G F s L D d 9 J n F 1 b 3 Q 7 L C Z x d W 9 0 O 1 N l Y 3 R p b 2 4 x L 2 N z d l 9 1 b m l k b 1 9 m a W R j c y 9 B d X R v U m V t b 3 Z l Z E N v b H V t b n M x L n t E Q y D D o C B W Z W 5 j Z X I s O H 0 m c X V v d D s s J n F 1 b 3 Q 7 U 2 V j d G l v b j E v Y 3 N 2 X 3 V u a W R v X 2 Z p Z G N z L 0 F 1 d G 9 S Z W 1 v d m V k Q 2 9 s d W 1 u c z E u e 0 R D I F Z l b m N p Z G 8 s O X 0 m c X V v d D s s J n F 1 b 3 Q 7 U 2 V j d G l v b j E v Y 3 N 2 X 3 V u a W R v X 2 Z p Z G N z L 0 F 1 d G 9 S Z W 1 v d m V k Q 2 9 s d W 1 u c z E u e 1 B E R C w x M H 0 m c X V v d D s s J n F 1 b 3 Q 7 U 2 V j d G l v b j E v Y 3 N 2 X 3 V u a W R v X 2 Z p Z G N z L 0 F 1 d G 9 S Z W 1 v d m V k Q 2 9 s d W 1 u c z E u e 0 d h c m F u d G l h c y B B d X R v L D E x f S Z x d W 9 0 O y w m c X V v d D t T Z W N 0 a W 9 u M S 9 j c 3 Z f d W 5 p Z G 9 f Z m l k Y 3 M v Q X V 0 b 1 J l b W 9 2 Z W R D b 2 x 1 b W 5 z M S 5 7 R 2 F y Y W 5 0 a W F z I E h v b W U s M T J 9 J n F 1 b 3 Q 7 L C Z x d W 9 0 O 1 N l Y 3 R p b 2 4 x L 2 N z d l 9 1 b m l k b 1 9 m a W R j c y 9 B d X R v U m V t b 3 Z l Z E N v b H V t b n M x L n t Q T C B T c j E s M T N 9 J n F 1 b 3 Q 7 L C Z x d W 9 0 O 1 N l Y 3 R p b 2 4 x L 2 N z d l 9 1 b m l k b 1 9 m a W R j c y 9 B d X R v U m V t b 3 Z l Z E N v b H V t b n M x L n t O w r A g Q 2 9 0 Y X M g U 3 I x L D E 0 f S Z x d W 9 0 O y w m c X V v d D t T Z W N 0 a W 9 u M S 9 j c 3 Z f d W 5 p Z G 9 f Z m l k Y 3 M v Q X V 0 b 1 J l b W 9 2 Z W R D b 2 x 1 b W 5 z M S 5 7 V m w g Q 2 9 0 Y S B T c j E s M T V 9 J n F 1 b 3 Q 7 L C Z x d W 9 0 O 1 N l Y 3 R p b 2 4 x L 2 N z d l 9 1 b m l k b 1 9 m a W R j c y 9 B d X R v U m V t b 3 Z l Z E N v b H V t b n M x L n t Q T C B T c j I s M T Z 9 J n F 1 b 3 Q 7 L C Z x d W 9 0 O 1 N l Y 3 R p b 2 4 x L 2 N z d l 9 1 b m l k b 1 9 m a W R j c y 9 B d X R v U m V t b 3 Z l Z E N v b H V t b n M x L n t O w r A g Q 2 9 0 Y X M g U 3 I y L D E 3 f S Z x d W 9 0 O y w m c X V v d D t T Z W N 0 a W 9 u M S 9 j c 3 Z f d W 5 p Z G 9 f Z m l k Y 3 M v Q X V 0 b 1 J l b W 9 2 Z W R D b 2 x 1 b W 5 z M S 5 7 V m w g Q 2 9 0 Y S B T c j I s M T h 9 J n F 1 b 3 Q 7 L C Z x d W 9 0 O 1 N l Y 3 R p b 2 4 x L 2 N z d l 9 1 b m l k b 1 9 m a W R j c y 9 B d X R v U m V t b 3 Z l Z E N v b H V t b n M x L n t Q T C B T c j M s M T l 9 J n F 1 b 3 Q 7 L C Z x d W 9 0 O 1 N l Y 3 R p b 2 4 x L 2 N z d l 9 1 b m l k b 1 9 m a W R j c y 9 B d X R v U m V t b 3 Z l Z E N v b H V t b n M x L n t O w r A g Q 2 9 0 Y X M g U 3 I z L D I w f S Z x d W 9 0 O y w m c X V v d D t T Z W N 0 a W 9 u M S 9 j c 3 Z f d W 5 p Z G 9 f Z m l k Y 3 M v Q X V 0 b 1 J l b W 9 2 Z W R D b 2 x 1 b W 5 z M S 5 7 V m w g Q 2 9 0 Y S B T c j M s M j F 9 J n F 1 b 3 Q 7 L C Z x d W 9 0 O 1 N l Y 3 R p b 2 4 x L 2 N z d l 9 1 b m l k b 1 9 m a W R j c y 9 B d X R v U m V t b 3 Z l Z E N v b H V t b n M x L n t Q T C B T c j Q s M j J 9 J n F 1 b 3 Q 7 L C Z x d W 9 0 O 1 N l Y 3 R p b 2 4 x L 2 N z d l 9 1 b m l k b 1 9 m a W R j c y 9 B d X R v U m V t b 3 Z l Z E N v b H V t b n M x L n t O w r A g Q 2 9 0 Y X M g U 3 I 0 L D I z f S Z x d W 9 0 O y w m c X V v d D t T Z W N 0 a W 9 u M S 9 j c 3 Z f d W 5 p Z G 9 f Z m l k Y 3 M v Q X V 0 b 1 J l b W 9 2 Z W R D b 2 x 1 b W 5 z M S 5 7 V m w g Q 2 9 0 Y S B T c j Q s M j R 9 J n F 1 b 3 Q 7 L C Z x d W 9 0 O 1 N l Y 3 R p b 2 4 x L 2 N z d l 9 1 b m l k b 1 9 m a W R j c y 9 B d X R v U m V t b 3 Z l Z E N v b H V t b n M x L n t Q T C B T c j U s M j V 9 J n F 1 b 3 Q 7 L C Z x d W 9 0 O 1 N l Y 3 R p b 2 4 x L 2 N z d l 9 1 b m l k b 1 9 m a W R j c y 9 B d X R v U m V t b 3 Z l Z E N v b H V t b n M x L n t O w r A g Q 2 9 0 Y X M g U 3 I 1 L D I 2 f S Z x d W 9 0 O y w m c X V v d D t T Z W N 0 a W 9 u M S 9 j c 3 Z f d W 5 p Z G 9 f Z m l k Y 3 M v Q X V 0 b 1 J l b W 9 2 Z W R D b 2 x 1 b W 5 z M S 5 7 V m w g Q 2 9 0 Y S B T c j U s M j d 9 J n F 1 b 3 Q 7 L C Z x d W 9 0 O 1 N l Y 3 R p b 2 4 x L 2 N z d l 9 1 b m l k b 1 9 m a W R j c y 9 B d X R v U m V t b 3 Z l Z E N v b H V t b n M x L n t Q T C B T c j Y s M j h 9 J n F 1 b 3 Q 7 L C Z x d W 9 0 O 1 N l Y 3 R p b 2 4 x L 2 N z d l 9 1 b m l k b 1 9 m a W R j c y 9 B d X R v U m V t b 3 Z l Z E N v b H V t b n M x L n t O w r A g Q 2 9 0 Y X M g U 3 I 2 L D I 5 f S Z x d W 9 0 O y w m c X V v d D t T Z W N 0 a W 9 u M S 9 j c 3 Z f d W 5 p Z G 9 f Z m l k Y 3 M v Q X V 0 b 1 J l b W 9 2 Z W R D b 2 x 1 b W 5 z M S 5 7 V m w g Q 2 9 0 Y S B T c j Y s M z B 9 J n F 1 b 3 Q 7 L C Z x d W 9 0 O 1 N l Y 3 R p b 2 4 x L 2 N z d l 9 1 b m l k b 1 9 m a W R j c y 9 B d X R v U m V t b 3 Z l Z E N v b H V t b n M x L n t Q T C B T c j c s M z F 9 J n F 1 b 3 Q 7 L C Z x d W 9 0 O 1 N l Y 3 R p b 2 4 x L 2 N z d l 9 1 b m l k b 1 9 m a W R j c y 9 B d X R v U m V t b 3 Z l Z E N v b H V t b n M x L n t O w r A g Q 2 9 0 Y X M g U 3 I 3 L D M y f S Z x d W 9 0 O y w m c X V v d D t T Z W N 0 a W 9 u M S 9 j c 3 Z f d W 5 p Z G 9 f Z m l k Y 3 M v Q X V 0 b 1 J l b W 9 2 Z W R D b 2 x 1 b W 5 z M S 5 7 V m w g Q 2 9 0 Y S B T c j c s M z N 9 J n F 1 b 3 Q 7 L C Z x d W 9 0 O 1 N l Y 3 R p b 2 4 x L 2 N z d l 9 1 b m l k b 1 9 m a W R j c y 9 B d X R v U m V t b 3 Z l Z E N v b H V t b n M x L n t Q T C B T c j g s M z R 9 J n F 1 b 3 Q 7 L C Z x d W 9 0 O 1 N l Y 3 R p b 2 4 x L 2 N z d l 9 1 b m l k b 1 9 m a W R j c y 9 B d X R v U m V t b 3 Z l Z E N v b H V t b n M x L n t O w r A g Q 2 9 0 Y X M g U 3 I 4 L D M 1 f S Z x d W 9 0 O y w m c X V v d D t T Z W N 0 a W 9 u M S 9 j c 3 Z f d W 5 p Z G 9 f Z m l k Y 3 M v Q X V 0 b 1 J l b W 9 2 Z W R D b 2 x 1 b W 5 z M S 5 7 V m w g Q 2 9 0 Y S B T c j g s M z Z 9 J n F 1 b 3 Q 7 L C Z x d W 9 0 O 1 N l Y 3 R p b 2 4 x L 2 N z d l 9 1 b m l k b 1 9 m a W R j c y 9 B d X R v U m V t b 3 Z l Z E N v b H V t b n M x L n t Q T C B T c j k s M z d 9 J n F 1 b 3 Q 7 L C Z x d W 9 0 O 1 N l Y 3 R p b 2 4 x L 2 N z d l 9 1 b m l k b 1 9 m a W R j c y 9 B d X R v U m V t b 3 Z l Z E N v b H V t b n M x L n t O w r A g Q 2 9 0 Y X M g U 3 I 5 L D M 4 f S Z x d W 9 0 O y w m c X V v d D t T Z W N 0 a W 9 u M S 9 j c 3 Z f d W 5 p Z G 9 f Z m l k Y 3 M v Q X V 0 b 1 J l b W 9 2 Z W R D b 2 x 1 b W 5 z M S 5 7 V m w g Q 2 9 0 Y S B T c j k s M z l 9 J n F 1 b 3 Q 7 L C Z x d W 9 0 O 1 N l Y 3 R p b 2 4 x L 2 N z d l 9 1 b m l k b 1 9 m a W R j c y 9 B d X R v U m V t b 3 Z l Z E N v b H V t b n M x L n t Q T C B T c j E w L D Q w f S Z x d W 9 0 O y w m c X V v d D t T Z W N 0 a W 9 u M S 9 j c 3 Z f d W 5 p Z G 9 f Z m l k Y 3 M v Q X V 0 b 1 J l b W 9 2 Z W R D b 2 x 1 b W 5 z M S 5 7 T s K w I E N v d G F z I F N y M T A s N D F 9 J n F 1 b 3 Q 7 L C Z x d W 9 0 O 1 N l Y 3 R p b 2 4 x L 2 N z d l 9 1 b m l k b 1 9 m a W R j c y 9 B d X R v U m V t b 3 Z l Z E N v b H V t b n M x L n t W b C B D b 3 R h I F N y M T A s N D J 9 J n F 1 b 3 Q 7 L C Z x d W 9 0 O 1 N l Y 3 R p b 2 4 x L 2 N z d l 9 1 b m l k b 1 9 m a W R j c y 9 B d X R v U m V t b 3 Z l Z E N v b H V t b n M x L n t Q T C B N e j E s N D N 9 J n F 1 b 3 Q 7 L C Z x d W 9 0 O 1 N l Y 3 R p b 2 4 x L 2 N z d l 9 1 b m l k b 1 9 m a W R j c y 9 B d X R v U m V t b 3 Z l Z E N v b H V t b n M x L n t O w r A g Q 2 9 0 Y X M g T X o x L D Q 0 f S Z x d W 9 0 O y w m c X V v d D t T Z W N 0 a W 9 u M S 9 j c 3 Z f d W 5 p Z G 9 f Z m l k Y 3 M v Q X V 0 b 1 J l b W 9 2 Z W R D b 2 x 1 b W 5 z M S 5 7 V m w g Q 2 9 0 Y S B N e j E s N D V 9 J n F 1 b 3 Q 7 L C Z x d W 9 0 O 1 N l Y 3 R p b 2 4 x L 2 N z d l 9 1 b m l k b 1 9 m a W R j c y 9 B d X R v U m V t b 3 Z l Z E N v b H V t b n M x L n t Q T C B N e j I s N D Z 9 J n F 1 b 3 Q 7 L C Z x d W 9 0 O 1 N l Y 3 R p b 2 4 x L 2 N z d l 9 1 b m l k b 1 9 m a W R j c y 9 B d X R v U m V t b 3 Z l Z E N v b H V t b n M x L n t O w r A g Q 2 9 0 Y X M g T X o y L D Q 3 f S Z x d W 9 0 O y w m c X V v d D t T Z W N 0 a W 9 u M S 9 j c 3 Z f d W 5 p Z G 9 f Z m l k Y 3 M v Q X V 0 b 1 J l b W 9 2 Z W R D b 2 x 1 b W 5 z M S 5 7 V m w g Q 2 9 0 Y S B N e j I s N D h 9 J n F 1 b 3 Q 7 L C Z x d W 9 0 O 1 N l Y 3 R p b 2 4 x L 2 N z d l 9 1 b m l k b 1 9 m a W R j c y 9 B d X R v U m V t b 3 Z l Z E N v b H V t b n M x L n t Q T C B N e j M s N D l 9 J n F 1 b 3 Q 7 L C Z x d W 9 0 O 1 N l Y 3 R p b 2 4 x L 2 N z d l 9 1 b m l k b 1 9 m a W R j c y 9 B d X R v U m V t b 3 Z l Z E N v b H V t b n M x L n t O w r A g Q 2 9 0 Y X M g T X o z L D U w f S Z x d W 9 0 O y w m c X V v d D t T Z W N 0 a W 9 u M S 9 j c 3 Z f d W 5 p Z G 9 f Z m l k Y 3 M v Q X V 0 b 1 J l b W 9 2 Z W R D b 2 x 1 b W 5 z M S 5 7 V m w g Q 2 9 0 Y S B N e j M s N T F 9 J n F 1 b 3 Q 7 L C Z x d W 9 0 O 1 N l Y 3 R p b 2 4 x L 2 N z d l 9 1 b m l k b 1 9 m a W R j c y 9 B d X R v U m V t b 3 Z l Z E N v b H V t b n M x L n t Q T C B N e j Q s N T J 9 J n F 1 b 3 Q 7 L C Z x d W 9 0 O 1 N l Y 3 R p b 2 4 x L 2 N z d l 9 1 b m l k b 1 9 m a W R j c y 9 B d X R v U m V t b 3 Z l Z E N v b H V t b n M x L n t O w r A g Q 2 9 0 Y X M g T X o 0 L D U z f S Z x d W 9 0 O y w m c X V v d D t T Z W N 0 a W 9 u M S 9 j c 3 Z f d W 5 p Z G 9 f Z m l k Y 3 M v Q X V 0 b 1 J l b W 9 2 Z W R D b 2 x 1 b W 5 z M S 5 7 V m w g Q 2 9 0 Y S B N e j Q s N T R 9 J n F 1 b 3 Q 7 L C Z x d W 9 0 O 1 N l Y 3 R p b 2 4 x L 2 N z d l 9 1 b m l k b 1 9 m a W R j c y 9 B d X R v U m V t b 3 Z l Z E N v b H V t b n M x L n t Q T C B N e j U s N T V 9 J n F 1 b 3 Q 7 L C Z x d W 9 0 O 1 N l Y 3 R p b 2 4 x L 2 N z d l 9 1 b m l k b 1 9 m a W R j c y 9 B d X R v U m V t b 3 Z l Z E N v b H V t b n M x L n t O w r A g Q 2 9 0 Y X M g T X o 1 L D U 2 f S Z x d W 9 0 O y w m c X V v d D t T Z W N 0 a W 9 u M S 9 j c 3 Z f d W 5 p Z G 9 f Z m l k Y 3 M v Q X V 0 b 1 J l b W 9 2 Z W R D b 2 x 1 b W 5 z M S 5 7 V m w g Q 2 9 0 Y S B N e j U s N T d 9 J n F 1 b 3 Q 7 L C Z x d W 9 0 O 1 N l Y 3 R p b 2 4 x L 2 N z d l 9 1 b m l k b 1 9 m a W R j c y 9 B d X R v U m V t b 3 Z l Z E N v b H V t b n M x L n t Q T C B N e j Y s N T h 9 J n F 1 b 3 Q 7 L C Z x d W 9 0 O 1 N l Y 3 R p b 2 4 x L 2 N z d l 9 1 b m l k b 1 9 m a W R j c y 9 B d X R v U m V t b 3 Z l Z E N v b H V t b n M x L n t O w r A g Q 2 9 0 Y X M g T X o 2 L D U 5 f S Z x d W 9 0 O y w m c X V v d D t T Z W N 0 a W 9 u M S 9 j c 3 Z f d W 5 p Z G 9 f Z m l k Y 3 M v Q X V 0 b 1 J l b W 9 2 Z W R D b 2 x 1 b W 5 z M S 5 7 V m w g Q 2 9 0 Y S B N e j Y s N j B 9 J n F 1 b 3 Q 7 L C Z x d W 9 0 O 1 N l Y 3 R p b 2 4 x L 2 N z d l 9 1 b m l k b 1 9 m a W R j c y 9 B d X R v U m V t b 3 Z l Z E N v b H V t b n M x L n t Q T C B N e j c s N j F 9 J n F 1 b 3 Q 7 L C Z x d W 9 0 O 1 N l Y 3 R p b 2 4 x L 2 N z d l 9 1 b m l k b 1 9 m a W R j c y 9 B d X R v U m V t b 3 Z l Z E N v b H V t b n M x L n t O w r A g Q 2 9 0 Y X M g T X o 3 L D Y y f S Z x d W 9 0 O y w m c X V v d D t T Z W N 0 a W 9 u M S 9 j c 3 Z f d W 5 p Z G 9 f Z m l k Y 3 M v Q X V 0 b 1 J l b W 9 2 Z W R D b 2 x 1 b W 5 z M S 5 7 V m w g Q 2 9 0 Y S B N e j c s N j N 9 J n F 1 b 3 Q 7 L C Z x d W 9 0 O 1 N l Y 3 R p b 2 4 x L 2 N z d l 9 1 b m l k b 1 9 m a W R j c y 9 B d X R v U m V t b 3 Z l Z E N v b H V t b n M x L n t Q T C B N e j g s N j R 9 J n F 1 b 3 Q 7 L C Z x d W 9 0 O 1 N l Y 3 R p b 2 4 x L 2 N z d l 9 1 b m l k b 1 9 m a W R j c y 9 B d X R v U m V t b 3 Z l Z E N v b H V t b n M x L n t O w r A g Q 2 9 0 Y X M g T X o 4 L D Y 1 f S Z x d W 9 0 O y w m c X V v d D t T Z W N 0 a W 9 u M S 9 j c 3 Z f d W 5 p Z G 9 f Z m l k Y 3 M v Q X V 0 b 1 J l b W 9 2 Z W R D b 2 x 1 b W 5 z M S 5 7 V m w g Q 2 9 0 Y S B N e j g s N j Z 9 J n F 1 b 3 Q 7 L C Z x d W 9 0 O 1 N l Y 3 R p b 2 4 x L 2 N z d l 9 1 b m l k b 1 9 m a W R j c y 9 B d X R v U m V t b 3 Z l Z E N v b H V t b n M x L n t Q T C B N e j k s N j d 9 J n F 1 b 3 Q 7 L C Z x d W 9 0 O 1 N l Y 3 R p b 2 4 x L 2 N z d l 9 1 b m l k b 1 9 m a W R j c y 9 B d X R v U m V t b 3 Z l Z E N v b H V t b n M x L n t O w r A g Q 2 9 0 Y X M g T X o 5 L D Y 4 f S Z x d W 9 0 O y w m c X V v d D t T Z W N 0 a W 9 u M S 9 j c 3 Z f d W 5 p Z G 9 f Z m l k Y 3 M v Q X V 0 b 1 J l b W 9 2 Z W R D b 2 x 1 b W 5 z M S 5 7 V m w g Q 2 9 0 Y S B N e j k s N j l 9 J n F 1 b 3 Q 7 L C Z x d W 9 0 O 1 N l Y 3 R p b 2 4 x L 2 N z d l 9 1 b m l k b 1 9 m a W R j c y 9 B d X R v U m V t b 3 Z l Z E N v b H V t b n M x L n t Q T C B N e j E w L D c w f S Z x d W 9 0 O y w m c X V v d D t T Z W N 0 a W 9 u M S 9 j c 3 Z f d W 5 p Z G 9 f Z m l k Y 3 M v Q X V 0 b 1 J l b W 9 2 Z W R D b 2 x 1 b W 5 z M S 5 7 T s K w I E N v d G F z I E 1 6 M T A s N z F 9 J n F 1 b 3 Q 7 L C Z x d W 9 0 O 1 N l Y 3 R p b 2 4 x L 2 N z d l 9 1 b m l k b 1 9 m a W R j c y 9 B d X R v U m V t b 3 Z l Z E N v b H V t b n M x L n t W b C B D b 3 R h I E 1 6 M T A s N z J 9 J n F 1 b 3 Q 7 L C Z x d W 9 0 O 1 N l Y 3 R p b 2 4 x L 2 N z d l 9 1 b m l k b 1 9 m a W R j c y 9 B d X R v U m V t b 3 Z l Z E N v b H V t b n M x L n t Q T C B N e k I s N z N 9 J n F 1 b 3 Q 7 L C Z x d W 9 0 O 1 N l Y 3 R p b 2 4 x L 2 N z d l 9 1 b m l k b 1 9 m a W R j c y 9 B d X R v U m V t b 3 Z l Z E N v b H V t b n M x L n t O w r A g Q 2 9 0 Y X M g T X p C L D c 0 f S Z x d W 9 0 O y w m c X V v d D t T Z W N 0 a W 9 u M S 9 j c 3 Z f d W 5 p Z G 9 f Z m l k Y 3 M v Q X V 0 b 1 J l b W 9 2 Z W R D b 2 x 1 b W 5 z M S 5 7 V m w g Q 2 9 0 Y S B N e k I s N z V 9 J n F 1 b 3 Q 7 L C Z x d W 9 0 O 1 N l Y 3 R p b 2 4 x L 2 N z d l 9 1 b m l k b 1 9 m a W R j c y 9 B d X R v U m V t b 3 Z l Z E N v b H V t b n M x L n t Q T C B K c i w 3 N n 0 m c X V v d D s s J n F 1 b 3 Q 7 U 2 V j d G l v b j E v Y 3 N 2 X 3 V u a W R v X 2 Z p Z G N z L 0 F 1 d G 9 S Z W 1 v d m V k Q 2 9 s d W 1 u c z E u e 0 7 C s C B D b 3 R h c y B K c i w 3 N 3 0 m c X V v d D s s J n F 1 b 3 Q 7 U 2 V j d G l v b j E v Y 3 N 2 X 3 V u a W R v X 2 Z p Z G N z L 0 F 1 d G 9 S Z W 1 v d m V k Q 2 9 s d W 1 u c z E u e 1 Z s I E N v d G E g S n I s N z h 9 J n F 1 b 3 Q 7 L C Z x d W 9 0 O 1 N l Y 3 R p b 2 4 x L 2 N z d l 9 1 b m l k b 1 9 m a W R j c y 9 B d X R v U m V t b 3 Z l Z E N v b H V t b n M x L n t Q c m 9 2 a X P D t W V z L D c 5 f S Z x d W 9 0 O y w m c X V v d D t T Z W N 0 a W 9 u M S 9 j c 3 Z f d W 5 p Z G 9 f Z m l k Y 3 M v Q X V 0 b 1 J l b W 9 2 Z W R D b 2 x 1 b W 5 z M S 5 7 V m F s b 3 J l c y D D o C B J Z G V u d G l m a W N h c i w 4 M H 0 m c X V v d D s s J n F 1 b 3 Q 7 U 2 V j d G l v b j E v Y 3 N 2 X 3 V u a W R v X 2 Z p Z G N z L 0 F 1 d G 9 S Z W 1 v d m V k Q 2 9 s d W 1 u c z E u e 1 Z h b G 9 y Z X M g w 6 A g U m V j Z W J l c i w 4 M X 0 m c X V v d D s s J n F 1 b 3 Q 7 U 2 V j d G l v b j E v Y 3 N 2 X 3 V u a W R v X 2 Z p Z G N z L 0 F 1 d G 9 S Z W 1 v d m V k Q 2 9 s d W 1 u c z E u e 0 F q d X N 0 Z S B D c m F 2 Y S B D b 3 R h L D g y f S Z x d W 9 0 O y w m c X V v d D t T Z W N 0 a W 9 u M S 9 j c 3 Z f d W 5 p Z G 9 f Z m l k Y 3 M v Q X V 0 b 1 J l b W 9 2 Z W R D b 2 x 1 b W 5 z M S 5 7 Q W 1 v c n R p e m H D p 8 O j b y w 4 M 3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j c 3 Z f d W 5 p Z G 9 f Z m l k Y 3 M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A 3 O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N y 0 w O F Q y M j o x N T o x N i 4 2 N z M w M D Y 4 W i I v P j x F b n R y e S B U e X B l P S J G a W x s Q 2 9 s d W 1 u V H l w Z X M i I F Z h b H V l P S J z Q 1 F Z R 0 J R V U Z C Z 1 V G Q l F V R k J n V U Z C U V V G Q l F Z R 0 J n W U d C Z 1 l H Q m d Z R 0 J n W U d C Z 1 l H Q m d Z R 0 J n W U d C Z 1 V G Q l F Z R 0 J n W U d C Z 1 l H Q m d Z R 0 J n W U d C Z 1 l H Q m d Z R 0 J n W U d C Z 1 l H Q m d Z R 0 J n V U Z C U V V G Q l F V R y I v P j x F b n R y e S B U e X B l P S J G a W x s Q 2 9 s d W 1 u T m F t Z X M i I F Z h b H V l P S J z W y Z x d W 9 0 O 0 R h d G E m c X V v d D s s J n F 1 b 3 Q 7 T m 9 t Z S B k b y B B c n F 1 a X Z v J n F 1 b 3 Q 7 L C Z x d W 9 0 O 0 Z 1 b m R v J n F 1 b 3 Q 7 L C Z x d W 9 0 O 0 N D J n F 1 b 3 Q 7 L C Z x d W 9 0 O 0 Z 1 b m R v I E R J J n F 1 b 3 Q 7 L C Z x d W 9 0 O 1 J l b m R h I E Z p e G E m c X V v d D s s J n F 1 b 3 Q 7 Q 2 9 0 Y S B k Z S B G d W 5 k b y Z x d W 9 0 O y w m c X V v d D t E Q y B U b 3 R h b C Z x d W 9 0 O y w m c X V v d D t E Q y D D o C B W Z W 5 j Z X I m c X V v d D s s J n F 1 b 3 Q 7 R E M g V m V u Y 2 l k b y Z x d W 9 0 O y w m c X V v d D t Q R E Q m c X V v d D s s J n F 1 b 3 Q 7 R 2 F y Y W 5 0 a W F z I E F 1 d G 8 m c X V v d D s s J n F 1 b 3 Q 7 R 2 F y Y W 5 0 a W F z I E h v b W U m c X V v d D s s J n F 1 b 3 Q 7 U E w g U 3 I x J n F 1 b 3 Q 7 L C Z x d W 9 0 O 0 7 C s C B D b 3 R h c y B T c j E m c X V v d D s s J n F 1 b 3 Q 7 V m w g Q 2 9 0 Y S B T c j E m c X V v d D s s J n F 1 b 3 Q 7 U E w g U 3 I y J n F 1 b 3 Q 7 L C Z x d W 9 0 O 0 7 C s C B D b 3 R h c y B T c j I m c X V v d D s s J n F 1 b 3 Q 7 V m w g Q 2 9 0 Y S B T c j I m c X V v d D s s J n F 1 b 3 Q 7 U E w g U 3 I z J n F 1 b 3 Q 7 L C Z x d W 9 0 O 0 7 C s C B D b 3 R h c y B T c j M m c X V v d D s s J n F 1 b 3 Q 7 V m w g Q 2 9 0 Y S B T c j M m c X V v d D s s J n F 1 b 3 Q 7 U E w g U 3 I 0 J n F 1 b 3 Q 7 L C Z x d W 9 0 O 0 7 C s C B D b 3 R h c y B T c j Q m c X V v d D s s J n F 1 b 3 Q 7 V m w g Q 2 9 0 Y S B T c j Q m c X V v d D s s J n F 1 b 3 Q 7 U E w g U 3 I 1 J n F 1 b 3 Q 7 L C Z x d W 9 0 O 0 7 C s C B D b 3 R h c y B T c j U m c X V v d D s s J n F 1 b 3 Q 7 V m w g Q 2 9 0 Y S B T c j U m c X V v d D s s J n F 1 b 3 Q 7 U E w g U 3 I 2 J n F 1 b 3 Q 7 L C Z x d W 9 0 O 0 7 C s C B D b 3 R h c y B T c j Y m c X V v d D s s J n F 1 b 3 Q 7 V m w g Q 2 9 0 Y S B T c j Y m c X V v d D s s J n F 1 b 3 Q 7 U E w g U 3 I 3 J n F 1 b 3 Q 7 L C Z x d W 9 0 O 0 7 C s C B D b 3 R h c y B T c j c m c X V v d D s s J n F 1 b 3 Q 7 V m w g Q 2 9 0 Y S B T c j c m c X V v d D s s J n F 1 b 3 Q 7 U E w g U 3 I 4 J n F 1 b 3 Q 7 L C Z x d W 9 0 O 0 7 C s C B D b 3 R h c y B T c j g m c X V v d D s s J n F 1 b 3 Q 7 V m w g Q 2 9 0 Y S B T c j g m c X V v d D s s J n F 1 b 3 Q 7 U E w g U 3 I 5 J n F 1 b 3 Q 7 L C Z x d W 9 0 O 0 7 C s C B D b 3 R h c y B T c j k m c X V v d D s s J n F 1 b 3 Q 7 V m w g Q 2 9 0 Y S B T c j k m c X V v d D s s J n F 1 b 3 Q 7 U E w g U 3 I x M C Z x d W 9 0 O y w m c X V v d D t O w r A g Q 2 9 0 Y X M g U 3 I x M C Z x d W 9 0 O y w m c X V v d D t W b C B D b 3 R h I F N y M T A m c X V v d D s s J n F 1 b 3 Q 7 U E w g T X o x J n F 1 b 3 Q 7 L C Z x d W 9 0 O 0 7 C s C B D b 3 R h c y B N e j E m c X V v d D s s J n F 1 b 3 Q 7 V m w g Q 2 9 0 Y S B N e j E m c X V v d D s s J n F 1 b 3 Q 7 U E w g T X o y J n F 1 b 3 Q 7 L C Z x d W 9 0 O 0 7 C s C B D b 3 R h c y B N e j I m c X V v d D s s J n F 1 b 3 Q 7 V m w g Q 2 9 0 Y S B N e j I m c X V v d D s s J n F 1 b 3 Q 7 U E w g T X o z J n F 1 b 3 Q 7 L C Z x d W 9 0 O 0 7 C s C B D b 3 R h c y B N e j M m c X V v d D s s J n F 1 b 3 Q 7 V m w g Q 2 9 0 Y S B N e j M m c X V v d D s s J n F 1 b 3 Q 7 U E w g T X o 0 J n F 1 b 3 Q 7 L C Z x d W 9 0 O 0 7 C s C B D b 3 R h c y B N e j Q m c X V v d D s s J n F 1 b 3 Q 7 V m w g Q 2 9 0 Y S B N e j Q m c X V v d D s s J n F 1 b 3 Q 7 U E w g T X o 1 J n F 1 b 3 Q 7 L C Z x d W 9 0 O 0 7 C s C B D b 3 R h c y B N e j U m c X V v d D s s J n F 1 b 3 Q 7 V m w g Q 2 9 0 Y S B N e j U m c X V v d D s s J n F 1 b 3 Q 7 U E w g T X o 2 J n F 1 b 3 Q 7 L C Z x d W 9 0 O 0 7 C s C B D b 3 R h c y B N e j Y m c X V v d D s s J n F 1 b 3 Q 7 V m w g Q 2 9 0 Y S B N e j Y m c X V v d D s s J n F 1 b 3 Q 7 U E w g T X o 3 J n F 1 b 3 Q 7 L C Z x d W 9 0 O 0 7 C s C B D b 3 R h c y B N e j c m c X V v d D s s J n F 1 b 3 Q 7 V m w g Q 2 9 0 Y S B N e j c m c X V v d D s s J n F 1 b 3 Q 7 U E w g T X o 4 J n F 1 b 3 Q 7 L C Z x d W 9 0 O 0 7 C s C B D b 3 R h c y B N e j g m c X V v d D s s J n F 1 b 3 Q 7 V m w g Q 2 9 0 Y S B N e j g m c X V v d D s s J n F 1 b 3 Q 7 U E w g T X o 5 J n F 1 b 3 Q 7 L C Z x d W 9 0 O 0 7 C s C B D b 3 R h c y B N e j k m c X V v d D s s J n F 1 b 3 Q 7 V m w g Q 2 9 0 Y S B N e j k m c X V v d D s s J n F 1 b 3 Q 7 U E w g T X o x M C Z x d W 9 0 O y w m c X V v d D t O w r A g Q 2 9 0 Y X M g T X o x M C Z x d W 9 0 O y w m c X V v d D t W b C B D b 3 R h I E 1 6 M T A m c X V v d D s s J n F 1 b 3 Q 7 U E w g T X p C J n F 1 b 3 Q 7 L C Z x d W 9 0 O 0 7 C s C B D b 3 R h c y B N e k I m c X V v d D s s J n F 1 b 3 Q 7 V m w g Q 2 9 0 Y S B N e k I m c X V v d D s s J n F 1 b 3 Q 7 U E w g S n I m c X V v d D s s J n F 1 b 3 Q 7 T s K w I E N v d G F z I E p y J n F 1 b 3 Q 7 L C Z x d W 9 0 O 1 Z s I E N v d G E g S n I m c X V v d D s s J n F 1 b 3 Q 7 U H J v d m l z w 7 V l c y Z x d W 9 0 O y w m c X V v d D t W Y W x v c m V z I M O g I E l k Z W 5 0 a W Z p Y 2 F y J n F 1 b 3 Q 7 L C Z x d W 9 0 O 1 Z h b G 9 y Z X M g w 6 A g U m V j Z W J l c i Z x d W 9 0 O y w m c X V v d D t B a n V z d G U g Q 3 J h d m E g Q 2 9 0 Y S Z x d W 9 0 O y w m c X V v d D t B b W 9 y d G l 6 Y c O n w 6 N v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x Z m M 1 N G M 1 M S 1 i Z j h h L T R i N z k t O D g 2 Z S 0 1 N D M x Y W Y 0 M G I x O G I i L z 4 8 R W 5 0 c n k g V H l w Z T 0 i U m V s Y X R p b 2 5 z a G l w S W 5 m b 0 N v b n R h a W 5 l c i I g V m F s d W U 9 I n N 7 J n F 1 b 3 Q 7 Y 2 9 s d W 1 u Q 2 9 1 b n Q m c X V v d D s 6 O D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N z d l 9 1 b m l k b 1 9 m a W R j c y A o M i k v Q X V 0 b 1 J l b W 9 2 Z W R D b 2 x 1 b W 5 z M S 5 7 R G F 0 Y S w w f S Z x d W 9 0 O y w m c X V v d D t T Z W N 0 a W 9 u M S 9 j c 3 Z f d W 5 p Z G 9 f Z m l k Y 3 M g K D I p L 0 F 1 d G 9 S Z W 1 v d m V k Q 2 9 s d W 1 u c z E u e 0 5 v b W U g Z G 8 g Q X J x d W l 2 b y w x f S Z x d W 9 0 O y w m c X V v d D t T Z W N 0 a W 9 u M S 9 j c 3 Z f d W 5 p Z G 9 f Z m l k Y 3 M g K D I p L 0 F 1 d G 9 S Z W 1 v d m V k Q 2 9 s d W 1 u c z E u e 0 Z 1 b m R v L D J 9 J n F 1 b 3 Q 7 L C Z x d W 9 0 O 1 N l Y 3 R p b 2 4 x L 2 N z d l 9 1 b m l k b 1 9 m a W R j c y A o M i k v Q X V 0 b 1 J l b W 9 2 Z W R D b 2 x 1 b W 5 z M S 5 7 Q 0 M s M 3 0 m c X V v d D s s J n F 1 b 3 Q 7 U 2 V j d G l v b j E v Y 3 N 2 X 3 V u a W R v X 2 Z p Z G N z I C g y K S 9 B d X R v U m V t b 3 Z l Z E N v b H V t b n M x L n t G d W 5 k b y B E S S w 0 f S Z x d W 9 0 O y w m c X V v d D t T Z W N 0 a W 9 u M S 9 j c 3 Z f d W 5 p Z G 9 f Z m l k Y 3 M g K D I p L 0 F 1 d G 9 S Z W 1 v d m V k Q 2 9 s d W 1 u c z E u e 1 J l b m R h I E Z p e G E s N X 0 m c X V v d D s s J n F 1 b 3 Q 7 U 2 V j d G l v b j E v Y 3 N 2 X 3 V u a W R v X 2 Z p Z G N z I C g y K S 9 B d X R v U m V t b 3 Z l Z E N v b H V t b n M x L n t D b 3 R h I G R l I E Z 1 b m R v L D Z 9 J n F 1 b 3 Q 7 L C Z x d W 9 0 O 1 N l Y 3 R p b 2 4 x L 2 N z d l 9 1 b m l k b 1 9 m a W R j c y A o M i k v Q X V 0 b 1 J l b W 9 2 Z W R D b 2 x 1 b W 5 z M S 5 7 R E M g V G 9 0 Y W w s N 3 0 m c X V v d D s s J n F 1 b 3 Q 7 U 2 V j d G l v b j E v Y 3 N 2 X 3 V u a W R v X 2 Z p Z G N z I C g y K S 9 B d X R v U m V t b 3 Z l Z E N v b H V t b n M x L n t E Q y D D o C B W Z W 5 j Z X I s O H 0 m c X V v d D s s J n F 1 b 3 Q 7 U 2 V j d G l v b j E v Y 3 N 2 X 3 V u a W R v X 2 Z p Z G N z I C g y K S 9 B d X R v U m V t b 3 Z l Z E N v b H V t b n M x L n t E Q y B W Z W 5 j a W R v L D l 9 J n F 1 b 3 Q 7 L C Z x d W 9 0 O 1 N l Y 3 R p b 2 4 x L 2 N z d l 9 1 b m l k b 1 9 m a W R j c y A o M i k v Q X V 0 b 1 J l b W 9 2 Z W R D b 2 x 1 b W 5 z M S 5 7 U E R E L D E w f S Z x d W 9 0 O y w m c X V v d D t T Z W N 0 a W 9 u M S 9 j c 3 Z f d W 5 p Z G 9 f Z m l k Y 3 M g K D I p L 0 F 1 d G 9 S Z W 1 v d m V k Q 2 9 s d W 1 u c z E u e 0 d h c m F u d G l h c y B B d X R v L D E x f S Z x d W 9 0 O y w m c X V v d D t T Z W N 0 a W 9 u M S 9 j c 3 Z f d W 5 p Z G 9 f Z m l k Y 3 M g K D I p L 0 F 1 d G 9 S Z W 1 v d m V k Q 2 9 s d W 1 u c z E u e 0 d h c m F u d G l h c y B I b 2 1 l L D E y f S Z x d W 9 0 O y w m c X V v d D t T Z W N 0 a W 9 u M S 9 j c 3 Z f d W 5 p Z G 9 f Z m l k Y 3 M g K D I p L 0 F 1 d G 9 S Z W 1 v d m V k Q 2 9 s d W 1 u c z E u e 1 B M I F N y M S w x M 3 0 m c X V v d D s s J n F 1 b 3 Q 7 U 2 V j d G l v b j E v Y 3 N 2 X 3 V u a W R v X 2 Z p Z G N z I C g y K S 9 B d X R v U m V t b 3 Z l Z E N v b H V t b n M x L n t O w r A g Q 2 9 0 Y X M g U 3 I x L D E 0 f S Z x d W 9 0 O y w m c X V v d D t T Z W N 0 a W 9 u M S 9 j c 3 Z f d W 5 p Z G 9 f Z m l k Y 3 M g K D I p L 0 F 1 d G 9 S Z W 1 v d m V k Q 2 9 s d W 1 u c z E u e 1 Z s I E N v d G E g U 3 I x L D E 1 f S Z x d W 9 0 O y w m c X V v d D t T Z W N 0 a W 9 u M S 9 j c 3 Z f d W 5 p Z G 9 f Z m l k Y 3 M g K D I p L 0 F 1 d G 9 S Z W 1 v d m V k Q 2 9 s d W 1 u c z E u e 1 B M I F N y M i w x N n 0 m c X V v d D s s J n F 1 b 3 Q 7 U 2 V j d G l v b j E v Y 3 N 2 X 3 V u a W R v X 2 Z p Z G N z I C g y K S 9 B d X R v U m V t b 3 Z l Z E N v b H V t b n M x L n t O w r A g Q 2 9 0 Y X M g U 3 I y L D E 3 f S Z x d W 9 0 O y w m c X V v d D t T Z W N 0 a W 9 u M S 9 j c 3 Z f d W 5 p Z G 9 f Z m l k Y 3 M g K D I p L 0 F 1 d G 9 S Z W 1 v d m V k Q 2 9 s d W 1 u c z E u e 1 Z s I E N v d G E g U 3 I y L D E 4 f S Z x d W 9 0 O y w m c X V v d D t T Z W N 0 a W 9 u M S 9 j c 3 Z f d W 5 p Z G 9 f Z m l k Y 3 M g K D I p L 0 F 1 d G 9 S Z W 1 v d m V k Q 2 9 s d W 1 u c z E u e 1 B M I F N y M y w x O X 0 m c X V v d D s s J n F 1 b 3 Q 7 U 2 V j d G l v b j E v Y 3 N 2 X 3 V u a W R v X 2 Z p Z G N z I C g y K S 9 B d X R v U m V t b 3 Z l Z E N v b H V t b n M x L n t O w r A g Q 2 9 0 Y X M g U 3 I z L D I w f S Z x d W 9 0 O y w m c X V v d D t T Z W N 0 a W 9 u M S 9 j c 3 Z f d W 5 p Z G 9 f Z m l k Y 3 M g K D I p L 0 F 1 d G 9 S Z W 1 v d m V k Q 2 9 s d W 1 u c z E u e 1 Z s I E N v d G E g U 3 I z L D I x f S Z x d W 9 0 O y w m c X V v d D t T Z W N 0 a W 9 u M S 9 j c 3 Z f d W 5 p Z G 9 f Z m l k Y 3 M g K D I p L 0 F 1 d G 9 S Z W 1 v d m V k Q 2 9 s d W 1 u c z E u e 1 B M I F N y N C w y M n 0 m c X V v d D s s J n F 1 b 3 Q 7 U 2 V j d G l v b j E v Y 3 N 2 X 3 V u a W R v X 2 Z p Z G N z I C g y K S 9 B d X R v U m V t b 3 Z l Z E N v b H V t b n M x L n t O w r A g Q 2 9 0 Y X M g U 3 I 0 L D I z f S Z x d W 9 0 O y w m c X V v d D t T Z W N 0 a W 9 u M S 9 j c 3 Z f d W 5 p Z G 9 f Z m l k Y 3 M g K D I p L 0 F 1 d G 9 S Z W 1 v d m V k Q 2 9 s d W 1 u c z E u e 1 Z s I E N v d G E g U 3 I 0 L D I 0 f S Z x d W 9 0 O y w m c X V v d D t T Z W N 0 a W 9 u M S 9 j c 3 Z f d W 5 p Z G 9 f Z m l k Y 3 M g K D I p L 0 F 1 d G 9 S Z W 1 v d m V k Q 2 9 s d W 1 u c z E u e 1 B M I F N y N S w y N X 0 m c X V v d D s s J n F 1 b 3 Q 7 U 2 V j d G l v b j E v Y 3 N 2 X 3 V u a W R v X 2 Z p Z G N z I C g y K S 9 B d X R v U m V t b 3 Z l Z E N v b H V t b n M x L n t O w r A g Q 2 9 0 Y X M g U 3 I 1 L D I 2 f S Z x d W 9 0 O y w m c X V v d D t T Z W N 0 a W 9 u M S 9 j c 3 Z f d W 5 p Z G 9 f Z m l k Y 3 M g K D I p L 0 F 1 d G 9 S Z W 1 v d m V k Q 2 9 s d W 1 u c z E u e 1 Z s I E N v d G E g U 3 I 1 L D I 3 f S Z x d W 9 0 O y w m c X V v d D t T Z W N 0 a W 9 u M S 9 j c 3 Z f d W 5 p Z G 9 f Z m l k Y 3 M g K D I p L 0 F 1 d G 9 S Z W 1 v d m V k Q 2 9 s d W 1 u c z E u e 1 B M I F N y N i w y O H 0 m c X V v d D s s J n F 1 b 3 Q 7 U 2 V j d G l v b j E v Y 3 N 2 X 3 V u a W R v X 2 Z p Z G N z I C g y K S 9 B d X R v U m V t b 3 Z l Z E N v b H V t b n M x L n t O w r A g Q 2 9 0 Y X M g U 3 I 2 L D I 5 f S Z x d W 9 0 O y w m c X V v d D t T Z W N 0 a W 9 u M S 9 j c 3 Z f d W 5 p Z G 9 f Z m l k Y 3 M g K D I p L 0 F 1 d G 9 S Z W 1 v d m V k Q 2 9 s d W 1 u c z E u e 1 Z s I E N v d G E g U 3 I 2 L D M w f S Z x d W 9 0 O y w m c X V v d D t T Z W N 0 a W 9 u M S 9 j c 3 Z f d W 5 p Z G 9 f Z m l k Y 3 M g K D I p L 0 F 1 d G 9 S Z W 1 v d m V k Q 2 9 s d W 1 u c z E u e 1 B M I F N y N y w z M X 0 m c X V v d D s s J n F 1 b 3 Q 7 U 2 V j d G l v b j E v Y 3 N 2 X 3 V u a W R v X 2 Z p Z G N z I C g y K S 9 B d X R v U m V t b 3 Z l Z E N v b H V t b n M x L n t O w r A g Q 2 9 0 Y X M g U 3 I 3 L D M y f S Z x d W 9 0 O y w m c X V v d D t T Z W N 0 a W 9 u M S 9 j c 3 Z f d W 5 p Z G 9 f Z m l k Y 3 M g K D I p L 0 F 1 d G 9 S Z W 1 v d m V k Q 2 9 s d W 1 u c z E u e 1 Z s I E N v d G E g U 3 I 3 L D M z f S Z x d W 9 0 O y w m c X V v d D t T Z W N 0 a W 9 u M S 9 j c 3 Z f d W 5 p Z G 9 f Z m l k Y 3 M g K D I p L 0 F 1 d G 9 S Z W 1 v d m V k Q 2 9 s d W 1 u c z E u e 1 B M I F N y O C w z N H 0 m c X V v d D s s J n F 1 b 3 Q 7 U 2 V j d G l v b j E v Y 3 N 2 X 3 V u a W R v X 2 Z p Z G N z I C g y K S 9 B d X R v U m V t b 3 Z l Z E N v b H V t b n M x L n t O w r A g Q 2 9 0 Y X M g U 3 I 4 L D M 1 f S Z x d W 9 0 O y w m c X V v d D t T Z W N 0 a W 9 u M S 9 j c 3 Z f d W 5 p Z G 9 f Z m l k Y 3 M g K D I p L 0 F 1 d G 9 S Z W 1 v d m V k Q 2 9 s d W 1 u c z E u e 1 Z s I E N v d G E g U 3 I 4 L D M 2 f S Z x d W 9 0 O y w m c X V v d D t T Z W N 0 a W 9 u M S 9 j c 3 Z f d W 5 p Z G 9 f Z m l k Y 3 M g K D I p L 0 F 1 d G 9 S Z W 1 v d m V k Q 2 9 s d W 1 u c z E u e 1 B M I F N y O S w z N 3 0 m c X V v d D s s J n F 1 b 3 Q 7 U 2 V j d G l v b j E v Y 3 N 2 X 3 V u a W R v X 2 Z p Z G N z I C g y K S 9 B d X R v U m V t b 3 Z l Z E N v b H V t b n M x L n t O w r A g Q 2 9 0 Y X M g U 3 I 5 L D M 4 f S Z x d W 9 0 O y w m c X V v d D t T Z W N 0 a W 9 u M S 9 j c 3 Z f d W 5 p Z G 9 f Z m l k Y 3 M g K D I p L 0 F 1 d G 9 S Z W 1 v d m V k Q 2 9 s d W 1 u c z E u e 1 Z s I E N v d G E g U 3 I 5 L D M 5 f S Z x d W 9 0 O y w m c X V v d D t T Z W N 0 a W 9 u M S 9 j c 3 Z f d W 5 p Z G 9 f Z m l k Y 3 M g K D I p L 0 F 1 d G 9 S Z W 1 v d m V k Q 2 9 s d W 1 u c z E u e 1 B M I F N y M T A s N D B 9 J n F 1 b 3 Q 7 L C Z x d W 9 0 O 1 N l Y 3 R p b 2 4 x L 2 N z d l 9 1 b m l k b 1 9 m a W R j c y A o M i k v Q X V 0 b 1 J l b W 9 2 Z W R D b 2 x 1 b W 5 z M S 5 7 T s K w I E N v d G F z I F N y M T A s N D F 9 J n F 1 b 3 Q 7 L C Z x d W 9 0 O 1 N l Y 3 R p b 2 4 x L 2 N z d l 9 1 b m l k b 1 9 m a W R j c y A o M i k v Q X V 0 b 1 J l b W 9 2 Z W R D b 2 x 1 b W 5 z M S 5 7 V m w g Q 2 9 0 Y S B T c j E w L D Q y f S Z x d W 9 0 O y w m c X V v d D t T Z W N 0 a W 9 u M S 9 j c 3 Z f d W 5 p Z G 9 f Z m l k Y 3 M g K D I p L 0 F 1 d G 9 S Z W 1 v d m V k Q 2 9 s d W 1 u c z E u e 1 B M I E 1 6 M S w 0 M 3 0 m c X V v d D s s J n F 1 b 3 Q 7 U 2 V j d G l v b j E v Y 3 N 2 X 3 V u a W R v X 2 Z p Z G N z I C g y K S 9 B d X R v U m V t b 3 Z l Z E N v b H V t b n M x L n t O w r A g Q 2 9 0 Y X M g T X o x L D Q 0 f S Z x d W 9 0 O y w m c X V v d D t T Z W N 0 a W 9 u M S 9 j c 3 Z f d W 5 p Z G 9 f Z m l k Y 3 M g K D I p L 0 F 1 d G 9 S Z W 1 v d m V k Q 2 9 s d W 1 u c z E u e 1 Z s I E N v d G E g T X o x L D Q 1 f S Z x d W 9 0 O y w m c X V v d D t T Z W N 0 a W 9 u M S 9 j c 3 Z f d W 5 p Z G 9 f Z m l k Y 3 M g K D I p L 0 F 1 d G 9 S Z W 1 v d m V k Q 2 9 s d W 1 u c z E u e 1 B M I E 1 6 M i w 0 N n 0 m c X V v d D s s J n F 1 b 3 Q 7 U 2 V j d G l v b j E v Y 3 N 2 X 3 V u a W R v X 2 Z p Z G N z I C g y K S 9 B d X R v U m V t b 3 Z l Z E N v b H V t b n M x L n t O w r A g Q 2 9 0 Y X M g T X o y L D Q 3 f S Z x d W 9 0 O y w m c X V v d D t T Z W N 0 a W 9 u M S 9 j c 3 Z f d W 5 p Z G 9 f Z m l k Y 3 M g K D I p L 0 F 1 d G 9 S Z W 1 v d m V k Q 2 9 s d W 1 u c z E u e 1 Z s I E N v d G E g T X o y L D Q 4 f S Z x d W 9 0 O y w m c X V v d D t T Z W N 0 a W 9 u M S 9 j c 3 Z f d W 5 p Z G 9 f Z m l k Y 3 M g K D I p L 0 F 1 d G 9 S Z W 1 v d m V k Q 2 9 s d W 1 u c z E u e 1 B M I E 1 6 M y w 0 O X 0 m c X V v d D s s J n F 1 b 3 Q 7 U 2 V j d G l v b j E v Y 3 N 2 X 3 V u a W R v X 2 Z p Z G N z I C g y K S 9 B d X R v U m V t b 3 Z l Z E N v b H V t b n M x L n t O w r A g Q 2 9 0 Y X M g T X o z L D U w f S Z x d W 9 0 O y w m c X V v d D t T Z W N 0 a W 9 u M S 9 j c 3 Z f d W 5 p Z G 9 f Z m l k Y 3 M g K D I p L 0 F 1 d G 9 S Z W 1 v d m V k Q 2 9 s d W 1 u c z E u e 1 Z s I E N v d G E g T X o z L D U x f S Z x d W 9 0 O y w m c X V v d D t T Z W N 0 a W 9 u M S 9 j c 3 Z f d W 5 p Z G 9 f Z m l k Y 3 M g K D I p L 0 F 1 d G 9 S Z W 1 v d m V k Q 2 9 s d W 1 u c z E u e 1 B M I E 1 6 N C w 1 M n 0 m c X V v d D s s J n F 1 b 3 Q 7 U 2 V j d G l v b j E v Y 3 N 2 X 3 V u a W R v X 2 Z p Z G N z I C g y K S 9 B d X R v U m V t b 3 Z l Z E N v b H V t b n M x L n t O w r A g Q 2 9 0 Y X M g T X o 0 L D U z f S Z x d W 9 0 O y w m c X V v d D t T Z W N 0 a W 9 u M S 9 j c 3 Z f d W 5 p Z G 9 f Z m l k Y 3 M g K D I p L 0 F 1 d G 9 S Z W 1 v d m V k Q 2 9 s d W 1 u c z E u e 1 Z s I E N v d G E g T X o 0 L D U 0 f S Z x d W 9 0 O y w m c X V v d D t T Z W N 0 a W 9 u M S 9 j c 3 Z f d W 5 p Z G 9 f Z m l k Y 3 M g K D I p L 0 F 1 d G 9 S Z W 1 v d m V k Q 2 9 s d W 1 u c z E u e 1 B M I E 1 6 N S w 1 N X 0 m c X V v d D s s J n F 1 b 3 Q 7 U 2 V j d G l v b j E v Y 3 N 2 X 3 V u a W R v X 2 Z p Z G N z I C g y K S 9 B d X R v U m V t b 3 Z l Z E N v b H V t b n M x L n t O w r A g Q 2 9 0 Y X M g T X o 1 L D U 2 f S Z x d W 9 0 O y w m c X V v d D t T Z W N 0 a W 9 u M S 9 j c 3 Z f d W 5 p Z G 9 f Z m l k Y 3 M g K D I p L 0 F 1 d G 9 S Z W 1 v d m V k Q 2 9 s d W 1 u c z E u e 1 Z s I E N v d G E g T X o 1 L D U 3 f S Z x d W 9 0 O y w m c X V v d D t T Z W N 0 a W 9 u M S 9 j c 3 Z f d W 5 p Z G 9 f Z m l k Y 3 M g K D I p L 0 F 1 d G 9 S Z W 1 v d m V k Q 2 9 s d W 1 u c z E u e 1 B M I E 1 6 N i w 1 O H 0 m c X V v d D s s J n F 1 b 3 Q 7 U 2 V j d G l v b j E v Y 3 N 2 X 3 V u a W R v X 2 Z p Z G N z I C g y K S 9 B d X R v U m V t b 3 Z l Z E N v b H V t b n M x L n t O w r A g Q 2 9 0 Y X M g T X o 2 L D U 5 f S Z x d W 9 0 O y w m c X V v d D t T Z W N 0 a W 9 u M S 9 j c 3 Z f d W 5 p Z G 9 f Z m l k Y 3 M g K D I p L 0 F 1 d G 9 S Z W 1 v d m V k Q 2 9 s d W 1 u c z E u e 1 Z s I E N v d G E g T X o 2 L D Y w f S Z x d W 9 0 O y w m c X V v d D t T Z W N 0 a W 9 u M S 9 j c 3 Z f d W 5 p Z G 9 f Z m l k Y 3 M g K D I p L 0 F 1 d G 9 S Z W 1 v d m V k Q 2 9 s d W 1 u c z E u e 1 B M I E 1 6 N y w 2 M X 0 m c X V v d D s s J n F 1 b 3 Q 7 U 2 V j d G l v b j E v Y 3 N 2 X 3 V u a W R v X 2 Z p Z G N z I C g y K S 9 B d X R v U m V t b 3 Z l Z E N v b H V t b n M x L n t O w r A g Q 2 9 0 Y X M g T X o 3 L D Y y f S Z x d W 9 0 O y w m c X V v d D t T Z W N 0 a W 9 u M S 9 j c 3 Z f d W 5 p Z G 9 f Z m l k Y 3 M g K D I p L 0 F 1 d G 9 S Z W 1 v d m V k Q 2 9 s d W 1 u c z E u e 1 Z s I E N v d G E g T X o 3 L D Y z f S Z x d W 9 0 O y w m c X V v d D t T Z W N 0 a W 9 u M S 9 j c 3 Z f d W 5 p Z G 9 f Z m l k Y 3 M g K D I p L 0 F 1 d G 9 S Z W 1 v d m V k Q 2 9 s d W 1 u c z E u e 1 B M I E 1 6 O C w 2 N H 0 m c X V v d D s s J n F 1 b 3 Q 7 U 2 V j d G l v b j E v Y 3 N 2 X 3 V u a W R v X 2 Z p Z G N z I C g y K S 9 B d X R v U m V t b 3 Z l Z E N v b H V t b n M x L n t O w r A g Q 2 9 0 Y X M g T X o 4 L D Y 1 f S Z x d W 9 0 O y w m c X V v d D t T Z W N 0 a W 9 u M S 9 j c 3 Z f d W 5 p Z G 9 f Z m l k Y 3 M g K D I p L 0 F 1 d G 9 S Z W 1 v d m V k Q 2 9 s d W 1 u c z E u e 1 Z s I E N v d G E g T X o 4 L D Y 2 f S Z x d W 9 0 O y w m c X V v d D t T Z W N 0 a W 9 u M S 9 j c 3 Z f d W 5 p Z G 9 f Z m l k Y 3 M g K D I p L 0 F 1 d G 9 S Z W 1 v d m V k Q 2 9 s d W 1 u c z E u e 1 B M I E 1 6 O S w 2 N 3 0 m c X V v d D s s J n F 1 b 3 Q 7 U 2 V j d G l v b j E v Y 3 N 2 X 3 V u a W R v X 2 Z p Z G N z I C g y K S 9 B d X R v U m V t b 3 Z l Z E N v b H V t b n M x L n t O w r A g Q 2 9 0 Y X M g T X o 5 L D Y 4 f S Z x d W 9 0 O y w m c X V v d D t T Z W N 0 a W 9 u M S 9 j c 3 Z f d W 5 p Z G 9 f Z m l k Y 3 M g K D I p L 0 F 1 d G 9 S Z W 1 v d m V k Q 2 9 s d W 1 u c z E u e 1 Z s I E N v d G E g T X o 5 L D Y 5 f S Z x d W 9 0 O y w m c X V v d D t T Z W N 0 a W 9 u M S 9 j c 3 Z f d W 5 p Z G 9 f Z m l k Y 3 M g K D I p L 0 F 1 d G 9 S Z W 1 v d m V k Q 2 9 s d W 1 u c z E u e 1 B M I E 1 6 M T A s N z B 9 J n F 1 b 3 Q 7 L C Z x d W 9 0 O 1 N l Y 3 R p b 2 4 x L 2 N z d l 9 1 b m l k b 1 9 m a W R j c y A o M i k v Q X V 0 b 1 J l b W 9 2 Z W R D b 2 x 1 b W 5 z M S 5 7 T s K w I E N v d G F z I E 1 6 M T A s N z F 9 J n F 1 b 3 Q 7 L C Z x d W 9 0 O 1 N l Y 3 R p b 2 4 x L 2 N z d l 9 1 b m l k b 1 9 m a W R j c y A o M i k v Q X V 0 b 1 J l b W 9 2 Z W R D b 2 x 1 b W 5 z M S 5 7 V m w g Q 2 9 0 Y S B N e j E w L D c y f S Z x d W 9 0 O y w m c X V v d D t T Z W N 0 a W 9 u M S 9 j c 3 Z f d W 5 p Z G 9 f Z m l k Y 3 M g K D I p L 0 F 1 d G 9 S Z W 1 v d m V k Q 2 9 s d W 1 u c z E u e 1 B M I E 1 6 Q i w 3 M 3 0 m c X V v d D s s J n F 1 b 3 Q 7 U 2 V j d G l v b j E v Y 3 N 2 X 3 V u a W R v X 2 Z p Z G N z I C g y K S 9 B d X R v U m V t b 3 Z l Z E N v b H V t b n M x L n t O w r A g Q 2 9 0 Y X M g T X p C L D c 0 f S Z x d W 9 0 O y w m c X V v d D t T Z W N 0 a W 9 u M S 9 j c 3 Z f d W 5 p Z G 9 f Z m l k Y 3 M g K D I p L 0 F 1 d G 9 S Z W 1 v d m V k Q 2 9 s d W 1 u c z E u e 1 Z s I E N v d G E g T X p C L D c 1 f S Z x d W 9 0 O y w m c X V v d D t T Z W N 0 a W 9 u M S 9 j c 3 Z f d W 5 p Z G 9 f Z m l k Y 3 M g K D I p L 0 F 1 d G 9 S Z W 1 v d m V k Q 2 9 s d W 1 u c z E u e 1 B M I E p y L D c 2 f S Z x d W 9 0 O y w m c X V v d D t T Z W N 0 a W 9 u M S 9 j c 3 Z f d W 5 p Z G 9 f Z m l k Y 3 M g K D I p L 0 F 1 d G 9 S Z W 1 v d m V k Q 2 9 s d W 1 u c z E u e 0 7 C s C B D b 3 R h c y B K c i w 3 N 3 0 m c X V v d D s s J n F 1 b 3 Q 7 U 2 V j d G l v b j E v Y 3 N 2 X 3 V u a W R v X 2 Z p Z G N z I C g y K S 9 B d X R v U m V t b 3 Z l Z E N v b H V t b n M x L n t W b C B D b 3 R h I E p y L D c 4 f S Z x d W 9 0 O y w m c X V v d D t T Z W N 0 a W 9 u M S 9 j c 3 Z f d W 5 p Z G 9 f Z m l k Y 3 M g K D I p L 0 F 1 d G 9 S Z W 1 v d m V k Q 2 9 s d W 1 u c z E u e 1 B y b 3 Z p c 8 O 1 Z X M s N z l 9 J n F 1 b 3 Q 7 L C Z x d W 9 0 O 1 N l Y 3 R p b 2 4 x L 2 N z d l 9 1 b m l k b 1 9 m a W R j c y A o M i k v Q X V 0 b 1 J l b W 9 2 Z W R D b 2 x 1 b W 5 z M S 5 7 V m F s b 3 J l c y D D o C B J Z G V u d G l m a W N h c i w 4 M H 0 m c X V v d D s s J n F 1 b 3 Q 7 U 2 V j d G l v b j E v Y 3 N 2 X 3 V u a W R v X 2 Z p Z G N z I C g y K S 9 B d X R v U m V t b 3 Z l Z E N v b H V t b n M x L n t W Y W x v c m V z I M O g I F J l Y 2 V i Z X I s O D F 9 J n F 1 b 3 Q 7 L C Z x d W 9 0 O 1 N l Y 3 R p b 2 4 x L 2 N z d l 9 1 b m l k b 1 9 m a W R j c y A o M i k v Q X V 0 b 1 J l b W 9 2 Z W R D b 2 x 1 b W 5 z M S 5 7 Q W p 1 c 3 R l I E N y Y X Z h I E N v d G E s O D J 9 J n F 1 b 3 Q 7 L C Z x d W 9 0 O 1 N l Y 3 R p b 2 4 x L 2 N z d l 9 1 b m l k b 1 9 m a W R j c y A o M i k v Q X V 0 b 1 J l b W 9 2 Z W R D b 2 x 1 b W 5 z M S 5 7 Q W 1 v c n R p e m H D p 8 O j b y w 4 M 3 0 m c X V v d D t d L C Z x d W 9 0 O 0 N v b H V t b k N v d W 5 0 J n F 1 b 3 Q 7 O j g 0 L C Z x d W 9 0 O 0 t l e U N v b H V t b k 5 h b W V z J n F 1 b 3 Q 7 O l t d L C Z x d W 9 0 O 0 N v b H V t b k l k Z W 5 0 a X R p Z X M m c X V v d D s 6 W y Z x d W 9 0 O 1 N l Y 3 R p b 2 4 x L 2 N z d l 9 1 b m l k b 1 9 m a W R j c y A o M i k v Q X V 0 b 1 J l b W 9 2 Z W R D b 2 x 1 b W 5 z M S 5 7 R G F 0 Y S w w f S Z x d W 9 0 O y w m c X V v d D t T Z W N 0 a W 9 u M S 9 j c 3 Z f d W 5 p Z G 9 f Z m l k Y 3 M g K D I p L 0 F 1 d G 9 S Z W 1 v d m V k Q 2 9 s d W 1 u c z E u e 0 5 v b W U g Z G 8 g Q X J x d W l 2 b y w x f S Z x d W 9 0 O y w m c X V v d D t T Z W N 0 a W 9 u M S 9 j c 3 Z f d W 5 p Z G 9 f Z m l k Y 3 M g K D I p L 0 F 1 d G 9 S Z W 1 v d m V k Q 2 9 s d W 1 u c z E u e 0 Z 1 b m R v L D J 9 J n F 1 b 3 Q 7 L C Z x d W 9 0 O 1 N l Y 3 R p b 2 4 x L 2 N z d l 9 1 b m l k b 1 9 m a W R j c y A o M i k v Q X V 0 b 1 J l b W 9 2 Z W R D b 2 x 1 b W 5 z M S 5 7 Q 0 M s M 3 0 m c X V v d D s s J n F 1 b 3 Q 7 U 2 V j d G l v b j E v Y 3 N 2 X 3 V u a W R v X 2 Z p Z G N z I C g y K S 9 B d X R v U m V t b 3 Z l Z E N v b H V t b n M x L n t G d W 5 k b y B E S S w 0 f S Z x d W 9 0 O y w m c X V v d D t T Z W N 0 a W 9 u M S 9 j c 3 Z f d W 5 p Z G 9 f Z m l k Y 3 M g K D I p L 0 F 1 d G 9 S Z W 1 v d m V k Q 2 9 s d W 1 u c z E u e 1 J l b m R h I E Z p e G E s N X 0 m c X V v d D s s J n F 1 b 3 Q 7 U 2 V j d G l v b j E v Y 3 N 2 X 3 V u a W R v X 2 Z p Z G N z I C g y K S 9 B d X R v U m V t b 3 Z l Z E N v b H V t b n M x L n t D b 3 R h I G R l I E Z 1 b m R v L D Z 9 J n F 1 b 3 Q 7 L C Z x d W 9 0 O 1 N l Y 3 R p b 2 4 x L 2 N z d l 9 1 b m l k b 1 9 m a W R j c y A o M i k v Q X V 0 b 1 J l b W 9 2 Z W R D b 2 x 1 b W 5 z M S 5 7 R E M g V G 9 0 Y W w s N 3 0 m c X V v d D s s J n F 1 b 3 Q 7 U 2 V j d G l v b j E v Y 3 N 2 X 3 V u a W R v X 2 Z p Z G N z I C g y K S 9 B d X R v U m V t b 3 Z l Z E N v b H V t b n M x L n t E Q y D D o C B W Z W 5 j Z X I s O H 0 m c X V v d D s s J n F 1 b 3 Q 7 U 2 V j d G l v b j E v Y 3 N 2 X 3 V u a W R v X 2 Z p Z G N z I C g y K S 9 B d X R v U m V t b 3 Z l Z E N v b H V t b n M x L n t E Q y B W Z W 5 j a W R v L D l 9 J n F 1 b 3 Q 7 L C Z x d W 9 0 O 1 N l Y 3 R p b 2 4 x L 2 N z d l 9 1 b m l k b 1 9 m a W R j c y A o M i k v Q X V 0 b 1 J l b W 9 2 Z W R D b 2 x 1 b W 5 z M S 5 7 U E R E L D E w f S Z x d W 9 0 O y w m c X V v d D t T Z W N 0 a W 9 u M S 9 j c 3 Z f d W 5 p Z G 9 f Z m l k Y 3 M g K D I p L 0 F 1 d G 9 S Z W 1 v d m V k Q 2 9 s d W 1 u c z E u e 0 d h c m F u d G l h c y B B d X R v L D E x f S Z x d W 9 0 O y w m c X V v d D t T Z W N 0 a W 9 u M S 9 j c 3 Z f d W 5 p Z G 9 f Z m l k Y 3 M g K D I p L 0 F 1 d G 9 S Z W 1 v d m V k Q 2 9 s d W 1 u c z E u e 0 d h c m F u d G l h c y B I b 2 1 l L D E y f S Z x d W 9 0 O y w m c X V v d D t T Z W N 0 a W 9 u M S 9 j c 3 Z f d W 5 p Z G 9 f Z m l k Y 3 M g K D I p L 0 F 1 d G 9 S Z W 1 v d m V k Q 2 9 s d W 1 u c z E u e 1 B M I F N y M S w x M 3 0 m c X V v d D s s J n F 1 b 3 Q 7 U 2 V j d G l v b j E v Y 3 N 2 X 3 V u a W R v X 2 Z p Z G N z I C g y K S 9 B d X R v U m V t b 3 Z l Z E N v b H V t b n M x L n t O w r A g Q 2 9 0 Y X M g U 3 I x L D E 0 f S Z x d W 9 0 O y w m c X V v d D t T Z W N 0 a W 9 u M S 9 j c 3 Z f d W 5 p Z G 9 f Z m l k Y 3 M g K D I p L 0 F 1 d G 9 S Z W 1 v d m V k Q 2 9 s d W 1 u c z E u e 1 Z s I E N v d G E g U 3 I x L D E 1 f S Z x d W 9 0 O y w m c X V v d D t T Z W N 0 a W 9 u M S 9 j c 3 Z f d W 5 p Z G 9 f Z m l k Y 3 M g K D I p L 0 F 1 d G 9 S Z W 1 v d m V k Q 2 9 s d W 1 u c z E u e 1 B M I F N y M i w x N n 0 m c X V v d D s s J n F 1 b 3 Q 7 U 2 V j d G l v b j E v Y 3 N 2 X 3 V u a W R v X 2 Z p Z G N z I C g y K S 9 B d X R v U m V t b 3 Z l Z E N v b H V t b n M x L n t O w r A g Q 2 9 0 Y X M g U 3 I y L D E 3 f S Z x d W 9 0 O y w m c X V v d D t T Z W N 0 a W 9 u M S 9 j c 3 Z f d W 5 p Z G 9 f Z m l k Y 3 M g K D I p L 0 F 1 d G 9 S Z W 1 v d m V k Q 2 9 s d W 1 u c z E u e 1 Z s I E N v d G E g U 3 I y L D E 4 f S Z x d W 9 0 O y w m c X V v d D t T Z W N 0 a W 9 u M S 9 j c 3 Z f d W 5 p Z G 9 f Z m l k Y 3 M g K D I p L 0 F 1 d G 9 S Z W 1 v d m V k Q 2 9 s d W 1 u c z E u e 1 B M I F N y M y w x O X 0 m c X V v d D s s J n F 1 b 3 Q 7 U 2 V j d G l v b j E v Y 3 N 2 X 3 V u a W R v X 2 Z p Z G N z I C g y K S 9 B d X R v U m V t b 3 Z l Z E N v b H V t b n M x L n t O w r A g Q 2 9 0 Y X M g U 3 I z L D I w f S Z x d W 9 0 O y w m c X V v d D t T Z W N 0 a W 9 u M S 9 j c 3 Z f d W 5 p Z G 9 f Z m l k Y 3 M g K D I p L 0 F 1 d G 9 S Z W 1 v d m V k Q 2 9 s d W 1 u c z E u e 1 Z s I E N v d G E g U 3 I z L D I x f S Z x d W 9 0 O y w m c X V v d D t T Z W N 0 a W 9 u M S 9 j c 3 Z f d W 5 p Z G 9 f Z m l k Y 3 M g K D I p L 0 F 1 d G 9 S Z W 1 v d m V k Q 2 9 s d W 1 u c z E u e 1 B M I F N y N C w y M n 0 m c X V v d D s s J n F 1 b 3 Q 7 U 2 V j d G l v b j E v Y 3 N 2 X 3 V u a W R v X 2 Z p Z G N z I C g y K S 9 B d X R v U m V t b 3 Z l Z E N v b H V t b n M x L n t O w r A g Q 2 9 0 Y X M g U 3 I 0 L D I z f S Z x d W 9 0 O y w m c X V v d D t T Z W N 0 a W 9 u M S 9 j c 3 Z f d W 5 p Z G 9 f Z m l k Y 3 M g K D I p L 0 F 1 d G 9 S Z W 1 v d m V k Q 2 9 s d W 1 u c z E u e 1 Z s I E N v d G E g U 3 I 0 L D I 0 f S Z x d W 9 0 O y w m c X V v d D t T Z W N 0 a W 9 u M S 9 j c 3 Z f d W 5 p Z G 9 f Z m l k Y 3 M g K D I p L 0 F 1 d G 9 S Z W 1 v d m V k Q 2 9 s d W 1 u c z E u e 1 B M I F N y N S w y N X 0 m c X V v d D s s J n F 1 b 3 Q 7 U 2 V j d G l v b j E v Y 3 N 2 X 3 V u a W R v X 2 Z p Z G N z I C g y K S 9 B d X R v U m V t b 3 Z l Z E N v b H V t b n M x L n t O w r A g Q 2 9 0 Y X M g U 3 I 1 L D I 2 f S Z x d W 9 0 O y w m c X V v d D t T Z W N 0 a W 9 u M S 9 j c 3 Z f d W 5 p Z G 9 f Z m l k Y 3 M g K D I p L 0 F 1 d G 9 S Z W 1 v d m V k Q 2 9 s d W 1 u c z E u e 1 Z s I E N v d G E g U 3 I 1 L D I 3 f S Z x d W 9 0 O y w m c X V v d D t T Z W N 0 a W 9 u M S 9 j c 3 Z f d W 5 p Z G 9 f Z m l k Y 3 M g K D I p L 0 F 1 d G 9 S Z W 1 v d m V k Q 2 9 s d W 1 u c z E u e 1 B M I F N y N i w y O H 0 m c X V v d D s s J n F 1 b 3 Q 7 U 2 V j d G l v b j E v Y 3 N 2 X 3 V u a W R v X 2 Z p Z G N z I C g y K S 9 B d X R v U m V t b 3 Z l Z E N v b H V t b n M x L n t O w r A g Q 2 9 0 Y X M g U 3 I 2 L D I 5 f S Z x d W 9 0 O y w m c X V v d D t T Z W N 0 a W 9 u M S 9 j c 3 Z f d W 5 p Z G 9 f Z m l k Y 3 M g K D I p L 0 F 1 d G 9 S Z W 1 v d m V k Q 2 9 s d W 1 u c z E u e 1 Z s I E N v d G E g U 3 I 2 L D M w f S Z x d W 9 0 O y w m c X V v d D t T Z W N 0 a W 9 u M S 9 j c 3 Z f d W 5 p Z G 9 f Z m l k Y 3 M g K D I p L 0 F 1 d G 9 S Z W 1 v d m V k Q 2 9 s d W 1 u c z E u e 1 B M I F N y N y w z M X 0 m c X V v d D s s J n F 1 b 3 Q 7 U 2 V j d G l v b j E v Y 3 N 2 X 3 V u a W R v X 2 Z p Z G N z I C g y K S 9 B d X R v U m V t b 3 Z l Z E N v b H V t b n M x L n t O w r A g Q 2 9 0 Y X M g U 3 I 3 L D M y f S Z x d W 9 0 O y w m c X V v d D t T Z W N 0 a W 9 u M S 9 j c 3 Z f d W 5 p Z G 9 f Z m l k Y 3 M g K D I p L 0 F 1 d G 9 S Z W 1 v d m V k Q 2 9 s d W 1 u c z E u e 1 Z s I E N v d G E g U 3 I 3 L D M z f S Z x d W 9 0 O y w m c X V v d D t T Z W N 0 a W 9 u M S 9 j c 3 Z f d W 5 p Z G 9 f Z m l k Y 3 M g K D I p L 0 F 1 d G 9 S Z W 1 v d m V k Q 2 9 s d W 1 u c z E u e 1 B M I F N y O C w z N H 0 m c X V v d D s s J n F 1 b 3 Q 7 U 2 V j d G l v b j E v Y 3 N 2 X 3 V u a W R v X 2 Z p Z G N z I C g y K S 9 B d X R v U m V t b 3 Z l Z E N v b H V t b n M x L n t O w r A g Q 2 9 0 Y X M g U 3 I 4 L D M 1 f S Z x d W 9 0 O y w m c X V v d D t T Z W N 0 a W 9 u M S 9 j c 3 Z f d W 5 p Z G 9 f Z m l k Y 3 M g K D I p L 0 F 1 d G 9 S Z W 1 v d m V k Q 2 9 s d W 1 u c z E u e 1 Z s I E N v d G E g U 3 I 4 L D M 2 f S Z x d W 9 0 O y w m c X V v d D t T Z W N 0 a W 9 u M S 9 j c 3 Z f d W 5 p Z G 9 f Z m l k Y 3 M g K D I p L 0 F 1 d G 9 S Z W 1 v d m V k Q 2 9 s d W 1 u c z E u e 1 B M I F N y O S w z N 3 0 m c X V v d D s s J n F 1 b 3 Q 7 U 2 V j d G l v b j E v Y 3 N 2 X 3 V u a W R v X 2 Z p Z G N z I C g y K S 9 B d X R v U m V t b 3 Z l Z E N v b H V t b n M x L n t O w r A g Q 2 9 0 Y X M g U 3 I 5 L D M 4 f S Z x d W 9 0 O y w m c X V v d D t T Z W N 0 a W 9 u M S 9 j c 3 Z f d W 5 p Z G 9 f Z m l k Y 3 M g K D I p L 0 F 1 d G 9 S Z W 1 v d m V k Q 2 9 s d W 1 u c z E u e 1 Z s I E N v d G E g U 3 I 5 L D M 5 f S Z x d W 9 0 O y w m c X V v d D t T Z W N 0 a W 9 u M S 9 j c 3 Z f d W 5 p Z G 9 f Z m l k Y 3 M g K D I p L 0 F 1 d G 9 S Z W 1 v d m V k Q 2 9 s d W 1 u c z E u e 1 B M I F N y M T A s N D B 9 J n F 1 b 3 Q 7 L C Z x d W 9 0 O 1 N l Y 3 R p b 2 4 x L 2 N z d l 9 1 b m l k b 1 9 m a W R j c y A o M i k v Q X V 0 b 1 J l b W 9 2 Z W R D b 2 x 1 b W 5 z M S 5 7 T s K w I E N v d G F z I F N y M T A s N D F 9 J n F 1 b 3 Q 7 L C Z x d W 9 0 O 1 N l Y 3 R p b 2 4 x L 2 N z d l 9 1 b m l k b 1 9 m a W R j c y A o M i k v Q X V 0 b 1 J l b W 9 2 Z W R D b 2 x 1 b W 5 z M S 5 7 V m w g Q 2 9 0 Y S B T c j E w L D Q y f S Z x d W 9 0 O y w m c X V v d D t T Z W N 0 a W 9 u M S 9 j c 3 Z f d W 5 p Z G 9 f Z m l k Y 3 M g K D I p L 0 F 1 d G 9 S Z W 1 v d m V k Q 2 9 s d W 1 u c z E u e 1 B M I E 1 6 M S w 0 M 3 0 m c X V v d D s s J n F 1 b 3 Q 7 U 2 V j d G l v b j E v Y 3 N 2 X 3 V u a W R v X 2 Z p Z G N z I C g y K S 9 B d X R v U m V t b 3 Z l Z E N v b H V t b n M x L n t O w r A g Q 2 9 0 Y X M g T X o x L D Q 0 f S Z x d W 9 0 O y w m c X V v d D t T Z W N 0 a W 9 u M S 9 j c 3 Z f d W 5 p Z G 9 f Z m l k Y 3 M g K D I p L 0 F 1 d G 9 S Z W 1 v d m V k Q 2 9 s d W 1 u c z E u e 1 Z s I E N v d G E g T X o x L D Q 1 f S Z x d W 9 0 O y w m c X V v d D t T Z W N 0 a W 9 u M S 9 j c 3 Z f d W 5 p Z G 9 f Z m l k Y 3 M g K D I p L 0 F 1 d G 9 S Z W 1 v d m V k Q 2 9 s d W 1 u c z E u e 1 B M I E 1 6 M i w 0 N n 0 m c X V v d D s s J n F 1 b 3 Q 7 U 2 V j d G l v b j E v Y 3 N 2 X 3 V u a W R v X 2 Z p Z G N z I C g y K S 9 B d X R v U m V t b 3 Z l Z E N v b H V t b n M x L n t O w r A g Q 2 9 0 Y X M g T X o y L D Q 3 f S Z x d W 9 0 O y w m c X V v d D t T Z W N 0 a W 9 u M S 9 j c 3 Z f d W 5 p Z G 9 f Z m l k Y 3 M g K D I p L 0 F 1 d G 9 S Z W 1 v d m V k Q 2 9 s d W 1 u c z E u e 1 Z s I E N v d G E g T X o y L D Q 4 f S Z x d W 9 0 O y w m c X V v d D t T Z W N 0 a W 9 u M S 9 j c 3 Z f d W 5 p Z G 9 f Z m l k Y 3 M g K D I p L 0 F 1 d G 9 S Z W 1 v d m V k Q 2 9 s d W 1 u c z E u e 1 B M I E 1 6 M y w 0 O X 0 m c X V v d D s s J n F 1 b 3 Q 7 U 2 V j d G l v b j E v Y 3 N 2 X 3 V u a W R v X 2 Z p Z G N z I C g y K S 9 B d X R v U m V t b 3 Z l Z E N v b H V t b n M x L n t O w r A g Q 2 9 0 Y X M g T X o z L D U w f S Z x d W 9 0 O y w m c X V v d D t T Z W N 0 a W 9 u M S 9 j c 3 Z f d W 5 p Z G 9 f Z m l k Y 3 M g K D I p L 0 F 1 d G 9 S Z W 1 v d m V k Q 2 9 s d W 1 u c z E u e 1 Z s I E N v d G E g T X o z L D U x f S Z x d W 9 0 O y w m c X V v d D t T Z W N 0 a W 9 u M S 9 j c 3 Z f d W 5 p Z G 9 f Z m l k Y 3 M g K D I p L 0 F 1 d G 9 S Z W 1 v d m V k Q 2 9 s d W 1 u c z E u e 1 B M I E 1 6 N C w 1 M n 0 m c X V v d D s s J n F 1 b 3 Q 7 U 2 V j d G l v b j E v Y 3 N 2 X 3 V u a W R v X 2 Z p Z G N z I C g y K S 9 B d X R v U m V t b 3 Z l Z E N v b H V t b n M x L n t O w r A g Q 2 9 0 Y X M g T X o 0 L D U z f S Z x d W 9 0 O y w m c X V v d D t T Z W N 0 a W 9 u M S 9 j c 3 Z f d W 5 p Z G 9 f Z m l k Y 3 M g K D I p L 0 F 1 d G 9 S Z W 1 v d m V k Q 2 9 s d W 1 u c z E u e 1 Z s I E N v d G E g T X o 0 L D U 0 f S Z x d W 9 0 O y w m c X V v d D t T Z W N 0 a W 9 u M S 9 j c 3 Z f d W 5 p Z G 9 f Z m l k Y 3 M g K D I p L 0 F 1 d G 9 S Z W 1 v d m V k Q 2 9 s d W 1 u c z E u e 1 B M I E 1 6 N S w 1 N X 0 m c X V v d D s s J n F 1 b 3 Q 7 U 2 V j d G l v b j E v Y 3 N 2 X 3 V u a W R v X 2 Z p Z G N z I C g y K S 9 B d X R v U m V t b 3 Z l Z E N v b H V t b n M x L n t O w r A g Q 2 9 0 Y X M g T X o 1 L D U 2 f S Z x d W 9 0 O y w m c X V v d D t T Z W N 0 a W 9 u M S 9 j c 3 Z f d W 5 p Z G 9 f Z m l k Y 3 M g K D I p L 0 F 1 d G 9 S Z W 1 v d m V k Q 2 9 s d W 1 u c z E u e 1 Z s I E N v d G E g T X o 1 L D U 3 f S Z x d W 9 0 O y w m c X V v d D t T Z W N 0 a W 9 u M S 9 j c 3 Z f d W 5 p Z G 9 f Z m l k Y 3 M g K D I p L 0 F 1 d G 9 S Z W 1 v d m V k Q 2 9 s d W 1 u c z E u e 1 B M I E 1 6 N i w 1 O H 0 m c X V v d D s s J n F 1 b 3 Q 7 U 2 V j d G l v b j E v Y 3 N 2 X 3 V u a W R v X 2 Z p Z G N z I C g y K S 9 B d X R v U m V t b 3 Z l Z E N v b H V t b n M x L n t O w r A g Q 2 9 0 Y X M g T X o 2 L D U 5 f S Z x d W 9 0 O y w m c X V v d D t T Z W N 0 a W 9 u M S 9 j c 3 Z f d W 5 p Z G 9 f Z m l k Y 3 M g K D I p L 0 F 1 d G 9 S Z W 1 v d m V k Q 2 9 s d W 1 u c z E u e 1 Z s I E N v d G E g T X o 2 L D Y w f S Z x d W 9 0 O y w m c X V v d D t T Z W N 0 a W 9 u M S 9 j c 3 Z f d W 5 p Z G 9 f Z m l k Y 3 M g K D I p L 0 F 1 d G 9 S Z W 1 v d m V k Q 2 9 s d W 1 u c z E u e 1 B M I E 1 6 N y w 2 M X 0 m c X V v d D s s J n F 1 b 3 Q 7 U 2 V j d G l v b j E v Y 3 N 2 X 3 V u a W R v X 2 Z p Z G N z I C g y K S 9 B d X R v U m V t b 3 Z l Z E N v b H V t b n M x L n t O w r A g Q 2 9 0 Y X M g T X o 3 L D Y y f S Z x d W 9 0 O y w m c X V v d D t T Z W N 0 a W 9 u M S 9 j c 3 Z f d W 5 p Z G 9 f Z m l k Y 3 M g K D I p L 0 F 1 d G 9 S Z W 1 v d m V k Q 2 9 s d W 1 u c z E u e 1 Z s I E N v d G E g T X o 3 L D Y z f S Z x d W 9 0 O y w m c X V v d D t T Z W N 0 a W 9 u M S 9 j c 3 Z f d W 5 p Z G 9 f Z m l k Y 3 M g K D I p L 0 F 1 d G 9 S Z W 1 v d m V k Q 2 9 s d W 1 u c z E u e 1 B M I E 1 6 O C w 2 N H 0 m c X V v d D s s J n F 1 b 3 Q 7 U 2 V j d G l v b j E v Y 3 N 2 X 3 V u a W R v X 2 Z p Z G N z I C g y K S 9 B d X R v U m V t b 3 Z l Z E N v b H V t b n M x L n t O w r A g Q 2 9 0 Y X M g T X o 4 L D Y 1 f S Z x d W 9 0 O y w m c X V v d D t T Z W N 0 a W 9 u M S 9 j c 3 Z f d W 5 p Z G 9 f Z m l k Y 3 M g K D I p L 0 F 1 d G 9 S Z W 1 v d m V k Q 2 9 s d W 1 u c z E u e 1 Z s I E N v d G E g T X o 4 L D Y 2 f S Z x d W 9 0 O y w m c X V v d D t T Z W N 0 a W 9 u M S 9 j c 3 Z f d W 5 p Z G 9 f Z m l k Y 3 M g K D I p L 0 F 1 d G 9 S Z W 1 v d m V k Q 2 9 s d W 1 u c z E u e 1 B M I E 1 6 O S w 2 N 3 0 m c X V v d D s s J n F 1 b 3 Q 7 U 2 V j d G l v b j E v Y 3 N 2 X 3 V u a W R v X 2 Z p Z G N z I C g y K S 9 B d X R v U m V t b 3 Z l Z E N v b H V t b n M x L n t O w r A g Q 2 9 0 Y X M g T X o 5 L D Y 4 f S Z x d W 9 0 O y w m c X V v d D t T Z W N 0 a W 9 u M S 9 j c 3 Z f d W 5 p Z G 9 f Z m l k Y 3 M g K D I p L 0 F 1 d G 9 S Z W 1 v d m V k Q 2 9 s d W 1 u c z E u e 1 Z s I E N v d G E g T X o 5 L D Y 5 f S Z x d W 9 0 O y w m c X V v d D t T Z W N 0 a W 9 u M S 9 j c 3 Z f d W 5 p Z G 9 f Z m l k Y 3 M g K D I p L 0 F 1 d G 9 S Z W 1 v d m V k Q 2 9 s d W 1 u c z E u e 1 B M I E 1 6 M T A s N z B 9 J n F 1 b 3 Q 7 L C Z x d W 9 0 O 1 N l Y 3 R p b 2 4 x L 2 N z d l 9 1 b m l k b 1 9 m a W R j c y A o M i k v Q X V 0 b 1 J l b W 9 2 Z W R D b 2 x 1 b W 5 z M S 5 7 T s K w I E N v d G F z I E 1 6 M T A s N z F 9 J n F 1 b 3 Q 7 L C Z x d W 9 0 O 1 N l Y 3 R p b 2 4 x L 2 N z d l 9 1 b m l k b 1 9 m a W R j c y A o M i k v Q X V 0 b 1 J l b W 9 2 Z W R D b 2 x 1 b W 5 z M S 5 7 V m w g Q 2 9 0 Y S B N e j E w L D c y f S Z x d W 9 0 O y w m c X V v d D t T Z W N 0 a W 9 u M S 9 j c 3 Z f d W 5 p Z G 9 f Z m l k Y 3 M g K D I p L 0 F 1 d G 9 S Z W 1 v d m V k Q 2 9 s d W 1 u c z E u e 1 B M I E 1 6 Q i w 3 M 3 0 m c X V v d D s s J n F 1 b 3 Q 7 U 2 V j d G l v b j E v Y 3 N 2 X 3 V u a W R v X 2 Z p Z G N z I C g y K S 9 B d X R v U m V t b 3 Z l Z E N v b H V t b n M x L n t O w r A g Q 2 9 0 Y X M g T X p C L D c 0 f S Z x d W 9 0 O y w m c X V v d D t T Z W N 0 a W 9 u M S 9 j c 3 Z f d W 5 p Z G 9 f Z m l k Y 3 M g K D I p L 0 F 1 d G 9 S Z W 1 v d m V k Q 2 9 s d W 1 u c z E u e 1 Z s I E N v d G E g T X p C L D c 1 f S Z x d W 9 0 O y w m c X V v d D t T Z W N 0 a W 9 u M S 9 j c 3 Z f d W 5 p Z G 9 f Z m l k Y 3 M g K D I p L 0 F 1 d G 9 S Z W 1 v d m V k Q 2 9 s d W 1 u c z E u e 1 B M I E p y L D c 2 f S Z x d W 9 0 O y w m c X V v d D t T Z W N 0 a W 9 u M S 9 j c 3 Z f d W 5 p Z G 9 f Z m l k Y 3 M g K D I p L 0 F 1 d G 9 S Z W 1 v d m V k Q 2 9 s d W 1 u c z E u e 0 7 C s C B D b 3 R h c y B K c i w 3 N 3 0 m c X V v d D s s J n F 1 b 3 Q 7 U 2 V j d G l v b j E v Y 3 N 2 X 3 V u a W R v X 2 Z p Z G N z I C g y K S 9 B d X R v U m V t b 3 Z l Z E N v b H V t b n M x L n t W b C B D b 3 R h I E p y L D c 4 f S Z x d W 9 0 O y w m c X V v d D t T Z W N 0 a W 9 u M S 9 j c 3 Z f d W 5 p Z G 9 f Z m l k Y 3 M g K D I p L 0 F 1 d G 9 S Z W 1 v d m V k Q 2 9 s d W 1 u c z E u e 1 B y b 3 Z p c 8 O 1 Z X M s N z l 9 J n F 1 b 3 Q 7 L C Z x d W 9 0 O 1 N l Y 3 R p b 2 4 x L 2 N z d l 9 1 b m l k b 1 9 m a W R j c y A o M i k v Q X V 0 b 1 J l b W 9 2 Z W R D b 2 x 1 b W 5 z M S 5 7 V m F s b 3 J l c y D D o C B J Z G V u d G l m a W N h c i w 4 M H 0 m c X V v d D s s J n F 1 b 3 Q 7 U 2 V j d G l v b j E v Y 3 N 2 X 3 V u a W R v X 2 Z p Z G N z I C g y K S 9 B d X R v U m V t b 3 Z l Z E N v b H V t b n M x L n t W Y W x v c m V z I M O g I F J l Y 2 V i Z X I s O D F 9 J n F 1 b 3 Q 7 L C Z x d W 9 0 O 1 N l Y 3 R p b 2 4 x L 2 N z d l 9 1 b m l k b 1 9 m a W R j c y A o M i k v Q X V 0 b 1 J l b W 9 2 Z W R D b 2 x 1 b W 5 z M S 5 7 Q W p 1 c 3 R l I E N y Y X Z h I E N v d G E s O D J 9 J n F 1 b 3 Q 7 L C Z x d W 9 0 O 1 N l Y 3 R p b 2 4 x L 2 N z d l 9 1 b m l k b 1 9 m a W R j c y A o M i k v Q X V 0 b 1 J l b W 9 2 Z W R D b 2 x 1 b W 5 z M S 5 7 Q W 1 v c n R p e m H D p 8 O j b y w 4 M 3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h d X R v X 2 5 v d m 9 z X 3 B h c m N l b G F z X 2 F n c n V w Y W R h c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O D U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c t M D h U M j I 6 M T U 6 M T Y u N j c 2 M D A 0 N V o i L z 4 8 R W 5 0 c n k g V H l w Z T 0 i R m l s b E N v b H V t b l R 5 c G V z I i B W Y W x 1 Z T 0 i c 0 N R W U R B d z 0 9 I i 8 + P E V u d H J 5 I F R 5 c G U 9 I k Z p b G x D b 2 x 1 b W 5 O Y W 1 l c y I g V m F s d W U 9 I n N b J n F 1 b 3 Q 7 Z G F 0 Y V 9 2 Z W 5 j a W 1 l b n R v J n F 1 b 3 Q 7 L C Z x d W 9 0 O 2 5 v b W V f Z n V u Z G 8 m c X V v d D s s J n F 1 b 3 Q 7 d m F s b 3 J f b m 9 t a W 5 h b C Z x d W 9 0 O y w m c X V v d D t 2 Y W x v c l 9 w c m V z Z W 5 0 Z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m R i Z D Z h Z m I t N j h k Y y 0 0 Y W Y 4 L W I 0 M D I t N T A 2 Z j E x Y 2 V l Y j U 3 I i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F 1 d G 9 f b m 9 2 b 3 N f c G F y Y 2 V s Y X N f Y W d y d X B h Z G F z L 0 F 1 d G 9 S Z W 1 v d m V k Q 2 9 s d W 1 u c z E u e 2 R h d G F f d m V u Y 2 l t Z W 5 0 b y w w f S Z x d W 9 0 O y w m c X V v d D t T Z W N 0 a W 9 u M S 9 h d X R v X 2 5 v d m 9 z X 3 B h c m N l b G F z X 2 F n c n V w Y W R h c y 9 B d X R v U m V t b 3 Z l Z E N v b H V t b n M x L n t u b 2 1 l X 2 Z 1 b m R v L D F 9 J n F 1 b 3 Q 7 L C Z x d W 9 0 O 1 N l Y 3 R p b 2 4 x L 2 F 1 d G 9 f b m 9 2 b 3 N f c G F y Y 2 V s Y X N f Y W d y d X B h Z G F z L 0 F 1 d G 9 S Z W 1 v d m V k Q 2 9 s d W 1 u c z E u e 3 Z h b G 9 y X 2 5 v b W l u Y W w s M n 0 m c X V v d D s s J n F 1 b 3 Q 7 U 2 V j d G l v b j E v Y X V 0 b 1 9 u b 3 Z v c 1 9 w Y X J j Z W x h c 1 9 h Z 3 J 1 c G F k Y X M v Q X V 0 b 1 J l b W 9 2 Z W R D b 2 x 1 b W 5 z M S 5 7 d m F s b 3 J f c H J l c 2 V u d G U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Y X V 0 b 1 9 u b 3 Z v c 1 9 w Y X J j Z W x h c 1 9 h Z 3 J 1 c G F k Y X M v Q X V 0 b 1 J l b W 9 2 Z W R D b 2 x 1 b W 5 z M S 5 7 Z G F 0 Y V 9 2 Z W 5 j a W 1 l b n R v L D B 9 J n F 1 b 3 Q 7 L C Z x d W 9 0 O 1 N l Y 3 R p b 2 4 x L 2 F 1 d G 9 f b m 9 2 b 3 N f c G F y Y 2 V s Y X N f Y W d y d X B h Z G F z L 0 F 1 d G 9 S Z W 1 v d m V k Q 2 9 s d W 1 u c z E u e 2 5 v b W V f Z n V u Z G 8 s M X 0 m c X V v d D s s J n F 1 b 3 Q 7 U 2 V j d G l v b j E v Y X V 0 b 1 9 u b 3 Z v c 1 9 w Y X J j Z W x h c 1 9 h Z 3 J 1 c G F k Y X M v Q X V 0 b 1 J l b W 9 2 Z W R D b 2 x 1 b W 5 z M S 5 7 d m F s b 3 J f b m 9 t a W 5 h b C w y f S Z x d W 9 0 O y w m c X V v d D t T Z W N 0 a W 9 u M S 9 h d X R v X 2 5 v d m 9 z X 3 B h c m N l b G F z X 2 F n c n V w Y W R h c y 9 B d X R v U m V t b 3 Z l Z E N v b H V t b n M x L n t 2 Y W x v c l 9 w c m V z Z W 5 0 Z S w z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Z W d h w 6 f D o 2 8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2 V z d G 9 x d W V f Y 2 9 u c 2 9 s a W R h Z G 9 f Q X V 0 b 1 9 Y S U l f M j A y N S 0 x M C 0 z M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c t M D h U M j I 6 M T U 6 M z I u N j Q 0 N j g x M l o i L z 4 8 R W 5 0 c n k g V H l w Z T 0 i R m l s b E N v b H V t b l R 5 c G V z I i B W Y W x 1 Z T 0 i c 0 J n a 0 d C Z 2 t H Q X d r R k J R V U Z B d 0 1 E Q 1 F V R E J R V U U i L z 4 8 R W 5 0 c n k g V H l w Z T 0 i R m l s b E N v b H V t b k 5 h b W V z I i B W Y W x 1 Z T 0 i c 1 s m c X V v d D t m d W 5 k X 2 5 h b W U m c X V v d D s s J n F 1 b 3 Q 7 Z G F 0 Y V 9 i Y X N l J n F 1 b 3 Q 7 L C Z x d W 9 0 O 3 B y b 2 R 1 d G 8 m c X V v d D s s J n F 1 b 3 Q 7 Y 2 N 4 X 2 5 1 b W J l c i Z x d W 9 0 O y w m c X V v d D t j b 2 h v c n R f b W 9 u d G g m c X V v d D s s J n F 1 b 3 Q 7 Z m F p e G F f c G R k J n F 1 b 3 Q 7 L C Z x d W 9 0 O 2 F 0 c m F z b y Z x d W 9 0 O y w m c X V v d D t w c m 9 4 a W 1 v X 3 Z l b m N p b W V u d G 8 m c X V v d D s s J n F 1 b 3 Q 7 d m F s b 3 J f c G R k J n F 1 b 3 Q 7 L C Z x d W 9 0 O 3 Z h b G 9 y X 3 B y Z X N l b n R l J n F 1 b 3 Q 7 L C Z x d W 9 0 O 3 B t d C Z x d W 9 0 O y w m c X V v d D t 0 Y X h h J n F 1 b 3 Q 7 L C Z x d W 9 0 O 2 N v b n R f Y 2 N u J n F 1 b 3 Q 7 L C Z x d W 9 0 O 3 B h c m N l b G F z X 2 F i Z X J 0 Y X M m c X V v d D s s J n F 1 b 3 Q 7 c G F y Y 2 V s Y X N f d m V u Y 2 l k Y X M m c X V v d D s s J n F 1 b 3 Q 7 d W x 0 a W 1 v X 3 Z l b m N p b W V u d G 8 m c X V v d D s s J n F 1 b 3 Q 7 d m F s b 3 J f b m 9 t a W 5 h b C Z x d W 9 0 O y w m c X V v d D t h d H J h c 2 9 f Z G l m Z l 9 k Y X R h X 3 J l Z i Z x d W 9 0 O y w m c X V v d D t w Y X l t Z W 5 0 X 2 Z p b m F u Y 2 V k X 2 F t b 3 V u d C Z x d W 9 0 O y w m c X V v d D t j b 2 x s Y X R l c m F s X 3 Z h b H V l J n F 1 b 3 Q 7 L C Z x d W 9 0 O 2 l u a X R p Y W x f b H R 2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F y Z 2 V 0 T m F t Z U N 1 c 3 R v b W l 6 Z W Q i I F Z h b H V l P S J s M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w N j h m N m Y 4 Y i 1 j O W U 2 L T Q 1 M j E t O T h l N S 0 1 M m U 0 N W V l M z A 1 Y 2 E i L z 4 8 R W 5 0 c n k g V H l w Z T 0 i U m V s Y X R p b 2 5 z a G l w S W 5 m b 0 N v b n R h a W 5 l c i I g V m F s d W U 9 I n N 7 J n F 1 b 3 Q 7 Y 2 9 s d W 1 u Q 2 9 1 b n Q m c X V v d D s 6 M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V z d G 9 x d W V f Y 2 9 u c 2 9 s a W R h Z G 9 f Q X V 0 b 1 9 Y S U l f M j A y N S 0 x M C 0 z M S 9 B d X R v U m V t b 3 Z l Z E N v b H V t b n M x L n t m d W 5 k X 2 5 h b W U s M H 0 m c X V v d D s s J n F 1 b 3 Q 7 U 2 V j d G l v b j E v Z X N 0 b 3 F 1 Z V 9 j b 2 5 z b 2 x p Z G F k b 1 9 B d X R v X 1 h J S V 8 y M D I 1 L T E w L T M x L 0 F 1 d G 9 S Z W 1 v d m V k Q 2 9 s d W 1 u c z E u e 2 R h d G F f Y m F z Z S w x f S Z x d W 9 0 O y w m c X V v d D t T Z W N 0 a W 9 u M S 9 l c 3 R v c X V l X 2 N v b n N v b G l k Y W R v X 0 F 1 d G 9 f W E l J X z I w M j U t M T A t M z E v Q X V 0 b 1 J l b W 9 2 Z W R D b 2 x 1 b W 5 z M S 5 7 c H J v Z H V 0 b y w y f S Z x d W 9 0 O y w m c X V v d D t T Z W N 0 a W 9 u M S 9 l c 3 R v c X V l X 2 N v b n N v b G l k Y W R v X 0 F 1 d G 9 f W E l J X z I w M j U t M T A t M z E v Q X V 0 b 1 J l b W 9 2 Z W R D b 2 x 1 b W 5 z M S 5 7 Y 2 N 4 X 2 5 1 b W J l c i w z f S Z x d W 9 0 O y w m c X V v d D t T Z W N 0 a W 9 u M S 9 l c 3 R v c X V l X 2 N v b n N v b G l k Y W R v X 0 F 1 d G 9 f W E l J X z I w M j U t M T A t M z E v Q X V 0 b 1 J l b W 9 2 Z W R D b 2 x 1 b W 5 z M S 5 7 Y 2 9 o b 3 J 0 X 2 1 v b n R o L D R 9 J n F 1 b 3 Q 7 L C Z x d W 9 0 O 1 N l Y 3 R p b 2 4 x L 2 V z d G 9 x d W V f Y 2 9 u c 2 9 s a W R h Z G 9 f Q X V 0 b 1 9 Y S U l f M j A y N S 0 x M C 0 z M S 9 B d X R v U m V t b 3 Z l Z E N v b H V t b n M x L n t m Y W l 4 Y V 9 w Z G Q s N X 0 m c X V v d D s s J n F 1 b 3 Q 7 U 2 V j d G l v b j E v Z X N 0 b 3 F 1 Z V 9 j b 2 5 z b 2 x p Z G F k b 1 9 B d X R v X 1 h J S V 8 y M D I 1 L T E w L T M x L 0 F 1 d G 9 S Z W 1 v d m V k Q 2 9 s d W 1 u c z E u e 2 F 0 c m F z b y w 2 f S Z x d W 9 0 O y w m c X V v d D t T Z W N 0 a W 9 u M S 9 l c 3 R v c X V l X 2 N v b n N v b G l k Y W R v X 0 F 1 d G 9 f W E l J X z I w M j U t M T A t M z E v Q X V 0 b 1 J l b W 9 2 Z W R D b 2 x 1 b W 5 z M S 5 7 c H J v e G l t b 1 9 2 Z W 5 j a W 1 l b n R v L D d 9 J n F 1 b 3 Q 7 L C Z x d W 9 0 O 1 N l Y 3 R p b 2 4 x L 2 V z d G 9 x d W V f Y 2 9 u c 2 9 s a W R h Z G 9 f Q X V 0 b 1 9 Y S U l f M j A y N S 0 x M C 0 z M S 9 B d X R v U m V t b 3 Z l Z E N v b H V t b n M x L n t 2 Y W x v c l 9 w Z G Q s O H 0 m c X V v d D s s J n F 1 b 3 Q 7 U 2 V j d G l v b j E v Z X N 0 b 3 F 1 Z V 9 j b 2 5 z b 2 x p Z G F k b 1 9 B d X R v X 1 h J S V 8 y M D I 1 L T E w L T M x L 0 F 1 d G 9 S Z W 1 v d m V k Q 2 9 s d W 1 u c z E u e 3 Z h b G 9 y X 3 B y Z X N l b n R l L D l 9 J n F 1 b 3 Q 7 L C Z x d W 9 0 O 1 N l Y 3 R p b 2 4 x L 2 V z d G 9 x d W V f Y 2 9 u c 2 9 s a W R h Z G 9 f Q X V 0 b 1 9 Y S U l f M j A y N S 0 x M C 0 z M S 9 B d X R v U m V t b 3 Z l Z E N v b H V t b n M x L n t w b X Q s M T B 9 J n F 1 b 3 Q 7 L C Z x d W 9 0 O 1 N l Y 3 R p b 2 4 x L 2 V z d G 9 x d W V f Y 2 9 u c 2 9 s a W R h Z G 9 f Q X V 0 b 1 9 Y S U l f M j A y N S 0 x M C 0 z M S 9 B d X R v U m V t b 3 Z l Z E N v b H V t b n M x L n t 0 Y X h h L D E x f S Z x d W 9 0 O y w m c X V v d D t T Z W N 0 a W 9 u M S 9 l c 3 R v c X V l X 2 N v b n N v b G l k Y W R v X 0 F 1 d G 9 f W E l J X z I w M j U t M T A t M z E v Q X V 0 b 1 J l b W 9 2 Z W R D b 2 x 1 b W 5 z M S 5 7 Y 2 9 u d F 9 j Y 2 4 s M T J 9 J n F 1 b 3 Q 7 L C Z x d W 9 0 O 1 N l Y 3 R p b 2 4 x L 2 V z d G 9 x d W V f Y 2 9 u c 2 9 s a W R h Z G 9 f Q X V 0 b 1 9 Y S U l f M j A y N S 0 x M C 0 z M S 9 B d X R v U m V t b 3 Z l Z E N v b H V t b n M x L n t w Y X J j Z W x h c 1 9 h Y m V y d G F z L D E z f S Z x d W 9 0 O y w m c X V v d D t T Z W N 0 a W 9 u M S 9 l c 3 R v c X V l X 2 N v b n N v b G l k Y W R v X 0 F 1 d G 9 f W E l J X z I w M j U t M T A t M z E v Q X V 0 b 1 J l b W 9 2 Z W R D b 2 x 1 b W 5 z M S 5 7 c G F y Y 2 V s Y X N f d m V u Y 2 l k Y X M s M T R 9 J n F 1 b 3 Q 7 L C Z x d W 9 0 O 1 N l Y 3 R p b 2 4 x L 2 V z d G 9 x d W V f Y 2 9 u c 2 9 s a W R h Z G 9 f Q X V 0 b 1 9 Y S U l f M j A y N S 0 x M C 0 z M S 9 B d X R v U m V t b 3 Z l Z E N v b H V t b n M x L n t 1 b H R p b W 9 f d m V u Y 2 l t Z W 5 0 b y w x N X 0 m c X V v d D s s J n F 1 b 3 Q 7 U 2 V j d G l v b j E v Z X N 0 b 3 F 1 Z V 9 j b 2 5 z b 2 x p Z G F k b 1 9 B d X R v X 1 h J S V 8 y M D I 1 L T E w L T M x L 0 F 1 d G 9 S Z W 1 v d m V k Q 2 9 s d W 1 u c z E u e 3 Z h b G 9 y X 2 5 v b W l u Y W w s M T Z 9 J n F 1 b 3 Q 7 L C Z x d W 9 0 O 1 N l Y 3 R p b 2 4 x L 2 V z d G 9 x d W V f Y 2 9 u c 2 9 s a W R h Z G 9 f Q X V 0 b 1 9 Y S U l f M j A y N S 0 x M C 0 z M S 9 B d X R v U m V t b 3 Z l Z E N v b H V t b n M x L n t h d H J h c 2 9 f Z G l m Z l 9 k Y X R h X 3 J l Z i w x N 3 0 m c X V v d D s s J n F 1 b 3 Q 7 U 2 V j d G l v b j E v Z X N 0 b 3 F 1 Z V 9 j b 2 5 z b 2 x p Z G F k b 1 9 B d X R v X 1 h J S V 8 y M D I 1 L T E w L T M x L 0 F 1 d G 9 S Z W 1 v d m V k Q 2 9 s d W 1 u c z E u e 3 B h e W 1 l b n R f Z m l u Y W 5 j Z W R f Y W 1 v d W 5 0 L D E 4 f S Z x d W 9 0 O y w m c X V v d D t T Z W N 0 a W 9 u M S 9 l c 3 R v c X V l X 2 N v b n N v b G l k Y W R v X 0 F 1 d G 9 f W E l J X z I w M j U t M T A t M z E v Q X V 0 b 1 J l b W 9 2 Z W R D b 2 x 1 b W 5 z M S 5 7 Y 2 9 s b G F 0 Z X J h b F 9 2 Y W x 1 Z S w x O X 0 m c X V v d D s s J n F 1 b 3 Q 7 U 2 V j d G l v b j E v Z X N 0 b 3 F 1 Z V 9 j b 2 5 z b 2 x p Z G F k b 1 9 B d X R v X 1 h J S V 8 y M D I 1 L T E w L T M x L 0 F 1 d G 9 S Z W 1 v d m V k Q 2 9 s d W 1 u c z E u e 2 l u a X R p Y W x f b H R 2 L D I w f S Z x d W 9 0 O 1 0 s J n F 1 b 3 Q 7 Q 2 9 s d W 1 u Q 2 9 1 b n Q m c X V v d D s 6 M j E s J n F 1 b 3 Q 7 S 2 V 5 Q 2 9 s d W 1 u T m F t Z X M m c X V v d D s 6 W 1 0 s J n F 1 b 3 Q 7 Q 2 9 s d W 1 u S W R l b n R p d G l l c y Z x d W 9 0 O z p b J n F 1 b 3 Q 7 U 2 V j d G l v b j E v Z X N 0 b 3 F 1 Z V 9 j b 2 5 z b 2 x p Z G F k b 1 9 B d X R v X 1 h J S V 8 y M D I 1 L T E w L T M x L 0 F 1 d G 9 S Z W 1 v d m V k Q 2 9 s d W 1 u c z E u e 2 Z 1 b m R f b m F t Z S w w f S Z x d W 9 0 O y w m c X V v d D t T Z W N 0 a W 9 u M S 9 l c 3 R v c X V l X 2 N v b n N v b G l k Y W R v X 0 F 1 d G 9 f W E l J X z I w M j U t M T A t M z E v Q X V 0 b 1 J l b W 9 2 Z W R D b 2 x 1 b W 5 z M S 5 7 Z G F 0 Y V 9 i Y X N l L D F 9 J n F 1 b 3 Q 7 L C Z x d W 9 0 O 1 N l Y 3 R p b 2 4 x L 2 V z d G 9 x d W V f Y 2 9 u c 2 9 s a W R h Z G 9 f Q X V 0 b 1 9 Y S U l f M j A y N S 0 x M C 0 z M S 9 B d X R v U m V t b 3 Z l Z E N v b H V t b n M x L n t w c m 9 k d X R v L D J 9 J n F 1 b 3 Q 7 L C Z x d W 9 0 O 1 N l Y 3 R p b 2 4 x L 2 V z d G 9 x d W V f Y 2 9 u c 2 9 s a W R h Z G 9 f Q X V 0 b 1 9 Y S U l f M j A y N S 0 x M C 0 z M S 9 B d X R v U m V t b 3 Z l Z E N v b H V t b n M x L n t j Y 3 h f b n V t Y m V y L D N 9 J n F 1 b 3 Q 7 L C Z x d W 9 0 O 1 N l Y 3 R p b 2 4 x L 2 V z d G 9 x d W V f Y 2 9 u c 2 9 s a W R h Z G 9 f Q X V 0 b 1 9 Y S U l f M j A y N S 0 x M C 0 z M S 9 B d X R v U m V t b 3 Z l Z E N v b H V t b n M x L n t j b 2 h v c n R f b W 9 u d G g s N H 0 m c X V v d D s s J n F 1 b 3 Q 7 U 2 V j d G l v b j E v Z X N 0 b 3 F 1 Z V 9 j b 2 5 z b 2 x p Z G F k b 1 9 B d X R v X 1 h J S V 8 y M D I 1 L T E w L T M x L 0 F 1 d G 9 S Z W 1 v d m V k Q 2 9 s d W 1 u c z E u e 2 Z h a X h h X 3 B k Z C w 1 f S Z x d W 9 0 O y w m c X V v d D t T Z W N 0 a W 9 u M S 9 l c 3 R v c X V l X 2 N v b n N v b G l k Y W R v X 0 F 1 d G 9 f W E l J X z I w M j U t M T A t M z E v Q X V 0 b 1 J l b W 9 2 Z W R D b 2 x 1 b W 5 z M S 5 7 Y X R y Y X N v L D Z 9 J n F 1 b 3 Q 7 L C Z x d W 9 0 O 1 N l Y 3 R p b 2 4 x L 2 V z d G 9 x d W V f Y 2 9 u c 2 9 s a W R h Z G 9 f Q X V 0 b 1 9 Y S U l f M j A y N S 0 x M C 0 z M S 9 B d X R v U m V t b 3 Z l Z E N v b H V t b n M x L n t w c m 9 4 a W 1 v X 3 Z l b m N p b W V u d G 8 s N 3 0 m c X V v d D s s J n F 1 b 3 Q 7 U 2 V j d G l v b j E v Z X N 0 b 3 F 1 Z V 9 j b 2 5 z b 2 x p Z G F k b 1 9 B d X R v X 1 h J S V 8 y M D I 1 L T E w L T M x L 0 F 1 d G 9 S Z W 1 v d m V k Q 2 9 s d W 1 u c z E u e 3 Z h b G 9 y X 3 B k Z C w 4 f S Z x d W 9 0 O y w m c X V v d D t T Z W N 0 a W 9 u M S 9 l c 3 R v c X V l X 2 N v b n N v b G l k Y W R v X 0 F 1 d G 9 f W E l J X z I w M j U t M T A t M z E v Q X V 0 b 1 J l b W 9 2 Z W R D b 2 x 1 b W 5 z M S 5 7 d m F s b 3 J f c H J l c 2 V u d G U s O X 0 m c X V v d D s s J n F 1 b 3 Q 7 U 2 V j d G l v b j E v Z X N 0 b 3 F 1 Z V 9 j b 2 5 z b 2 x p Z G F k b 1 9 B d X R v X 1 h J S V 8 y M D I 1 L T E w L T M x L 0 F 1 d G 9 S Z W 1 v d m V k Q 2 9 s d W 1 u c z E u e 3 B t d C w x M H 0 m c X V v d D s s J n F 1 b 3 Q 7 U 2 V j d G l v b j E v Z X N 0 b 3 F 1 Z V 9 j b 2 5 z b 2 x p Z G F k b 1 9 B d X R v X 1 h J S V 8 y M D I 1 L T E w L T M x L 0 F 1 d G 9 S Z W 1 v d m V k Q 2 9 s d W 1 u c z E u e 3 R h e G E s M T F 9 J n F 1 b 3 Q 7 L C Z x d W 9 0 O 1 N l Y 3 R p b 2 4 x L 2 V z d G 9 x d W V f Y 2 9 u c 2 9 s a W R h Z G 9 f Q X V 0 b 1 9 Y S U l f M j A y N S 0 x M C 0 z M S 9 B d X R v U m V t b 3 Z l Z E N v b H V t b n M x L n t j b 2 5 0 X 2 N j b i w x M n 0 m c X V v d D s s J n F 1 b 3 Q 7 U 2 V j d G l v b j E v Z X N 0 b 3 F 1 Z V 9 j b 2 5 z b 2 x p Z G F k b 1 9 B d X R v X 1 h J S V 8 y M D I 1 L T E w L T M x L 0 F 1 d G 9 S Z W 1 v d m V k Q 2 9 s d W 1 u c z E u e 3 B h c m N l b G F z X 2 F i Z X J 0 Y X M s M T N 9 J n F 1 b 3 Q 7 L C Z x d W 9 0 O 1 N l Y 3 R p b 2 4 x L 2 V z d G 9 x d W V f Y 2 9 u c 2 9 s a W R h Z G 9 f Q X V 0 b 1 9 Y S U l f M j A y N S 0 x M C 0 z M S 9 B d X R v U m V t b 3 Z l Z E N v b H V t b n M x L n t w Y X J j Z W x h c 1 9 2 Z W 5 j a W R h c y w x N H 0 m c X V v d D s s J n F 1 b 3 Q 7 U 2 V j d G l v b j E v Z X N 0 b 3 F 1 Z V 9 j b 2 5 z b 2 x p Z G F k b 1 9 B d X R v X 1 h J S V 8 y M D I 1 L T E w L T M x L 0 F 1 d G 9 S Z W 1 v d m V k Q 2 9 s d W 1 u c z E u e 3 V s d G l t b 1 9 2 Z W 5 j a W 1 l b n R v L D E 1 f S Z x d W 9 0 O y w m c X V v d D t T Z W N 0 a W 9 u M S 9 l c 3 R v c X V l X 2 N v b n N v b G l k Y W R v X 0 F 1 d G 9 f W E l J X z I w M j U t M T A t M z E v Q X V 0 b 1 J l b W 9 2 Z W R D b 2 x 1 b W 5 z M S 5 7 d m F s b 3 J f b m 9 t a W 5 h b C w x N n 0 m c X V v d D s s J n F 1 b 3 Q 7 U 2 V j d G l v b j E v Z X N 0 b 3 F 1 Z V 9 j b 2 5 z b 2 x p Z G F k b 1 9 B d X R v X 1 h J S V 8 y M D I 1 L T E w L T M x L 0 F 1 d G 9 S Z W 1 v d m V k Q 2 9 s d W 1 u c z E u e 2 F 0 c m F z b 1 9 k a W Z m X 2 R h d G F f c m V m L D E 3 f S Z x d W 9 0 O y w m c X V v d D t T Z W N 0 a W 9 u M S 9 l c 3 R v c X V l X 2 N v b n N v b G l k Y W R v X 0 F 1 d G 9 f W E l J X z I w M j U t M T A t M z E v Q X V 0 b 1 J l b W 9 2 Z W R D b 2 x 1 b W 5 z M S 5 7 c G F 5 b W V u d F 9 m a W 5 h b m N l Z F 9 h b W 9 1 b n Q s M T h 9 J n F 1 b 3 Q 7 L C Z x d W 9 0 O 1 N l Y 3 R p b 2 4 x L 2 V z d G 9 x d W V f Y 2 9 u c 2 9 s a W R h Z G 9 f Q X V 0 b 1 9 Y S U l f M j A y N S 0 x M C 0 z M S 9 B d X R v U m V t b 3 Z l Z E N v b H V t b n M x L n t j b 2 x s Y X R l c m F s X 3 Z h b H V l L D E 5 f S Z x d W 9 0 O y w m c X V v d D t T Z W N 0 a W 9 u M S 9 l c 3 R v c X V l X 2 N v b n N v b G l k Y W R v X 0 F 1 d G 9 f W E l J X z I w M j U t M T A t M z E v Q X V 0 b 1 J l b W 9 2 Z W R D b 2 x 1 b W 5 z M S 5 7 a W 5 p d G l h b F 9 s d H Y s M j B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l Z 2 H D p 8 O j b y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c G F y Y 2 V s Y X N f Q X V 0 b 1 9 Y S U l f M j A y N S 0 x M C 0 z M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c t M D h U M j I 6 M T U 6 M j I u M z k 3 M z Y 5 O V o i L z 4 8 R W 5 0 c n k g V H l w Z T 0 i R m l s b E N v b H V t b l R 5 c G V z I i B W Y W x 1 Z T 0 i c 0 J n a 0 p C U V V G I i 8 + P E V u d H J 5 I F R 5 c G U 9 I k Z p b G x D b 2 x 1 b W 5 O Y W 1 l c y I g V m F s d W U 9 I n N b J n F 1 b 3 Q 7 Z n V u Z F 9 u Y W 1 l J n F 1 b 3 Q 7 L C Z x d W 9 0 O 2 R h d G F f Y m F z Z S Z x d W 9 0 O y w m c X V v d D t k Y X R h X 3 Z l b m N p b W V u d G 9 f Y W p 1 c 3 R h Z G E m c X V v d D s s J n F 1 b 3 Q 7 d m F s b 3 J f c G R k J n F 1 b 3 Q 7 L C Z x d W 9 0 O 3 Z h b G 9 y X 3 B y Z X N l b n R l J n F 1 b 3 Q 7 L C Z x d W 9 0 O 3 Z h b G 9 y X 2 5 v b W l u Y W w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Y X J n Z X R O Y W 1 l Q 3 V z d G 9 t a X p l Z C I g V m F s d W U 9 I m w x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F h M W E w Z j g x L W I 5 N j I t N D Y y O S 0 4 M 2 V m L T c 0 Y T g x Z W U 2 O G F l O S I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w Y X J j Z W x h c 1 9 B d X R v X 1 h J S V 8 y M D I 1 L T E w L T M x L 0 F 1 d G 9 S Z W 1 v d m V k Q 2 9 s d W 1 u c z E u e 2 Z 1 b m R f b m F t Z S w w f S Z x d W 9 0 O y w m c X V v d D t T Z W N 0 a W 9 u M S 9 w Y X J j Z W x h c 1 9 B d X R v X 1 h J S V 8 y M D I 1 L T E w L T M x L 0 F 1 d G 9 S Z W 1 v d m V k Q 2 9 s d W 1 u c z E u e 2 R h d G F f Y m F z Z S w x f S Z x d W 9 0 O y w m c X V v d D t T Z W N 0 a W 9 u M S 9 w Y X J j Z W x h c 1 9 B d X R v X 1 h J S V 8 y M D I 1 L T E w L T M x L 0 F 1 d G 9 S Z W 1 v d m V k Q 2 9 s d W 1 u c z E u e 2 R h d G F f d m V u Y 2 l t Z W 5 0 b 1 9 h a n V z d G F k Y S w y f S Z x d W 9 0 O y w m c X V v d D t T Z W N 0 a W 9 u M S 9 w Y X J j Z W x h c 1 9 B d X R v X 1 h J S V 8 y M D I 1 L T E w L T M x L 0 F 1 d G 9 S Z W 1 v d m V k Q 2 9 s d W 1 u c z E u e 3 Z h b G 9 y X 3 B k Z C w z f S Z x d W 9 0 O y w m c X V v d D t T Z W N 0 a W 9 u M S 9 w Y X J j Z W x h c 1 9 B d X R v X 1 h J S V 8 y M D I 1 L T E w L T M x L 0 F 1 d G 9 S Z W 1 v d m V k Q 2 9 s d W 1 u c z E u e 3 Z h b G 9 y X 3 B y Z X N l b n R l L D R 9 J n F 1 b 3 Q 7 L C Z x d W 9 0 O 1 N l Y 3 R p b 2 4 x L 3 B h c m N l b G F z X 0 F 1 d G 9 f W E l J X z I w M j U t M T A t M z E v Q X V 0 b 1 J l b W 9 2 Z W R D b 2 x 1 b W 5 z M S 5 7 d m F s b 3 J f b m 9 t a W 5 h b C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w Y X J j Z W x h c 1 9 B d X R v X 1 h J S V 8 y M D I 1 L T E w L T M x L 0 F 1 d G 9 S Z W 1 v d m V k Q 2 9 s d W 1 u c z E u e 2 Z 1 b m R f b m F t Z S w w f S Z x d W 9 0 O y w m c X V v d D t T Z W N 0 a W 9 u M S 9 w Y X J j Z W x h c 1 9 B d X R v X 1 h J S V 8 y M D I 1 L T E w L T M x L 0 F 1 d G 9 S Z W 1 v d m V k Q 2 9 s d W 1 u c z E u e 2 R h d G F f Y m F z Z S w x f S Z x d W 9 0 O y w m c X V v d D t T Z W N 0 a W 9 u M S 9 w Y X J j Z W x h c 1 9 B d X R v X 1 h J S V 8 y M D I 1 L T E w L T M x L 0 F 1 d G 9 S Z W 1 v d m V k Q 2 9 s d W 1 u c z E u e 2 R h d G F f d m V u Y 2 l t Z W 5 0 b 1 9 h a n V z d G F k Y S w y f S Z x d W 9 0 O y w m c X V v d D t T Z W N 0 a W 9 u M S 9 w Y X J j Z W x h c 1 9 B d X R v X 1 h J S V 8 y M D I 1 L T E w L T M x L 0 F 1 d G 9 S Z W 1 v d m V k Q 2 9 s d W 1 u c z E u e 3 Z h b G 9 y X 3 B k Z C w z f S Z x d W 9 0 O y w m c X V v d D t T Z W N 0 a W 9 u M S 9 w Y X J j Z W x h c 1 9 B d X R v X 1 h J S V 8 y M D I 1 L T E w L T M x L 0 F 1 d G 9 S Z W 1 v d m V k Q 2 9 s d W 1 u c z E u e 3 Z h b G 9 y X 3 B y Z X N l b n R l L D R 9 J n F 1 b 3 Q 7 L C Z x d W 9 0 O 1 N l Y 3 R p b 2 4 x L 3 B h c m N l b G F z X 0 F 1 d G 9 f W E l J X z I w M j U t M T A t M z E v Q X V 0 b 1 J l b W 9 2 Z W R D b 2 x 1 b W 5 z M S 5 7 d m F s b 3 J f b m 9 t a W 5 h b C w 1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Z W d h w 6 f D o 2 8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2 N z d l 9 1 b m l k b 1 9 m a W R j c 1 9 2 M j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c t M D h U M j I 6 M T U 6 M j M u N T Y z O D I x N F o i L z 4 8 R W 5 0 c n k g V H l w Z T 0 i R m l s b E N v b H V t b l R 5 c G V z I i B W Y W x 1 Z T 0 i c 0 N R W U d C U V V G Q l F V R k J R V U Z C U V V G Q l F V R k J R V U Z C U T 0 9 I i 8 + P E V u d H J 5 I F R 5 c G U 9 I k Z p b G x D b 2 x 1 b W 5 O Y W 1 l c y I g V m F s d W U 9 I n N b J n F 1 b 3 Q 7 R G F 0 Y S Z x d W 9 0 O y w m c X V v d D t O b 2 1 l I G R v I E F y c X V p d m 8 m c X V v d D s s J n F 1 b 3 Q 7 R n V u Z G 8 m c X V v d D s s J n F 1 b 3 Q 7 Q 0 M m c X V v d D s s J n F 1 b 3 Q 7 R n V u Z G 8 g U 2 9 i Z X J h b m 8 m c X V v d D s s J n F 1 b 3 Q 7 U m V u Z G E g R m l 4 Y S Z x d W 9 0 O y w m c X V v d D t D b 3 R h I G R l I E Z 1 b m R v J n F 1 b 3 Q 7 L C Z x d W 9 0 O 0 R D I F R v d G F s J n F 1 b 3 Q 7 L C Z x d W 9 0 O 0 R D I M O g I F Z l b m N l c i Z x d W 9 0 O y w m c X V v d D t E Q y B W Z W 5 j a W R v J n F 1 b 3 Q 7 L C Z x d W 9 0 O 1 B E R C Z x d W 9 0 O y w m c X V v d D t H Y X J h b n R p Y X M g Q X V 0 b y Z x d W 9 0 O y w m c X V v d D t Q T C B T c j E m c X V v d D s s J n F 1 b 3 Q 7 U E w g U 3 I y J n F 1 b 3 Q 7 L C Z x d W 9 0 O 1 B M I F N y M y Z x d W 9 0 O y w m c X V v d D t Q T C B N e j E m c X V v d D s s J n F 1 b 3 Q 7 U E w g T X o y J n F 1 b 3 Q 7 L C Z x d W 9 0 O 1 B M I E 1 6 M y Z x d W 9 0 O y w m c X V v d D t Q T C B N e k I x J n F 1 b 3 Q 7 L C Z x d W 9 0 O 1 B M I E 1 6 Q j I m c X V v d D s s J n F 1 b 3 Q 7 U E w g T X p C M y Z x d W 9 0 O y w m c X V v d D t Q T C B K c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O W U 1 M T k 3 N j g t N z k z Y i 0 0 N D J j L T g 0 N T Y t O T h l N 2 F m N z h h Z T A x I i 8 + P E V u d H J 5 I F R 5 c G U 9 I l J l b G F 0 a W 9 u c 2 h p c E l u Z m 9 D b 2 5 0 Y W l u Z X I i I F Z h b H V l P S J z e y Z x d W 9 0 O 2 N v b H V t b k N v d W 5 0 J n F 1 b 3 Q 7 O j I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c 3 Z f d W 5 p Z G 9 f Z m l k Y 3 N f d j I v Q X V 0 b 1 J l b W 9 2 Z W R D b 2 x 1 b W 5 z M S 5 7 R G F 0 Y S w w f S Z x d W 9 0 O y w m c X V v d D t T Z W N 0 a W 9 u M S 9 j c 3 Z f d W 5 p Z G 9 f Z m l k Y 3 N f d j I v Q X V 0 b 1 J l b W 9 2 Z W R D b 2 x 1 b W 5 z M S 5 7 T m 9 t Z S B k b y B B c n F 1 a X Z v L D F 9 J n F 1 b 3 Q 7 L C Z x d W 9 0 O 1 N l Y 3 R p b 2 4 x L 2 N z d l 9 1 b m l k b 1 9 m a W R j c 1 9 2 M i 9 B d X R v U m V t b 3 Z l Z E N v b H V t b n M x L n t G d W 5 k b y w y f S Z x d W 9 0 O y w m c X V v d D t T Z W N 0 a W 9 u M S 9 j c 3 Z f d W 5 p Z G 9 f Z m l k Y 3 N f d j I v Q X V 0 b 1 J l b W 9 2 Z W R D b 2 x 1 b W 5 z M S 5 7 Q 0 M s M 3 0 m c X V v d D s s J n F 1 b 3 Q 7 U 2 V j d G l v b j E v Y 3 N 2 X 3 V u a W R v X 2 Z p Z G N z X 3 Y y L 0 F 1 d G 9 S Z W 1 v d m V k Q 2 9 s d W 1 u c z E u e 0 Z 1 b m R v I F N v Y m V y Y W 5 v L D R 9 J n F 1 b 3 Q 7 L C Z x d W 9 0 O 1 N l Y 3 R p b 2 4 x L 2 N z d l 9 1 b m l k b 1 9 m a W R j c 1 9 2 M i 9 B d X R v U m V t b 3 Z l Z E N v b H V t b n M x L n t S Z W 5 k Y S B G a X h h L D V 9 J n F 1 b 3 Q 7 L C Z x d W 9 0 O 1 N l Y 3 R p b 2 4 x L 2 N z d l 9 1 b m l k b 1 9 m a W R j c 1 9 2 M i 9 B d X R v U m V t b 3 Z l Z E N v b H V t b n M x L n t D b 3 R h I G R l I E Z 1 b m R v L D Z 9 J n F 1 b 3 Q 7 L C Z x d W 9 0 O 1 N l Y 3 R p b 2 4 x L 2 N z d l 9 1 b m l k b 1 9 m a W R j c 1 9 2 M i 9 B d X R v U m V t b 3 Z l Z E N v b H V t b n M x L n t E Q y B U b 3 R h b C w 3 f S Z x d W 9 0 O y w m c X V v d D t T Z W N 0 a W 9 u M S 9 j c 3 Z f d W 5 p Z G 9 f Z m l k Y 3 N f d j I v Q X V 0 b 1 J l b W 9 2 Z W R D b 2 x 1 b W 5 z M S 5 7 R E M g w 6 A g V m V u Y 2 V y L D h 9 J n F 1 b 3 Q 7 L C Z x d W 9 0 O 1 N l Y 3 R p b 2 4 x L 2 N z d l 9 1 b m l k b 1 9 m a W R j c 1 9 2 M i 9 B d X R v U m V t b 3 Z l Z E N v b H V t b n M x L n t E Q y B W Z W 5 j a W R v L D l 9 J n F 1 b 3 Q 7 L C Z x d W 9 0 O 1 N l Y 3 R p b 2 4 x L 2 N z d l 9 1 b m l k b 1 9 m a W R j c 1 9 2 M i 9 B d X R v U m V t b 3 Z l Z E N v b H V t b n M x L n t Q R E Q s M T B 9 J n F 1 b 3 Q 7 L C Z x d W 9 0 O 1 N l Y 3 R p b 2 4 x L 2 N z d l 9 1 b m l k b 1 9 m a W R j c 1 9 2 M i 9 B d X R v U m V t b 3 Z l Z E N v b H V t b n M x L n t H Y X J h b n R p Y X M g Q X V 0 b y w x M X 0 m c X V v d D s s J n F 1 b 3 Q 7 U 2 V j d G l v b j E v Y 3 N 2 X 3 V u a W R v X 2 Z p Z G N z X 3 Y y L 0 F 1 d G 9 S Z W 1 v d m V k Q 2 9 s d W 1 u c z E u e 1 B M I F N y M S w x M n 0 m c X V v d D s s J n F 1 b 3 Q 7 U 2 V j d G l v b j E v Y 3 N 2 X 3 V u a W R v X 2 Z p Z G N z X 3 Y y L 0 F 1 d G 9 S Z W 1 v d m V k Q 2 9 s d W 1 u c z E u e 1 B M I F N y M i w x M 3 0 m c X V v d D s s J n F 1 b 3 Q 7 U 2 V j d G l v b j E v Y 3 N 2 X 3 V u a W R v X 2 Z p Z G N z X 3 Y y L 0 F 1 d G 9 S Z W 1 v d m V k Q 2 9 s d W 1 u c z E u e 1 B M I F N y M y w x N H 0 m c X V v d D s s J n F 1 b 3 Q 7 U 2 V j d G l v b j E v Y 3 N 2 X 3 V u a W R v X 2 Z p Z G N z X 3 Y y L 0 F 1 d G 9 S Z W 1 v d m V k Q 2 9 s d W 1 u c z E u e 1 B M I E 1 6 M S w x N X 0 m c X V v d D s s J n F 1 b 3 Q 7 U 2 V j d G l v b j E v Y 3 N 2 X 3 V u a W R v X 2 Z p Z G N z X 3 Y y L 0 F 1 d G 9 S Z W 1 v d m V k Q 2 9 s d W 1 u c z E u e 1 B M I E 1 6 M i w x N n 0 m c X V v d D s s J n F 1 b 3 Q 7 U 2 V j d G l v b j E v Y 3 N 2 X 3 V u a W R v X 2 Z p Z G N z X 3 Y y L 0 F 1 d G 9 S Z W 1 v d m V k Q 2 9 s d W 1 u c z E u e 1 B M I E 1 6 M y w x N 3 0 m c X V v d D s s J n F 1 b 3 Q 7 U 2 V j d G l v b j E v Y 3 N 2 X 3 V u a W R v X 2 Z p Z G N z X 3 Y y L 0 F 1 d G 9 S Z W 1 v d m V k Q 2 9 s d W 1 u c z E u e 1 B M I E 1 6 Q j E s M T h 9 J n F 1 b 3 Q 7 L C Z x d W 9 0 O 1 N l Y 3 R p b 2 4 x L 2 N z d l 9 1 b m l k b 1 9 m a W R j c 1 9 2 M i 9 B d X R v U m V t b 3 Z l Z E N v b H V t b n M x L n t Q T C B N e k I y L D E 5 f S Z x d W 9 0 O y w m c X V v d D t T Z W N 0 a W 9 u M S 9 j c 3 Z f d W 5 p Z G 9 f Z m l k Y 3 N f d j I v Q X V 0 b 1 J l b W 9 2 Z W R D b 2 x 1 b W 5 z M S 5 7 U E w g T X p C M y w y M H 0 m c X V v d D s s J n F 1 b 3 Q 7 U 2 V j d G l v b j E v Y 3 N 2 X 3 V u a W R v X 2 Z p Z G N z X 3 Y y L 0 F 1 d G 9 S Z W 1 v d m V k Q 2 9 s d W 1 u c z E u e 1 B M I E p y L D I x f S Z x d W 9 0 O 1 0 s J n F 1 b 3 Q 7 Q 2 9 s d W 1 u Q 2 9 1 b n Q m c X V v d D s 6 M j I s J n F 1 b 3 Q 7 S 2 V 5 Q 2 9 s d W 1 u T m F t Z X M m c X V v d D s 6 W 1 0 s J n F 1 b 3 Q 7 Q 2 9 s d W 1 u S W R l b n R p d G l l c y Z x d W 9 0 O z p b J n F 1 b 3 Q 7 U 2 V j d G l v b j E v Y 3 N 2 X 3 V u a W R v X 2 Z p Z G N z X 3 Y y L 0 F 1 d G 9 S Z W 1 v d m V k Q 2 9 s d W 1 u c z E u e 0 R h d G E s M H 0 m c X V v d D s s J n F 1 b 3 Q 7 U 2 V j d G l v b j E v Y 3 N 2 X 3 V u a W R v X 2 Z p Z G N z X 3 Y y L 0 F 1 d G 9 S Z W 1 v d m V k Q 2 9 s d W 1 u c z E u e 0 5 v b W U g Z G 8 g Q X J x d W l 2 b y w x f S Z x d W 9 0 O y w m c X V v d D t T Z W N 0 a W 9 u M S 9 j c 3 Z f d W 5 p Z G 9 f Z m l k Y 3 N f d j I v Q X V 0 b 1 J l b W 9 2 Z W R D b 2 x 1 b W 5 z M S 5 7 R n V u Z G 8 s M n 0 m c X V v d D s s J n F 1 b 3 Q 7 U 2 V j d G l v b j E v Y 3 N 2 X 3 V u a W R v X 2 Z p Z G N z X 3 Y y L 0 F 1 d G 9 S Z W 1 v d m V k Q 2 9 s d W 1 u c z E u e 0 N D L D N 9 J n F 1 b 3 Q 7 L C Z x d W 9 0 O 1 N l Y 3 R p b 2 4 x L 2 N z d l 9 1 b m l k b 1 9 m a W R j c 1 9 2 M i 9 B d X R v U m V t b 3 Z l Z E N v b H V t b n M x L n t G d W 5 k b y B T b 2 J l c m F u b y w 0 f S Z x d W 9 0 O y w m c X V v d D t T Z W N 0 a W 9 u M S 9 j c 3 Z f d W 5 p Z G 9 f Z m l k Y 3 N f d j I v Q X V 0 b 1 J l b W 9 2 Z W R D b 2 x 1 b W 5 z M S 5 7 U m V u Z G E g R m l 4 Y S w 1 f S Z x d W 9 0 O y w m c X V v d D t T Z W N 0 a W 9 u M S 9 j c 3 Z f d W 5 p Z G 9 f Z m l k Y 3 N f d j I v Q X V 0 b 1 J l b W 9 2 Z W R D b 2 x 1 b W 5 z M S 5 7 Q 2 9 0 Y S B k Z S B G d W 5 k b y w 2 f S Z x d W 9 0 O y w m c X V v d D t T Z W N 0 a W 9 u M S 9 j c 3 Z f d W 5 p Z G 9 f Z m l k Y 3 N f d j I v Q X V 0 b 1 J l b W 9 2 Z W R D b 2 x 1 b W 5 z M S 5 7 R E M g V G 9 0 Y W w s N 3 0 m c X V v d D s s J n F 1 b 3 Q 7 U 2 V j d G l v b j E v Y 3 N 2 X 3 V u a W R v X 2 Z p Z G N z X 3 Y y L 0 F 1 d G 9 S Z W 1 v d m V k Q 2 9 s d W 1 u c z E u e 0 R D I M O g I F Z l b m N l c i w 4 f S Z x d W 9 0 O y w m c X V v d D t T Z W N 0 a W 9 u M S 9 j c 3 Z f d W 5 p Z G 9 f Z m l k Y 3 N f d j I v Q X V 0 b 1 J l b W 9 2 Z W R D b 2 x 1 b W 5 z M S 5 7 R E M g V m V u Y 2 l k b y w 5 f S Z x d W 9 0 O y w m c X V v d D t T Z W N 0 a W 9 u M S 9 j c 3 Z f d W 5 p Z G 9 f Z m l k Y 3 N f d j I v Q X V 0 b 1 J l b W 9 2 Z W R D b 2 x 1 b W 5 z M S 5 7 U E R E L D E w f S Z x d W 9 0 O y w m c X V v d D t T Z W N 0 a W 9 u M S 9 j c 3 Z f d W 5 p Z G 9 f Z m l k Y 3 N f d j I v Q X V 0 b 1 J l b W 9 2 Z W R D b 2 x 1 b W 5 z M S 5 7 R 2 F y Y W 5 0 a W F z I E F 1 d G 8 s M T F 9 J n F 1 b 3 Q 7 L C Z x d W 9 0 O 1 N l Y 3 R p b 2 4 x L 2 N z d l 9 1 b m l k b 1 9 m a W R j c 1 9 2 M i 9 B d X R v U m V t b 3 Z l Z E N v b H V t b n M x L n t Q T C B T c j E s M T J 9 J n F 1 b 3 Q 7 L C Z x d W 9 0 O 1 N l Y 3 R p b 2 4 x L 2 N z d l 9 1 b m l k b 1 9 m a W R j c 1 9 2 M i 9 B d X R v U m V t b 3 Z l Z E N v b H V t b n M x L n t Q T C B T c j I s M T N 9 J n F 1 b 3 Q 7 L C Z x d W 9 0 O 1 N l Y 3 R p b 2 4 x L 2 N z d l 9 1 b m l k b 1 9 m a W R j c 1 9 2 M i 9 B d X R v U m V t b 3 Z l Z E N v b H V t b n M x L n t Q T C B T c j M s M T R 9 J n F 1 b 3 Q 7 L C Z x d W 9 0 O 1 N l Y 3 R p b 2 4 x L 2 N z d l 9 1 b m l k b 1 9 m a W R j c 1 9 2 M i 9 B d X R v U m V t b 3 Z l Z E N v b H V t b n M x L n t Q T C B N e j E s M T V 9 J n F 1 b 3 Q 7 L C Z x d W 9 0 O 1 N l Y 3 R p b 2 4 x L 2 N z d l 9 1 b m l k b 1 9 m a W R j c 1 9 2 M i 9 B d X R v U m V t b 3 Z l Z E N v b H V t b n M x L n t Q T C B N e j I s M T Z 9 J n F 1 b 3 Q 7 L C Z x d W 9 0 O 1 N l Y 3 R p b 2 4 x L 2 N z d l 9 1 b m l k b 1 9 m a W R j c 1 9 2 M i 9 B d X R v U m V t b 3 Z l Z E N v b H V t b n M x L n t Q T C B N e j M s M T d 9 J n F 1 b 3 Q 7 L C Z x d W 9 0 O 1 N l Y 3 R p b 2 4 x L 2 N z d l 9 1 b m l k b 1 9 m a W R j c 1 9 2 M i 9 B d X R v U m V t b 3 Z l Z E N v b H V t b n M x L n t Q T C B N e k I x L D E 4 f S Z x d W 9 0 O y w m c X V v d D t T Z W N 0 a W 9 u M S 9 j c 3 Z f d W 5 p Z G 9 f Z m l k Y 3 N f d j I v Q X V 0 b 1 J l b W 9 2 Z W R D b 2 x 1 b W 5 z M S 5 7 U E w g T X p C M i w x O X 0 m c X V v d D s s J n F 1 b 3 Q 7 U 2 V j d G l v b j E v Y 3 N 2 X 3 V u a W R v X 2 Z p Z G N z X 3 Y y L 0 F 1 d G 9 S Z W 1 v d m V k Q 2 9 s d W 1 u c z E u e 1 B M I E 1 6 Q j M s M j B 9 J n F 1 b 3 Q 7 L C Z x d W 9 0 O 1 N l Y 3 R p b 2 4 x L 2 N z d l 9 1 b m l k b 1 9 m a W R j c 1 9 2 M i 9 B d X R v U m V t b 3 Z l Z E N v b H V t b n M x L n t Q T C B K c i w y M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V n Y c O n w 6 N v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j c 3 Z f d W 5 p Z G 9 f Z m l k Y 3 M v R m 9 u d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N z d l 9 1 b m l k b 1 9 m a W R j c y 9 D Y W J l J U M z J U E 3 Y W x o b 3 M l M j B Q c m 9 t b 3 Z p Z G 9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c 3 Z f d W 5 p Z G 9 f Z m l k Y 3 M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c 3 Z f d W 5 p Z G 9 f Z m l k Y 3 M l M j A o M i k v R m 9 u d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N z d l 9 1 b m l k b 1 9 m a W R j c y U y M C g y K S 9 D Y W J l J U M z J U E 3 Y W x o b 3 M l M j B Q c m 9 t b 3 Z p Z G 9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c 3 Z f d W 5 p Z G 9 f Z m l k Y 3 M l M j A o M i k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h d X R v X 2 5 v d m 9 z X 3 B h c m N l b G F z X 2 F n c n V w Y W R h c y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Y X V 0 b 1 9 u b 3 Z v c 1 9 w Y X J j Z W x h c 1 9 h Z 3 J 1 c G F k Y X M v Q 2 F i Z S V D M y V B N 2 F s a G 9 z J T I w U H J v b W 9 2 a W R v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Y X V 0 b 1 9 u b 3 Z v c 1 9 w Y X J j Z W x h c 1 9 h Z 3 J 1 c G F k Y X M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h d X R v X 2 5 v d m 9 z X 3 B h c m N l b G F z X 2 F n c n V w Y W R h c y 9 M a W 5 o Y X M l M j B G a W x 0 c m F k Y X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V z d G 9 x d W V f Y 2 9 u c 2 9 s a W R h Z G 9 f Q X V 0 b 1 9 Y S U l f M j A y N S 0 x M C 0 z M S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X N 0 b 3 F 1 Z V 9 j b 2 5 z b 2 x p Z G F k b 1 9 B d X R v X 1 h J S V 8 y M D I 1 L T E w L T M x L 0 N h Y m U l Q z M l Q T d h b G h v c y U y M F B y b 2 1 v d m l k b 3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V z d G 9 x d W V f Y 2 9 u c 2 9 s a W R h Z G 9 f Q X V 0 b 1 9 Y S U l f M j A y N S 0 x M C 0 z M S 9 U a X B v J T I w Q W x 0 Z X J h Z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V z d G 9 x d W V f Y 2 9 u c 2 9 s a W R h Z G 9 f Q X V 0 b 1 9 Y S U l f M j A y N S 0 x M C 0 z M S 9 B c n F 1 a X Z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w Y X J j Z W x h c 1 9 B d X R v X 1 h J S V 8 y M D I 1 L T E w L T M x L 0 Z v b n R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w Y X J j Z W x h c 1 9 B d X R v X 1 h J S V 8 y M D I 1 L T E w L T M x L 0 N h Y m U l Q z M l Q T d h b G h v c y U y M F B y b 2 1 v d m l k b 3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B h c m N l b G F z X 0 F 1 d G 9 f W E l J X z I w M j U t M T A t M z E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c 3 Z f d W 5 p Z G 9 f Z m l k Y 3 N f d j I v R m 9 u d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N z d l 9 1 b m l k b 1 9 m a W R j c 1 9 2 M i 9 D Y W J l J U M z J U E 3 Y W x o b 3 M l M j B Q c m 9 t b 3 Z p Z G 9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c 3 Z f d W 5 p Z G 9 f Z m l k Y 3 N f d j I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c 3 Z f d W 5 p Z G 9 f Z m l k Y 3 N f d j I v T G l u a G F z J T I w R m l s d H J h Z G F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c 3 Z f d W 5 p Z G 9 f Z m l k Y 3 N f d j I v Q 2 9 s d W 5 h c y U y M F J l b W 9 2 a W R h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G F y Y 2 V s Y X N f Q X V 0 b 1 9 Y S U l f M j A y N S 0 x M C 0 z M S 9 B c n F 1 a X Z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w Y X J j Z W x h c 1 9 B d X R v X 1 h J S V 8 y M D I 1 L T E w L T M x L 0 N v b H V u Y X M l M j B S Z W 1 v d m l k Y X M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L z 4 8 L 0 l 0 Z W 0 + P C 9 J d G V t c z 4 8 L 0 x v Y 2 F s U G F j a 2 F n Z U 1 l d G F k Y X R h R m l s Z T 4 W A A A A U E s F B g A A A A A A A A A A A A A A A A A A A A A A A C Y B A A A B A A A A 0 I y d 3 w E V 0 R G M e g D A T 8 K X 6 w E A A A D 7 T + l N G W X J R 6 c f 0 L m a V A e f A A A A A A I A A A A A A B B m A A A A A Q A A I A A A A D E y y 8 7 W c s i m 2 1 P 2 w P v w z 8 2 t d C z Y K w r P k v K k I s + N Q G G o A A A A A A 6 A A A A A A g A A I A A A A I p k Q n V d a 7 Y g f g 1 5 S + D l n b S l 9 m T B 0 w L C + 2 y M R a L 8 Z Z i a U A A A A O S V + F 4 N C x k r G w j L q L + 9 N O h v p P j M f T N f C v 6 H v B 1 K H s 5 z f Z 4 U T N n R C I c M X j Z N e R p V s j a / B L x S t m 4 n B F f I 1 Y k Z Q K g 9 Y v j B k H r P w X N 5 Q P A Y 8 Q Y 2 Q A A A A D n e s S 2 9 z v Y 9 r I B J h L C u 1 + n g f p Z c f v 8 U 7 Z P G D 1 Y e 4 G S W b y b k x s M G Y z 2 x 5 R P r x D b c b m 7 0 k u E o q f 6 2 f O m u d F f K Q w E = < / D a t a M a s h u p > 
</file>

<file path=customXml/itemProps1.xml><?xml version="1.0" encoding="utf-8"?>
<ds:datastoreItem xmlns:ds="http://schemas.openxmlformats.org/officeDocument/2006/customXml" ds:itemID="{77BEDCDB-34F7-41E8-B3DC-86A3A2F1DA0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Menu</vt:lpstr>
      <vt:lpstr>Glossário</vt:lpstr>
      <vt:lpstr>Dados Cadastrais</vt:lpstr>
      <vt:lpstr>Características do Fundo</vt:lpstr>
      <vt:lpstr>Aging</vt:lpstr>
      <vt:lpstr>Monitoramento de Indicadores</vt:lpstr>
      <vt:lpstr>Métricas Gerais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Franco</dc:creator>
  <cp:lastModifiedBy>Guilherme Souza</cp:lastModifiedBy>
  <cp:lastPrinted>2025-06-20T18:30:18Z</cp:lastPrinted>
  <dcterms:created xsi:type="dcterms:W3CDTF">2025-05-20T13:09:31Z</dcterms:created>
  <dcterms:modified xsi:type="dcterms:W3CDTF">2026-07-17T15:46:27Z</dcterms:modified>
</cp:coreProperties>
</file>