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SD\DelPn\WA0032_F&amp;L\Matthew O'Neill\Air Quality\Reports\ASR\2017\Results\"/>
    </mc:Choice>
  </mc:AlternateContent>
  <bookViews>
    <workbookView xWindow="240" yWindow="435" windowWidth="20115" windowHeight="7635"/>
  </bookViews>
  <sheets>
    <sheet name="Yearly" sheetId="4" r:id="rId1"/>
  </sheets>
  <externalReferences>
    <externalReference r:id="rId2"/>
    <externalReference r:id="rId3"/>
  </externalReferences>
  <definedNames>
    <definedName name="_xlnm._FilterDatabase" localSheetId="0" hidden="1">Yearly!$A$1:$T$272</definedName>
    <definedName name="sitetype">[2]LISTS!$O$3:$O$10</definedName>
  </definedNames>
  <calcPr calcId="152511"/>
</workbook>
</file>

<file path=xl/calcChain.xml><?xml version="1.0" encoding="utf-8"?>
<calcChain xmlns="http://schemas.openxmlformats.org/spreadsheetml/2006/main">
  <c r="E27" i="4" l="1"/>
  <c r="E28" i="4"/>
  <c r="E29" i="4"/>
  <c r="E30" i="4"/>
  <c r="E31" i="4"/>
  <c r="E32" i="4"/>
  <c r="E33" i="4"/>
  <c r="E34" i="4"/>
  <c r="E35" i="4"/>
  <c r="E37" i="4"/>
  <c r="Q2" i="4"/>
  <c r="Q3" i="4"/>
  <c r="Q4" i="4"/>
  <c r="Q5" i="4"/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E246" i="4" l="1"/>
  <c r="E245" i="4"/>
  <c r="E244" i="4"/>
  <c r="E264" i="4"/>
  <c r="E263" i="4"/>
  <c r="E262" i="4"/>
  <c r="E272" i="4"/>
  <c r="E271" i="4"/>
  <c r="E269" i="4"/>
  <c r="E268" i="4"/>
  <c r="E267" i="4"/>
  <c r="E266" i="4"/>
  <c r="E265" i="4"/>
  <c r="E261" i="4"/>
  <c r="E260" i="4"/>
  <c r="E259" i="4"/>
  <c r="E258" i="4"/>
  <c r="E257" i="4"/>
  <c r="E256" i="4"/>
  <c r="E255" i="4"/>
  <c r="E254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49" i="4"/>
  <c r="E148" i="4"/>
  <c r="E147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5" i="4"/>
  <c r="E104" i="4"/>
  <c r="E103" i="4"/>
  <c r="E102" i="4"/>
  <c r="E101" i="4"/>
  <c r="E100" i="4"/>
  <c r="E99" i="4"/>
  <c r="E98" i="4"/>
  <c r="E97" i="4"/>
  <c r="E96" i="4"/>
  <c r="E95" i="4"/>
  <c r="E94" i="4"/>
  <c r="E75" i="4"/>
  <c r="E74" i="4"/>
  <c r="E93" i="4"/>
  <c r="E92" i="4"/>
  <c r="E91" i="4"/>
  <c r="E90" i="4"/>
  <c r="E87" i="4"/>
  <c r="E89" i="4"/>
  <c r="E86" i="4"/>
  <c r="E88" i="4"/>
  <c r="E70" i="4"/>
  <c r="E69" i="4"/>
  <c r="E68" i="4"/>
  <c r="E67" i="4"/>
  <c r="E65" i="4"/>
  <c r="E64" i="4"/>
  <c r="E63" i="4"/>
  <c r="E62" i="4"/>
  <c r="E66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</calcChain>
</file>

<file path=xl/comments1.xml><?xml version="1.0" encoding="utf-8"?>
<comments xmlns="http://schemas.openxmlformats.org/spreadsheetml/2006/main">
  <authors>
    <author>c.horth</author>
    <author>plant</author>
    <author>benjamin.rose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</rPr>
          <t>c.horth:</t>
        </r>
        <r>
          <rPr>
            <sz val="9"/>
            <color indexed="81"/>
            <rFont val="Tahoma"/>
            <family val="2"/>
          </rPr>
          <t xml:space="preserve">
Will be soon when relocated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c.horth:</t>
        </r>
        <r>
          <rPr>
            <sz val="9"/>
            <color indexed="81"/>
            <rFont val="Tahoma"/>
            <family val="2"/>
          </rPr>
          <t xml:space="preserve">
will be soon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c.horth:</t>
        </r>
        <r>
          <rPr>
            <sz val="9"/>
            <color indexed="81"/>
            <rFont val="Tahoma"/>
            <family val="2"/>
          </rPr>
          <t xml:space="preserve">
will be soon</t>
        </r>
      </text>
    </comment>
    <comment ref="E136" authorId="1" shapeId="0">
      <text>
        <r>
          <rPr>
            <b/>
            <sz val="9"/>
            <color indexed="81"/>
            <rFont val="Tahoma"/>
            <family val="2"/>
          </rPr>
          <t>plant:</t>
        </r>
        <r>
          <rPr>
            <sz val="9"/>
            <color indexed="81"/>
            <rFont val="Tahoma"/>
            <family val="2"/>
          </rPr>
          <t xml:space="preserve">
Same as previous classification.  Is approx 15m from A57 and on pavement of Rooke St.</t>
        </r>
      </text>
    </comment>
    <comment ref="L136" authorId="2" shapeId="0">
      <text>
        <r>
          <rPr>
            <b/>
            <sz val="9"/>
            <color indexed="81"/>
            <rFont val="Tahoma"/>
            <family val="2"/>
          </rPr>
          <t>benjamin.rose:</t>
        </r>
        <r>
          <rPr>
            <sz val="9"/>
            <color indexed="81"/>
            <rFont val="Tahoma"/>
            <family val="2"/>
          </rPr>
          <t xml:space="preserve">
&lt;75% data capture</t>
        </r>
      </text>
    </comment>
    <comment ref="L137" authorId="2" shapeId="0">
      <text>
        <r>
          <rPr>
            <b/>
            <sz val="9"/>
            <color indexed="81"/>
            <rFont val="Tahoma"/>
            <family val="2"/>
          </rPr>
          <t>benjamin.rose:</t>
        </r>
        <r>
          <rPr>
            <sz val="9"/>
            <color indexed="81"/>
            <rFont val="Tahoma"/>
            <family val="2"/>
          </rPr>
          <t xml:space="preserve">
&lt;75% data capture</t>
        </r>
      </text>
    </comment>
    <comment ref="L138" authorId="2" shapeId="0">
      <text>
        <r>
          <rPr>
            <b/>
            <sz val="9"/>
            <color indexed="81"/>
            <rFont val="Tahoma"/>
            <family val="2"/>
          </rPr>
          <t>benjamin.rose:</t>
        </r>
        <r>
          <rPr>
            <sz val="9"/>
            <color indexed="81"/>
            <rFont val="Tahoma"/>
            <family val="2"/>
          </rPr>
          <t xml:space="preserve">
&lt;75% data capture</t>
        </r>
      </text>
    </comment>
    <comment ref="L139" authorId="2" shapeId="0">
      <text>
        <r>
          <rPr>
            <b/>
            <sz val="9"/>
            <color indexed="81"/>
            <rFont val="Tahoma"/>
            <family val="2"/>
          </rPr>
          <t>benjamin.rose:</t>
        </r>
        <r>
          <rPr>
            <sz val="9"/>
            <color indexed="81"/>
            <rFont val="Tahoma"/>
            <family val="2"/>
          </rPr>
          <t xml:space="preserve">
&lt;75% data capture</t>
        </r>
      </text>
    </comment>
    <comment ref="L140" authorId="2" shapeId="0">
      <text>
        <r>
          <rPr>
            <b/>
            <sz val="9"/>
            <color indexed="81"/>
            <rFont val="Tahoma"/>
            <family val="2"/>
          </rPr>
          <t>benjamin.rose:</t>
        </r>
        <r>
          <rPr>
            <sz val="9"/>
            <color indexed="81"/>
            <rFont val="Tahoma"/>
            <family val="2"/>
          </rPr>
          <t xml:space="preserve">
&lt;75% data capture</t>
        </r>
      </text>
    </comment>
    <comment ref="E141" authorId="1" shapeId="0">
      <text>
        <r>
          <rPr>
            <b/>
            <sz val="9"/>
            <color indexed="81"/>
            <rFont val="Tahoma"/>
            <family val="2"/>
          </rPr>
          <t>plant:</t>
        </r>
        <r>
          <rPr>
            <sz val="9"/>
            <color indexed="81"/>
            <rFont val="Tahoma"/>
            <family val="2"/>
          </rPr>
          <t xml:space="preserve">
same as previous classification</t>
        </r>
      </text>
    </comment>
  </commentList>
</comments>
</file>

<file path=xl/sharedStrings.xml><?xml version="1.0" encoding="utf-8"?>
<sst xmlns="http://schemas.openxmlformats.org/spreadsheetml/2006/main" count="2069" uniqueCount="733">
  <si>
    <t>TubeRef</t>
  </si>
  <si>
    <t>LA</t>
  </si>
  <si>
    <t>Site id</t>
  </si>
  <si>
    <t>Site Address</t>
  </si>
  <si>
    <t>Site Type</t>
  </si>
  <si>
    <t>In AQMA</t>
  </si>
  <si>
    <t>X</t>
  </si>
  <si>
    <t>Y</t>
  </si>
  <si>
    <t>Bolton48</t>
  </si>
  <si>
    <t>UB</t>
  </si>
  <si>
    <t>N</t>
  </si>
  <si>
    <t>Bolton53</t>
  </si>
  <si>
    <t>Bolton54</t>
  </si>
  <si>
    <t>Bolton43</t>
  </si>
  <si>
    <t>Bolton44</t>
  </si>
  <si>
    <t>Bolton45</t>
  </si>
  <si>
    <t>Bolton46</t>
  </si>
  <si>
    <t>Bolton41</t>
  </si>
  <si>
    <t>Bolton60</t>
  </si>
  <si>
    <t>Bolton61</t>
  </si>
  <si>
    <t>Bolton62</t>
  </si>
  <si>
    <t>Bolton63</t>
  </si>
  <si>
    <t>Bolton64</t>
  </si>
  <si>
    <t>Bolton65</t>
  </si>
  <si>
    <t>Bolton66</t>
  </si>
  <si>
    <t>Bolton67</t>
  </si>
  <si>
    <t>Bolton68</t>
  </si>
  <si>
    <t>Bolton15</t>
  </si>
  <si>
    <t>Bolton16</t>
  </si>
  <si>
    <t>Bury</t>
  </si>
  <si>
    <t>BU1 Baguley Crescent</t>
  </si>
  <si>
    <t>Ramsbottom Lane</t>
  </si>
  <si>
    <t>BU3a  Bury Roadside (AURN)</t>
  </si>
  <si>
    <t>BU3b Bury Roadside (AURN)</t>
  </si>
  <si>
    <t>BU3c Bury Roadside (AURN)</t>
  </si>
  <si>
    <t>BU4 10 Hardmans Rd Whitefield</t>
  </si>
  <si>
    <t>BU5 Radcliffe New Rd. Whitefield</t>
  </si>
  <si>
    <t>BU6 5 Bolton RdBury</t>
  </si>
  <si>
    <t>BU7Energy Show HouseWillow St Bury</t>
  </si>
  <si>
    <t>BU8Walmersley RdBury</t>
  </si>
  <si>
    <t>MAN</t>
  </si>
  <si>
    <t>Styal</t>
  </si>
  <si>
    <t>Su</t>
  </si>
  <si>
    <t>St Pauls School</t>
  </si>
  <si>
    <t>Newton Street</t>
  </si>
  <si>
    <t>MAN14</t>
  </si>
  <si>
    <t>Clayton Day Nursery</t>
  </si>
  <si>
    <t>MAN24</t>
  </si>
  <si>
    <t>Princess Street</t>
  </si>
  <si>
    <t>Chethams School</t>
  </si>
  <si>
    <t>MAN28</t>
  </si>
  <si>
    <t>Ashton Old Road</t>
  </si>
  <si>
    <t>MAN29A</t>
  </si>
  <si>
    <t>Oxford Street</t>
  </si>
  <si>
    <t>MAN36</t>
  </si>
  <si>
    <t>Rochdale Road</t>
  </si>
  <si>
    <t>MAN37</t>
  </si>
  <si>
    <t>Princess Road</t>
  </si>
  <si>
    <t>MAN59</t>
  </si>
  <si>
    <t>Piccadilly Gardens</t>
  </si>
  <si>
    <t>MAN71</t>
  </si>
  <si>
    <t>Great Ancoats Street</t>
  </si>
  <si>
    <t>MAN72</t>
  </si>
  <si>
    <t>Lockton Close</t>
  </si>
  <si>
    <t>MAN73</t>
  </si>
  <si>
    <t>Hyde Road</t>
  </si>
  <si>
    <t>MAN74</t>
  </si>
  <si>
    <t>Kingsway</t>
  </si>
  <si>
    <t>MAN75</t>
  </si>
  <si>
    <t>Stockport Road</t>
  </si>
  <si>
    <t>MAN77</t>
  </si>
  <si>
    <t>Hewitt Street</t>
  </si>
  <si>
    <t>MAN78</t>
  </si>
  <si>
    <t>Rostron Avenue</t>
  </si>
  <si>
    <t>MAN79</t>
  </si>
  <si>
    <t>Victoria Terrace</t>
  </si>
  <si>
    <t>MAN80</t>
  </si>
  <si>
    <t>Alma Road</t>
  </si>
  <si>
    <t>MAN81</t>
  </si>
  <si>
    <t>Peaceville Road</t>
  </si>
  <si>
    <t>MAN82</t>
  </si>
  <si>
    <t>Manchester Oxford Road</t>
  </si>
  <si>
    <t>MAN83</t>
  </si>
  <si>
    <t>MAN84</t>
  </si>
  <si>
    <t>Oldham</t>
  </si>
  <si>
    <t>OldhamOL14</t>
  </si>
  <si>
    <t>OL14Middleton Road, Chadderton</t>
  </si>
  <si>
    <t>OldhamOL10</t>
  </si>
  <si>
    <t>OldhamOL17</t>
  </si>
  <si>
    <t>OL17Norfolk Street, Oldham</t>
  </si>
  <si>
    <t>OldhamOL11</t>
  </si>
  <si>
    <t>OldhamOL18</t>
  </si>
  <si>
    <t>OL18Oldham Road, Uppermill</t>
  </si>
  <si>
    <t>OldhamOL19</t>
  </si>
  <si>
    <t>OL19High Street,Uppermill</t>
  </si>
  <si>
    <t>Rochdale</t>
  </si>
  <si>
    <t>Trows Lane Caslteton</t>
  </si>
  <si>
    <t>52 Cherrington Drive Caslteton</t>
  </si>
  <si>
    <t>Middleton Library</t>
  </si>
  <si>
    <t>Mossway Middleton</t>
  </si>
  <si>
    <t>Heywood Old Rd Birch</t>
  </si>
  <si>
    <t>Edinburgh Way Rochdale</t>
  </si>
  <si>
    <t>Manchester Old Rd Rochdale</t>
  </si>
  <si>
    <t>Manchester Rd Rochdale</t>
  </si>
  <si>
    <t>Holmes Street Rochdale</t>
  </si>
  <si>
    <t>Whitworth Road Rochdale</t>
  </si>
  <si>
    <t>Halifax Road Wardle</t>
  </si>
  <si>
    <t>725 Halifax Road Wardle</t>
  </si>
  <si>
    <t>Hey Bottom Calderbrook</t>
  </si>
  <si>
    <t>M62 Depot Milnrow</t>
  </si>
  <si>
    <t>Ashfield Road Milnrow</t>
  </si>
  <si>
    <t>Kingsway Rochdale</t>
  </si>
  <si>
    <t>Salford</t>
  </si>
  <si>
    <t>SA1 Irlam Locks</t>
  </si>
  <si>
    <t>SA2b Irlam Police  (Princess Nursery)</t>
  </si>
  <si>
    <t>SA4 Crompton</t>
  </si>
  <si>
    <t>SA9 St Marks</t>
  </si>
  <si>
    <t>SalfordSA22</t>
  </si>
  <si>
    <t>SA22/23/28 Aurn Eccles</t>
  </si>
  <si>
    <t>SalfordSA23</t>
  </si>
  <si>
    <t>SalfordSA24</t>
  </si>
  <si>
    <t>SalfordSA20</t>
  </si>
  <si>
    <t xml:space="preserve">SA20/21/22 M60 St Marks </t>
  </si>
  <si>
    <t>SalfordSA21</t>
  </si>
  <si>
    <t>SalfordSA14</t>
  </si>
  <si>
    <t>SA14 Broughton Lib</t>
  </si>
  <si>
    <t>SalfordSA16</t>
  </si>
  <si>
    <t xml:space="preserve">SA16 Wharton School </t>
  </si>
  <si>
    <t>SalfordSA13</t>
  </si>
  <si>
    <t>SA13 Buckland Road</t>
  </si>
  <si>
    <t>SalfordSA25</t>
  </si>
  <si>
    <t>SA25 16 Wyn Gdns</t>
  </si>
  <si>
    <t>SalfordSA26</t>
  </si>
  <si>
    <t xml:space="preserve">SA26 A580 Elect sub stn </t>
  </si>
  <si>
    <t>SalfordSA27</t>
  </si>
  <si>
    <t>SA27 Trinity Way</t>
  </si>
  <si>
    <t>SalfordSA28</t>
  </si>
  <si>
    <t>SA28 Harroby, Swinton</t>
  </si>
  <si>
    <t>SalfordSA31</t>
  </si>
  <si>
    <t>SA31 Walkden Road</t>
  </si>
  <si>
    <t>SalfordSA33</t>
  </si>
  <si>
    <t>SA33 Arnfield Drive, Boothstown</t>
  </si>
  <si>
    <t>SalfordSA34</t>
  </si>
  <si>
    <t>SA34 673 Liverpool Road</t>
  </si>
  <si>
    <t>SalfordSA37</t>
  </si>
  <si>
    <t>SA37 61 Maurice Drive</t>
  </si>
  <si>
    <t>SalfordSA38</t>
  </si>
  <si>
    <t>SA38 Clifton Primary School</t>
  </si>
  <si>
    <t>SalfordSA39</t>
  </si>
  <si>
    <t>SA39 Trinity Way /Chapel Street</t>
  </si>
  <si>
    <t>SalfordSA42</t>
  </si>
  <si>
    <t>SA42 44 Edenfield</t>
  </si>
  <si>
    <t>SalfordSA17</t>
  </si>
  <si>
    <t>SA17 Langley Road</t>
  </si>
  <si>
    <t>SalfordSA44</t>
  </si>
  <si>
    <t>SA44 Pembroke (No2)</t>
  </si>
  <si>
    <t>Stockport</t>
  </si>
  <si>
    <t>Whitehill Firestation</t>
  </si>
  <si>
    <t>HealdGreen  Health Cen.</t>
  </si>
  <si>
    <t>Denby Lane</t>
  </si>
  <si>
    <t>Compstall Library</t>
  </si>
  <si>
    <t>Ru</t>
  </si>
  <si>
    <t>Lyme Farm</t>
  </si>
  <si>
    <t>Cheadle Library</t>
  </si>
  <si>
    <t>Civiccentre Hazel Grove</t>
  </si>
  <si>
    <t>Marshalls Yard Hazel Grove</t>
  </si>
  <si>
    <t>Alderley Close Hazel Grove</t>
  </si>
  <si>
    <t>StockportSK10</t>
  </si>
  <si>
    <t>Deneside Cres. Hazel Grove</t>
  </si>
  <si>
    <t>StockportSK11</t>
  </si>
  <si>
    <t>Norwood Road</t>
  </si>
  <si>
    <t>StockportSK12</t>
  </si>
  <si>
    <t>A34 Kingsway</t>
  </si>
  <si>
    <t>StockportSK13</t>
  </si>
  <si>
    <t>Prospect Vale</t>
  </si>
  <si>
    <t>StockportSK14</t>
  </si>
  <si>
    <t>Upton Ave.</t>
  </si>
  <si>
    <t>StockportSK15</t>
  </si>
  <si>
    <t>Bramhall Lane</t>
  </si>
  <si>
    <t>StockportSK16</t>
  </si>
  <si>
    <t>Stockport Rd. Bredbury</t>
  </si>
  <si>
    <t>StockportSK17</t>
  </si>
  <si>
    <t>Yew Street</t>
  </si>
  <si>
    <t>StockportSK18</t>
  </si>
  <si>
    <t>Debenhams</t>
  </si>
  <si>
    <t>StockportSK19</t>
  </si>
  <si>
    <t>Gorton Road</t>
  </si>
  <si>
    <t>StockportSK20</t>
  </si>
  <si>
    <t>Kennilworth Road</t>
  </si>
  <si>
    <t>StockportSK21</t>
  </si>
  <si>
    <t>Carmichael Street</t>
  </si>
  <si>
    <t>StockportSK22</t>
  </si>
  <si>
    <t>A6 Hazel Grove</t>
  </si>
  <si>
    <t>StockportSK25</t>
  </si>
  <si>
    <t>Central Marple</t>
  </si>
  <si>
    <t>StockportSK26</t>
  </si>
  <si>
    <t>Midland Road</t>
  </si>
  <si>
    <t>StockportSK27</t>
  </si>
  <si>
    <t>Pinewood Close</t>
  </si>
  <si>
    <t>StockportSK28</t>
  </si>
  <si>
    <t>Finney Lane</t>
  </si>
  <si>
    <t>StockportSK29</t>
  </si>
  <si>
    <t>Russell Street</t>
  </si>
  <si>
    <t>Tameside</t>
  </si>
  <si>
    <t>King Street Dukinfield</t>
  </si>
  <si>
    <t>Yes</t>
  </si>
  <si>
    <t>Hyde Town Hall Hyde</t>
  </si>
  <si>
    <t>No</t>
  </si>
  <si>
    <t>Thompson Road Denton</t>
  </si>
  <si>
    <t>TamesideT SPEC</t>
  </si>
  <si>
    <t>Penny Meadow Ashton</t>
  </si>
  <si>
    <t>Green Lane Hollingworth</t>
  </si>
  <si>
    <t>Two Trees School Denton</t>
  </si>
  <si>
    <t>TamesideT 10</t>
  </si>
  <si>
    <t>Guide Lane Audenshaw</t>
  </si>
  <si>
    <t>TamesideT 11</t>
  </si>
  <si>
    <t>Market Street Hollingworth</t>
  </si>
  <si>
    <t>TamesideT 13</t>
  </si>
  <si>
    <t>Manchester Road Ashton</t>
  </si>
  <si>
    <t>TamesideT 14</t>
  </si>
  <si>
    <t>Park Parade Ashton</t>
  </si>
  <si>
    <t>TamesideT 15</t>
  </si>
  <si>
    <t>Stamford Street Stalybridge</t>
  </si>
  <si>
    <t>TamesideT 16</t>
  </si>
  <si>
    <t>Manchester Road Audenshaw</t>
  </si>
  <si>
    <t>TamesideT 17</t>
  </si>
  <si>
    <t>Manchester Road Droylsden</t>
  </si>
  <si>
    <t>TamesideT 18</t>
  </si>
  <si>
    <t>Manchester Road Denton</t>
  </si>
  <si>
    <t>TamesideT 19</t>
  </si>
  <si>
    <t>Manchester Road Crown Point</t>
  </si>
  <si>
    <t>TamesideT 20</t>
  </si>
  <si>
    <t>B&amp;Q Hyde</t>
  </si>
  <si>
    <t>TamesideT 21</t>
  </si>
  <si>
    <t>Woolley Lane Hollingworth</t>
  </si>
  <si>
    <t>TamesideT 22</t>
  </si>
  <si>
    <t>Dean Street Ashton</t>
  </si>
  <si>
    <t>TamesideT 23</t>
  </si>
  <si>
    <t>Cavendish Mill Ashton</t>
  </si>
  <si>
    <t>TamesideT 24</t>
  </si>
  <si>
    <t>Manchester Road Denton (Golf Course)</t>
  </si>
  <si>
    <t>TamesideT 25</t>
  </si>
  <si>
    <t>Oldham Road Ashton</t>
  </si>
  <si>
    <t>TamesideT 26</t>
  </si>
  <si>
    <t>Lees Road Ashton</t>
  </si>
  <si>
    <t>no</t>
  </si>
  <si>
    <t>TamesideT 27</t>
  </si>
  <si>
    <t>Acres Lane Stalybridge</t>
  </si>
  <si>
    <t>TamesideT 28</t>
  </si>
  <si>
    <t>George Lawton Hall      Mossley</t>
  </si>
  <si>
    <t>TamesideT 29</t>
  </si>
  <si>
    <t>Keane Street Ashton</t>
  </si>
  <si>
    <t>TamesideT 30</t>
  </si>
  <si>
    <t>TamesideT 31</t>
  </si>
  <si>
    <t>Waterton Lane Mossley</t>
  </si>
  <si>
    <t>TamesideT 32</t>
  </si>
  <si>
    <t>Arundel Street Mossley</t>
  </si>
  <si>
    <t>TamesideT 33</t>
  </si>
  <si>
    <t>Lees Road Mossley</t>
  </si>
  <si>
    <t>TamesideT 34</t>
  </si>
  <si>
    <t>Stockport Road Mossley</t>
  </si>
  <si>
    <t>TamesideT 35</t>
  </si>
  <si>
    <t>Stamford Road Mossley</t>
  </si>
  <si>
    <t>TamesideT 36</t>
  </si>
  <si>
    <t>Argyle Street Mossley</t>
  </si>
  <si>
    <t>TamesideT 37</t>
  </si>
  <si>
    <t>Stamford Street Mossley</t>
  </si>
  <si>
    <t>Trafford</t>
  </si>
  <si>
    <t>Trafford13</t>
  </si>
  <si>
    <t>Trafford19</t>
  </si>
  <si>
    <t>Trafford20</t>
  </si>
  <si>
    <t>Trafford21</t>
  </si>
  <si>
    <t>Trafford22</t>
  </si>
  <si>
    <t>Trafford23</t>
  </si>
  <si>
    <t>Stroma Gardens</t>
  </si>
  <si>
    <t>Trafford24</t>
  </si>
  <si>
    <t>Tithebarn Road</t>
  </si>
  <si>
    <t xml:space="preserve">Wigan </t>
  </si>
  <si>
    <t>Wigan 14</t>
  </si>
  <si>
    <t>Wigan Road, Atherton</t>
  </si>
  <si>
    <t>Atherton Road, Hindley</t>
  </si>
  <si>
    <t>Wigan 24</t>
  </si>
  <si>
    <t>Wigan Town Hall 2, Wigan</t>
  </si>
  <si>
    <t>Wigan 28</t>
  </si>
  <si>
    <t>Turner Street, Leigh</t>
  </si>
  <si>
    <t>Wigan 30</t>
  </si>
  <si>
    <t>Smiths Lane, Hindley Green</t>
  </si>
  <si>
    <t>Wigan 33</t>
  </si>
  <si>
    <t>Rose Court, Ince</t>
  </si>
  <si>
    <t>Wigan 35</t>
  </si>
  <si>
    <t>Woodfield Crescent, Ashton (M6)</t>
  </si>
  <si>
    <t>Wigan 43</t>
  </si>
  <si>
    <t>Marus Bridge Roundabout, Wigan</t>
  </si>
  <si>
    <t>Wigan 51</t>
  </si>
  <si>
    <t>Nu Nu Nursery, Scholes</t>
  </si>
  <si>
    <t>Wigan 52</t>
  </si>
  <si>
    <t>Church Lane, Lowton (A580)</t>
  </si>
  <si>
    <t>Wigan 53</t>
  </si>
  <si>
    <t>New Miles Lane, Shevington (M6)</t>
  </si>
  <si>
    <t>Wigan 54</t>
  </si>
  <si>
    <t>East Lancs. Road, Astley 2 (A580)</t>
  </si>
  <si>
    <t>Wigan 61</t>
  </si>
  <si>
    <t>Atherton Road, Hindley Green</t>
  </si>
  <si>
    <t>Wigan 71</t>
  </si>
  <si>
    <t>Tyldesley Road, Tyldesley</t>
  </si>
  <si>
    <t>Wigan 81</t>
  </si>
  <si>
    <t>Preston Road Standish</t>
  </si>
  <si>
    <t>Wigan 47</t>
  </si>
  <si>
    <t>Wigan Station, Wigan</t>
  </si>
  <si>
    <t>Wigan 48</t>
  </si>
  <si>
    <t>Wigan 49</t>
  </si>
  <si>
    <t>Wigan 114</t>
  </si>
  <si>
    <t>Atherleigh Way, Leigh</t>
  </si>
  <si>
    <t>Wigan 115</t>
  </si>
  <si>
    <t>Winchester Close, Orrell</t>
  </si>
  <si>
    <t>Wigan 116</t>
  </si>
  <si>
    <t>Hendon Road, Leigh</t>
  </si>
  <si>
    <t>Liverpool Rd (Claybank)</t>
  </si>
  <si>
    <t>Sealand Road</t>
  </si>
  <si>
    <t>Ryecroft Lane o/s 41 (r Ednfld La)</t>
  </si>
  <si>
    <t>Ryecroft lane  o/s5/7 (nr Gran La)</t>
  </si>
  <si>
    <t>MAN88</t>
  </si>
  <si>
    <t>Angel St</t>
  </si>
  <si>
    <t>Pottery Lane</t>
  </si>
  <si>
    <t>Hyde Road/Pottery Ln</t>
  </si>
  <si>
    <t>Hyde Rd/Clowes St</t>
  </si>
  <si>
    <t>Wenlock Way</t>
  </si>
  <si>
    <t>OldhamOL20</t>
  </si>
  <si>
    <t>OL20 Crompton Way 1</t>
  </si>
  <si>
    <t>OldhamOL21</t>
  </si>
  <si>
    <t>OL21 Crompton Way 2</t>
  </si>
  <si>
    <t>Oldham OL22</t>
  </si>
  <si>
    <t>Oldham OL23</t>
  </si>
  <si>
    <t>SA50 Rooke St</t>
  </si>
  <si>
    <t>SA55 Leigh Rd / Ellenbrook</t>
  </si>
  <si>
    <t>Bradley Lane, Stretford</t>
  </si>
  <si>
    <t>Kingsway Park School, Urmston</t>
  </si>
  <si>
    <t>Wellacre Academy</t>
  </si>
  <si>
    <t>Wigan 23</t>
  </si>
  <si>
    <t>Tube collocated with a Continuous Analyser?</t>
  </si>
  <si>
    <t>Height (m)</t>
  </si>
  <si>
    <t>Distance to Relevant Exposure (m) (1)</t>
  </si>
  <si>
    <t>Distance to kerb of nearest road (m) (2)</t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</si>
  <si>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0m if the monitoring site is at a location of exposure (e.g. installed on/adjacent to the façade of a residential property).</t>
    </r>
  </si>
  <si>
    <r>
      <t>(2)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N/A if not applicable.</t>
    </r>
  </si>
  <si>
    <t>N/A</t>
  </si>
  <si>
    <t>SalfordSA50</t>
  </si>
  <si>
    <t>SalfordSA55</t>
  </si>
  <si>
    <t>I/S</t>
  </si>
  <si>
    <t>MAN86A</t>
  </si>
  <si>
    <t>MAN86B</t>
  </si>
  <si>
    <t>MAN87A</t>
  </si>
  <si>
    <t>MAN87B</t>
  </si>
  <si>
    <t>MAN88A</t>
  </si>
  <si>
    <t>MAN88B</t>
  </si>
  <si>
    <t>MAN89A</t>
  </si>
  <si>
    <t>MAN89B</t>
  </si>
  <si>
    <t>SalfordSA29</t>
  </si>
  <si>
    <t>Site Type Key</t>
  </si>
  <si>
    <t xml:space="preserve">UT </t>
  </si>
  <si>
    <t>Urban Traffic</t>
  </si>
  <si>
    <t>Urban Background</t>
  </si>
  <si>
    <t>Suburban Background</t>
  </si>
  <si>
    <t>Rural Background</t>
  </si>
  <si>
    <t>Bolton</t>
  </si>
  <si>
    <t>UT</t>
  </si>
  <si>
    <t>3 Quintins 329 Derby St</t>
  </si>
  <si>
    <t>63 2 Fern St</t>
  </si>
  <si>
    <t>68 24 Winslow rd</t>
  </si>
  <si>
    <t>BU1</t>
  </si>
  <si>
    <t>Bury0</t>
  </si>
  <si>
    <t>BU3a</t>
  </si>
  <si>
    <t>BU3b</t>
  </si>
  <si>
    <t>BU3c</t>
  </si>
  <si>
    <t>BU4</t>
  </si>
  <si>
    <t>BU5</t>
  </si>
  <si>
    <t>BU6</t>
  </si>
  <si>
    <t>BU7</t>
  </si>
  <si>
    <t>BU8</t>
  </si>
  <si>
    <t>3A</t>
  </si>
  <si>
    <t>5A</t>
  </si>
  <si>
    <t>8A</t>
  </si>
  <si>
    <t>9A/B</t>
  </si>
  <si>
    <t>MAN26A/B</t>
  </si>
  <si>
    <t>26A/B</t>
  </si>
  <si>
    <t>29A</t>
  </si>
  <si>
    <t>yes</t>
  </si>
  <si>
    <t>86A</t>
  </si>
  <si>
    <t>86B</t>
  </si>
  <si>
    <t>87A</t>
  </si>
  <si>
    <t>87B</t>
  </si>
  <si>
    <t>88A</t>
  </si>
  <si>
    <t>88B</t>
  </si>
  <si>
    <t>89A</t>
  </si>
  <si>
    <t>89B</t>
  </si>
  <si>
    <t>OL14</t>
  </si>
  <si>
    <t>OL10</t>
  </si>
  <si>
    <t>OL17</t>
  </si>
  <si>
    <t>OL11</t>
  </si>
  <si>
    <t>OL18</t>
  </si>
  <si>
    <t>3m</t>
  </si>
  <si>
    <t>OL19</t>
  </si>
  <si>
    <t>2m</t>
  </si>
  <si>
    <t>OL20</t>
  </si>
  <si>
    <t>y</t>
  </si>
  <si>
    <t>OL21</t>
  </si>
  <si>
    <t>OL22</t>
  </si>
  <si>
    <t>OL23</t>
  </si>
  <si>
    <t>2A</t>
  </si>
  <si>
    <t>4A</t>
  </si>
  <si>
    <t>6A</t>
  </si>
  <si>
    <t>7A</t>
  </si>
  <si>
    <t>9A</t>
  </si>
  <si>
    <t>Rochdale10A</t>
  </si>
  <si>
    <t>10A</t>
  </si>
  <si>
    <t>Rochdale11A</t>
  </si>
  <si>
    <t>11A</t>
  </si>
  <si>
    <t>Rochdale12A</t>
  </si>
  <si>
    <t>12A</t>
  </si>
  <si>
    <t>Rochdale13A</t>
  </si>
  <si>
    <t>13A</t>
  </si>
  <si>
    <t>Rochdale14A</t>
  </si>
  <si>
    <t>14A</t>
  </si>
  <si>
    <t>Rochdale15A</t>
  </si>
  <si>
    <t>15A</t>
  </si>
  <si>
    <t>Rochdale16A</t>
  </si>
  <si>
    <t>16A</t>
  </si>
  <si>
    <t>Rochdale17A</t>
  </si>
  <si>
    <t>17A</t>
  </si>
  <si>
    <t>SA1</t>
  </si>
  <si>
    <t>SA2b</t>
  </si>
  <si>
    <t>SA4</t>
  </si>
  <si>
    <t>SA9</t>
  </si>
  <si>
    <t>SA13</t>
  </si>
  <si>
    <t>SA14</t>
  </si>
  <si>
    <t>SA16</t>
  </si>
  <si>
    <t>SA17</t>
  </si>
  <si>
    <t>SA20</t>
  </si>
  <si>
    <t>SA21</t>
  </si>
  <si>
    <t>SA22</t>
  </si>
  <si>
    <t>SA23</t>
  </si>
  <si>
    <t>SA24</t>
  </si>
  <si>
    <t>SA25</t>
  </si>
  <si>
    <t>SA26</t>
  </si>
  <si>
    <t>SA27</t>
  </si>
  <si>
    <t>SA28</t>
  </si>
  <si>
    <t>SA31</t>
  </si>
  <si>
    <t>SA33</t>
  </si>
  <si>
    <t>SA34</t>
  </si>
  <si>
    <t>SA37</t>
  </si>
  <si>
    <t>SA38</t>
  </si>
  <si>
    <t>SA39</t>
  </si>
  <si>
    <t>SA42</t>
  </si>
  <si>
    <t>SA44</t>
  </si>
  <si>
    <t>SA50</t>
  </si>
  <si>
    <t>SalfordSA51</t>
  </si>
  <si>
    <t>SA51</t>
  </si>
  <si>
    <t>SalfordSA52</t>
  </si>
  <si>
    <t>SA52</t>
  </si>
  <si>
    <t>SalfordSA53</t>
  </si>
  <si>
    <t>SA53</t>
  </si>
  <si>
    <t>SalfordSA54</t>
  </si>
  <si>
    <t>SA54</t>
  </si>
  <si>
    <t>SA55</t>
  </si>
  <si>
    <t>SK 1</t>
  </si>
  <si>
    <t>SK 2</t>
  </si>
  <si>
    <t>SK 3</t>
  </si>
  <si>
    <t>SK 4</t>
  </si>
  <si>
    <t>SK 5</t>
  </si>
  <si>
    <t>SK 6</t>
  </si>
  <si>
    <t>SK 7</t>
  </si>
  <si>
    <t>Sk 8</t>
  </si>
  <si>
    <t>Sk 9</t>
  </si>
  <si>
    <t>SK10</t>
  </si>
  <si>
    <t>SK11</t>
  </si>
  <si>
    <t>SK12</t>
  </si>
  <si>
    <t>SK13</t>
  </si>
  <si>
    <t>SK14</t>
  </si>
  <si>
    <t>SK15</t>
  </si>
  <si>
    <t>SK16</t>
  </si>
  <si>
    <t>SK17</t>
  </si>
  <si>
    <t>SK18</t>
  </si>
  <si>
    <t>SK19</t>
  </si>
  <si>
    <t>SK20</t>
  </si>
  <si>
    <t>SK21</t>
  </si>
  <si>
    <t>SK22</t>
  </si>
  <si>
    <t>SK25</t>
  </si>
  <si>
    <t>SK26</t>
  </si>
  <si>
    <t>SK27</t>
  </si>
  <si>
    <t>SK28</t>
  </si>
  <si>
    <t>SK29</t>
  </si>
  <si>
    <t>T 1</t>
  </si>
  <si>
    <t>T 2</t>
  </si>
  <si>
    <t>T 3</t>
  </si>
  <si>
    <t>T SPEC</t>
  </si>
  <si>
    <t>T 5</t>
  </si>
  <si>
    <t>T 9</t>
  </si>
  <si>
    <t>T 10</t>
  </si>
  <si>
    <t>T 11</t>
  </si>
  <si>
    <t>T 13</t>
  </si>
  <si>
    <t>T 14</t>
  </si>
  <si>
    <t>T 15</t>
  </si>
  <si>
    <t>T 16</t>
  </si>
  <si>
    <t>T 17</t>
  </si>
  <si>
    <t>T 18</t>
  </si>
  <si>
    <t>T 19</t>
  </si>
  <si>
    <t>T 20</t>
  </si>
  <si>
    <t>T 21</t>
  </si>
  <si>
    <t>T 22</t>
  </si>
  <si>
    <t>T 23</t>
  </si>
  <si>
    <t>T 24</t>
  </si>
  <si>
    <t>T 25</t>
  </si>
  <si>
    <t>T 26</t>
  </si>
  <si>
    <t>T 27</t>
  </si>
  <si>
    <t>T 28</t>
  </si>
  <si>
    <t>T 29</t>
  </si>
  <si>
    <t>T 30</t>
  </si>
  <si>
    <t>T 31</t>
  </si>
  <si>
    <t>T 32</t>
  </si>
  <si>
    <t>T 33</t>
  </si>
  <si>
    <t>T 34</t>
  </si>
  <si>
    <t>T 35</t>
  </si>
  <si>
    <t>T 36</t>
  </si>
  <si>
    <t>T 37</t>
  </si>
  <si>
    <t>5 Sale Leisure Centre</t>
  </si>
  <si>
    <t>5m</t>
  </si>
  <si>
    <t>9 Trafford, Town Hall 12 (m)</t>
  </si>
  <si>
    <t>100m</t>
  </si>
  <si>
    <t>13 A56 White City</t>
  </si>
  <si>
    <t>Trafford18</t>
  </si>
  <si>
    <t>10 A56 Marsland Road</t>
  </si>
  <si>
    <t>19w Moss Park School (AQMA)</t>
  </si>
  <si>
    <t>19A</t>
  </si>
  <si>
    <t>20w A56 Chester Road AQMA</t>
  </si>
  <si>
    <t>20A</t>
  </si>
  <si>
    <t>21w Cleansing Depot</t>
  </si>
  <si>
    <t>22w A56 corner of De Quincey Road</t>
  </si>
  <si>
    <t>0m</t>
  </si>
  <si>
    <t>25A</t>
  </si>
  <si>
    <t>MAN90</t>
  </si>
  <si>
    <t>MAN91</t>
  </si>
  <si>
    <t>MAN92</t>
  </si>
  <si>
    <t>SA29</t>
  </si>
  <si>
    <t>TamesideT 12</t>
  </si>
  <si>
    <t>TamesideT 38</t>
  </si>
  <si>
    <t>TamesideT 39</t>
  </si>
  <si>
    <t>TamesideT 40</t>
  </si>
  <si>
    <t>TamesideT 41</t>
  </si>
  <si>
    <t>TamesideT 42</t>
  </si>
  <si>
    <t>TamesideT 43</t>
  </si>
  <si>
    <t>TamesideT 44</t>
  </si>
  <si>
    <t>TamesideT 45</t>
  </si>
  <si>
    <t>TamesideT 46</t>
  </si>
  <si>
    <t>TamesideT 47</t>
  </si>
  <si>
    <t>TamesideT 48</t>
  </si>
  <si>
    <t>T 12</t>
  </si>
  <si>
    <t>T 38</t>
  </si>
  <si>
    <t>T 39</t>
  </si>
  <si>
    <t>T 40</t>
  </si>
  <si>
    <t>T 41</t>
  </si>
  <si>
    <t>T 42</t>
  </si>
  <si>
    <t>T 43</t>
  </si>
  <si>
    <t>T 44</t>
  </si>
  <si>
    <t>T 45</t>
  </si>
  <si>
    <t>T 46</t>
  </si>
  <si>
    <t>T 48</t>
  </si>
  <si>
    <t>T47</t>
  </si>
  <si>
    <t>Bolton11</t>
  </si>
  <si>
    <t>Bolton14</t>
  </si>
  <si>
    <t xml:space="preserve"> Astley Bridge Clinic, Moss Bank Way</t>
  </si>
  <si>
    <t xml:space="preserve"> Manley Terrace</t>
  </si>
  <si>
    <t xml:space="preserve"> Drummond St, Astley Bridge</t>
  </si>
  <si>
    <t>Le Mans Crescent,  BL1 1SA</t>
  </si>
  <si>
    <t>Horwich Allotments, Lever Park Ave, Horwich, Bolton BL6 7LQ</t>
  </si>
  <si>
    <t>Market St, Farnworth, Bolton BL4 7PD</t>
  </si>
  <si>
    <t xml:space="preserve"> Ainsworth Road, Little Lever</t>
  </si>
  <si>
    <t>20 Laburnam Pk Bromley X</t>
  </si>
  <si>
    <t xml:space="preserve"> Rear 3 Turton Rd Bromley X</t>
  </si>
  <si>
    <t xml:space="preserve"> 1007 Chorley New Rd, Horwich</t>
  </si>
  <si>
    <t xml:space="preserve"> 1007Chorley New Rd, Horwich</t>
  </si>
  <si>
    <t xml:space="preserve"> White Horse Tavern Bolton Rd W/H</t>
  </si>
  <si>
    <t xml:space="preserve"> Beehive PH Chorley New Rd, Horwich</t>
  </si>
  <si>
    <t xml:space="preserve"> 5 Crowborough Close Horwich</t>
  </si>
  <si>
    <t xml:space="preserve"> 134 Buckley Lane</t>
  </si>
  <si>
    <t xml:space="preserve"> Primrose St kearsley</t>
  </si>
  <si>
    <t>72/74 Hr Market St</t>
  </si>
  <si>
    <t xml:space="preserve"> Bolton Gate</t>
  </si>
  <si>
    <t xml:space="preserve"> 2 Phoenix StBolton</t>
  </si>
  <si>
    <t xml:space="preserve"> 505 Blackburn Rd</t>
  </si>
  <si>
    <t xml:space="preserve"> 3 the Welland</t>
  </si>
  <si>
    <t>-</t>
  </si>
  <si>
    <t>Eccles AURN Site Colocation</t>
  </si>
  <si>
    <t>Manchester Sharston</t>
  </si>
  <si>
    <t>SU</t>
  </si>
  <si>
    <t>Albermarle Terrace Ashton</t>
  </si>
  <si>
    <t>Cowhill Lane Ashton</t>
  </si>
  <si>
    <t>Cowhill Lane Railway Bridge Ashton</t>
  </si>
  <si>
    <t>Newton Street Ashton</t>
  </si>
  <si>
    <t>Stamford Street East Ashton</t>
  </si>
  <si>
    <t>Scotland Street Ashton</t>
  </si>
  <si>
    <t>Hattersley Road West Hattersley</t>
  </si>
  <si>
    <t>Mottram Moor Hollingworth</t>
  </si>
  <si>
    <t>Howard Lane Denton</t>
  </si>
  <si>
    <t>NO</t>
  </si>
  <si>
    <t>YES</t>
  </si>
  <si>
    <t>Mellor Street</t>
  </si>
  <si>
    <t>Terrace Street</t>
  </si>
  <si>
    <t>Crompton Way 3</t>
  </si>
  <si>
    <t>Broadway (Milton Drive)</t>
  </si>
  <si>
    <t>Outside 409 Broadway</t>
  </si>
  <si>
    <t>Rochdale Road (ROH)</t>
  </si>
  <si>
    <t>Opposite 136 Rochdale Road</t>
  </si>
  <si>
    <t>St Herberts School</t>
  </si>
  <si>
    <t>Hollins Road</t>
  </si>
  <si>
    <t>Ashton Road</t>
  </si>
  <si>
    <t>St Marys Way</t>
  </si>
  <si>
    <t>Littlemoor House</t>
  </si>
  <si>
    <t>New Street, Lees</t>
  </si>
  <si>
    <t>65 Chew Valley Road</t>
  </si>
  <si>
    <t>Oldham OL24</t>
  </si>
  <si>
    <t>Oldham OL26</t>
  </si>
  <si>
    <t>Oldham OL25</t>
  </si>
  <si>
    <t>Oldham OL27</t>
  </si>
  <si>
    <t>Oldham OL28</t>
  </si>
  <si>
    <t>Oldham OL29</t>
  </si>
  <si>
    <t>Oldham OL30</t>
  </si>
  <si>
    <t>Oldham OL31</t>
  </si>
  <si>
    <t>Oldham OL32</t>
  </si>
  <si>
    <t>Oldham OL33</t>
  </si>
  <si>
    <t>OL24</t>
  </si>
  <si>
    <t>OL25</t>
  </si>
  <si>
    <t>OL26</t>
  </si>
  <si>
    <t>OL27</t>
  </si>
  <si>
    <t>OL28</t>
  </si>
  <si>
    <t>OL29</t>
  </si>
  <si>
    <t>OL30</t>
  </si>
  <si>
    <t>OL31</t>
  </si>
  <si>
    <t>OL32</t>
  </si>
  <si>
    <t>OL33</t>
  </si>
  <si>
    <t>BU2</t>
  </si>
  <si>
    <t>Bolton04</t>
  </si>
  <si>
    <t>Bolton03</t>
  </si>
  <si>
    <t>Bolton08</t>
  </si>
  <si>
    <t>BuryBU01</t>
  </si>
  <si>
    <t>BuryBU03a</t>
  </si>
  <si>
    <t>BuryBU03b</t>
  </si>
  <si>
    <t>BuryBU03c</t>
  </si>
  <si>
    <t>BuryBU04</t>
  </si>
  <si>
    <t>BuryBU05</t>
  </si>
  <si>
    <t>BuryBU06</t>
  </si>
  <si>
    <t>BuryBU07</t>
  </si>
  <si>
    <t>BuryBU08</t>
  </si>
  <si>
    <t>MAN05A</t>
  </si>
  <si>
    <t>MAN08A</t>
  </si>
  <si>
    <t>MAN09A/B</t>
  </si>
  <si>
    <t>Rochdale02A</t>
  </si>
  <si>
    <t>Rochdale03A</t>
  </si>
  <si>
    <t>Rochdale04A</t>
  </si>
  <si>
    <t>Rochdale05A</t>
  </si>
  <si>
    <t>Rochdale06A</t>
  </si>
  <si>
    <t>Rochdale07A</t>
  </si>
  <si>
    <t>Rochdale08A</t>
  </si>
  <si>
    <t>Rochdale09A</t>
  </si>
  <si>
    <t>SalfordSA01</t>
  </si>
  <si>
    <t>SalfordSA02b</t>
  </si>
  <si>
    <t>SalfordSA04</t>
  </si>
  <si>
    <t>SalfordSA09</t>
  </si>
  <si>
    <t>StockportSK 01</t>
  </si>
  <si>
    <t>StockportSK 02</t>
  </si>
  <si>
    <t>StockportSK 03</t>
  </si>
  <si>
    <t>StockportSK 04</t>
  </si>
  <si>
    <t>StockportSK 05</t>
  </si>
  <si>
    <t>StockportSK 06</t>
  </si>
  <si>
    <t>StockportSK 07</t>
  </si>
  <si>
    <t>StockportSk 08</t>
  </si>
  <si>
    <t>StockportSk 09</t>
  </si>
  <si>
    <t>TamesideT 01</t>
  </si>
  <si>
    <t>TamesideT 02</t>
  </si>
  <si>
    <t>TamesideT 03</t>
  </si>
  <si>
    <t>TamesideT 05</t>
  </si>
  <si>
    <t>TamesideT 09</t>
  </si>
  <si>
    <t>Trafford05</t>
  </si>
  <si>
    <t>Trafford09</t>
  </si>
  <si>
    <t>SA56</t>
  </si>
  <si>
    <t>SA57</t>
  </si>
  <si>
    <t>SA58</t>
  </si>
  <si>
    <t>SA59</t>
  </si>
  <si>
    <t>SA60</t>
  </si>
  <si>
    <t>SalfordSA56</t>
  </si>
  <si>
    <t>SalfordSA57</t>
  </si>
  <si>
    <t>SalfordSA58</t>
  </si>
  <si>
    <t>SalfordSA59</t>
  </si>
  <si>
    <t>SalfordSA60</t>
  </si>
  <si>
    <t>19B</t>
  </si>
  <si>
    <t>20A(B)</t>
  </si>
  <si>
    <t>Trafford26</t>
  </si>
  <si>
    <t>Trafford26A</t>
  </si>
  <si>
    <t>26A</t>
  </si>
  <si>
    <t>Trafford15</t>
  </si>
  <si>
    <t>Trafford16</t>
  </si>
  <si>
    <t>Trafford16A</t>
  </si>
  <si>
    <t>Trafford19a</t>
  </si>
  <si>
    <t>Trafford19b</t>
  </si>
  <si>
    <t>Trafford20a</t>
  </si>
  <si>
    <t>Trafford20a(b)</t>
  </si>
  <si>
    <t>Trafford25</t>
  </si>
  <si>
    <t>Trafford25A</t>
  </si>
  <si>
    <t>Trafford25B</t>
  </si>
  <si>
    <t>25B</t>
  </si>
  <si>
    <t>Wigan 117</t>
  </si>
  <si>
    <t>Wigan 118</t>
  </si>
  <si>
    <t>Wigan 119</t>
  </si>
  <si>
    <t>Wigan 120</t>
  </si>
  <si>
    <t>Wigan 121</t>
  </si>
  <si>
    <t>Wigan 122</t>
  </si>
  <si>
    <t>Wigan 123</t>
  </si>
  <si>
    <t>Wigan 63</t>
  </si>
  <si>
    <t>11-17 AVG</t>
  </si>
  <si>
    <t>Glazebury</t>
  </si>
  <si>
    <t>West Crown Ave</t>
  </si>
  <si>
    <t>Regent Rd</t>
  </si>
  <si>
    <t>Trafford17</t>
  </si>
  <si>
    <t>A56 Stretford</t>
  </si>
  <si>
    <t>Douglas Street, Wigan</t>
  </si>
  <si>
    <t>Eleanor Street, Wigan</t>
  </si>
  <si>
    <t>Southgate, Wigan</t>
  </si>
  <si>
    <t xml:space="preserve">Saddle Roundabout, Wigan </t>
  </si>
  <si>
    <t>9 Ormskirk Road, Wigan</t>
  </si>
  <si>
    <t>Robin Park Road, Wigan</t>
  </si>
  <si>
    <t>Warrington Road, Wigan</t>
  </si>
  <si>
    <t>29 Warrington Road, Wigan</t>
  </si>
  <si>
    <t>Latitude</t>
  </si>
  <si>
    <t>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</si>
</sst>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10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40">
    <xf numFmtId="0" fontId="0" fillId="0" borderId="0" xfId="0"/>
    <xf numFmtId="0" fontId="5" fillId="0" borderId="0" xfId="0" applyFont="1" applyAlignment="1">
      <alignment horizontal="left" vertical="center" indent="5"/>
    </xf>
    <xf numFmtId="0" fontId="0" fillId="3" borderId="0" xfId="0" applyFill="1"/>
    <xf numFmtId="0" fontId="0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0" xfId="0" applyFill="1"/>
    <xf numFmtId="49" fontId="0" fillId="4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Border="1"/>
    <xf numFmtId="1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top"/>
    </xf>
    <xf numFmtId="164" fontId="10" fillId="4" borderId="1" xfId="0" applyNumberFormat="1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/>
    <xf numFmtId="16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ill="1" applyBorder="1"/>
    <xf numFmtId="0" fontId="0" fillId="4" borderId="1" xfId="0" applyFill="1" applyBorder="1"/>
    <xf numFmtId="0" fontId="0" fillId="0" borderId="1" xfId="0" applyBorder="1"/>
  </cellXfs>
  <cellStyles count="3">
    <cellStyle name="Normal" xfId="0" builtinId="0"/>
    <cellStyle name="Normal 11" xfId="1"/>
    <cellStyle name="Normal 2" xfId="2"/>
  </cellStyles>
  <dxfs count="2">
    <dxf>
      <font>
        <b/>
        <i val="0"/>
      </font>
      <fill>
        <patternFill patternType="none">
          <bgColor indexed="65"/>
        </patternFill>
      </fill>
    </dxf>
    <dxf>
      <font>
        <b/>
        <i val="0"/>
        <u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neillm\AppData\Local\Microsoft\Windows\Temporary%20Internet%20Files\Content.Outlook\94MJUF7N\Tube%20results%202011-15%20MCC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M%20Monitoring%20Results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"/>
      <sheetName val="2015"/>
    </sheetNames>
    <sheetDataSet>
      <sheetData sheetId="0" refreshError="1">
        <row r="2">
          <cell r="E2" t="str">
            <v>UT</v>
          </cell>
        </row>
        <row r="3">
          <cell r="E3" t="str">
            <v>UB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Table 2.1"/>
      <sheetName val="Table 2.2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B.1"/>
      <sheetName val="LIS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O3" t="str">
            <v>Urban Centre</v>
          </cell>
        </row>
        <row r="4">
          <cell r="O4" t="str">
            <v>Urban Background</v>
          </cell>
        </row>
        <row r="5">
          <cell r="O5" t="str">
            <v>Suburban</v>
          </cell>
        </row>
        <row r="6">
          <cell r="O6" t="str">
            <v>Roadside</v>
          </cell>
        </row>
        <row r="7">
          <cell r="O7" t="str">
            <v>Kerbside</v>
          </cell>
        </row>
        <row r="8">
          <cell r="O8" t="str">
            <v>Industrial</v>
          </cell>
        </row>
        <row r="9">
          <cell r="O9" t="str">
            <v>Rural</v>
          </cell>
        </row>
        <row r="10">
          <cell r="O10" t="str">
            <v>Other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281"/>
  <sheetViews>
    <sheetView tabSelected="1" zoomScale="85" zoomScaleNormal="85" workbookViewId="0">
      <pane ySplit="1" topLeftCell="A95" activePane="bottomLeft" state="frozen"/>
      <selection activeCell="E1" sqref="E1"/>
      <selection pane="bottomLeft" activeCell="Z114" sqref="Z114"/>
    </sheetView>
  </sheetViews>
  <sheetFormatPr defaultRowHeight="15" x14ac:dyDescent="0.25"/>
  <cols>
    <col min="1" max="1" width="20.85546875" style="4" customWidth="1"/>
    <col min="2" max="2" width="9.5703125" style="4" bestFit="1" customWidth="1"/>
    <col min="3" max="3" width="8.7109375" style="4" customWidth="1"/>
    <col min="4" max="4" width="19.5703125" style="4" customWidth="1"/>
    <col min="5" max="5" width="9" style="4" customWidth="1"/>
    <col min="6" max="6" width="21.42578125" style="4" customWidth="1"/>
    <col min="7" max="7" width="18.7109375" style="4" customWidth="1"/>
    <col min="8" max="8" width="11.140625" style="4" customWidth="1"/>
    <col min="9" max="9" width="10.42578125" style="4" customWidth="1"/>
    <col min="10" max="11" width="9.5703125" style="4" bestFit="1" customWidth="1"/>
    <col min="12" max="12" width="6.85546875" style="4" customWidth="1"/>
    <col min="13" max="13" width="6.7109375" style="4" customWidth="1"/>
    <col min="14" max="14" width="6.28515625" style="4" customWidth="1"/>
    <col min="15" max="15" width="5.7109375" style="19" customWidth="1"/>
    <col min="16" max="16" width="13.140625" style="19" customWidth="1"/>
    <col min="17" max="17" width="12" style="4" customWidth="1"/>
    <col min="18" max="20" width="9.140625" style="4"/>
    <col min="21" max="22" width="9.140625" style="39"/>
    <col min="23" max="16384" width="9.140625" style="4"/>
  </cols>
  <sheetData>
    <row r="1" spans="1:22" s="2" customFormat="1" ht="43.5" customHeight="1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341</v>
      </c>
      <c r="G1" s="25" t="s">
        <v>342</v>
      </c>
      <c r="H1" s="25" t="s">
        <v>339</v>
      </c>
      <c r="I1" s="25" t="s">
        <v>340</v>
      </c>
      <c r="J1" s="25">
        <v>2011</v>
      </c>
      <c r="K1" s="25">
        <v>2012</v>
      </c>
      <c r="L1" s="25">
        <v>2013</v>
      </c>
      <c r="M1" s="25">
        <v>2014</v>
      </c>
      <c r="N1" s="25">
        <v>2015</v>
      </c>
      <c r="O1" s="26">
        <v>2016</v>
      </c>
      <c r="P1" s="26">
        <v>2017</v>
      </c>
      <c r="Q1" s="25" t="s">
        <v>717</v>
      </c>
      <c r="R1" s="25" t="s">
        <v>5</v>
      </c>
      <c r="S1" s="25" t="s">
        <v>6</v>
      </c>
      <c r="T1" s="32" t="s">
        <v>7</v>
      </c>
      <c r="U1" s="25" t="s">
        <v>731</v>
      </c>
      <c r="V1" s="25" t="s">
        <v>732</v>
      </c>
    </row>
    <row r="2" spans="1:22" s="8" customFormat="1" x14ac:dyDescent="0.25">
      <c r="A2" s="11" t="s">
        <v>641</v>
      </c>
      <c r="B2" s="11" t="s">
        <v>364</v>
      </c>
      <c r="C2" s="11">
        <v>3</v>
      </c>
      <c r="D2" s="11" t="s">
        <v>366</v>
      </c>
      <c r="E2" s="11" t="s">
        <v>365</v>
      </c>
      <c r="F2" s="11">
        <v>2</v>
      </c>
      <c r="G2" s="11">
        <v>0.5</v>
      </c>
      <c r="H2" s="11" t="s">
        <v>245</v>
      </c>
      <c r="I2" s="11">
        <v>2.4</v>
      </c>
      <c r="J2" s="11">
        <v>45.2</v>
      </c>
      <c r="K2" s="11">
        <v>44.6</v>
      </c>
      <c r="L2" s="11">
        <v>39.299999999999997</v>
      </c>
      <c r="M2" s="11">
        <v>41.6</v>
      </c>
      <c r="N2" s="14">
        <v>38.08</v>
      </c>
      <c r="O2" s="14">
        <v>49.14</v>
      </c>
      <c r="P2" s="14">
        <v>41.800333333333334</v>
      </c>
      <c r="Q2" s="14">
        <f>AVERAGE(J2:P2)</f>
        <v>42.817190476190483</v>
      </c>
      <c r="R2" s="11" t="s">
        <v>7</v>
      </c>
      <c r="S2" s="11">
        <v>370763</v>
      </c>
      <c r="T2" s="33">
        <v>407929</v>
      </c>
      <c r="U2" s="37">
        <v>53.567149999999998</v>
      </c>
      <c r="V2" s="37">
        <v>-2.4429219999999998</v>
      </c>
    </row>
    <row r="3" spans="1:22" s="8" customFormat="1" x14ac:dyDescent="0.25">
      <c r="A3" s="11" t="s">
        <v>640</v>
      </c>
      <c r="B3" s="11" t="s">
        <v>364</v>
      </c>
      <c r="C3" s="11">
        <v>4</v>
      </c>
      <c r="D3" s="11" t="s">
        <v>570</v>
      </c>
      <c r="E3" s="11" t="s">
        <v>9</v>
      </c>
      <c r="F3" s="11">
        <v>0</v>
      </c>
      <c r="G3" s="11">
        <v>2.5</v>
      </c>
      <c r="H3" s="11" t="s">
        <v>245</v>
      </c>
      <c r="I3" s="11">
        <v>2.4</v>
      </c>
      <c r="J3" s="11">
        <v>32.6</v>
      </c>
      <c r="K3" s="11">
        <v>28.2</v>
      </c>
      <c r="L3" s="11">
        <v>27.4</v>
      </c>
      <c r="M3" s="11">
        <v>25.5</v>
      </c>
      <c r="N3" s="14">
        <v>23.426666666666666</v>
      </c>
      <c r="O3" s="14">
        <v>30.921800000000005</v>
      </c>
      <c r="P3" s="14">
        <v>27.768000000000004</v>
      </c>
      <c r="Q3" s="14">
        <f t="shared" ref="Q3:Q66" si="0">AVERAGE(J3:P3)</f>
        <v>27.973780952380956</v>
      </c>
      <c r="R3" s="11" t="s">
        <v>7</v>
      </c>
      <c r="S3" s="11">
        <v>371394</v>
      </c>
      <c r="T3" s="33">
        <v>411718</v>
      </c>
      <c r="U3" s="37">
        <v>53.601239999999997</v>
      </c>
      <c r="V3" s="37">
        <v>-2.4337436000000001</v>
      </c>
    </row>
    <row r="4" spans="1:22" s="8" customFormat="1" x14ac:dyDescent="0.25">
      <c r="A4" s="7" t="s">
        <v>642</v>
      </c>
      <c r="B4" s="11" t="s">
        <v>364</v>
      </c>
      <c r="C4" s="11">
        <v>8</v>
      </c>
      <c r="D4" s="11" t="s">
        <v>572</v>
      </c>
      <c r="E4" s="11" t="s">
        <v>365</v>
      </c>
      <c r="F4" s="11">
        <v>5</v>
      </c>
      <c r="G4" s="11">
        <v>0.5</v>
      </c>
      <c r="H4" s="11" t="s">
        <v>245</v>
      </c>
      <c r="I4" s="11">
        <v>2.4</v>
      </c>
      <c r="J4" s="11" t="s">
        <v>590</v>
      </c>
      <c r="K4" s="11" t="s">
        <v>590</v>
      </c>
      <c r="L4" s="11" t="s">
        <v>590</v>
      </c>
      <c r="M4" s="11" t="s">
        <v>590</v>
      </c>
      <c r="N4" s="14" t="s">
        <v>590</v>
      </c>
      <c r="O4" s="14">
        <v>31.777200000000004</v>
      </c>
      <c r="P4" s="14">
        <v>29.481249999999999</v>
      </c>
      <c r="Q4" s="14">
        <f t="shared" si="0"/>
        <v>30.629225000000002</v>
      </c>
      <c r="R4" s="11" t="s">
        <v>10</v>
      </c>
      <c r="S4" s="11">
        <v>371352</v>
      </c>
      <c r="T4" s="33">
        <v>409094</v>
      </c>
      <c r="U4" s="37">
        <v>53.577652999999998</v>
      </c>
      <c r="V4" s="37">
        <v>-2.4341363</v>
      </c>
    </row>
    <row r="5" spans="1:22" s="8" customFormat="1" x14ac:dyDescent="0.25">
      <c r="A5" s="7" t="s">
        <v>567</v>
      </c>
      <c r="B5" s="11" t="s">
        <v>364</v>
      </c>
      <c r="C5" s="11">
        <v>11</v>
      </c>
      <c r="D5" s="11" t="s">
        <v>573</v>
      </c>
      <c r="E5" s="11" t="s">
        <v>9</v>
      </c>
      <c r="F5" s="11">
        <v>40</v>
      </c>
      <c r="G5" s="11">
        <v>138</v>
      </c>
      <c r="H5" s="11" t="s">
        <v>245</v>
      </c>
      <c r="I5" s="11">
        <v>1</v>
      </c>
      <c r="J5" s="11" t="s">
        <v>590</v>
      </c>
      <c r="K5" s="11" t="s">
        <v>590</v>
      </c>
      <c r="L5" s="11" t="s">
        <v>590</v>
      </c>
      <c r="M5" s="11" t="s">
        <v>590</v>
      </c>
      <c r="N5" s="14" t="s">
        <v>590</v>
      </c>
      <c r="O5" s="14">
        <v>20.02</v>
      </c>
      <c r="P5" s="14">
        <v>14.613800000000001</v>
      </c>
      <c r="Q5" s="14">
        <f t="shared" si="0"/>
        <v>17.3169</v>
      </c>
      <c r="R5" s="11" t="s">
        <v>10</v>
      </c>
      <c r="S5" s="11">
        <v>363712</v>
      </c>
      <c r="T5" s="33">
        <v>412396</v>
      </c>
      <c r="U5" s="37">
        <v>53.606856999999998</v>
      </c>
      <c r="V5" s="37">
        <v>-2.5499016000000001</v>
      </c>
    </row>
    <row r="6" spans="1:22" s="8" customFormat="1" x14ac:dyDescent="0.25">
      <c r="A6" s="7" t="s">
        <v>568</v>
      </c>
      <c r="B6" s="11" t="s">
        <v>364</v>
      </c>
      <c r="C6" s="11">
        <v>14</v>
      </c>
      <c r="D6" s="11" t="s">
        <v>574</v>
      </c>
      <c r="E6" s="11" t="s">
        <v>365</v>
      </c>
      <c r="F6" s="11">
        <v>3</v>
      </c>
      <c r="G6" s="11">
        <v>2.5</v>
      </c>
      <c r="H6" s="11" t="s">
        <v>245</v>
      </c>
      <c r="I6" s="11">
        <v>2.4</v>
      </c>
      <c r="J6" s="11" t="s">
        <v>590</v>
      </c>
      <c r="K6" s="11" t="s">
        <v>590</v>
      </c>
      <c r="L6" s="11" t="s">
        <v>590</v>
      </c>
      <c r="M6" s="11" t="s">
        <v>590</v>
      </c>
      <c r="N6" s="14" t="s">
        <v>590</v>
      </c>
      <c r="O6" s="14">
        <v>26.522363636363632</v>
      </c>
      <c r="P6" s="14">
        <v>23.629499999999997</v>
      </c>
      <c r="Q6" s="14">
        <f t="shared" si="0"/>
        <v>25.075931818181814</v>
      </c>
      <c r="R6" s="11" t="s">
        <v>10</v>
      </c>
      <c r="S6" s="11">
        <v>373839</v>
      </c>
      <c r="T6" s="33">
        <v>406130</v>
      </c>
      <c r="U6" s="37">
        <v>53.551143000000003</v>
      </c>
      <c r="V6" s="37">
        <v>-2.3963274999999999</v>
      </c>
    </row>
    <row r="7" spans="1:22" s="8" customFormat="1" x14ac:dyDescent="0.25">
      <c r="A7" s="11" t="s">
        <v>27</v>
      </c>
      <c r="B7" s="11" t="s">
        <v>364</v>
      </c>
      <c r="C7" s="11">
        <v>15</v>
      </c>
      <c r="D7" s="11" t="s">
        <v>569</v>
      </c>
      <c r="E7" s="11" t="s">
        <v>365</v>
      </c>
      <c r="F7" s="11">
        <v>15</v>
      </c>
      <c r="G7" s="11">
        <v>0.5</v>
      </c>
      <c r="H7" s="11" t="s">
        <v>245</v>
      </c>
      <c r="I7" s="11">
        <v>2.4</v>
      </c>
      <c r="J7" s="11">
        <v>44.9</v>
      </c>
      <c r="K7" s="11">
        <v>42.4</v>
      </c>
      <c r="L7" s="11">
        <v>38.1</v>
      </c>
      <c r="M7" s="11">
        <v>41</v>
      </c>
      <c r="N7" s="14">
        <v>51.12</v>
      </c>
      <c r="O7" s="14">
        <v>47.884200000000007</v>
      </c>
      <c r="P7" s="14">
        <v>42.711909090909096</v>
      </c>
      <c r="Q7" s="14">
        <f t="shared" si="0"/>
        <v>44.016587012987017</v>
      </c>
      <c r="R7" s="11" t="s">
        <v>7</v>
      </c>
      <c r="S7" s="11">
        <v>371435</v>
      </c>
      <c r="T7" s="33">
        <v>411690</v>
      </c>
      <c r="U7" s="37">
        <v>53.600991</v>
      </c>
      <c r="V7" s="37">
        <v>-2.4331214999999999</v>
      </c>
    </row>
    <row r="8" spans="1:22" s="8" customFormat="1" x14ac:dyDescent="0.25">
      <c r="A8" s="11" t="s">
        <v>28</v>
      </c>
      <c r="B8" s="11" t="s">
        <v>364</v>
      </c>
      <c r="C8" s="11">
        <v>16</v>
      </c>
      <c r="D8" s="11" t="s">
        <v>571</v>
      </c>
      <c r="E8" s="11" t="s">
        <v>9</v>
      </c>
      <c r="F8" s="11">
        <v>6</v>
      </c>
      <c r="G8" s="11">
        <v>2</v>
      </c>
      <c r="H8" s="11" t="s">
        <v>245</v>
      </c>
      <c r="I8" s="11">
        <v>2.4</v>
      </c>
      <c r="J8" s="11">
        <v>23.5</v>
      </c>
      <c r="K8" s="11">
        <v>23.1</v>
      </c>
      <c r="L8" s="11">
        <v>24.1</v>
      </c>
      <c r="M8" s="11">
        <v>21.9</v>
      </c>
      <c r="N8" s="14">
        <v>17.546666666666667</v>
      </c>
      <c r="O8" s="14">
        <v>24.487272727272728</v>
      </c>
      <c r="P8" s="14">
        <v>20.900166666666667</v>
      </c>
      <c r="Q8" s="14">
        <f t="shared" si="0"/>
        <v>22.21915800865801</v>
      </c>
      <c r="R8" s="11" t="s">
        <v>10</v>
      </c>
      <c r="S8" s="11">
        <v>371304</v>
      </c>
      <c r="T8" s="33">
        <v>411748</v>
      </c>
      <c r="U8" s="37">
        <v>53.601505000000003</v>
      </c>
      <c r="V8" s="37">
        <v>-2.4351063000000002</v>
      </c>
    </row>
    <row r="9" spans="1:22" s="8" customFormat="1" x14ac:dyDescent="0.25">
      <c r="A9" s="11" t="s">
        <v>17</v>
      </c>
      <c r="B9" s="11" t="s">
        <v>364</v>
      </c>
      <c r="C9" s="11">
        <v>41</v>
      </c>
      <c r="D9" s="11" t="s">
        <v>580</v>
      </c>
      <c r="E9" s="11" t="s">
        <v>9</v>
      </c>
      <c r="F9" s="11">
        <v>5</v>
      </c>
      <c r="G9" s="11">
        <v>1.5</v>
      </c>
      <c r="H9" s="11" t="s">
        <v>245</v>
      </c>
      <c r="I9" s="11">
        <v>2.4</v>
      </c>
      <c r="J9" s="11">
        <v>39.200000000000003</v>
      </c>
      <c r="K9" s="11">
        <v>39.6</v>
      </c>
      <c r="L9" s="11">
        <v>37.5</v>
      </c>
      <c r="M9" s="11">
        <v>32.9</v>
      </c>
      <c r="N9" s="14">
        <v>34.626666666666665</v>
      </c>
      <c r="O9" s="14">
        <v>43.415272727272722</v>
      </c>
      <c r="P9" s="14">
        <v>35.392333333333333</v>
      </c>
      <c r="Q9" s="14">
        <f t="shared" si="0"/>
        <v>37.519181818181821</v>
      </c>
      <c r="R9" s="11" t="s">
        <v>10</v>
      </c>
      <c r="S9" s="11">
        <v>366286</v>
      </c>
      <c r="T9" s="33">
        <v>406561</v>
      </c>
      <c r="U9" s="37">
        <v>53.554583999999998</v>
      </c>
      <c r="V9" s="37">
        <v>-2.5103694999999999</v>
      </c>
    </row>
    <row r="10" spans="1:22" s="8" customFormat="1" x14ac:dyDescent="0.25">
      <c r="A10" s="11" t="s">
        <v>13</v>
      </c>
      <c r="B10" s="11" t="s">
        <v>364</v>
      </c>
      <c r="C10" s="11">
        <v>43</v>
      </c>
      <c r="D10" s="11" t="s">
        <v>581</v>
      </c>
      <c r="E10" s="11" t="s">
        <v>365</v>
      </c>
      <c r="F10" s="11">
        <v>20</v>
      </c>
      <c r="G10" s="11">
        <v>1</v>
      </c>
      <c r="H10" s="11" t="s">
        <v>245</v>
      </c>
      <c r="I10" s="11">
        <v>2.4</v>
      </c>
      <c r="J10" s="11">
        <v>41.9</v>
      </c>
      <c r="K10" s="11">
        <v>41.2</v>
      </c>
      <c r="L10" s="11">
        <v>37.700000000000003</v>
      </c>
      <c r="M10" s="11">
        <v>34.4</v>
      </c>
      <c r="N10" s="14">
        <v>36.68</v>
      </c>
      <c r="O10" s="14">
        <v>44.062200000000004</v>
      </c>
      <c r="P10" s="14">
        <v>40.027750000000005</v>
      </c>
      <c r="Q10" s="14">
        <f t="shared" si="0"/>
        <v>39.42427857142858</v>
      </c>
      <c r="R10" s="11" t="s">
        <v>7</v>
      </c>
      <c r="S10" s="11">
        <v>365501</v>
      </c>
      <c r="T10" s="33">
        <v>409887</v>
      </c>
      <c r="U10" s="37">
        <v>53.584426999999998</v>
      </c>
      <c r="V10" s="37">
        <v>-2.5225868</v>
      </c>
    </row>
    <row r="11" spans="1:22" s="8" customFormat="1" x14ac:dyDescent="0.25">
      <c r="A11" s="11" t="s">
        <v>14</v>
      </c>
      <c r="B11" s="11" t="s">
        <v>364</v>
      </c>
      <c r="C11" s="11">
        <v>44</v>
      </c>
      <c r="D11" s="11" t="s">
        <v>578</v>
      </c>
      <c r="E11" s="11" t="s">
        <v>9</v>
      </c>
      <c r="F11" s="11">
        <v>0</v>
      </c>
      <c r="G11" s="11">
        <v>19</v>
      </c>
      <c r="H11" s="11" t="s">
        <v>245</v>
      </c>
      <c r="I11" s="11">
        <v>2</v>
      </c>
      <c r="J11" s="11">
        <v>31.7</v>
      </c>
      <c r="K11" s="11">
        <v>29.4</v>
      </c>
      <c r="L11" s="11">
        <v>26.6</v>
      </c>
      <c r="M11" s="11">
        <v>25.8</v>
      </c>
      <c r="N11" s="14">
        <v>23.426666666666666</v>
      </c>
      <c r="O11" s="14">
        <v>26.553799999999999</v>
      </c>
      <c r="P11" s="14">
        <v>26.292083333333327</v>
      </c>
      <c r="Q11" s="14">
        <f t="shared" si="0"/>
        <v>27.110364285714279</v>
      </c>
      <c r="R11" s="11" t="s">
        <v>7</v>
      </c>
      <c r="S11" s="11">
        <v>365599</v>
      </c>
      <c r="T11" s="33">
        <v>409845</v>
      </c>
      <c r="U11" s="37">
        <v>53.584055999999997</v>
      </c>
      <c r="V11" s="37">
        <v>-2.521102</v>
      </c>
    </row>
    <row r="12" spans="1:22" s="8" customFormat="1" x14ac:dyDescent="0.25">
      <c r="A12" s="11" t="s">
        <v>15</v>
      </c>
      <c r="B12" s="11" t="s">
        <v>364</v>
      </c>
      <c r="C12" s="11">
        <v>45</v>
      </c>
      <c r="D12" s="11" t="s">
        <v>579</v>
      </c>
      <c r="E12" s="11" t="s">
        <v>9</v>
      </c>
      <c r="F12" s="11">
        <v>0</v>
      </c>
      <c r="G12" s="11">
        <v>19</v>
      </c>
      <c r="H12" s="11" t="s">
        <v>245</v>
      </c>
      <c r="I12" s="11">
        <v>2</v>
      </c>
      <c r="J12" s="11">
        <v>31.7</v>
      </c>
      <c r="K12" s="11">
        <v>29</v>
      </c>
      <c r="L12" s="11">
        <v>26.9</v>
      </c>
      <c r="M12" s="11"/>
      <c r="N12" s="14">
        <v>24.675000000000001</v>
      </c>
      <c r="O12" s="14">
        <v>27.738454545454541</v>
      </c>
      <c r="P12" s="14">
        <v>26.625833333333329</v>
      </c>
      <c r="Q12" s="14">
        <f t="shared" si="0"/>
        <v>27.773214646464641</v>
      </c>
      <c r="R12" s="11" t="s">
        <v>7</v>
      </c>
      <c r="S12" s="11">
        <v>365599</v>
      </c>
      <c r="T12" s="33">
        <v>409845</v>
      </c>
      <c r="U12" s="37">
        <v>53.584055999999997</v>
      </c>
      <c r="V12" s="37">
        <v>-2.521102</v>
      </c>
    </row>
    <row r="13" spans="1:22" s="8" customFormat="1" x14ac:dyDescent="0.25">
      <c r="A13" s="11" t="s">
        <v>16</v>
      </c>
      <c r="B13" s="11" t="s">
        <v>364</v>
      </c>
      <c r="C13" s="11">
        <v>46</v>
      </c>
      <c r="D13" s="11" t="s">
        <v>582</v>
      </c>
      <c r="E13" s="11" t="s">
        <v>9</v>
      </c>
      <c r="F13" s="11">
        <v>0</v>
      </c>
      <c r="G13" s="11">
        <v>8</v>
      </c>
      <c r="H13" s="11" t="s">
        <v>245</v>
      </c>
      <c r="I13" s="11">
        <v>2.2000000000000002</v>
      </c>
      <c r="J13" s="11">
        <v>18.899999999999999</v>
      </c>
      <c r="K13" s="11">
        <v>16.3</v>
      </c>
      <c r="L13" s="11">
        <v>16</v>
      </c>
      <c r="M13" s="11">
        <v>20.7</v>
      </c>
      <c r="N13" s="14">
        <v>12.693333333333333</v>
      </c>
      <c r="O13" s="14">
        <v>13.117000000000001</v>
      </c>
      <c r="P13" s="14">
        <v>21.715999999999998</v>
      </c>
      <c r="Q13" s="14">
        <f t="shared" si="0"/>
        <v>17.060904761904762</v>
      </c>
      <c r="R13" s="11" t="s">
        <v>10</v>
      </c>
      <c r="S13" s="11">
        <v>365694</v>
      </c>
      <c r="T13" s="33">
        <v>410166</v>
      </c>
      <c r="U13" s="37">
        <v>53.586947000000002</v>
      </c>
      <c r="V13" s="37">
        <v>-2.5197025000000002</v>
      </c>
    </row>
    <row r="14" spans="1:22" s="8" customFormat="1" x14ac:dyDescent="0.25">
      <c r="A14" s="11" t="s">
        <v>8</v>
      </c>
      <c r="B14" s="11" t="s">
        <v>364</v>
      </c>
      <c r="C14" s="11">
        <v>48</v>
      </c>
      <c r="D14" s="11" t="s">
        <v>575</v>
      </c>
      <c r="E14" s="11" t="s">
        <v>9</v>
      </c>
      <c r="F14" s="11">
        <v>3</v>
      </c>
      <c r="G14" s="11">
        <v>1.5</v>
      </c>
      <c r="H14" s="11" t="s">
        <v>245</v>
      </c>
      <c r="I14" s="11">
        <v>2.2000000000000002</v>
      </c>
      <c r="J14" s="11">
        <v>33.4</v>
      </c>
      <c r="K14" s="11">
        <v>33</v>
      </c>
      <c r="L14" s="11">
        <v>29.8</v>
      </c>
      <c r="M14" s="11">
        <v>28.9</v>
      </c>
      <c r="N14" s="14">
        <v>25.439999999999998</v>
      </c>
      <c r="O14" s="14">
        <v>28.735777777777777</v>
      </c>
      <c r="P14" s="14">
        <v>36.57090909090909</v>
      </c>
      <c r="Q14" s="14">
        <f t="shared" si="0"/>
        <v>30.835240981240979</v>
      </c>
      <c r="R14" s="11" t="s">
        <v>7</v>
      </c>
      <c r="S14" s="11">
        <v>375397</v>
      </c>
      <c r="T14" s="33">
        <v>407457</v>
      </c>
      <c r="U14" s="37">
        <v>53.563146000000003</v>
      </c>
      <c r="V14" s="37">
        <v>-2.3729176000000001</v>
      </c>
    </row>
    <row r="15" spans="1:22" s="8" customFormat="1" x14ac:dyDescent="0.25">
      <c r="A15" s="11" t="s">
        <v>11</v>
      </c>
      <c r="B15" s="11" t="s">
        <v>364</v>
      </c>
      <c r="C15" s="11">
        <v>53</v>
      </c>
      <c r="D15" s="11" t="s">
        <v>577</v>
      </c>
      <c r="E15" s="11" t="s">
        <v>9</v>
      </c>
      <c r="F15" s="11">
        <v>0</v>
      </c>
      <c r="G15" s="11">
        <v>4</v>
      </c>
      <c r="H15" s="11" t="s">
        <v>245</v>
      </c>
      <c r="I15" s="11">
        <v>2.2000000000000002</v>
      </c>
      <c r="J15" s="11">
        <v>22.4</v>
      </c>
      <c r="K15" s="11">
        <v>22</v>
      </c>
      <c r="L15" s="11">
        <v>19.7</v>
      </c>
      <c r="M15" s="11">
        <v>19.600000000000001</v>
      </c>
      <c r="N15" s="14">
        <v>17.173333333333332</v>
      </c>
      <c r="O15" s="14">
        <v>21.922727272727272</v>
      </c>
      <c r="P15" s="14">
        <v>19.461333333333336</v>
      </c>
      <c r="Q15" s="14">
        <f t="shared" si="0"/>
        <v>20.322484848484844</v>
      </c>
      <c r="R15" s="11" t="s">
        <v>7</v>
      </c>
      <c r="S15" s="11">
        <v>373236</v>
      </c>
      <c r="T15" s="33">
        <v>411968</v>
      </c>
      <c r="U15" s="37">
        <v>53.603585000000002</v>
      </c>
      <c r="V15" s="37">
        <v>-2.4059311000000001</v>
      </c>
    </row>
    <row r="16" spans="1:22" s="8" customFormat="1" x14ac:dyDescent="0.25">
      <c r="A16" s="11" t="s">
        <v>12</v>
      </c>
      <c r="B16" s="11" t="s">
        <v>364</v>
      </c>
      <c r="C16" s="11">
        <v>54</v>
      </c>
      <c r="D16" s="11" t="s">
        <v>576</v>
      </c>
      <c r="E16" s="11" t="s">
        <v>9</v>
      </c>
      <c r="F16" s="11">
        <v>0</v>
      </c>
      <c r="G16" s="11">
        <v>4</v>
      </c>
      <c r="H16" s="11" t="s">
        <v>245</v>
      </c>
      <c r="I16" s="11">
        <v>2.2000000000000002</v>
      </c>
      <c r="J16" s="11">
        <v>19.399999999999999</v>
      </c>
      <c r="K16" s="11">
        <v>17.100000000000001</v>
      </c>
      <c r="L16" s="11">
        <v>17</v>
      </c>
      <c r="M16" s="11">
        <v>16</v>
      </c>
      <c r="N16" s="14">
        <v>13.545</v>
      </c>
      <c r="O16" s="14">
        <v>16.586818181818177</v>
      </c>
      <c r="P16" s="14">
        <v>14.24</v>
      </c>
      <c r="Q16" s="14">
        <f t="shared" si="0"/>
        <v>16.267402597402597</v>
      </c>
      <c r="R16" s="11" t="s">
        <v>10</v>
      </c>
      <c r="S16" s="11">
        <v>372908</v>
      </c>
      <c r="T16" s="33">
        <v>412120</v>
      </c>
      <c r="U16" s="37">
        <v>53.604934</v>
      </c>
      <c r="V16" s="37">
        <v>-2.410901</v>
      </c>
    </row>
    <row r="17" spans="1:22" s="8" customFormat="1" x14ac:dyDescent="0.25">
      <c r="A17" s="11" t="s">
        <v>18</v>
      </c>
      <c r="B17" s="11" t="s">
        <v>364</v>
      </c>
      <c r="C17" s="11">
        <v>60</v>
      </c>
      <c r="D17" s="11" t="s">
        <v>583</v>
      </c>
      <c r="E17" s="11" t="s">
        <v>365</v>
      </c>
      <c r="F17" s="11">
        <v>3</v>
      </c>
      <c r="G17" s="11">
        <v>1.5</v>
      </c>
      <c r="H17" s="11" t="s">
        <v>245</v>
      </c>
      <c r="I17" s="11">
        <v>2.4</v>
      </c>
      <c r="J17" s="11">
        <v>37.799999999999997</v>
      </c>
      <c r="K17" s="11">
        <v>36.1</v>
      </c>
      <c r="L17" s="11">
        <v>32.700000000000003</v>
      </c>
      <c r="M17" s="11">
        <v>33.1</v>
      </c>
      <c r="N17" s="14">
        <v>27.533333333333331</v>
      </c>
      <c r="O17" s="14">
        <v>34.166363636363641</v>
      </c>
      <c r="P17" s="14">
        <v>31.157416666666666</v>
      </c>
      <c r="Q17" s="14">
        <f t="shared" si="0"/>
        <v>33.222444805194812</v>
      </c>
      <c r="R17" s="11" t="s">
        <v>7</v>
      </c>
      <c r="S17" s="11">
        <v>373287</v>
      </c>
      <c r="T17" s="33">
        <v>405061</v>
      </c>
      <c r="U17" s="37">
        <v>53.541507000000003</v>
      </c>
      <c r="V17" s="37">
        <v>-2.4045671</v>
      </c>
    </row>
    <row r="18" spans="1:22" s="8" customFormat="1" x14ac:dyDescent="0.25">
      <c r="A18" s="11" t="s">
        <v>19</v>
      </c>
      <c r="B18" s="11" t="s">
        <v>364</v>
      </c>
      <c r="C18" s="11">
        <v>61</v>
      </c>
      <c r="D18" s="11" t="s">
        <v>584</v>
      </c>
      <c r="E18" s="11" t="s">
        <v>365</v>
      </c>
      <c r="F18" s="11">
        <v>22</v>
      </c>
      <c r="G18" s="11">
        <v>0.5</v>
      </c>
      <c r="H18" s="11" t="s">
        <v>245</v>
      </c>
      <c r="I18" s="11">
        <v>1</v>
      </c>
      <c r="J18" s="11">
        <v>43.7</v>
      </c>
      <c r="K18" s="11">
        <v>42.4</v>
      </c>
      <c r="L18" s="11">
        <v>39.6</v>
      </c>
      <c r="M18" s="11">
        <v>40.4</v>
      </c>
      <c r="N18" s="14">
        <v>40.32</v>
      </c>
      <c r="O18" s="14">
        <v>41.120624999999997</v>
      </c>
      <c r="P18" s="14">
        <v>36.779250000000005</v>
      </c>
      <c r="Q18" s="14">
        <f t="shared" si="0"/>
        <v>40.617124999999994</v>
      </c>
      <c r="R18" s="11" t="s">
        <v>7</v>
      </c>
      <c r="S18" s="11">
        <v>374450</v>
      </c>
      <c r="T18" s="33">
        <v>405207</v>
      </c>
      <c r="U18" s="37">
        <v>53.542876999999997</v>
      </c>
      <c r="V18" s="37">
        <v>-2.3870298999999999</v>
      </c>
    </row>
    <row r="19" spans="1:22" s="8" customFormat="1" x14ac:dyDescent="0.25">
      <c r="A19" s="11" t="s">
        <v>20</v>
      </c>
      <c r="B19" s="11" t="s">
        <v>364</v>
      </c>
      <c r="C19" s="11">
        <v>62</v>
      </c>
      <c r="D19" s="11" t="s">
        <v>585</v>
      </c>
      <c r="E19" s="11" t="s">
        <v>9</v>
      </c>
      <c r="F19" s="11">
        <v>0</v>
      </c>
      <c r="G19" s="11">
        <v>1.5</v>
      </c>
      <c r="H19" s="11" t="s">
        <v>245</v>
      </c>
      <c r="I19" s="11">
        <v>2.4</v>
      </c>
      <c r="J19" s="11">
        <v>45.7</v>
      </c>
      <c r="K19" s="11">
        <v>32</v>
      </c>
      <c r="L19" s="11">
        <v>39.4</v>
      </c>
      <c r="M19" s="11">
        <v>38.9</v>
      </c>
      <c r="N19" s="14">
        <v>39.24</v>
      </c>
      <c r="O19" s="14">
        <v>66.074272727272728</v>
      </c>
      <c r="P19" s="14">
        <v>59.096000000000004</v>
      </c>
      <c r="Q19" s="14">
        <f t="shared" si="0"/>
        <v>45.772896103896109</v>
      </c>
      <c r="R19" s="11" t="s">
        <v>7</v>
      </c>
      <c r="S19" s="11">
        <v>374194</v>
      </c>
      <c r="T19" s="33">
        <v>405460</v>
      </c>
      <c r="U19" s="37">
        <v>53.545138999999999</v>
      </c>
      <c r="V19" s="37">
        <v>-2.3909139000000001</v>
      </c>
    </row>
    <row r="20" spans="1:22" s="8" customFormat="1" x14ac:dyDescent="0.25">
      <c r="A20" s="11" t="s">
        <v>21</v>
      </c>
      <c r="B20" s="11" t="s">
        <v>364</v>
      </c>
      <c r="C20" s="11">
        <v>63</v>
      </c>
      <c r="D20" s="11" t="s">
        <v>367</v>
      </c>
      <c r="E20" s="11" t="s">
        <v>9</v>
      </c>
      <c r="F20" s="11">
        <v>5</v>
      </c>
      <c r="G20" s="11">
        <v>1.5</v>
      </c>
      <c r="H20" s="11" t="s">
        <v>245</v>
      </c>
      <c r="I20" s="11">
        <v>2.4</v>
      </c>
      <c r="J20" s="11">
        <v>27.6</v>
      </c>
      <c r="K20" s="11">
        <v>28.7</v>
      </c>
      <c r="L20" s="11">
        <v>27.9</v>
      </c>
      <c r="M20" s="11">
        <v>26.3</v>
      </c>
      <c r="N20" s="14">
        <v>21.734999999999999</v>
      </c>
      <c r="O20" s="14">
        <v>26.026</v>
      </c>
      <c r="P20" s="14">
        <v>27.449083333333331</v>
      </c>
      <c r="Q20" s="14">
        <f t="shared" si="0"/>
        <v>26.530011904761903</v>
      </c>
      <c r="R20" s="11" t="s">
        <v>7</v>
      </c>
      <c r="S20" s="11">
        <v>374282</v>
      </c>
      <c r="T20" s="33">
        <v>406257</v>
      </c>
      <c r="U20" s="37">
        <v>53.552306000000002</v>
      </c>
      <c r="V20" s="37">
        <v>-2.3896518000000002</v>
      </c>
    </row>
    <row r="21" spans="1:22" s="8" customFormat="1" x14ac:dyDescent="0.25">
      <c r="A21" s="11" t="s">
        <v>22</v>
      </c>
      <c r="B21" s="11" t="s">
        <v>364</v>
      </c>
      <c r="C21" s="11">
        <v>64</v>
      </c>
      <c r="D21" s="11" t="s">
        <v>586</v>
      </c>
      <c r="E21" s="11" t="s">
        <v>365</v>
      </c>
      <c r="F21" s="11">
        <v>30</v>
      </c>
      <c r="G21" s="11">
        <v>2</v>
      </c>
      <c r="H21" s="11" t="s">
        <v>245</v>
      </c>
      <c r="I21" s="11">
        <v>2.4</v>
      </c>
      <c r="J21" s="11">
        <v>36.4</v>
      </c>
      <c r="K21" s="11">
        <v>33.9</v>
      </c>
      <c r="L21" s="11">
        <v>29.8</v>
      </c>
      <c r="M21" s="11">
        <v>32</v>
      </c>
      <c r="N21" s="14">
        <v>25.08</v>
      </c>
      <c r="O21" s="14">
        <v>33.8065</v>
      </c>
      <c r="P21" s="14">
        <v>31.514900000000011</v>
      </c>
      <c r="Q21" s="14">
        <f t="shared" si="0"/>
        <v>31.785914285714288</v>
      </c>
      <c r="R21" s="11" t="s">
        <v>7</v>
      </c>
      <c r="S21" s="11">
        <v>371965</v>
      </c>
      <c r="T21" s="33">
        <v>409907</v>
      </c>
      <c r="U21" s="37">
        <v>53.584994000000002</v>
      </c>
      <c r="V21" s="37">
        <v>-2.4249518999999999</v>
      </c>
    </row>
    <row r="22" spans="1:22" s="8" customFormat="1" x14ac:dyDescent="0.25">
      <c r="A22" s="11" t="s">
        <v>23</v>
      </c>
      <c r="B22" s="11" t="s">
        <v>364</v>
      </c>
      <c r="C22" s="11">
        <v>65</v>
      </c>
      <c r="D22" s="11" t="s">
        <v>587</v>
      </c>
      <c r="E22" s="11" t="s">
        <v>9</v>
      </c>
      <c r="F22" s="11">
        <v>7</v>
      </c>
      <c r="G22" s="11">
        <v>1.5</v>
      </c>
      <c r="H22" s="11" t="s">
        <v>245</v>
      </c>
      <c r="I22" s="11">
        <v>2.4</v>
      </c>
      <c r="J22" s="11">
        <v>35.200000000000003</v>
      </c>
      <c r="K22" s="11">
        <v>32.4</v>
      </c>
      <c r="L22" s="11">
        <v>29</v>
      </c>
      <c r="M22" s="11">
        <v>29.6</v>
      </c>
      <c r="N22" s="14">
        <v>26.226666666666667</v>
      </c>
      <c r="O22" s="14">
        <v>32.618444444444449</v>
      </c>
      <c r="P22" s="14">
        <v>30.363833333333336</v>
      </c>
      <c r="Q22" s="14">
        <f t="shared" si="0"/>
        <v>30.772706349206349</v>
      </c>
      <c r="R22" s="11" t="s">
        <v>7</v>
      </c>
      <c r="S22" s="11">
        <v>372059</v>
      </c>
      <c r="T22" s="33">
        <v>409877</v>
      </c>
      <c r="U22" s="37">
        <v>53.584729000000003</v>
      </c>
      <c r="V22" s="37">
        <v>-2.4235293000000002</v>
      </c>
    </row>
    <row r="23" spans="1:22" s="8" customFormat="1" x14ac:dyDescent="0.25">
      <c r="A23" s="11" t="s">
        <v>24</v>
      </c>
      <c r="B23" s="11" t="s">
        <v>364</v>
      </c>
      <c r="C23" s="11">
        <v>66</v>
      </c>
      <c r="D23" s="11" t="s">
        <v>588</v>
      </c>
      <c r="E23" s="11" t="s">
        <v>365</v>
      </c>
      <c r="F23" s="11">
        <v>20</v>
      </c>
      <c r="G23" s="11">
        <v>3</v>
      </c>
      <c r="H23" s="11" t="s">
        <v>245</v>
      </c>
      <c r="I23" s="11">
        <v>2.4</v>
      </c>
      <c r="J23" s="11">
        <v>49.3</v>
      </c>
      <c r="K23" s="11">
        <v>45.3</v>
      </c>
      <c r="L23" s="11">
        <v>39.9</v>
      </c>
      <c r="M23" s="11">
        <v>46.7</v>
      </c>
      <c r="N23" s="14">
        <v>33.880000000000003</v>
      </c>
      <c r="O23" s="14">
        <v>40.412272727272729</v>
      </c>
      <c r="P23" s="14">
        <v>37.424499999999995</v>
      </c>
      <c r="Q23" s="14">
        <f t="shared" si="0"/>
        <v>41.845253246753245</v>
      </c>
      <c r="R23" s="11" t="s">
        <v>7</v>
      </c>
      <c r="S23" s="11">
        <v>371442</v>
      </c>
      <c r="T23" s="33">
        <v>411599</v>
      </c>
      <c r="U23" s="37">
        <v>53.600172999999998</v>
      </c>
      <c r="V23" s="37">
        <v>-2.4330072999999999</v>
      </c>
    </row>
    <row r="24" spans="1:22" s="8" customFormat="1" x14ac:dyDescent="0.25">
      <c r="A24" s="11" t="s">
        <v>25</v>
      </c>
      <c r="B24" s="11" t="s">
        <v>364</v>
      </c>
      <c r="C24" s="11">
        <v>67</v>
      </c>
      <c r="D24" s="11" t="s">
        <v>589</v>
      </c>
      <c r="E24" s="11" t="s">
        <v>9</v>
      </c>
      <c r="F24" s="11">
        <v>8</v>
      </c>
      <c r="G24" s="11">
        <v>15</v>
      </c>
      <c r="H24" s="11" t="s">
        <v>245</v>
      </c>
      <c r="I24" s="11">
        <v>2.4</v>
      </c>
      <c r="J24" s="11">
        <v>26.4</v>
      </c>
      <c r="K24" s="11">
        <v>24.9</v>
      </c>
      <c r="L24" s="11">
        <v>27.5</v>
      </c>
      <c r="M24" s="11">
        <v>22.7</v>
      </c>
      <c r="N24" s="14">
        <v>19.599999999999998</v>
      </c>
      <c r="O24" s="14">
        <v>24.636181818181822</v>
      </c>
      <c r="P24" s="14">
        <v>21.263583333333337</v>
      </c>
      <c r="Q24" s="14">
        <f t="shared" si="0"/>
        <v>23.857109307359309</v>
      </c>
      <c r="R24" s="11" t="s">
        <v>10</v>
      </c>
      <c r="S24" s="11">
        <v>365163</v>
      </c>
      <c r="T24" s="33">
        <v>405640</v>
      </c>
      <c r="U24" s="37">
        <v>53.546233000000001</v>
      </c>
      <c r="V24" s="37">
        <v>-2.5272169999999998</v>
      </c>
    </row>
    <row r="25" spans="1:22" s="8" customFormat="1" x14ac:dyDescent="0.25">
      <c r="A25" s="11" t="s">
        <v>26</v>
      </c>
      <c r="B25" s="11" t="s">
        <v>364</v>
      </c>
      <c r="C25" s="11">
        <v>68</v>
      </c>
      <c r="D25" s="11" t="s">
        <v>368</v>
      </c>
      <c r="E25" s="11" t="s">
        <v>9</v>
      </c>
      <c r="F25" s="11">
        <v>13</v>
      </c>
      <c r="G25" s="11">
        <v>1.5</v>
      </c>
      <c r="H25" s="11" t="s">
        <v>245</v>
      </c>
      <c r="I25" s="11">
        <v>2.4</v>
      </c>
      <c r="J25" s="11">
        <v>38.4</v>
      </c>
      <c r="K25" s="11">
        <v>34.700000000000003</v>
      </c>
      <c r="L25" s="11">
        <v>37.700000000000003</v>
      </c>
      <c r="M25" s="11">
        <v>34.4</v>
      </c>
      <c r="N25" s="14">
        <v>27.824999999999999</v>
      </c>
      <c r="O25" s="14">
        <v>36.889125</v>
      </c>
      <c r="P25" s="14">
        <v>32.663000000000004</v>
      </c>
      <c r="Q25" s="14">
        <f t="shared" si="0"/>
        <v>34.653874999999999</v>
      </c>
      <c r="R25" s="11" t="s">
        <v>7</v>
      </c>
      <c r="S25" s="11">
        <v>367672</v>
      </c>
      <c r="T25" s="33">
        <v>406910</v>
      </c>
      <c r="U25" s="37">
        <v>53.557808999999999</v>
      </c>
      <c r="V25" s="37">
        <v>-2.4894856000000001</v>
      </c>
    </row>
    <row r="26" spans="1:22" s="5" customFormat="1" x14ac:dyDescent="0.25">
      <c r="A26" s="21" t="s">
        <v>370</v>
      </c>
      <c r="B26" s="21" t="s">
        <v>29</v>
      </c>
      <c r="C26" s="21" t="s">
        <v>639</v>
      </c>
      <c r="D26" s="21" t="s">
        <v>31</v>
      </c>
      <c r="E26" s="21" t="s">
        <v>9</v>
      </c>
      <c r="F26" s="21">
        <v>5</v>
      </c>
      <c r="G26" s="21">
        <v>2</v>
      </c>
      <c r="H26" s="21" t="s">
        <v>207</v>
      </c>
      <c r="I26" s="21">
        <v>2</v>
      </c>
      <c r="J26" s="21" t="s">
        <v>590</v>
      </c>
      <c r="K26" s="21" t="s">
        <v>590</v>
      </c>
      <c r="L26" s="21">
        <v>82.4</v>
      </c>
      <c r="M26" s="21">
        <v>45</v>
      </c>
      <c r="N26" s="12">
        <v>36.204000000000001</v>
      </c>
      <c r="O26" s="12">
        <v>37.302416666666666</v>
      </c>
      <c r="P26" s="12">
        <v>32.789083333333345</v>
      </c>
      <c r="Q26" s="12">
        <f t="shared" si="0"/>
        <v>46.739100000000001</v>
      </c>
      <c r="R26" s="21" t="s">
        <v>603</v>
      </c>
      <c r="S26" s="21">
        <v>379115</v>
      </c>
      <c r="T26" s="34">
        <v>417186</v>
      </c>
      <c r="U26" s="38">
        <v>53.650753000000002</v>
      </c>
      <c r="V26" s="38">
        <v>-2.3174413999999999</v>
      </c>
    </row>
    <row r="27" spans="1:22" s="5" customFormat="1" x14ac:dyDescent="0.25">
      <c r="A27" s="21" t="s">
        <v>643</v>
      </c>
      <c r="B27" s="21" t="s">
        <v>29</v>
      </c>
      <c r="C27" s="21" t="s">
        <v>369</v>
      </c>
      <c r="D27" s="21" t="s">
        <v>30</v>
      </c>
      <c r="E27" s="21" t="str">
        <f>Yearly!$E$3</f>
        <v>UB</v>
      </c>
      <c r="F27" s="21">
        <v>7</v>
      </c>
      <c r="G27" s="21">
        <v>1.2</v>
      </c>
      <c r="H27" s="21" t="s">
        <v>207</v>
      </c>
      <c r="I27" s="21">
        <v>2</v>
      </c>
      <c r="J27" s="21">
        <v>40</v>
      </c>
      <c r="K27" s="21">
        <v>36.6</v>
      </c>
      <c r="L27" s="21">
        <v>30.3</v>
      </c>
      <c r="M27" s="21">
        <v>34.9</v>
      </c>
      <c r="N27" s="12">
        <v>33.683999999999997</v>
      </c>
      <c r="O27" s="12">
        <v>35.217000000000006</v>
      </c>
      <c r="P27" s="12">
        <v>32.250363636363637</v>
      </c>
      <c r="Q27" s="12">
        <f t="shared" si="0"/>
        <v>34.707337662337657</v>
      </c>
      <c r="R27" s="21" t="s">
        <v>7</v>
      </c>
      <c r="S27" s="21">
        <v>384375</v>
      </c>
      <c r="T27" s="34">
        <v>404917</v>
      </c>
      <c r="U27" s="38">
        <v>53.540661999999998</v>
      </c>
      <c r="V27" s="38">
        <v>-2.2372451999999998</v>
      </c>
    </row>
    <row r="28" spans="1:22" s="5" customFormat="1" x14ac:dyDescent="0.25">
      <c r="A28" s="21" t="s">
        <v>644</v>
      </c>
      <c r="B28" s="21" t="s">
        <v>29</v>
      </c>
      <c r="C28" s="21" t="s">
        <v>371</v>
      </c>
      <c r="D28" s="21" t="s">
        <v>32</v>
      </c>
      <c r="E28" s="21" t="str">
        <f>Yearly!$E$2</f>
        <v>UT</v>
      </c>
      <c r="F28" s="21">
        <v>98</v>
      </c>
      <c r="G28" s="21">
        <v>30</v>
      </c>
      <c r="H28" s="21" t="s">
        <v>207</v>
      </c>
      <c r="I28" s="21">
        <v>1.5</v>
      </c>
      <c r="J28" s="21">
        <v>65</v>
      </c>
      <c r="K28" s="21">
        <v>59.1</v>
      </c>
      <c r="L28" s="21">
        <v>58.5</v>
      </c>
      <c r="M28" s="21">
        <v>56</v>
      </c>
      <c r="N28" s="12">
        <v>48.971999999999987</v>
      </c>
      <c r="O28" s="12">
        <v>30.42433333333333</v>
      </c>
      <c r="P28" s="12">
        <v>28.880499999999998</v>
      </c>
      <c r="Q28" s="12">
        <f t="shared" si="0"/>
        <v>49.55383333333333</v>
      </c>
      <c r="R28" s="21" t="s">
        <v>603</v>
      </c>
      <c r="S28" s="21">
        <v>380907</v>
      </c>
      <c r="T28" s="34">
        <v>404754</v>
      </c>
      <c r="U28" s="38">
        <v>53.539081000000003</v>
      </c>
      <c r="V28" s="38">
        <v>-2.2895650999999999</v>
      </c>
    </row>
    <row r="29" spans="1:22" s="5" customFormat="1" x14ac:dyDescent="0.25">
      <c r="A29" s="21" t="s">
        <v>645</v>
      </c>
      <c r="B29" s="21" t="s">
        <v>29</v>
      </c>
      <c r="C29" s="21" t="s">
        <v>372</v>
      </c>
      <c r="D29" s="21" t="s">
        <v>33</v>
      </c>
      <c r="E29" s="21" t="str">
        <f>Yearly!$E$2</f>
        <v>UT</v>
      </c>
      <c r="F29" s="21">
        <v>98</v>
      </c>
      <c r="G29" s="21">
        <v>30</v>
      </c>
      <c r="H29" s="21" t="s">
        <v>207</v>
      </c>
      <c r="I29" s="21">
        <v>1.5</v>
      </c>
      <c r="J29" s="21">
        <v>63</v>
      </c>
      <c r="K29" s="21">
        <v>59.7</v>
      </c>
      <c r="L29" s="21">
        <v>58.7</v>
      </c>
      <c r="M29" s="21" t="s">
        <v>590</v>
      </c>
      <c r="N29" s="12">
        <v>50.105999999999995</v>
      </c>
      <c r="O29" s="12">
        <v>31.071444444444445</v>
      </c>
      <c r="P29" s="12">
        <v>27.538083333333333</v>
      </c>
      <c r="Q29" s="12">
        <f t="shared" si="0"/>
        <v>48.352587962962957</v>
      </c>
      <c r="R29" s="21" t="s">
        <v>603</v>
      </c>
      <c r="S29" s="21">
        <v>380907</v>
      </c>
      <c r="T29" s="34">
        <v>404754</v>
      </c>
      <c r="U29" s="38">
        <v>53.539081000000003</v>
      </c>
      <c r="V29" s="38">
        <v>-2.2895650999999999</v>
      </c>
    </row>
    <row r="30" spans="1:22" s="5" customFormat="1" x14ac:dyDescent="0.25">
      <c r="A30" s="21" t="s">
        <v>646</v>
      </c>
      <c r="B30" s="21" t="s">
        <v>29</v>
      </c>
      <c r="C30" s="21" t="s">
        <v>373</v>
      </c>
      <c r="D30" s="21" t="s">
        <v>34</v>
      </c>
      <c r="E30" s="21" t="str">
        <f>Yearly!$E$2</f>
        <v>UT</v>
      </c>
      <c r="F30" s="21">
        <v>98</v>
      </c>
      <c r="G30" s="21">
        <v>30</v>
      </c>
      <c r="H30" s="21" t="s">
        <v>207</v>
      </c>
      <c r="I30" s="21">
        <v>1.5</v>
      </c>
      <c r="J30" s="21">
        <v>63</v>
      </c>
      <c r="K30" s="21">
        <v>59.1</v>
      </c>
      <c r="L30" s="21">
        <v>56.8</v>
      </c>
      <c r="M30" s="21" t="s">
        <v>590</v>
      </c>
      <c r="N30" s="12">
        <v>50.330000000000005</v>
      </c>
      <c r="O30" s="12">
        <v>30.505222222222226</v>
      </c>
      <c r="P30" s="12">
        <v>26.588749999999997</v>
      </c>
      <c r="Q30" s="12">
        <f t="shared" si="0"/>
        <v>47.720662037037037</v>
      </c>
      <c r="R30" s="21" t="s">
        <v>603</v>
      </c>
      <c r="S30" s="21">
        <v>380907</v>
      </c>
      <c r="T30" s="34">
        <v>404754</v>
      </c>
      <c r="U30" s="38">
        <v>53.539081000000003</v>
      </c>
      <c r="V30" s="38">
        <v>-2.2895650999999999</v>
      </c>
    </row>
    <row r="31" spans="1:22" s="5" customFormat="1" x14ac:dyDescent="0.25">
      <c r="A31" s="21" t="s">
        <v>647</v>
      </c>
      <c r="B31" s="21" t="s">
        <v>29</v>
      </c>
      <c r="C31" s="21" t="s">
        <v>374</v>
      </c>
      <c r="D31" s="21" t="s">
        <v>35</v>
      </c>
      <c r="E31" s="21" t="str">
        <f>Yearly!$E$3</f>
        <v>UB</v>
      </c>
      <c r="F31" s="21">
        <v>0</v>
      </c>
      <c r="G31" s="21">
        <v>32</v>
      </c>
      <c r="H31" s="21" t="s">
        <v>207</v>
      </c>
      <c r="I31" s="21">
        <v>2</v>
      </c>
      <c r="J31" s="21">
        <v>43</v>
      </c>
      <c r="K31" s="21">
        <v>39.5</v>
      </c>
      <c r="L31" s="21">
        <v>39.700000000000003</v>
      </c>
      <c r="M31" s="21">
        <v>39.1</v>
      </c>
      <c r="N31" s="12">
        <v>37.043999999999997</v>
      </c>
      <c r="O31" s="12">
        <v>38.098666666666666</v>
      </c>
      <c r="P31" s="12">
        <v>32.307000000000002</v>
      </c>
      <c r="Q31" s="12">
        <f t="shared" si="0"/>
        <v>38.392809523809525</v>
      </c>
      <c r="R31" s="21" t="s">
        <v>7</v>
      </c>
      <c r="S31" s="21">
        <v>380974</v>
      </c>
      <c r="T31" s="34">
        <v>404839</v>
      </c>
      <c r="U31" s="38">
        <v>53.539847999999999</v>
      </c>
      <c r="V31" s="38">
        <v>-2.2885594</v>
      </c>
    </row>
    <row r="32" spans="1:22" s="5" customFormat="1" x14ac:dyDescent="0.25">
      <c r="A32" s="21" t="s">
        <v>648</v>
      </c>
      <c r="B32" s="21" t="s">
        <v>29</v>
      </c>
      <c r="C32" s="21" t="s">
        <v>375</v>
      </c>
      <c r="D32" s="21" t="s">
        <v>36</v>
      </c>
      <c r="E32" s="21" t="str">
        <f>Yearly!$E$2</f>
        <v>UT</v>
      </c>
      <c r="F32" s="21">
        <v>10</v>
      </c>
      <c r="G32" s="21">
        <v>1</v>
      </c>
      <c r="H32" s="21" t="s">
        <v>207</v>
      </c>
      <c r="I32" s="21">
        <v>2</v>
      </c>
      <c r="J32" s="21">
        <v>37</v>
      </c>
      <c r="K32" s="21">
        <v>36.200000000000003</v>
      </c>
      <c r="L32" s="21">
        <v>32.1</v>
      </c>
      <c r="M32" s="21">
        <v>35.4</v>
      </c>
      <c r="N32" s="12">
        <v>30.275000000000002</v>
      </c>
      <c r="O32" s="12">
        <v>35.506545454545453</v>
      </c>
      <c r="P32" s="12">
        <v>28.264916666666664</v>
      </c>
      <c r="Q32" s="12">
        <f t="shared" si="0"/>
        <v>33.535208874458881</v>
      </c>
      <c r="R32" s="21" t="s">
        <v>603</v>
      </c>
      <c r="S32" s="21">
        <v>380236</v>
      </c>
      <c r="T32" s="34">
        <v>406427</v>
      </c>
      <c r="U32" s="38">
        <v>53.554093999999999</v>
      </c>
      <c r="V32" s="38">
        <v>-2.2997961</v>
      </c>
    </row>
    <row r="33" spans="1:22" s="5" customFormat="1" x14ac:dyDescent="0.25">
      <c r="A33" s="21" t="s">
        <v>649</v>
      </c>
      <c r="B33" s="21" t="s">
        <v>29</v>
      </c>
      <c r="C33" s="21" t="s">
        <v>376</v>
      </c>
      <c r="D33" s="21" t="s">
        <v>37</v>
      </c>
      <c r="E33" s="21" t="str">
        <f>Yearly!$E$2</f>
        <v>UT</v>
      </c>
      <c r="F33" s="21">
        <v>0</v>
      </c>
      <c r="G33" s="21">
        <v>5</v>
      </c>
      <c r="H33" s="21" t="s">
        <v>207</v>
      </c>
      <c r="I33" s="21">
        <v>2</v>
      </c>
      <c r="J33" s="21">
        <v>39</v>
      </c>
      <c r="K33" s="21">
        <v>38.9</v>
      </c>
      <c r="L33" s="21">
        <v>37.5</v>
      </c>
      <c r="M33" s="21">
        <v>39.1</v>
      </c>
      <c r="N33" s="12">
        <v>36.644999999999996</v>
      </c>
      <c r="O33" s="12">
        <v>40.798333333333339</v>
      </c>
      <c r="P33" s="12">
        <v>36.541916666666673</v>
      </c>
      <c r="Q33" s="12">
        <f t="shared" si="0"/>
        <v>38.355035714285712</v>
      </c>
      <c r="R33" s="21" t="s">
        <v>7</v>
      </c>
      <c r="S33" s="21">
        <v>379659</v>
      </c>
      <c r="T33" s="34">
        <v>410881</v>
      </c>
      <c r="U33" s="38">
        <v>53.594104999999999</v>
      </c>
      <c r="V33" s="38">
        <v>-2.3087971999999999</v>
      </c>
    </row>
    <row r="34" spans="1:22" s="5" customFormat="1" x14ac:dyDescent="0.25">
      <c r="A34" s="21" t="s">
        <v>650</v>
      </c>
      <c r="B34" s="21" t="s">
        <v>29</v>
      </c>
      <c r="C34" s="21" t="s">
        <v>377</v>
      </c>
      <c r="D34" s="21" t="s">
        <v>38</v>
      </c>
      <c r="E34" s="21" t="str">
        <f>Yearly!$E$3</f>
        <v>UB</v>
      </c>
      <c r="F34" s="21">
        <v>0</v>
      </c>
      <c r="G34" s="21">
        <v>8</v>
      </c>
      <c r="H34" s="21" t="s">
        <v>207</v>
      </c>
      <c r="I34" s="21">
        <v>2</v>
      </c>
      <c r="J34" s="21">
        <v>31</v>
      </c>
      <c r="K34" s="21">
        <v>27.3</v>
      </c>
      <c r="L34" s="21">
        <v>25.8</v>
      </c>
      <c r="M34" s="21">
        <v>26.7</v>
      </c>
      <c r="N34" s="12">
        <v>24.661000000000001</v>
      </c>
      <c r="O34" s="12">
        <v>28.452666666666666</v>
      </c>
      <c r="P34" s="12">
        <v>24.321272727272728</v>
      </c>
      <c r="Q34" s="12">
        <f t="shared" si="0"/>
        <v>26.890705627705625</v>
      </c>
      <c r="R34" s="21" t="s">
        <v>603</v>
      </c>
      <c r="S34" s="21">
        <v>381887</v>
      </c>
      <c r="T34" s="34">
        <v>411223</v>
      </c>
      <c r="U34" s="38">
        <v>53.597261000000003</v>
      </c>
      <c r="V34" s="38">
        <v>-2.2751556000000002</v>
      </c>
    </row>
    <row r="35" spans="1:22" s="5" customFormat="1" x14ac:dyDescent="0.25">
      <c r="A35" s="21" t="s">
        <v>651</v>
      </c>
      <c r="B35" s="21" t="s">
        <v>29</v>
      </c>
      <c r="C35" s="21" t="s">
        <v>378</v>
      </c>
      <c r="D35" s="21" t="s">
        <v>39</v>
      </c>
      <c r="E35" s="21" t="str">
        <f>Yearly!$E$2</f>
        <v>UT</v>
      </c>
      <c r="F35" s="21">
        <v>6</v>
      </c>
      <c r="G35" s="21">
        <v>0</v>
      </c>
      <c r="H35" s="21" t="s">
        <v>207</v>
      </c>
      <c r="I35" s="21">
        <v>2</v>
      </c>
      <c r="J35" s="21">
        <v>34</v>
      </c>
      <c r="K35" s="21">
        <v>33.4</v>
      </c>
      <c r="L35" s="21">
        <v>30.9</v>
      </c>
      <c r="M35" s="21">
        <v>30.7</v>
      </c>
      <c r="N35" s="12">
        <v>28.292727272727269</v>
      </c>
      <c r="O35" s="12">
        <v>32.016833333333331</v>
      </c>
      <c r="P35" s="12">
        <v>28.702500000000001</v>
      </c>
      <c r="Q35" s="12">
        <f t="shared" si="0"/>
        <v>31.144580086580081</v>
      </c>
      <c r="R35" s="21" t="s">
        <v>603</v>
      </c>
      <c r="S35" s="21">
        <v>380756</v>
      </c>
      <c r="T35" s="34">
        <v>412695</v>
      </c>
      <c r="U35" s="38">
        <v>53.610450999999998</v>
      </c>
      <c r="V35" s="38">
        <v>-2.2923358999999999</v>
      </c>
    </row>
    <row r="36" spans="1:22" s="8" customFormat="1" x14ac:dyDescent="0.25">
      <c r="A36" s="11" t="s">
        <v>652</v>
      </c>
      <c r="B36" s="11" t="s">
        <v>40</v>
      </c>
      <c r="C36" s="11" t="s">
        <v>380</v>
      </c>
      <c r="D36" s="11" t="s">
        <v>41</v>
      </c>
      <c r="E36" s="11" t="s">
        <v>42</v>
      </c>
      <c r="F36" s="11">
        <v>75</v>
      </c>
      <c r="G36" s="11">
        <v>80</v>
      </c>
      <c r="H36" s="11" t="s">
        <v>207</v>
      </c>
      <c r="I36" s="11">
        <v>1.5</v>
      </c>
      <c r="J36" s="11">
        <v>17</v>
      </c>
      <c r="K36" s="11">
        <v>15.3</v>
      </c>
      <c r="L36" s="11">
        <v>13.8</v>
      </c>
      <c r="M36" s="11">
        <v>12.9</v>
      </c>
      <c r="N36" s="14">
        <v>12.712</v>
      </c>
      <c r="O36" s="14">
        <v>14.044333333333336</v>
      </c>
      <c r="P36" s="14">
        <v>14.870416666666666</v>
      </c>
      <c r="Q36" s="14">
        <f t="shared" si="0"/>
        <v>14.375249999999999</v>
      </c>
      <c r="R36" s="11" t="s">
        <v>10</v>
      </c>
      <c r="S36" s="11">
        <v>384200</v>
      </c>
      <c r="T36" s="33">
        <v>382958</v>
      </c>
      <c r="U36" s="37">
        <v>53.34328</v>
      </c>
      <c r="V36" s="37">
        <v>-2.2387754000000002</v>
      </c>
    </row>
    <row r="37" spans="1:22" s="8" customFormat="1" x14ac:dyDescent="0.25">
      <c r="A37" s="11" t="s">
        <v>653</v>
      </c>
      <c r="B37" s="11" t="s">
        <v>40</v>
      </c>
      <c r="C37" s="11" t="s">
        <v>381</v>
      </c>
      <c r="D37" s="11" t="s">
        <v>43</v>
      </c>
      <c r="E37" s="11" t="str">
        <f>[1]Yearly!$E$3</f>
        <v>UB</v>
      </c>
      <c r="F37" s="11">
        <v>10</v>
      </c>
      <c r="G37" s="11">
        <v>2</v>
      </c>
      <c r="H37" s="11" t="s">
        <v>207</v>
      </c>
      <c r="I37" s="11">
        <v>3</v>
      </c>
      <c r="J37" s="11">
        <v>32</v>
      </c>
      <c r="K37" s="11">
        <v>32.6</v>
      </c>
      <c r="L37" s="11">
        <v>29.2</v>
      </c>
      <c r="M37" s="11">
        <v>29.5</v>
      </c>
      <c r="N37" s="14">
        <v>28.035</v>
      </c>
      <c r="O37" s="14">
        <v>32.418749999999996</v>
      </c>
      <c r="P37" s="14">
        <v>29.547999999999998</v>
      </c>
      <c r="Q37" s="14">
        <f t="shared" si="0"/>
        <v>30.471678571428573</v>
      </c>
      <c r="R37" s="11" t="s">
        <v>10</v>
      </c>
      <c r="S37" s="11">
        <v>381384</v>
      </c>
      <c r="T37" s="33">
        <v>387484</v>
      </c>
      <c r="U37" s="37">
        <v>53.383870000000002</v>
      </c>
      <c r="V37" s="37">
        <v>-2.2813387999999999</v>
      </c>
    </row>
    <row r="38" spans="1:22" s="8" customFormat="1" x14ac:dyDescent="0.25">
      <c r="A38" s="11" t="s">
        <v>654</v>
      </c>
      <c r="B38" s="11" t="s">
        <v>40</v>
      </c>
      <c r="C38" s="11" t="s">
        <v>382</v>
      </c>
      <c r="D38" s="11" t="s">
        <v>44</v>
      </c>
      <c r="E38" s="11" t="str">
        <f>[1]Yearly!$E$2</f>
        <v>UT</v>
      </c>
      <c r="F38" s="11">
        <v>1</v>
      </c>
      <c r="G38" s="11">
        <v>1</v>
      </c>
      <c r="H38" s="11" t="s">
        <v>207</v>
      </c>
      <c r="I38" s="11">
        <v>3</v>
      </c>
      <c r="J38" s="11">
        <v>58</v>
      </c>
      <c r="K38" s="11">
        <v>50.7</v>
      </c>
      <c r="L38" s="11">
        <v>53.4</v>
      </c>
      <c r="M38" s="11">
        <v>56.2</v>
      </c>
      <c r="N38" s="14">
        <v>55.867636363636365</v>
      </c>
      <c r="O38" s="14">
        <v>51.854833333333332</v>
      </c>
      <c r="P38" s="14">
        <v>51.649666666666668</v>
      </c>
      <c r="Q38" s="14">
        <f t="shared" si="0"/>
        <v>53.953162337662334</v>
      </c>
      <c r="R38" s="11" t="s">
        <v>7</v>
      </c>
      <c r="S38" s="11">
        <v>384601</v>
      </c>
      <c r="T38" s="33">
        <v>398303</v>
      </c>
      <c r="U38" s="37">
        <v>53.48122</v>
      </c>
      <c r="V38" s="37">
        <v>-2.2335075999999998</v>
      </c>
    </row>
    <row r="39" spans="1:22" s="8" customFormat="1" x14ac:dyDescent="0.25">
      <c r="A39" s="11" t="s">
        <v>45</v>
      </c>
      <c r="B39" s="11" t="s">
        <v>40</v>
      </c>
      <c r="C39" s="11">
        <v>14</v>
      </c>
      <c r="D39" s="11" t="s">
        <v>46</v>
      </c>
      <c r="E39" s="11" t="str">
        <f>[1]Yearly!$E$3</f>
        <v>UB</v>
      </c>
      <c r="F39" s="11">
        <v>9</v>
      </c>
      <c r="G39" s="11">
        <v>7</v>
      </c>
      <c r="H39" s="11" t="s">
        <v>207</v>
      </c>
      <c r="I39" s="11">
        <v>3</v>
      </c>
      <c r="J39" s="11">
        <v>26</v>
      </c>
      <c r="K39" s="11">
        <v>25.6</v>
      </c>
      <c r="L39" s="11">
        <v>22.5</v>
      </c>
      <c r="M39" s="11">
        <v>22.9</v>
      </c>
      <c r="N39" s="14">
        <v>21.908727272727269</v>
      </c>
      <c r="O39" s="14">
        <v>23.27118181818182</v>
      </c>
      <c r="P39" s="14">
        <v>22.353833333333338</v>
      </c>
      <c r="Q39" s="14">
        <f t="shared" si="0"/>
        <v>23.504820346320347</v>
      </c>
      <c r="R39" s="11" t="s">
        <v>10</v>
      </c>
      <c r="S39" s="11">
        <v>387656</v>
      </c>
      <c r="T39" s="33">
        <v>399016</v>
      </c>
      <c r="U39" s="37">
        <v>53.48771</v>
      </c>
      <c r="V39" s="37">
        <v>-2.1875019999999998</v>
      </c>
    </row>
    <row r="40" spans="1:22" s="8" customFormat="1" x14ac:dyDescent="0.25">
      <c r="A40" s="11" t="s">
        <v>47</v>
      </c>
      <c r="B40" s="11" t="s">
        <v>40</v>
      </c>
      <c r="C40" s="11">
        <v>24</v>
      </c>
      <c r="D40" s="11" t="s">
        <v>48</v>
      </c>
      <c r="E40" s="11" t="str">
        <f>[1]Yearly!$E$2</f>
        <v>UT</v>
      </c>
      <c r="F40" s="11">
        <v>18</v>
      </c>
      <c r="G40" s="11">
        <v>1</v>
      </c>
      <c r="H40" s="11" t="s">
        <v>207</v>
      </c>
      <c r="I40" s="11">
        <v>3</v>
      </c>
      <c r="J40" s="11">
        <v>53</v>
      </c>
      <c r="K40" s="11">
        <v>50.8</v>
      </c>
      <c r="L40" s="11">
        <v>46.9</v>
      </c>
      <c r="M40" s="11">
        <v>50.3</v>
      </c>
      <c r="N40" s="14">
        <v>55.243999999999986</v>
      </c>
      <c r="O40" s="14">
        <v>45.29525000000001</v>
      </c>
      <c r="P40" s="14">
        <v>45.197166666666668</v>
      </c>
      <c r="Q40" s="14">
        <f t="shared" si="0"/>
        <v>49.533773809523801</v>
      </c>
      <c r="R40" s="11" t="s">
        <v>7</v>
      </c>
      <c r="S40" s="11">
        <v>383954</v>
      </c>
      <c r="T40" s="33">
        <v>398060</v>
      </c>
      <c r="U40" s="37">
        <v>53.479016000000001</v>
      </c>
      <c r="V40" s="37">
        <v>-2.2432443000000002</v>
      </c>
    </row>
    <row r="41" spans="1:22" s="8" customFormat="1" x14ac:dyDescent="0.25">
      <c r="A41" s="11" t="s">
        <v>383</v>
      </c>
      <c r="B41" s="11" t="s">
        <v>40</v>
      </c>
      <c r="C41" s="11" t="s">
        <v>384</v>
      </c>
      <c r="D41" s="11" t="s">
        <v>49</v>
      </c>
      <c r="E41" s="11" t="str">
        <f>[1]Yearly!$E$3</f>
        <v>UB</v>
      </c>
      <c r="F41" s="11">
        <v>5</v>
      </c>
      <c r="G41" s="11">
        <v>59</v>
      </c>
      <c r="H41" s="11" t="s">
        <v>207</v>
      </c>
      <c r="I41" s="11">
        <v>3</v>
      </c>
      <c r="J41" s="11">
        <v>37</v>
      </c>
      <c r="K41" s="11">
        <v>34.200000000000003</v>
      </c>
      <c r="L41" s="11">
        <v>33.6</v>
      </c>
      <c r="M41" s="11">
        <v>34.700000000000003</v>
      </c>
      <c r="N41" s="14">
        <v>33.130999999999993</v>
      </c>
      <c r="O41" s="14">
        <v>37.105249999999998</v>
      </c>
      <c r="P41" s="14">
        <v>35.911500000000004</v>
      </c>
      <c r="Q41" s="14">
        <f t="shared" si="0"/>
        <v>35.09253571428571</v>
      </c>
      <c r="R41" s="11" t="s">
        <v>7</v>
      </c>
      <c r="S41" s="11">
        <v>383971</v>
      </c>
      <c r="T41" s="33">
        <v>398876</v>
      </c>
      <c r="U41" s="37">
        <v>53.486350999999999</v>
      </c>
      <c r="V41" s="37">
        <v>-2.2430300999999999</v>
      </c>
    </row>
    <row r="42" spans="1:22" s="8" customFormat="1" x14ac:dyDescent="0.25">
      <c r="A42" s="11" t="s">
        <v>50</v>
      </c>
      <c r="B42" s="11" t="s">
        <v>40</v>
      </c>
      <c r="C42" s="11">
        <v>28</v>
      </c>
      <c r="D42" s="11" t="s">
        <v>51</v>
      </c>
      <c r="E42" s="11" t="str">
        <f>[1]Yearly!$E$2</f>
        <v>UT</v>
      </c>
      <c r="F42" s="11">
        <v>22</v>
      </c>
      <c r="G42" s="11">
        <v>1</v>
      </c>
      <c r="H42" s="11" t="s">
        <v>207</v>
      </c>
      <c r="I42" s="11">
        <v>3</v>
      </c>
      <c r="J42" s="11">
        <v>41</v>
      </c>
      <c r="K42" s="11">
        <v>40.799999999999997</v>
      </c>
      <c r="L42" s="11">
        <v>35</v>
      </c>
      <c r="M42" s="11">
        <v>35.700000000000003</v>
      </c>
      <c r="N42" s="14">
        <v>34.6248</v>
      </c>
      <c r="O42" s="14">
        <v>40.987916666666663</v>
      </c>
      <c r="P42" s="14">
        <v>38.933454545454545</v>
      </c>
      <c r="Q42" s="14">
        <f t="shared" si="0"/>
        <v>38.149453030303029</v>
      </c>
      <c r="R42" s="11" t="s">
        <v>7</v>
      </c>
      <c r="S42" s="11">
        <v>387951</v>
      </c>
      <c r="T42" s="33">
        <v>397430</v>
      </c>
      <c r="U42" s="37">
        <v>53.473461</v>
      </c>
      <c r="V42" s="37">
        <v>-2.1829947000000001</v>
      </c>
    </row>
    <row r="43" spans="1:22" s="8" customFormat="1" x14ac:dyDescent="0.25">
      <c r="A43" s="11" t="s">
        <v>52</v>
      </c>
      <c r="B43" s="11" t="s">
        <v>40</v>
      </c>
      <c r="C43" s="11" t="s">
        <v>385</v>
      </c>
      <c r="D43" s="11" t="s">
        <v>53</v>
      </c>
      <c r="E43" s="11" t="str">
        <f>[1]Yearly!$E$2</f>
        <v>UT</v>
      </c>
      <c r="F43" s="11">
        <v>2</v>
      </c>
      <c r="G43" s="11">
        <v>1</v>
      </c>
      <c r="H43" s="11" t="s">
        <v>207</v>
      </c>
      <c r="I43" s="11">
        <v>3</v>
      </c>
      <c r="J43" s="11">
        <v>66</v>
      </c>
      <c r="K43" s="11">
        <v>65.3</v>
      </c>
      <c r="L43" s="11">
        <v>62.2</v>
      </c>
      <c r="M43" s="11">
        <v>62.8</v>
      </c>
      <c r="N43" s="14">
        <v>56.440999999999995</v>
      </c>
      <c r="O43" s="14">
        <v>66.21008333333333</v>
      </c>
      <c r="P43" s="14">
        <v>58.357300000000009</v>
      </c>
      <c r="Q43" s="14">
        <f t="shared" si="0"/>
        <v>62.472626190476191</v>
      </c>
      <c r="R43" s="11" t="s">
        <v>7</v>
      </c>
      <c r="S43" s="11">
        <v>384117</v>
      </c>
      <c r="T43" s="33">
        <v>397505</v>
      </c>
      <c r="U43" s="37">
        <v>53.474032999999999</v>
      </c>
      <c r="V43" s="37">
        <v>-2.2407599999999999</v>
      </c>
    </row>
    <row r="44" spans="1:22" s="8" customFormat="1" x14ac:dyDescent="0.25">
      <c r="A44" s="11" t="s">
        <v>54</v>
      </c>
      <c r="B44" s="11" t="s">
        <v>40</v>
      </c>
      <c r="C44" s="11">
        <v>36</v>
      </c>
      <c r="D44" s="11" t="s">
        <v>55</v>
      </c>
      <c r="E44" s="11" t="str">
        <f>[1]Yearly!$E$2</f>
        <v>UT</v>
      </c>
      <c r="F44" s="11">
        <v>7</v>
      </c>
      <c r="G44" s="11">
        <v>1</v>
      </c>
      <c r="H44" s="11" t="s">
        <v>207</v>
      </c>
      <c r="I44" s="11">
        <v>3</v>
      </c>
      <c r="J44" s="11">
        <v>43</v>
      </c>
      <c r="K44" s="11">
        <v>38.4</v>
      </c>
      <c r="L44" s="11">
        <v>33.4</v>
      </c>
      <c r="M44" s="11">
        <v>32.5</v>
      </c>
      <c r="N44" s="14">
        <v>32.753</v>
      </c>
      <c r="O44" s="14">
        <v>40.106181818181817</v>
      </c>
      <c r="P44" s="14">
        <v>34.405916666666663</v>
      </c>
      <c r="Q44" s="14">
        <f t="shared" si="0"/>
        <v>36.36644264069264</v>
      </c>
      <c r="R44" s="11" t="s">
        <v>7</v>
      </c>
      <c r="S44" s="11">
        <v>385205</v>
      </c>
      <c r="T44" s="33">
        <v>399750</v>
      </c>
      <c r="U44" s="37">
        <v>53.494242999999997</v>
      </c>
      <c r="V44" s="37">
        <v>-2.2244750999999998</v>
      </c>
    </row>
    <row r="45" spans="1:22" s="8" customFormat="1" x14ac:dyDescent="0.25">
      <c r="A45" s="11" t="s">
        <v>56</v>
      </c>
      <c r="B45" s="11" t="s">
        <v>40</v>
      </c>
      <c r="C45" s="11">
        <v>37</v>
      </c>
      <c r="D45" s="11" t="s">
        <v>57</v>
      </c>
      <c r="E45" s="11" t="str">
        <f>[1]Yearly!$E$2</f>
        <v>UT</v>
      </c>
      <c r="F45" s="11">
        <v>10</v>
      </c>
      <c r="G45" s="11">
        <v>1</v>
      </c>
      <c r="H45" s="11" t="s">
        <v>207</v>
      </c>
      <c r="I45" s="11">
        <v>3</v>
      </c>
      <c r="J45" s="11">
        <v>45</v>
      </c>
      <c r="K45" s="11">
        <v>45</v>
      </c>
      <c r="L45" s="11">
        <v>41.7</v>
      </c>
      <c r="M45" s="11">
        <v>42.1</v>
      </c>
      <c r="N45" s="14">
        <v>41.783000000000001</v>
      </c>
      <c r="O45" s="14">
        <v>46.250749999999996</v>
      </c>
      <c r="P45" s="14">
        <v>43.105666666666671</v>
      </c>
      <c r="Q45" s="14">
        <f t="shared" si="0"/>
        <v>43.562773809523797</v>
      </c>
      <c r="R45" s="11" t="s">
        <v>7</v>
      </c>
      <c r="S45" s="11">
        <v>382829</v>
      </c>
      <c r="T45" s="33">
        <v>391493</v>
      </c>
      <c r="U45" s="37">
        <v>53.419953999999997</v>
      </c>
      <c r="V45" s="37">
        <v>-2.2598343999999999</v>
      </c>
    </row>
    <row r="46" spans="1:22" s="8" customFormat="1" x14ac:dyDescent="0.25">
      <c r="A46" s="11" t="s">
        <v>58</v>
      </c>
      <c r="B46" s="11" t="s">
        <v>40</v>
      </c>
      <c r="C46" s="11">
        <v>59</v>
      </c>
      <c r="D46" s="11" t="s">
        <v>59</v>
      </c>
      <c r="E46" s="11" t="str">
        <f>[1]Yearly!$E$3</f>
        <v>UB</v>
      </c>
      <c r="F46" s="11">
        <v>5</v>
      </c>
      <c r="G46" s="11">
        <v>56</v>
      </c>
      <c r="H46" s="11" t="s">
        <v>386</v>
      </c>
      <c r="I46" s="11">
        <v>4</v>
      </c>
      <c r="J46" s="11">
        <v>43</v>
      </c>
      <c r="K46" s="11">
        <v>39.4</v>
      </c>
      <c r="L46" s="11">
        <v>37</v>
      </c>
      <c r="M46" s="11">
        <v>36.1</v>
      </c>
      <c r="N46" s="14">
        <v>35.853999999999999</v>
      </c>
      <c r="O46" s="14">
        <v>38.477833333333336</v>
      </c>
      <c r="P46" s="14">
        <v>36.328181818181818</v>
      </c>
      <c r="Q46" s="14">
        <f t="shared" si="0"/>
        <v>38.022859307359305</v>
      </c>
      <c r="R46" s="11" t="s">
        <v>7</v>
      </c>
      <c r="S46" s="11">
        <v>384310</v>
      </c>
      <c r="T46" s="33">
        <v>398337</v>
      </c>
      <c r="U46" s="37">
        <v>53.481516999999997</v>
      </c>
      <c r="V46" s="37">
        <v>-2.2378941999999999</v>
      </c>
    </row>
    <row r="47" spans="1:22" s="8" customFormat="1" x14ac:dyDescent="0.25">
      <c r="A47" s="11" t="s">
        <v>58</v>
      </c>
      <c r="B47" s="11" t="s">
        <v>40</v>
      </c>
      <c r="C47" s="11">
        <v>60</v>
      </c>
      <c r="D47" s="11" t="s">
        <v>59</v>
      </c>
      <c r="E47" s="11" t="str">
        <f>[1]Yearly!$E$3</f>
        <v>UB</v>
      </c>
      <c r="F47" s="11">
        <v>5</v>
      </c>
      <c r="G47" s="11">
        <v>56</v>
      </c>
      <c r="H47" s="11" t="s">
        <v>386</v>
      </c>
      <c r="I47" s="11">
        <v>4</v>
      </c>
      <c r="J47" s="11">
        <v>42</v>
      </c>
      <c r="K47" s="11">
        <v>39.200000000000003</v>
      </c>
      <c r="L47" s="11">
        <v>35.200000000000003</v>
      </c>
      <c r="M47" s="11" t="s">
        <v>590</v>
      </c>
      <c r="N47" s="14">
        <v>35.811999999999998</v>
      </c>
      <c r="O47" s="14">
        <v>40.821083333333327</v>
      </c>
      <c r="P47" s="14">
        <v>36.104333333333336</v>
      </c>
      <c r="Q47" s="14">
        <f t="shared" si="0"/>
        <v>38.189569444444437</v>
      </c>
      <c r="R47" s="11" t="s">
        <v>7</v>
      </c>
      <c r="S47" s="11">
        <v>384310</v>
      </c>
      <c r="T47" s="33">
        <v>398337</v>
      </c>
      <c r="U47" s="37">
        <v>53.481516999999997</v>
      </c>
      <c r="V47" s="37">
        <v>-2.2378941999999999</v>
      </c>
    </row>
    <row r="48" spans="1:22" s="8" customFormat="1" x14ac:dyDescent="0.25">
      <c r="A48" s="11" t="s">
        <v>58</v>
      </c>
      <c r="B48" s="11" t="s">
        <v>40</v>
      </c>
      <c r="C48" s="11">
        <v>61</v>
      </c>
      <c r="D48" s="11" t="s">
        <v>59</v>
      </c>
      <c r="E48" s="11" t="str">
        <f>[1]Yearly!$E$3</f>
        <v>UB</v>
      </c>
      <c r="F48" s="11">
        <v>5</v>
      </c>
      <c r="G48" s="11">
        <v>56</v>
      </c>
      <c r="H48" s="11" t="s">
        <v>386</v>
      </c>
      <c r="I48" s="11">
        <v>4</v>
      </c>
      <c r="J48" s="11">
        <v>41</v>
      </c>
      <c r="K48" s="11">
        <v>39.6</v>
      </c>
      <c r="L48" s="11">
        <v>35.5</v>
      </c>
      <c r="M48" s="11" t="s">
        <v>590</v>
      </c>
      <c r="N48" s="14">
        <v>34.873999999999995</v>
      </c>
      <c r="O48" s="14">
        <v>37.962166666666668</v>
      </c>
      <c r="P48" s="14">
        <v>36.748909090909095</v>
      </c>
      <c r="Q48" s="14">
        <f t="shared" si="0"/>
        <v>37.614179292929293</v>
      </c>
      <c r="R48" s="11" t="s">
        <v>7</v>
      </c>
      <c r="S48" s="11">
        <v>384310</v>
      </c>
      <c r="T48" s="33">
        <v>398337</v>
      </c>
      <c r="U48" s="37">
        <v>53.481516999999997</v>
      </c>
      <c r="V48" s="37">
        <v>-2.2378941999999999</v>
      </c>
    </row>
    <row r="49" spans="1:22" s="8" customFormat="1" x14ac:dyDescent="0.25">
      <c r="A49" s="11" t="s">
        <v>60</v>
      </c>
      <c r="B49" s="11" t="s">
        <v>40</v>
      </c>
      <c r="C49" s="11">
        <v>71</v>
      </c>
      <c r="D49" s="11" t="s">
        <v>61</v>
      </c>
      <c r="E49" s="11" t="str">
        <f>[1]Yearly!$E$2</f>
        <v>UT</v>
      </c>
      <c r="F49" s="11">
        <v>10</v>
      </c>
      <c r="G49" s="11">
        <v>2</v>
      </c>
      <c r="H49" s="11" t="s">
        <v>207</v>
      </c>
      <c r="I49" s="11">
        <v>3</v>
      </c>
      <c r="J49" s="11">
        <v>53</v>
      </c>
      <c r="K49" s="11">
        <v>49.6</v>
      </c>
      <c r="L49" s="11">
        <v>44.3</v>
      </c>
      <c r="M49" s="11">
        <v>47.4</v>
      </c>
      <c r="N49" s="14">
        <v>45.92</v>
      </c>
      <c r="O49" s="14">
        <v>51.17233333333332</v>
      </c>
      <c r="P49" s="14">
        <v>50.945083333333336</v>
      </c>
      <c r="Q49" s="14">
        <f t="shared" si="0"/>
        <v>48.905345238095229</v>
      </c>
      <c r="R49" s="11" t="s">
        <v>7</v>
      </c>
      <c r="S49" s="11">
        <v>385161</v>
      </c>
      <c r="T49" s="33">
        <v>398290</v>
      </c>
      <c r="U49" s="37">
        <v>53.481119</v>
      </c>
      <c r="V49" s="37">
        <v>-2.2250687</v>
      </c>
    </row>
    <row r="50" spans="1:22" s="8" customFormat="1" x14ac:dyDescent="0.25">
      <c r="A50" s="11" t="s">
        <v>62</v>
      </c>
      <c r="B50" s="11" t="s">
        <v>40</v>
      </c>
      <c r="C50" s="11">
        <v>72</v>
      </c>
      <c r="D50" s="11" t="s">
        <v>63</v>
      </c>
      <c r="E50" s="11" t="str">
        <f>[1]Yearly!$E$3</f>
        <v>UB</v>
      </c>
      <c r="F50" s="11">
        <v>7</v>
      </c>
      <c r="G50" s="11">
        <v>46</v>
      </c>
      <c r="H50" s="11" t="s">
        <v>207</v>
      </c>
      <c r="I50" s="11">
        <v>3</v>
      </c>
      <c r="J50" s="11">
        <v>41</v>
      </c>
      <c r="K50" s="11">
        <v>39.299999999999997</v>
      </c>
      <c r="L50" s="11">
        <v>35.200000000000003</v>
      </c>
      <c r="M50" s="11">
        <v>36.1</v>
      </c>
      <c r="N50" s="14">
        <v>34.818000000000005</v>
      </c>
      <c r="O50" s="14">
        <v>39.986916666666666</v>
      </c>
      <c r="P50" s="14">
        <v>34.999249999999996</v>
      </c>
      <c r="Q50" s="14">
        <f t="shared" si="0"/>
        <v>37.343452380952385</v>
      </c>
      <c r="R50" s="11" t="s">
        <v>7</v>
      </c>
      <c r="S50" s="11">
        <v>384761</v>
      </c>
      <c r="T50" s="33">
        <v>397384</v>
      </c>
      <c r="U50" s="37">
        <v>53.472963999999997</v>
      </c>
      <c r="V50" s="37">
        <v>-2.2310517000000001</v>
      </c>
    </row>
    <row r="51" spans="1:22" s="8" customFormat="1" x14ac:dyDescent="0.25">
      <c r="A51" s="11" t="s">
        <v>64</v>
      </c>
      <c r="B51" s="11" t="s">
        <v>40</v>
      </c>
      <c r="C51" s="11">
        <v>73</v>
      </c>
      <c r="D51" s="11" t="s">
        <v>65</v>
      </c>
      <c r="E51" s="11" t="str">
        <f>[1]Yearly!$E$2</f>
        <v>UT</v>
      </c>
      <c r="F51" s="11">
        <v>1</v>
      </c>
      <c r="G51" s="11">
        <v>2</v>
      </c>
      <c r="H51" s="11" t="s">
        <v>207</v>
      </c>
      <c r="I51" s="11">
        <v>3</v>
      </c>
      <c r="J51" s="11">
        <v>42</v>
      </c>
      <c r="K51" s="11">
        <v>42.2</v>
      </c>
      <c r="L51" s="11">
        <v>38.799999999999997</v>
      </c>
      <c r="M51" s="11">
        <v>39.4</v>
      </c>
      <c r="N51" s="14">
        <v>38.584000000000003</v>
      </c>
      <c r="O51" s="14">
        <v>43.611749999999994</v>
      </c>
      <c r="P51" s="14">
        <v>39.394636363636359</v>
      </c>
      <c r="Q51" s="14">
        <f t="shared" si="0"/>
        <v>40.5700551948052</v>
      </c>
      <c r="R51" s="11" t="s">
        <v>7</v>
      </c>
      <c r="S51" s="11">
        <v>388601</v>
      </c>
      <c r="T51" s="33">
        <v>396048</v>
      </c>
      <c r="U51" s="37">
        <v>53.461053999999997</v>
      </c>
      <c r="V51" s="37">
        <v>-2.1731514000000001</v>
      </c>
    </row>
    <row r="52" spans="1:22" s="8" customFormat="1" x14ac:dyDescent="0.25">
      <c r="A52" s="11" t="s">
        <v>66</v>
      </c>
      <c r="B52" s="11" t="s">
        <v>40</v>
      </c>
      <c r="C52" s="11">
        <v>74</v>
      </c>
      <c r="D52" s="11" t="s">
        <v>67</v>
      </c>
      <c r="E52" s="11" t="str">
        <f>[1]Yearly!$E$2</f>
        <v>UT</v>
      </c>
      <c r="F52" s="11">
        <v>7</v>
      </c>
      <c r="G52" s="11">
        <v>6</v>
      </c>
      <c r="H52" s="11" t="s">
        <v>207</v>
      </c>
      <c r="I52" s="11">
        <v>3</v>
      </c>
      <c r="J52" s="11">
        <v>40</v>
      </c>
      <c r="K52" s="11">
        <v>39.9</v>
      </c>
      <c r="L52" s="11">
        <v>34</v>
      </c>
      <c r="M52" s="11">
        <v>35.5</v>
      </c>
      <c r="N52" s="14">
        <v>35.391999999999989</v>
      </c>
      <c r="O52" s="14">
        <v>37.977333333333334</v>
      </c>
      <c r="P52" s="14">
        <v>37.476416666666658</v>
      </c>
      <c r="Q52" s="14">
        <f t="shared" si="0"/>
        <v>37.177964285714282</v>
      </c>
      <c r="R52" s="11" t="s">
        <v>7</v>
      </c>
      <c r="S52" s="11">
        <v>385399</v>
      </c>
      <c r="T52" s="33">
        <v>390093</v>
      </c>
      <c r="U52" s="37">
        <v>53.407448000000002</v>
      </c>
      <c r="V52" s="37">
        <v>-2.2210991</v>
      </c>
    </row>
    <row r="53" spans="1:22" s="8" customFormat="1" x14ac:dyDescent="0.25">
      <c r="A53" s="11" t="s">
        <v>68</v>
      </c>
      <c r="B53" s="11" t="s">
        <v>40</v>
      </c>
      <c r="C53" s="11">
        <v>75</v>
      </c>
      <c r="D53" s="11" t="s">
        <v>69</v>
      </c>
      <c r="E53" s="11" t="str">
        <f>[1]Yearly!$E$2</f>
        <v>UT</v>
      </c>
      <c r="F53" s="11">
        <v>1</v>
      </c>
      <c r="G53" s="11">
        <v>1</v>
      </c>
      <c r="H53" s="11" t="s">
        <v>207</v>
      </c>
      <c r="I53" s="11">
        <v>3</v>
      </c>
      <c r="J53" s="11">
        <v>52</v>
      </c>
      <c r="K53" s="11">
        <v>52.7</v>
      </c>
      <c r="L53" s="11">
        <v>46.7</v>
      </c>
      <c r="M53" s="11">
        <v>48</v>
      </c>
      <c r="N53" s="14">
        <v>46.515000000000001</v>
      </c>
      <c r="O53" s="14">
        <v>51.543916666666675</v>
      </c>
      <c r="P53" s="14">
        <v>48.28991666666667</v>
      </c>
      <c r="Q53" s="14">
        <f t="shared" si="0"/>
        <v>49.392690476190481</v>
      </c>
      <c r="R53" s="11" t="s">
        <v>7</v>
      </c>
      <c r="S53" s="11">
        <v>387363</v>
      </c>
      <c r="T53" s="33">
        <v>394617</v>
      </c>
      <c r="U53" s="37">
        <v>53.448163000000001</v>
      </c>
      <c r="V53" s="37">
        <v>-2.1917392000000002</v>
      </c>
    </row>
    <row r="54" spans="1:22" s="8" customFormat="1" x14ac:dyDescent="0.25">
      <c r="A54" s="11" t="s">
        <v>70</v>
      </c>
      <c r="B54" s="11" t="s">
        <v>40</v>
      </c>
      <c r="C54" s="11">
        <v>77</v>
      </c>
      <c r="D54" s="11" t="s">
        <v>71</v>
      </c>
      <c r="E54" s="11" t="str">
        <f>[1]Yearly!$E$3</f>
        <v>UB</v>
      </c>
      <c r="F54" s="11">
        <v>2</v>
      </c>
      <c r="G54" s="11">
        <v>8</v>
      </c>
      <c r="H54" s="11" t="s">
        <v>207</v>
      </c>
      <c r="I54" s="11">
        <v>3</v>
      </c>
      <c r="J54" s="11">
        <v>42</v>
      </c>
      <c r="K54" s="11">
        <v>41.2</v>
      </c>
      <c r="L54" s="11">
        <v>39.299999999999997</v>
      </c>
      <c r="M54" s="11">
        <v>38.700000000000003</v>
      </c>
      <c r="N54" s="14">
        <v>37.533999999999999</v>
      </c>
      <c r="O54" s="14">
        <v>44.233583333333343</v>
      </c>
      <c r="P54" s="14">
        <v>39.248999999999995</v>
      </c>
      <c r="Q54" s="14">
        <f t="shared" si="0"/>
        <v>40.316654761904765</v>
      </c>
      <c r="R54" s="11" t="s">
        <v>7</v>
      </c>
      <c r="S54" s="11">
        <v>383602</v>
      </c>
      <c r="T54" s="33">
        <v>397488</v>
      </c>
      <c r="U54" s="37">
        <v>53.473863999999999</v>
      </c>
      <c r="V54" s="37">
        <v>-2.2485179999999998</v>
      </c>
    </row>
    <row r="55" spans="1:22" s="8" customFormat="1" x14ac:dyDescent="0.25">
      <c r="A55" s="11" t="s">
        <v>72</v>
      </c>
      <c r="B55" s="11" t="s">
        <v>40</v>
      </c>
      <c r="C55" s="11">
        <v>78</v>
      </c>
      <c r="D55" s="11" t="s">
        <v>73</v>
      </c>
      <c r="E55" s="11" t="str">
        <f>[1]Yearly!$E$3</f>
        <v>UB</v>
      </c>
      <c r="F55" s="11">
        <v>7.5</v>
      </c>
      <c r="G55" s="11">
        <v>23</v>
      </c>
      <c r="H55" s="11" t="s">
        <v>207</v>
      </c>
      <c r="I55" s="11">
        <v>3</v>
      </c>
      <c r="J55" s="11">
        <v>37</v>
      </c>
      <c r="K55" s="11">
        <v>34.6</v>
      </c>
      <c r="L55" s="11">
        <v>31</v>
      </c>
      <c r="M55" s="11">
        <v>31</v>
      </c>
      <c r="N55" s="14">
        <v>31.885000000000002</v>
      </c>
      <c r="O55" s="14">
        <v>36.995636363636365</v>
      </c>
      <c r="P55" s="14">
        <v>38.722416666666668</v>
      </c>
      <c r="Q55" s="14">
        <f t="shared" si="0"/>
        <v>34.457579004328998</v>
      </c>
      <c r="R55" s="11" t="s">
        <v>7</v>
      </c>
      <c r="S55" s="11">
        <v>386289</v>
      </c>
      <c r="T55" s="33">
        <v>396828</v>
      </c>
      <c r="U55" s="37">
        <v>53.468009000000002</v>
      </c>
      <c r="V55" s="37">
        <v>-2.2080072999999998</v>
      </c>
    </row>
    <row r="56" spans="1:22" s="8" customFormat="1" x14ac:dyDescent="0.25">
      <c r="A56" s="11" t="s">
        <v>74</v>
      </c>
      <c r="B56" s="11" t="s">
        <v>40</v>
      </c>
      <c r="C56" s="11">
        <v>79</v>
      </c>
      <c r="D56" s="11" t="s">
        <v>75</v>
      </c>
      <c r="E56" s="11" t="str">
        <f>[1]Yearly!$E$3</f>
        <v>UB</v>
      </c>
      <c r="F56" s="11">
        <v>3</v>
      </c>
      <c r="G56" s="11">
        <v>5</v>
      </c>
      <c r="H56" s="11" t="s">
        <v>207</v>
      </c>
      <c r="I56" s="11">
        <v>3</v>
      </c>
      <c r="J56" s="11">
        <v>34</v>
      </c>
      <c r="K56" s="11">
        <v>33.799999999999997</v>
      </c>
      <c r="L56" s="11">
        <v>29.5</v>
      </c>
      <c r="M56" s="11">
        <v>29.7</v>
      </c>
      <c r="N56" s="14">
        <v>30.534000000000006</v>
      </c>
      <c r="O56" s="14">
        <v>32.684166666666663</v>
      </c>
      <c r="P56" s="14">
        <v>32.210583333333339</v>
      </c>
      <c r="Q56" s="14">
        <f t="shared" si="0"/>
        <v>31.775535714285716</v>
      </c>
      <c r="R56" s="11" t="s">
        <v>10</v>
      </c>
      <c r="S56" s="11">
        <v>386875</v>
      </c>
      <c r="T56" s="33">
        <v>395861</v>
      </c>
      <c r="U56" s="37">
        <v>53.459332000000003</v>
      </c>
      <c r="V56" s="37">
        <v>-2.1991391999999998</v>
      </c>
    </row>
    <row r="57" spans="1:22" s="8" customFormat="1" x14ac:dyDescent="0.25">
      <c r="A57" s="11" t="s">
        <v>76</v>
      </c>
      <c r="B57" s="11" t="s">
        <v>40</v>
      </c>
      <c r="C57" s="11">
        <v>80</v>
      </c>
      <c r="D57" s="11" t="s">
        <v>77</v>
      </c>
      <c r="E57" s="11" t="str">
        <f>[1]Yearly!$E$2</f>
        <v>UT</v>
      </c>
      <c r="F57" s="11">
        <v>3</v>
      </c>
      <c r="G57" s="11">
        <v>7</v>
      </c>
      <c r="H57" s="11" t="s">
        <v>207</v>
      </c>
      <c r="I57" s="11">
        <v>3</v>
      </c>
      <c r="J57" s="11">
        <v>35</v>
      </c>
      <c r="K57" s="11">
        <v>31.4</v>
      </c>
      <c r="L57" s="11">
        <v>33</v>
      </c>
      <c r="M57" s="11">
        <v>30.7</v>
      </c>
      <c r="N57" s="14">
        <v>30.813999999999997</v>
      </c>
      <c r="O57" s="14">
        <v>35.277666666666676</v>
      </c>
      <c r="P57" s="14">
        <v>34.621000000000002</v>
      </c>
      <c r="Q57" s="14">
        <f t="shared" si="0"/>
        <v>32.973238095238095</v>
      </c>
      <c r="R57" s="11" t="s">
        <v>10</v>
      </c>
      <c r="S57" s="11">
        <v>387358</v>
      </c>
      <c r="T57" s="33">
        <v>393990</v>
      </c>
      <c r="U57" s="37">
        <v>53.442526999999998</v>
      </c>
      <c r="V57" s="37">
        <v>-2.1917890999999998</v>
      </c>
    </row>
    <row r="58" spans="1:22" s="8" customFormat="1" x14ac:dyDescent="0.25">
      <c r="A58" s="11" t="s">
        <v>78</v>
      </c>
      <c r="B58" s="11" t="s">
        <v>40</v>
      </c>
      <c r="C58" s="11">
        <v>81</v>
      </c>
      <c r="D58" s="11" t="s">
        <v>79</v>
      </c>
      <c r="E58" s="11" t="str">
        <f>[1]Yearly!$E$3</f>
        <v>UB</v>
      </c>
      <c r="F58" s="11">
        <v>10</v>
      </c>
      <c r="G58" s="11">
        <v>18</v>
      </c>
      <c r="H58" s="11" t="s">
        <v>207</v>
      </c>
      <c r="I58" s="11">
        <v>3</v>
      </c>
      <c r="J58" s="11">
        <v>28</v>
      </c>
      <c r="K58" s="11">
        <v>26.6</v>
      </c>
      <c r="L58" s="11">
        <v>25.5</v>
      </c>
      <c r="M58" s="11">
        <v>23.8</v>
      </c>
      <c r="N58" s="14">
        <v>23.306181818181813</v>
      </c>
      <c r="O58" s="14">
        <v>25.897083333333335</v>
      </c>
      <c r="P58" s="14">
        <v>25.437818181818187</v>
      </c>
      <c r="Q58" s="14">
        <f t="shared" si="0"/>
        <v>25.505869047619047</v>
      </c>
      <c r="R58" s="11" t="s">
        <v>10</v>
      </c>
      <c r="S58" s="11">
        <v>386589</v>
      </c>
      <c r="T58" s="33">
        <v>394083</v>
      </c>
      <c r="U58" s="37">
        <v>53.443344000000003</v>
      </c>
      <c r="V58" s="37">
        <v>-2.2033700999999999</v>
      </c>
    </row>
    <row r="59" spans="1:22" s="8" customFormat="1" x14ac:dyDescent="0.25">
      <c r="A59" s="11" t="s">
        <v>80</v>
      </c>
      <c r="B59" s="11" t="s">
        <v>40</v>
      </c>
      <c r="C59" s="11">
        <v>82</v>
      </c>
      <c r="D59" s="11" t="s">
        <v>81</v>
      </c>
      <c r="E59" s="11" t="str">
        <f>[1]Yearly!$E$2</f>
        <v>UT</v>
      </c>
      <c r="F59" s="11">
        <v>1</v>
      </c>
      <c r="G59" s="11">
        <v>0.5</v>
      </c>
      <c r="H59" s="11" t="s">
        <v>386</v>
      </c>
      <c r="I59" s="11">
        <v>2</v>
      </c>
      <c r="J59" s="11">
        <v>70</v>
      </c>
      <c r="K59" s="11">
        <v>66.7</v>
      </c>
      <c r="L59" s="11">
        <v>61</v>
      </c>
      <c r="M59" s="11">
        <v>63</v>
      </c>
      <c r="N59" s="14">
        <v>60.640999999999991</v>
      </c>
      <c r="O59" s="14">
        <v>61.9255</v>
      </c>
      <c r="P59" s="14">
        <v>57.301166666666674</v>
      </c>
      <c r="Q59" s="14">
        <f t="shared" si="0"/>
        <v>62.938238095238098</v>
      </c>
      <c r="R59" s="11" t="s">
        <v>7</v>
      </c>
      <c r="S59" s="11">
        <v>384233</v>
      </c>
      <c r="T59" s="33">
        <v>397287</v>
      </c>
      <c r="U59" s="37">
        <v>53.472076999999999</v>
      </c>
      <c r="V59" s="37">
        <v>-2.2390013999999998</v>
      </c>
    </row>
    <row r="60" spans="1:22" s="8" customFormat="1" x14ac:dyDescent="0.25">
      <c r="A60" s="11" t="s">
        <v>82</v>
      </c>
      <c r="B60" s="11" t="s">
        <v>40</v>
      </c>
      <c r="C60" s="11">
        <v>83</v>
      </c>
      <c r="D60" s="11" t="s">
        <v>81</v>
      </c>
      <c r="E60" s="11" t="str">
        <f>[1]Yearly!$E$2</f>
        <v>UT</v>
      </c>
      <c r="F60" s="11">
        <v>1</v>
      </c>
      <c r="G60" s="11">
        <v>0.5</v>
      </c>
      <c r="H60" s="11" t="s">
        <v>386</v>
      </c>
      <c r="I60" s="11">
        <v>2</v>
      </c>
      <c r="J60" s="11">
        <v>68</v>
      </c>
      <c r="K60" s="11">
        <v>65.5</v>
      </c>
      <c r="L60" s="11">
        <v>59.7</v>
      </c>
      <c r="M60" s="11" t="s">
        <v>590</v>
      </c>
      <c r="N60" s="14">
        <v>61.095999999999997</v>
      </c>
      <c r="O60" s="14">
        <v>62.835499999999996</v>
      </c>
      <c r="P60" s="14">
        <v>55.773333333333333</v>
      </c>
      <c r="Q60" s="14">
        <f t="shared" si="0"/>
        <v>62.150805555555543</v>
      </c>
      <c r="R60" s="11" t="s">
        <v>7</v>
      </c>
      <c r="S60" s="11">
        <v>384233</v>
      </c>
      <c r="T60" s="33">
        <v>397287</v>
      </c>
      <c r="U60" s="37">
        <v>53.472076999999999</v>
      </c>
      <c r="V60" s="37">
        <v>-2.2390013999999998</v>
      </c>
    </row>
    <row r="61" spans="1:22" s="8" customFormat="1" x14ac:dyDescent="0.25">
      <c r="A61" s="11" t="s">
        <v>83</v>
      </c>
      <c r="B61" s="11" t="s">
        <v>40</v>
      </c>
      <c r="C61" s="11">
        <v>84</v>
      </c>
      <c r="D61" s="11" t="s">
        <v>81</v>
      </c>
      <c r="E61" s="11" t="str">
        <f>[1]Yearly!$E$2</f>
        <v>UT</v>
      </c>
      <c r="F61" s="11">
        <v>1</v>
      </c>
      <c r="G61" s="11">
        <v>0.5</v>
      </c>
      <c r="H61" s="11" t="s">
        <v>386</v>
      </c>
      <c r="I61" s="11">
        <v>2</v>
      </c>
      <c r="J61" s="11">
        <v>66</v>
      </c>
      <c r="K61" s="11">
        <v>65.8</v>
      </c>
      <c r="L61" s="11">
        <v>60</v>
      </c>
      <c r="M61" s="11" t="s">
        <v>590</v>
      </c>
      <c r="N61" s="14">
        <v>60.529000000000011</v>
      </c>
      <c r="O61" s="14">
        <v>60.181333333333342</v>
      </c>
      <c r="P61" s="14">
        <v>56.833916666666674</v>
      </c>
      <c r="Q61" s="14">
        <f t="shared" si="0"/>
        <v>61.557375</v>
      </c>
      <c r="R61" s="11" t="s">
        <v>7</v>
      </c>
      <c r="S61" s="11">
        <v>384233</v>
      </c>
      <c r="T61" s="33">
        <v>397287</v>
      </c>
      <c r="U61" s="37">
        <v>53.472076999999999</v>
      </c>
      <c r="V61" s="37">
        <v>-2.2390013999999998</v>
      </c>
    </row>
    <row r="62" spans="1:22" s="8" customFormat="1" x14ac:dyDescent="0.25">
      <c r="A62" s="11" t="s">
        <v>349</v>
      </c>
      <c r="B62" s="11" t="s">
        <v>40</v>
      </c>
      <c r="C62" s="11" t="s">
        <v>387</v>
      </c>
      <c r="D62" s="11" t="s">
        <v>323</v>
      </c>
      <c r="E62" s="11" t="str">
        <f>[1]Yearly!$E$2</f>
        <v>UT</v>
      </c>
      <c r="F62" s="11">
        <v>80</v>
      </c>
      <c r="G62" s="11">
        <v>4</v>
      </c>
      <c r="H62" s="11" t="s">
        <v>207</v>
      </c>
      <c r="I62" s="11">
        <v>3</v>
      </c>
      <c r="J62" s="11" t="s">
        <v>590</v>
      </c>
      <c r="K62" s="11" t="s">
        <v>590</v>
      </c>
      <c r="L62" s="11" t="s">
        <v>590</v>
      </c>
      <c r="M62" s="11" t="s">
        <v>590</v>
      </c>
      <c r="N62" s="14">
        <v>31.548999999999996</v>
      </c>
      <c r="O62" s="14">
        <v>36.733666666666672</v>
      </c>
      <c r="P62" s="14">
        <v>37.290999999999997</v>
      </c>
      <c r="Q62" s="14">
        <f t="shared" si="0"/>
        <v>35.191222222222223</v>
      </c>
      <c r="R62" s="11" t="s">
        <v>7</v>
      </c>
      <c r="S62" s="11">
        <v>387150</v>
      </c>
      <c r="T62" s="33">
        <v>396808</v>
      </c>
      <c r="U62" s="37">
        <v>53.467851000000003</v>
      </c>
      <c r="V62" s="37">
        <v>-2.1950365999999999</v>
      </c>
    </row>
    <row r="63" spans="1:22" s="8" customFormat="1" x14ac:dyDescent="0.25">
      <c r="A63" s="11" t="s">
        <v>350</v>
      </c>
      <c r="B63" s="11" t="s">
        <v>40</v>
      </c>
      <c r="C63" s="11" t="s">
        <v>388</v>
      </c>
      <c r="D63" s="11" t="s">
        <v>323</v>
      </c>
      <c r="E63" s="11" t="str">
        <f>[1]Yearly!$E$2</f>
        <v>UT</v>
      </c>
      <c r="F63" s="11">
        <v>80</v>
      </c>
      <c r="G63" s="11">
        <v>4</v>
      </c>
      <c r="H63" s="11" t="s">
        <v>207</v>
      </c>
      <c r="I63" s="11">
        <v>3</v>
      </c>
      <c r="J63" s="11" t="s">
        <v>590</v>
      </c>
      <c r="K63" s="11" t="s">
        <v>590</v>
      </c>
      <c r="L63" s="11" t="s">
        <v>590</v>
      </c>
      <c r="M63" s="11" t="s">
        <v>590</v>
      </c>
      <c r="N63" s="14">
        <v>34.969200000000001</v>
      </c>
      <c r="O63" s="14">
        <v>37.272083333333327</v>
      </c>
      <c r="P63" s="14">
        <v>34.902833333333326</v>
      </c>
      <c r="Q63" s="14">
        <f t="shared" si="0"/>
        <v>35.714705555555554</v>
      </c>
      <c r="R63" s="11" t="s">
        <v>7</v>
      </c>
      <c r="S63" s="11">
        <v>387150</v>
      </c>
      <c r="T63" s="33">
        <v>396808</v>
      </c>
      <c r="U63" s="37">
        <v>53.467851000000003</v>
      </c>
      <c r="V63" s="37">
        <v>-2.1950365999999999</v>
      </c>
    </row>
    <row r="64" spans="1:22" s="8" customFormat="1" x14ac:dyDescent="0.25">
      <c r="A64" s="11" t="s">
        <v>351</v>
      </c>
      <c r="B64" s="11" t="s">
        <v>40</v>
      </c>
      <c r="C64" s="11" t="s">
        <v>389</v>
      </c>
      <c r="D64" s="11" t="s">
        <v>324</v>
      </c>
      <c r="E64" s="11" t="str">
        <f>[1]Yearly!$E$2</f>
        <v>UT</v>
      </c>
      <c r="F64" s="11">
        <v>20</v>
      </c>
      <c r="G64" s="11">
        <v>2</v>
      </c>
      <c r="H64" s="11" t="s">
        <v>207</v>
      </c>
      <c r="I64" s="11">
        <v>3</v>
      </c>
      <c r="J64" s="11" t="s">
        <v>590</v>
      </c>
      <c r="K64" s="11" t="s">
        <v>590</v>
      </c>
      <c r="L64" s="11" t="s">
        <v>590</v>
      </c>
      <c r="M64" s="11" t="s">
        <v>590</v>
      </c>
      <c r="N64" s="14">
        <v>35.185499999999998</v>
      </c>
      <c r="O64" s="14">
        <v>37.074916666666667</v>
      </c>
      <c r="P64" s="14">
        <v>37.572833333333335</v>
      </c>
      <c r="Q64" s="14">
        <f t="shared" si="0"/>
        <v>36.611083333333333</v>
      </c>
      <c r="R64" s="11" t="s">
        <v>7</v>
      </c>
      <c r="S64" s="11">
        <v>387020</v>
      </c>
      <c r="T64" s="33">
        <v>396561</v>
      </c>
      <c r="U64" s="37">
        <v>53.465628000000002</v>
      </c>
      <c r="V64" s="37">
        <v>-2.1969846</v>
      </c>
    </row>
    <row r="65" spans="1:22" s="8" customFormat="1" x14ac:dyDescent="0.25">
      <c r="A65" s="11" t="s">
        <v>352</v>
      </c>
      <c r="B65" s="11" t="s">
        <v>40</v>
      </c>
      <c r="C65" s="11" t="s">
        <v>390</v>
      </c>
      <c r="D65" s="11" t="s">
        <v>324</v>
      </c>
      <c r="E65" s="11" t="str">
        <f>[1]Yearly!$E$2</f>
        <v>UT</v>
      </c>
      <c r="F65" s="11">
        <v>20</v>
      </c>
      <c r="G65" s="11">
        <v>2</v>
      </c>
      <c r="H65" s="11" t="s">
        <v>207</v>
      </c>
      <c r="I65" s="11">
        <v>3</v>
      </c>
      <c r="J65" s="11" t="s">
        <v>590</v>
      </c>
      <c r="K65" s="11" t="s">
        <v>590</v>
      </c>
      <c r="L65" s="11" t="s">
        <v>590</v>
      </c>
      <c r="M65" s="11" t="s">
        <v>590</v>
      </c>
      <c r="N65" s="14">
        <v>37.988999999999997</v>
      </c>
      <c r="O65" s="14">
        <v>37.469250000000002</v>
      </c>
      <c r="P65" s="14">
        <v>36.638333333333328</v>
      </c>
      <c r="Q65" s="14">
        <f t="shared" si="0"/>
        <v>37.365527777777771</v>
      </c>
      <c r="R65" s="11" t="s">
        <v>7</v>
      </c>
      <c r="S65" s="11">
        <v>387020</v>
      </c>
      <c r="T65" s="33">
        <v>396561</v>
      </c>
      <c r="U65" s="37">
        <v>53.465628000000002</v>
      </c>
      <c r="V65" s="37">
        <v>-2.1969846</v>
      </c>
    </row>
    <row r="66" spans="1:22" s="8" customFormat="1" x14ac:dyDescent="0.25">
      <c r="A66" s="11" t="s">
        <v>321</v>
      </c>
      <c r="B66" s="11" t="s">
        <v>40</v>
      </c>
      <c r="C66" s="11">
        <v>88</v>
      </c>
      <c r="D66" s="11" t="s">
        <v>322</v>
      </c>
      <c r="E66" s="11" t="str">
        <f>[1]Yearly!$E$2</f>
        <v>UT</v>
      </c>
      <c r="F66" s="11">
        <v>15</v>
      </c>
      <c r="G66" s="11">
        <v>2</v>
      </c>
      <c r="H66" s="11" t="s">
        <v>207</v>
      </c>
      <c r="I66" s="11">
        <v>3</v>
      </c>
      <c r="J66" s="11" t="s">
        <v>590</v>
      </c>
      <c r="K66" s="11" t="s">
        <v>590</v>
      </c>
      <c r="L66" s="11" t="s">
        <v>590</v>
      </c>
      <c r="M66" s="11" t="s">
        <v>590</v>
      </c>
      <c r="N66" s="14">
        <v>52.212999999999994</v>
      </c>
      <c r="O66" s="14">
        <v>57.776727272727278</v>
      </c>
      <c r="P66" s="14">
        <v>58.539750000000005</v>
      </c>
      <c r="Q66" s="14">
        <f t="shared" si="0"/>
        <v>56.176492424242419</v>
      </c>
      <c r="R66" s="11" t="s">
        <v>7</v>
      </c>
      <c r="S66" s="11">
        <v>384447</v>
      </c>
      <c r="T66" s="33">
        <v>398984</v>
      </c>
      <c r="U66" s="37">
        <v>53.487335999999999</v>
      </c>
      <c r="V66" s="37">
        <v>-2.2358620999999999</v>
      </c>
    </row>
    <row r="67" spans="1:22" s="8" customFormat="1" x14ac:dyDescent="0.25">
      <c r="A67" s="11" t="s">
        <v>353</v>
      </c>
      <c r="B67" s="11" t="s">
        <v>40</v>
      </c>
      <c r="C67" s="11" t="s">
        <v>391</v>
      </c>
      <c r="D67" s="11" t="s">
        <v>325</v>
      </c>
      <c r="E67" s="11" t="str">
        <f>[1]Yearly!$E$2</f>
        <v>UT</v>
      </c>
      <c r="F67" s="11">
        <v>20</v>
      </c>
      <c r="G67" s="11">
        <v>2</v>
      </c>
      <c r="H67" s="11" t="s">
        <v>207</v>
      </c>
      <c r="I67" s="11">
        <v>3</v>
      </c>
      <c r="J67" s="11" t="s">
        <v>590</v>
      </c>
      <c r="K67" s="11" t="s">
        <v>590</v>
      </c>
      <c r="L67" s="11" t="s">
        <v>590</v>
      </c>
      <c r="M67" s="11" t="s">
        <v>590</v>
      </c>
      <c r="N67" s="14">
        <v>41.244</v>
      </c>
      <c r="O67" s="14">
        <v>52.658666666666669</v>
      </c>
      <c r="P67" s="14">
        <v>48.082250000000009</v>
      </c>
      <c r="Q67" s="14">
        <f t="shared" ref="Q67:Q130" si="1">AVERAGE(J67:P67)</f>
        <v>47.328305555555566</v>
      </c>
      <c r="R67" s="11" t="s">
        <v>7</v>
      </c>
      <c r="S67" s="11">
        <v>386536</v>
      </c>
      <c r="T67" s="33">
        <v>396699</v>
      </c>
      <c r="U67" s="37">
        <v>53.466856</v>
      </c>
      <c r="V67" s="37">
        <v>-2.2042809999999999</v>
      </c>
    </row>
    <row r="68" spans="1:22" s="8" customFormat="1" x14ac:dyDescent="0.25">
      <c r="A68" s="11" t="s">
        <v>354</v>
      </c>
      <c r="B68" s="11" t="s">
        <v>40</v>
      </c>
      <c r="C68" s="11" t="s">
        <v>392</v>
      </c>
      <c r="D68" s="11" t="s">
        <v>325</v>
      </c>
      <c r="E68" s="11" t="str">
        <f>[1]Yearly!$E$2</f>
        <v>UT</v>
      </c>
      <c r="F68" s="11">
        <v>20</v>
      </c>
      <c r="G68" s="11">
        <v>2</v>
      </c>
      <c r="H68" s="11" t="s">
        <v>207</v>
      </c>
      <c r="I68" s="11">
        <v>3</v>
      </c>
      <c r="J68" s="11" t="s">
        <v>590</v>
      </c>
      <c r="K68" s="11" t="s">
        <v>590</v>
      </c>
      <c r="L68" s="11" t="s">
        <v>590</v>
      </c>
      <c r="M68" s="11" t="s">
        <v>590</v>
      </c>
      <c r="N68" s="14">
        <v>42.986999999999995</v>
      </c>
      <c r="O68" s="14">
        <v>45.56066666666667</v>
      </c>
      <c r="P68" s="14">
        <v>48.341833333333334</v>
      </c>
      <c r="Q68" s="14">
        <f t="shared" si="1"/>
        <v>45.62983333333333</v>
      </c>
      <c r="R68" s="11" t="s">
        <v>7</v>
      </c>
      <c r="S68" s="11">
        <v>386536</v>
      </c>
      <c r="T68" s="33">
        <v>396699</v>
      </c>
      <c r="U68" s="37">
        <v>53.466856</v>
      </c>
      <c r="V68" s="37">
        <v>-2.2042809999999999</v>
      </c>
    </row>
    <row r="69" spans="1:22" s="8" customFormat="1" x14ac:dyDescent="0.25">
      <c r="A69" s="11" t="s">
        <v>355</v>
      </c>
      <c r="B69" s="11" t="s">
        <v>40</v>
      </c>
      <c r="C69" s="11" t="s">
        <v>393</v>
      </c>
      <c r="D69" s="11" t="s">
        <v>326</v>
      </c>
      <c r="E69" s="11" t="str">
        <f>[1]Yearly!$E$2</f>
        <v>UT</v>
      </c>
      <c r="F69" s="11">
        <v>20</v>
      </c>
      <c r="G69" s="11">
        <v>2</v>
      </c>
      <c r="H69" s="11" t="s">
        <v>207</v>
      </c>
      <c r="I69" s="11">
        <v>3</v>
      </c>
      <c r="J69" s="11" t="s">
        <v>590</v>
      </c>
      <c r="K69" s="11" t="s">
        <v>590</v>
      </c>
      <c r="L69" s="11" t="s">
        <v>590</v>
      </c>
      <c r="M69" s="11" t="s">
        <v>590</v>
      </c>
      <c r="N69" s="14">
        <v>30.354545454545452</v>
      </c>
      <c r="O69" s="14">
        <v>35.709916666666672</v>
      </c>
      <c r="P69" s="14">
        <v>34.836083333333335</v>
      </c>
      <c r="Q69" s="14">
        <f t="shared" si="1"/>
        <v>33.633515151515155</v>
      </c>
      <c r="R69" s="11" t="s">
        <v>7</v>
      </c>
      <c r="S69" s="11">
        <v>386681</v>
      </c>
      <c r="T69" s="33">
        <v>396806</v>
      </c>
      <c r="U69" s="37">
        <v>53.467821000000001</v>
      </c>
      <c r="V69" s="37">
        <v>-2.2021014000000001</v>
      </c>
    </row>
    <row r="70" spans="1:22" s="8" customFormat="1" x14ac:dyDescent="0.25">
      <c r="A70" s="11" t="s">
        <v>356</v>
      </c>
      <c r="B70" s="11" t="s">
        <v>40</v>
      </c>
      <c r="C70" s="11" t="s">
        <v>394</v>
      </c>
      <c r="D70" s="11" t="s">
        <v>326</v>
      </c>
      <c r="E70" s="11" t="str">
        <f>[1]Yearly!$E$2</f>
        <v>UT</v>
      </c>
      <c r="F70" s="11">
        <v>20</v>
      </c>
      <c r="G70" s="11">
        <v>2</v>
      </c>
      <c r="H70" s="11" t="s">
        <v>207</v>
      </c>
      <c r="I70" s="11">
        <v>3</v>
      </c>
      <c r="J70" s="11" t="s">
        <v>590</v>
      </c>
      <c r="K70" s="11" t="s">
        <v>590</v>
      </c>
      <c r="L70" s="11" t="s">
        <v>590</v>
      </c>
      <c r="M70" s="11" t="s">
        <v>590</v>
      </c>
      <c r="N70" s="14">
        <v>32.026909090909086</v>
      </c>
      <c r="O70" s="14">
        <v>34.033999999999999</v>
      </c>
      <c r="P70" s="14">
        <v>35.666749999999993</v>
      </c>
      <c r="Q70" s="14">
        <f t="shared" si="1"/>
        <v>33.909219696969693</v>
      </c>
      <c r="R70" s="11" t="s">
        <v>7</v>
      </c>
      <c r="S70" s="11">
        <v>386681</v>
      </c>
      <c r="T70" s="33">
        <v>396806</v>
      </c>
      <c r="U70" s="37">
        <v>53.467821000000001</v>
      </c>
      <c r="V70" s="37">
        <v>-2.2021014000000001</v>
      </c>
    </row>
    <row r="71" spans="1:22" s="8" customFormat="1" x14ac:dyDescent="0.25">
      <c r="A71" s="11" t="s">
        <v>539</v>
      </c>
      <c r="B71" s="11" t="s">
        <v>40</v>
      </c>
      <c r="C71" s="11">
        <v>90</v>
      </c>
      <c r="D71" s="11" t="s">
        <v>592</v>
      </c>
      <c r="E71" s="11" t="s">
        <v>593</v>
      </c>
      <c r="F71" s="11">
        <v>35</v>
      </c>
      <c r="G71" s="11">
        <v>6</v>
      </c>
      <c r="H71" s="11" t="s">
        <v>205</v>
      </c>
      <c r="I71" s="11">
        <v>1.75</v>
      </c>
      <c r="J71" s="11" t="s">
        <v>590</v>
      </c>
      <c r="K71" s="11" t="s">
        <v>590</v>
      </c>
      <c r="L71" s="11" t="s">
        <v>590</v>
      </c>
      <c r="M71" s="11" t="s">
        <v>590</v>
      </c>
      <c r="N71" s="14" t="s">
        <v>590</v>
      </c>
      <c r="O71" s="14">
        <v>22.989909090909091</v>
      </c>
      <c r="P71" s="14">
        <v>22.242583333333332</v>
      </c>
      <c r="Q71" s="14">
        <f t="shared" si="1"/>
        <v>22.616246212121212</v>
      </c>
      <c r="R71" s="11" t="s">
        <v>10</v>
      </c>
      <c r="S71" s="11">
        <v>384179</v>
      </c>
      <c r="T71" s="33">
        <v>386086</v>
      </c>
      <c r="U71" s="37">
        <v>53.371395</v>
      </c>
      <c r="V71" s="37">
        <v>-2.2392484000000001</v>
      </c>
    </row>
    <row r="72" spans="1:22" s="8" customFormat="1" x14ac:dyDescent="0.25">
      <c r="A72" s="11" t="s">
        <v>540</v>
      </c>
      <c r="B72" s="11" t="s">
        <v>40</v>
      </c>
      <c r="C72" s="11">
        <v>91</v>
      </c>
      <c r="D72" s="11" t="s">
        <v>592</v>
      </c>
      <c r="E72" s="11" t="s">
        <v>593</v>
      </c>
      <c r="F72" s="11">
        <v>35</v>
      </c>
      <c r="G72" s="11">
        <v>6</v>
      </c>
      <c r="H72" s="11" t="s">
        <v>205</v>
      </c>
      <c r="I72" s="11">
        <v>1.75</v>
      </c>
      <c r="J72" s="11" t="s">
        <v>590</v>
      </c>
      <c r="K72" s="11" t="s">
        <v>590</v>
      </c>
      <c r="L72" s="11" t="s">
        <v>590</v>
      </c>
      <c r="M72" s="11" t="s">
        <v>590</v>
      </c>
      <c r="N72" s="14" t="s">
        <v>590</v>
      </c>
      <c r="O72" s="14">
        <v>22.1585</v>
      </c>
      <c r="P72" s="14">
        <v>22.59116666666667</v>
      </c>
      <c r="Q72" s="14">
        <f t="shared" si="1"/>
        <v>22.374833333333335</v>
      </c>
      <c r="R72" s="11" t="s">
        <v>10</v>
      </c>
      <c r="S72" s="11">
        <v>384179</v>
      </c>
      <c r="T72" s="33">
        <v>386086</v>
      </c>
      <c r="U72" s="37">
        <v>53.371395</v>
      </c>
      <c r="V72" s="37">
        <v>-2.2392484000000001</v>
      </c>
    </row>
    <row r="73" spans="1:22" s="8" customFormat="1" x14ac:dyDescent="0.25">
      <c r="A73" s="11" t="s">
        <v>541</v>
      </c>
      <c r="B73" s="11" t="s">
        <v>40</v>
      </c>
      <c r="C73" s="11">
        <v>92</v>
      </c>
      <c r="D73" s="11" t="s">
        <v>592</v>
      </c>
      <c r="E73" s="11" t="s">
        <v>593</v>
      </c>
      <c r="F73" s="11">
        <v>35</v>
      </c>
      <c r="G73" s="11">
        <v>6</v>
      </c>
      <c r="H73" s="11" t="s">
        <v>205</v>
      </c>
      <c r="I73" s="11">
        <v>1.75</v>
      </c>
      <c r="J73" s="11" t="s">
        <v>590</v>
      </c>
      <c r="K73" s="11" t="s">
        <v>590</v>
      </c>
      <c r="L73" s="11" t="s">
        <v>590</v>
      </c>
      <c r="M73" s="11" t="s">
        <v>590</v>
      </c>
      <c r="N73" s="14" t="s">
        <v>590</v>
      </c>
      <c r="O73" s="14">
        <v>22.310166666666667</v>
      </c>
      <c r="P73" s="14">
        <v>21.923666666666662</v>
      </c>
      <c r="Q73" s="14">
        <f t="shared" si="1"/>
        <v>22.116916666666665</v>
      </c>
      <c r="R73" s="11" t="s">
        <v>10</v>
      </c>
      <c r="S73" s="11">
        <v>384179</v>
      </c>
      <c r="T73" s="33">
        <v>386086</v>
      </c>
      <c r="U73" s="37">
        <v>53.371395</v>
      </c>
      <c r="V73" s="37">
        <v>-2.2392484000000001</v>
      </c>
    </row>
    <row r="74" spans="1:22" s="5" customFormat="1" x14ac:dyDescent="0.25">
      <c r="A74" s="21" t="s">
        <v>331</v>
      </c>
      <c r="B74" s="21" t="s">
        <v>84</v>
      </c>
      <c r="C74" s="21" t="s">
        <v>406</v>
      </c>
      <c r="D74" s="21" t="s">
        <v>607</v>
      </c>
      <c r="E74" s="21" t="str">
        <f>Yearly!$E$2</f>
        <v>UT</v>
      </c>
      <c r="F74" s="21">
        <v>2</v>
      </c>
      <c r="G74" s="21">
        <v>1</v>
      </c>
      <c r="H74" s="21" t="s">
        <v>604</v>
      </c>
      <c r="I74" s="21">
        <v>2</v>
      </c>
      <c r="J74" s="21" t="s">
        <v>590</v>
      </c>
      <c r="K74" s="21" t="s">
        <v>590</v>
      </c>
      <c r="L74" s="21" t="s">
        <v>590</v>
      </c>
      <c r="M74" s="21" t="s">
        <v>590</v>
      </c>
      <c r="N74" s="21">
        <v>39.200000000000003</v>
      </c>
      <c r="O74" s="12" t="s">
        <v>590</v>
      </c>
      <c r="P74" s="12" t="s">
        <v>590</v>
      </c>
      <c r="Q74" s="12">
        <f t="shared" si="1"/>
        <v>39.200000000000003</v>
      </c>
      <c r="R74" s="21" t="s">
        <v>10</v>
      </c>
      <c r="S74" s="21">
        <v>393884</v>
      </c>
      <c r="T74" s="34">
        <v>409184</v>
      </c>
      <c r="U74" s="38">
        <v>53.579214</v>
      </c>
      <c r="V74" s="38">
        <v>-2.0938439</v>
      </c>
    </row>
    <row r="75" spans="1:22" s="5" customFormat="1" x14ac:dyDescent="0.25">
      <c r="A75" s="21" t="s">
        <v>332</v>
      </c>
      <c r="B75" s="21" t="s">
        <v>84</v>
      </c>
      <c r="C75" s="21" t="s">
        <v>407</v>
      </c>
      <c r="D75" s="21" t="s">
        <v>608</v>
      </c>
      <c r="E75" s="21" t="str">
        <f>Yearly!$E$3</f>
        <v>UB</v>
      </c>
      <c r="F75" s="21">
        <v>2</v>
      </c>
      <c r="G75" s="21">
        <v>5</v>
      </c>
      <c r="H75" s="21" t="s">
        <v>207</v>
      </c>
      <c r="I75" s="21">
        <v>2</v>
      </c>
      <c r="J75" s="21" t="s">
        <v>590</v>
      </c>
      <c r="K75" s="21" t="s">
        <v>590</v>
      </c>
      <c r="L75" s="21" t="s">
        <v>590</v>
      </c>
      <c r="M75" s="21" t="s">
        <v>590</v>
      </c>
      <c r="N75" s="21">
        <v>25.1</v>
      </c>
      <c r="O75" s="12">
        <v>29.111727272727279</v>
      </c>
      <c r="P75" s="12">
        <v>44.2</v>
      </c>
      <c r="Q75" s="12">
        <f t="shared" si="1"/>
        <v>32.803909090909094</v>
      </c>
      <c r="R75" s="20" t="s">
        <v>10</v>
      </c>
      <c r="S75" s="21">
        <v>390125</v>
      </c>
      <c r="T75" s="34">
        <v>404833</v>
      </c>
      <c r="U75" s="38">
        <v>53.540047999999999</v>
      </c>
      <c r="V75" s="38">
        <v>-2.1504778999999998</v>
      </c>
    </row>
    <row r="76" spans="1:22" s="5" customFormat="1" x14ac:dyDescent="0.25">
      <c r="A76" s="21" t="s">
        <v>619</v>
      </c>
      <c r="B76" s="21" t="s">
        <v>84</v>
      </c>
      <c r="C76" s="21" t="s">
        <v>629</v>
      </c>
      <c r="D76" s="21" t="s">
        <v>609</v>
      </c>
      <c r="E76" s="21" t="s">
        <v>365</v>
      </c>
      <c r="F76" s="21">
        <v>1</v>
      </c>
      <c r="G76" s="21">
        <v>1</v>
      </c>
      <c r="H76" s="21" t="s">
        <v>207</v>
      </c>
      <c r="I76" s="21">
        <v>2</v>
      </c>
      <c r="J76" s="21" t="s">
        <v>590</v>
      </c>
      <c r="K76" s="21" t="s">
        <v>590</v>
      </c>
      <c r="L76" s="21" t="s">
        <v>590</v>
      </c>
      <c r="M76" s="21" t="s">
        <v>590</v>
      </c>
      <c r="N76" s="21" t="s">
        <v>590</v>
      </c>
      <c r="O76" s="13">
        <v>44.945727272727282</v>
      </c>
      <c r="P76" s="13">
        <v>34.077777777777776</v>
      </c>
      <c r="Q76" s="12">
        <f t="shared" si="1"/>
        <v>39.511752525252533</v>
      </c>
      <c r="R76" s="20" t="s">
        <v>404</v>
      </c>
      <c r="S76" s="21">
        <v>389715</v>
      </c>
      <c r="T76" s="34">
        <v>403625</v>
      </c>
      <c r="U76" s="38">
        <v>53.529181999999999</v>
      </c>
      <c r="V76" s="38">
        <v>-2.1566244000000001</v>
      </c>
    </row>
    <row r="77" spans="1:22" s="5" customFormat="1" x14ac:dyDescent="0.25">
      <c r="A77" s="21" t="s">
        <v>621</v>
      </c>
      <c r="B77" s="21" t="s">
        <v>84</v>
      </c>
      <c r="C77" s="21" t="s">
        <v>630</v>
      </c>
      <c r="D77" s="21" t="s">
        <v>610</v>
      </c>
      <c r="E77" s="21" t="s">
        <v>365</v>
      </c>
      <c r="F77" s="21">
        <v>10</v>
      </c>
      <c r="G77" s="21">
        <v>1</v>
      </c>
      <c r="H77" s="21" t="s">
        <v>207</v>
      </c>
      <c r="I77" s="21">
        <v>2</v>
      </c>
      <c r="J77" s="21" t="s">
        <v>590</v>
      </c>
      <c r="K77" s="21" t="s">
        <v>590</v>
      </c>
      <c r="L77" s="21" t="s">
        <v>590</v>
      </c>
      <c r="M77" s="21" t="s">
        <v>590</v>
      </c>
      <c r="N77" s="21" t="s">
        <v>590</v>
      </c>
      <c r="O77" s="13">
        <v>40.988999999999997</v>
      </c>
      <c r="P77" s="13">
        <v>31.5</v>
      </c>
      <c r="Q77" s="12">
        <f t="shared" si="1"/>
        <v>36.244500000000002</v>
      </c>
      <c r="R77" s="20" t="s">
        <v>10</v>
      </c>
      <c r="S77" s="21">
        <v>392111</v>
      </c>
      <c r="T77" s="34">
        <v>406432</v>
      </c>
      <c r="U77" s="38">
        <v>53.554454</v>
      </c>
      <c r="V77" s="38">
        <v>-2.1205514000000001</v>
      </c>
    </row>
    <row r="78" spans="1:22" s="5" customFormat="1" x14ac:dyDescent="0.25">
      <c r="A78" s="21" t="s">
        <v>620</v>
      </c>
      <c r="B78" s="21" t="s">
        <v>84</v>
      </c>
      <c r="C78" s="21" t="s">
        <v>631</v>
      </c>
      <c r="D78" s="21" t="s">
        <v>611</v>
      </c>
      <c r="E78" s="21" t="s">
        <v>365</v>
      </c>
      <c r="F78" s="21">
        <v>8</v>
      </c>
      <c r="G78" s="21">
        <v>1</v>
      </c>
      <c r="H78" s="21" t="s">
        <v>207</v>
      </c>
      <c r="I78" s="21">
        <v>2</v>
      </c>
      <c r="J78" s="21" t="s">
        <v>590</v>
      </c>
      <c r="K78" s="21" t="s">
        <v>590</v>
      </c>
      <c r="L78" s="21" t="s">
        <v>590</v>
      </c>
      <c r="M78" s="21" t="s">
        <v>590</v>
      </c>
      <c r="N78" s="21" t="s">
        <v>590</v>
      </c>
      <c r="O78" s="13">
        <v>34.049166666666665</v>
      </c>
      <c r="P78" s="13" t="s">
        <v>590</v>
      </c>
      <c r="Q78" s="12">
        <f t="shared" si="1"/>
        <v>34.049166666666665</v>
      </c>
      <c r="R78" s="20" t="s">
        <v>10</v>
      </c>
      <c r="S78" s="21">
        <v>391863</v>
      </c>
      <c r="T78" s="34">
        <v>407968</v>
      </c>
      <c r="U78" s="38">
        <v>53.568255999999998</v>
      </c>
      <c r="V78" s="38">
        <v>-2.1243354000000001</v>
      </c>
    </row>
    <row r="79" spans="1:22" s="5" customFormat="1" x14ac:dyDescent="0.25">
      <c r="A79" s="21" t="s">
        <v>622</v>
      </c>
      <c r="B79" s="21" t="s">
        <v>84</v>
      </c>
      <c r="C79" s="21" t="s">
        <v>632</v>
      </c>
      <c r="D79" s="21" t="s">
        <v>612</v>
      </c>
      <c r="E79" s="21" t="s">
        <v>365</v>
      </c>
      <c r="F79" s="21">
        <v>4</v>
      </c>
      <c r="G79" s="21">
        <v>5</v>
      </c>
      <c r="H79" s="21" t="s">
        <v>207</v>
      </c>
      <c r="I79" s="21">
        <v>2</v>
      </c>
      <c r="J79" s="21" t="s">
        <v>590</v>
      </c>
      <c r="K79" s="21" t="s">
        <v>590</v>
      </c>
      <c r="L79" s="21" t="s">
        <v>590</v>
      </c>
      <c r="M79" s="21" t="s">
        <v>590</v>
      </c>
      <c r="N79" s="21" t="s">
        <v>590</v>
      </c>
      <c r="O79" s="13">
        <v>36.96875</v>
      </c>
      <c r="P79" s="13" t="s">
        <v>590</v>
      </c>
      <c r="Q79" s="12">
        <f t="shared" si="1"/>
        <v>36.96875</v>
      </c>
      <c r="R79" s="21" t="s">
        <v>7</v>
      </c>
      <c r="S79" s="21">
        <v>390362</v>
      </c>
      <c r="T79" s="34">
        <v>405409</v>
      </c>
      <c r="U79" s="38">
        <v>53.545228999999999</v>
      </c>
      <c r="V79" s="38">
        <v>-2.1469197000000002</v>
      </c>
    </row>
    <row r="80" spans="1:22" s="5" customFormat="1" x14ac:dyDescent="0.25">
      <c r="A80" s="21" t="s">
        <v>623</v>
      </c>
      <c r="B80" s="21" t="s">
        <v>84</v>
      </c>
      <c r="C80" s="21" t="s">
        <v>633</v>
      </c>
      <c r="D80" s="21" t="s">
        <v>613</v>
      </c>
      <c r="E80" s="21" t="s">
        <v>365</v>
      </c>
      <c r="F80" s="21">
        <v>15</v>
      </c>
      <c r="G80" s="21">
        <v>1</v>
      </c>
      <c r="H80" s="21" t="s">
        <v>207</v>
      </c>
      <c r="I80" s="21">
        <v>2</v>
      </c>
      <c r="J80" s="21" t="s">
        <v>590</v>
      </c>
      <c r="K80" s="21" t="s">
        <v>590</v>
      </c>
      <c r="L80" s="21" t="s">
        <v>590</v>
      </c>
      <c r="M80" s="21" t="s">
        <v>590</v>
      </c>
      <c r="N80" s="21" t="s">
        <v>590</v>
      </c>
      <c r="O80" s="13">
        <v>37.819599999999994</v>
      </c>
      <c r="P80" s="13">
        <v>42.211111111111116</v>
      </c>
      <c r="Q80" s="12">
        <f t="shared" si="1"/>
        <v>40.015355555555558</v>
      </c>
      <c r="R80" s="21" t="s">
        <v>7</v>
      </c>
      <c r="S80" s="21">
        <v>390749</v>
      </c>
      <c r="T80" s="34">
        <v>402568</v>
      </c>
      <c r="U80" s="38">
        <v>53.519700999999998</v>
      </c>
      <c r="V80" s="38">
        <v>-2.1409943999999999</v>
      </c>
    </row>
    <row r="81" spans="1:22" s="5" customFormat="1" x14ac:dyDescent="0.25">
      <c r="A81" s="21" t="s">
        <v>624</v>
      </c>
      <c r="B81" s="21" t="s">
        <v>84</v>
      </c>
      <c r="C81" s="21" t="s">
        <v>634</v>
      </c>
      <c r="D81" s="21" t="s">
        <v>614</v>
      </c>
      <c r="E81" s="21" t="s">
        <v>365</v>
      </c>
      <c r="F81" s="21">
        <v>8</v>
      </c>
      <c r="G81" s="21">
        <v>1</v>
      </c>
      <c r="H81" s="21" t="s">
        <v>207</v>
      </c>
      <c r="I81" s="21">
        <v>2</v>
      </c>
      <c r="J81" s="21" t="s">
        <v>590</v>
      </c>
      <c r="K81" s="21" t="s">
        <v>590</v>
      </c>
      <c r="L81" s="21" t="s">
        <v>590</v>
      </c>
      <c r="M81" s="21" t="s">
        <v>590</v>
      </c>
      <c r="N81" s="21" t="s">
        <v>590</v>
      </c>
      <c r="O81" s="13">
        <v>37.556999999999995</v>
      </c>
      <c r="P81" s="13">
        <v>42.788888888888891</v>
      </c>
      <c r="Q81" s="12">
        <f t="shared" si="1"/>
        <v>40.17294444444444</v>
      </c>
      <c r="R81" s="21" t="s">
        <v>10</v>
      </c>
      <c r="S81" s="21">
        <v>392771</v>
      </c>
      <c r="T81" s="34">
        <v>402951</v>
      </c>
      <c r="U81" s="38">
        <v>53.523175000000002</v>
      </c>
      <c r="V81" s="38">
        <v>-2.1105073999999999</v>
      </c>
    </row>
    <row r="82" spans="1:22" s="5" customFormat="1" x14ac:dyDescent="0.25">
      <c r="A82" s="21" t="s">
        <v>625</v>
      </c>
      <c r="B82" s="21" t="s">
        <v>84</v>
      </c>
      <c r="C82" s="21" t="s">
        <v>635</v>
      </c>
      <c r="D82" s="21" t="s">
        <v>615</v>
      </c>
      <c r="E82" s="21" t="s">
        <v>365</v>
      </c>
      <c r="F82" s="21">
        <v>4</v>
      </c>
      <c r="G82" s="21">
        <v>1</v>
      </c>
      <c r="H82" s="21" t="s">
        <v>207</v>
      </c>
      <c r="I82" s="21">
        <v>2</v>
      </c>
      <c r="J82" s="21" t="s">
        <v>590</v>
      </c>
      <c r="K82" s="21" t="s">
        <v>590</v>
      </c>
      <c r="L82" s="21" t="s">
        <v>590</v>
      </c>
      <c r="M82" s="21" t="s">
        <v>590</v>
      </c>
      <c r="N82" s="21" t="s">
        <v>590</v>
      </c>
      <c r="O82" s="13">
        <v>34.773375000000001</v>
      </c>
      <c r="P82" s="13" t="s">
        <v>345</v>
      </c>
      <c r="Q82" s="12">
        <f t="shared" si="1"/>
        <v>34.773375000000001</v>
      </c>
      <c r="R82" s="21" t="s">
        <v>10</v>
      </c>
      <c r="S82" s="21">
        <v>392743</v>
      </c>
      <c r="T82" s="34">
        <v>405288</v>
      </c>
      <c r="U82" s="38">
        <v>53.544181000000002</v>
      </c>
      <c r="V82" s="38">
        <v>-2.1109848000000002</v>
      </c>
    </row>
    <row r="83" spans="1:22" s="5" customFormat="1" x14ac:dyDescent="0.25">
      <c r="A83" s="21" t="s">
        <v>626</v>
      </c>
      <c r="B83" s="21" t="s">
        <v>84</v>
      </c>
      <c r="C83" s="21" t="s">
        <v>636</v>
      </c>
      <c r="D83" s="21" t="s">
        <v>616</v>
      </c>
      <c r="E83" s="21" t="s">
        <v>365</v>
      </c>
      <c r="F83" s="21">
        <v>20</v>
      </c>
      <c r="G83" s="21">
        <v>1</v>
      </c>
      <c r="H83" s="21" t="s">
        <v>207</v>
      </c>
      <c r="I83" s="21">
        <v>2</v>
      </c>
      <c r="J83" s="21" t="s">
        <v>590</v>
      </c>
      <c r="K83" s="21" t="s">
        <v>590</v>
      </c>
      <c r="L83" s="21" t="s">
        <v>590</v>
      </c>
      <c r="M83" s="21" t="s">
        <v>590</v>
      </c>
      <c r="N83" s="21" t="s">
        <v>590</v>
      </c>
      <c r="O83" s="13">
        <v>0</v>
      </c>
      <c r="P83" s="13">
        <v>31.577777777777783</v>
      </c>
      <c r="Q83" s="12">
        <f t="shared" si="1"/>
        <v>15.788888888888891</v>
      </c>
      <c r="R83" s="21" t="s">
        <v>10</v>
      </c>
      <c r="S83" s="21">
        <v>394230</v>
      </c>
      <c r="T83" s="34">
        <v>405668</v>
      </c>
      <c r="U83" s="38">
        <v>53.547615</v>
      </c>
      <c r="V83" s="38">
        <v>-2.0885519000000001</v>
      </c>
    </row>
    <row r="84" spans="1:22" s="5" customFormat="1" x14ac:dyDescent="0.25">
      <c r="A84" s="21" t="s">
        <v>627</v>
      </c>
      <c r="B84" s="21" t="s">
        <v>84</v>
      </c>
      <c r="C84" s="21" t="s">
        <v>637</v>
      </c>
      <c r="D84" s="21" t="s">
        <v>617</v>
      </c>
      <c r="E84" s="21" t="s">
        <v>9</v>
      </c>
      <c r="F84" s="21">
        <v>8</v>
      </c>
      <c r="G84" s="21">
        <v>1</v>
      </c>
      <c r="H84" s="21" t="s">
        <v>207</v>
      </c>
      <c r="I84" s="21">
        <v>2</v>
      </c>
      <c r="J84" s="21" t="s">
        <v>590</v>
      </c>
      <c r="K84" s="21" t="s">
        <v>590</v>
      </c>
      <c r="L84" s="21" t="s">
        <v>590</v>
      </c>
      <c r="M84" s="21" t="s">
        <v>590</v>
      </c>
      <c r="N84" s="21" t="s">
        <v>590</v>
      </c>
      <c r="O84" s="13">
        <v>22.827999999999999</v>
      </c>
      <c r="P84" s="13">
        <v>52.562500000000007</v>
      </c>
      <c r="Q84" s="12">
        <f t="shared" si="1"/>
        <v>37.695250000000001</v>
      </c>
      <c r="R84" s="21" t="s">
        <v>10</v>
      </c>
      <c r="S84" s="21">
        <v>395225</v>
      </c>
      <c r="T84" s="34">
        <v>404648</v>
      </c>
      <c r="U84" s="38">
        <v>53.538457000000001</v>
      </c>
      <c r="V84" s="38">
        <v>-2.0735193999999999</v>
      </c>
    </row>
    <row r="85" spans="1:22" s="5" customFormat="1" x14ac:dyDescent="0.25">
      <c r="A85" s="21" t="s">
        <v>628</v>
      </c>
      <c r="B85" s="21" t="s">
        <v>84</v>
      </c>
      <c r="C85" s="21" t="s">
        <v>638</v>
      </c>
      <c r="D85" s="21" t="s">
        <v>618</v>
      </c>
      <c r="E85" s="21" t="s">
        <v>365</v>
      </c>
      <c r="F85" s="21">
        <v>2</v>
      </c>
      <c r="G85" s="21">
        <v>1</v>
      </c>
      <c r="H85" s="21" t="s">
        <v>207</v>
      </c>
      <c r="I85" s="21">
        <v>2</v>
      </c>
      <c r="J85" s="21" t="s">
        <v>590</v>
      </c>
      <c r="K85" s="21" t="s">
        <v>590</v>
      </c>
      <c r="L85" s="21" t="s">
        <v>590</v>
      </c>
      <c r="M85" s="21" t="s">
        <v>590</v>
      </c>
      <c r="N85" s="21" t="s">
        <v>590</v>
      </c>
      <c r="O85" s="13">
        <v>21.749000000000002</v>
      </c>
      <c r="P85" s="13">
        <v>44.988888888888887</v>
      </c>
      <c r="Q85" s="12">
        <f t="shared" si="1"/>
        <v>33.368944444444445</v>
      </c>
      <c r="R85" s="21" t="s">
        <v>10</v>
      </c>
      <c r="S85" s="21">
        <v>399533</v>
      </c>
      <c r="T85" s="34">
        <v>404454</v>
      </c>
      <c r="U85" s="38">
        <v>53.536735999999998</v>
      </c>
      <c r="V85" s="38">
        <v>-2.0085166000000001</v>
      </c>
    </row>
    <row r="86" spans="1:22" s="5" customFormat="1" x14ac:dyDescent="0.25">
      <c r="A86" s="21" t="s">
        <v>87</v>
      </c>
      <c r="B86" s="21" t="s">
        <v>84</v>
      </c>
      <c r="C86" s="21" t="s">
        <v>396</v>
      </c>
      <c r="D86" s="21" t="s">
        <v>605</v>
      </c>
      <c r="E86" s="21" t="str">
        <f>Yearly!$E$3</f>
        <v>UB</v>
      </c>
      <c r="F86" s="21">
        <v>20</v>
      </c>
      <c r="G86" s="21">
        <v>100</v>
      </c>
      <c r="H86" s="21" t="s">
        <v>207</v>
      </c>
      <c r="I86" s="21">
        <v>2</v>
      </c>
      <c r="J86" s="21">
        <v>26.3</v>
      </c>
      <c r="K86" s="21">
        <v>31.8</v>
      </c>
      <c r="L86" s="21">
        <v>27.9</v>
      </c>
      <c r="M86" s="21">
        <v>31</v>
      </c>
      <c r="N86" s="21">
        <v>33.1</v>
      </c>
      <c r="O86" s="12">
        <v>31.536555555555552</v>
      </c>
      <c r="P86" s="12">
        <v>35.666666666666664</v>
      </c>
      <c r="Q86" s="12">
        <f t="shared" si="1"/>
        <v>31.043317460317461</v>
      </c>
      <c r="R86" s="21" t="s">
        <v>10</v>
      </c>
      <c r="S86" s="21">
        <v>388870</v>
      </c>
      <c r="T86" s="34">
        <v>400997</v>
      </c>
      <c r="U86" s="38">
        <v>53.505543000000003</v>
      </c>
      <c r="V86" s="38">
        <v>-2.1692771999999998</v>
      </c>
    </row>
    <row r="87" spans="1:22" s="5" customFormat="1" x14ac:dyDescent="0.25">
      <c r="A87" s="21" t="s">
        <v>90</v>
      </c>
      <c r="B87" s="21" t="s">
        <v>84</v>
      </c>
      <c r="C87" s="21" t="s">
        <v>398</v>
      </c>
      <c r="D87" s="21" t="s">
        <v>606</v>
      </c>
      <c r="E87" s="21" t="str">
        <f>Yearly!$E$3</f>
        <v>UB</v>
      </c>
      <c r="F87" s="21">
        <v>15</v>
      </c>
      <c r="G87" s="21">
        <v>60</v>
      </c>
      <c r="H87" s="21" t="s">
        <v>207</v>
      </c>
      <c r="I87" s="21">
        <v>2</v>
      </c>
      <c r="J87" s="21">
        <v>29.4</v>
      </c>
      <c r="K87" s="21">
        <v>30</v>
      </c>
      <c r="L87" s="21">
        <v>25</v>
      </c>
      <c r="M87" s="21">
        <v>28.5</v>
      </c>
      <c r="N87" s="21">
        <v>25.5</v>
      </c>
      <c r="O87" s="12">
        <v>34.058818181818182</v>
      </c>
      <c r="P87" s="12">
        <v>40.022222222222219</v>
      </c>
      <c r="Q87" s="12">
        <f t="shared" si="1"/>
        <v>30.354434343434342</v>
      </c>
      <c r="R87" s="21" t="s">
        <v>10</v>
      </c>
      <c r="S87" s="21">
        <v>393782</v>
      </c>
      <c r="T87" s="34">
        <v>405093</v>
      </c>
      <c r="U87" s="38">
        <v>53.542440999999997</v>
      </c>
      <c r="V87" s="38">
        <v>-2.0953015000000001</v>
      </c>
    </row>
    <row r="88" spans="1:22" s="5" customFormat="1" x14ac:dyDescent="0.25">
      <c r="A88" s="21" t="s">
        <v>85</v>
      </c>
      <c r="B88" s="21" t="s">
        <v>84</v>
      </c>
      <c r="C88" s="21" t="s">
        <v>395</v>
      </c>
      <c r="D88" s="21" t="s">
        <v>86</v>
      </c>
      <c r="E88" s="21" t="str">
        <f>Yearly!$E$2</f>
        <v>UT</v>
      </c>
      <c r="F88" s="21">
        <v>1</v>
      </c>
      <c r="G88" s="21">
        <v>1.5</v>
      </c>
      <c r="H88" s="21" t="s">
        <v>207</v>
      </c>
      <c r="I88" s="21">
        <v>2</v>
      </c>
      <c r="J88" s="21">
        <v>30.3</v>
      </c>
      <c r="K88" s="21">
        <v>34.9</v>
      </c>
      <c r="L88" s="21">
        <v>29.5</v>
      </c>
      <c r="M88" s="21">
        <v>32.6</v>
      </c>
      <c r="N88" s="21">
        <v>33.1</v>
      </c>
      <c r="O88" s="12" t="s">
        <v>590</v>
      </c>
      <c r="P88" s="12">
        <v>50.016666666666673</v>
      </c>
      <c r="Q88" s="12">
        <f t="shared" si="1"/>
        <v>35.06944444444445</v>
      </c>
      <c r="R88" s="21" t="s">
        <v>7</v>
      </c>
      <c r="S88" s="21">
        <v>390795</v>
      </c>
      <c r="T88" s="34">
        <v>405378</v>
      </c>
      <c r="U88" s="38">
        <v>53.544958999999999</v>
      </c>
      <c r="V88" s="38">
        <v>-2.1403843</v>
      </c>
    </row>
    <row r="89" spans="1:22" s="5" customFormat="1" x14ac:dyDescent="0.25">
      <c r="A89" s="21" t="s">
        <v>88</v>
      </c>
      <c r="B89" s="21" t="s">
        <v>84</v>
      </c>
      <c r="C89" s="21" t="s">
        <v>397</v>
      </c>
      <c r="D89" s="21" t="s">
        <v>89</v>
      </c>
      <c r="E89" s="21" t="str">
        <f>Yearly!$E$3</f>
        <v>UB</v>
      </c>
      <c r="F89" s="21">
        <v>2</v>
      </c>
      <c r="G89" s="21">
        <v>40</v>
      </c>
      <c r="H89" s="21" t="s">
        <v>207</v>
      </c>
      <c r="I89" s="21">
        <v>2</v>
      </c>
      <c r="J89" s="21">
        <v>24.8</v>
      </c>
      <c r="K89" s="21">
        <v>29.7</v>
      </c>
      <c r="L89" s="21">
        <v>26.2</v>
      </c>
      <c r="M89" s="21">
        <v>28.6</v>
      </c>
      <c r="N89" s="21">
        <v>26</v>
      </c>
      <c r="O89" s="12">
        <v>32.840888888888891</v>
      </c>
      <c r="P89" s="12">
        <v>44.100000000000009</v>
      </c>
      <c r="Q89" s="12">
        <f t="shared" si="1"/>
        <v>30.320126984126983</v>
      </c>
      <c r="R89" s="21" t="s">
        <v>10</v>
      </c>
      <c r="S89" s="21">
        <v>391224</v>
      </c>
      <c r="T89" s="34">
        <v>403857</v>
      </c>
      <c r="U89" s="38">
        <v>53.531295</v>
      </c>
      <c r="V89" s="38">
        <v>-2.133867</v>
      </c>
    </row>
    <row r="90" spans="1:22" s="5" customFormat="1" x14ac:dyDescent="0.25">
      <c r="A90" s="21" t="s">
        <v>91</v>
      </c>
      <c r="B90" s="21" t="s">
        <v>84</v>
      </c>
      <c r="C90" s="21" t="s">
        <v>399</v>
      </c>
      <c r="D90" s="21" t="s">
        <v>92</v>
      </c>
      <c r="E90" s="21" t="str">
        <f>Yearly!$E$2</f>
        <v>UT</v>
      </c>
      <c r="F90" s="21">
        <v>5</v>
      </c>
      <c r="G90" s="21" t="s">
        <v>400</v>
      </c>
      <c r="H90" s="21" t="s">
        <v>207</v>
      </c>
      <c r="I90" s="21">
        <v>2</v>
      </c>
      <c r="J90" s="21">
        <v>32.799999999999997</v>
      </c>
      <c r="K90" s="21">
        <v>39.4</v>
      </c>
      <c r="L90" s="21">
        <v>32.6</v>
      </c>
      <c r="M90" s="21">
        <v>33.4</v>
      </c>
      <c r="N90" s="21">
        <v>27</v>
      </c>
      <c r="O90" s="12">
        <v>35.914666666666669</v>
      </c>
      <c r="P90" s="12">
        <v>35.724999999999994</v>
      </c>
      <c r="Q90" s="12">
        <f t="shared" si="1"/>
        <v>33.834238095238092</v>
      </c>
      <c r="R90" s="21" t="s">
        <v>10</v>
      </c>
      <c r="S90" s="21">
        <v>399597</v>
      </c>
      <c r="T90" s="34">
        <v>405525</v>
      </c>
      <c r="U90" s="38">
        <v>53.546362000000002</v>
      </c>
      <c r="V90" s="38">
        <v>-2.0075528</v>
      </c>
    </row>
    <row r="91" spans="1:22" s="5" customFormat="1" x14ac:dyDescent="0.25">
      <c r="A91" s="21" t="s">
        <v>93</v>
      </c>
      <c r="B91" s="21" t="s">
        <v>84</v>
      </c>
      <c r="C91" s="21" t="s">
        <v>401</v>
      </c>
      <c r="D91" s="21" t="s">
        <v>94</v>
      </c>
      <c r="E91" s="21" t="str">
        <f>Yearly!$E$2</f>
        <v>UT</v>
      </c>
      <c r="F91" s="21">
        <v>20</v>
      </c>
      <c r="G91" s="21" t="s">
        <v>402</v>
      </c>
      <c r="H91" s="21" t="s">
        <v>207</v>
      </c>
      <c r="I91" s="21">
        <v>2</v>
      </c>
      <c r="J91" s="21">
        <v>27.6</v>
      </c>
      <c r="K91" s="21">
        <v>34.299999999999997</v>
      </c>
      <c r="L91" s="21">
        <v>30.2</v>
      </c>
      <c r="M91" s="21">
        <v>31.7</v>
      </c>
      <c r="N91" s="21">
        <v>33.799999999999997</v>
      </c>
      <c r="O91" s="12">
        <v>36.013250000000006</v>
      </c>
      <c r="P91" s="12" t="s">
        <v>590</v>
      </c>
      <c r="Q91" s="12">
        <f t="shared" si="1"/>
        <v>32.268875000000001</v>
      </c>
      <c r="R91" s="21" t="s">
        <v>10</v>
      </c>
      <c r="S91" s="21">
        <v>399509</v>
      </c>
      <c r="T91" s="34">
        <v>405384</v>
      </c>
      <c r="U91" s="38">
        <v>53.545095000000003</v>
      </c>
      <c r="V91" s="38">
        <v>-2.0088805000000001</v>
      </c>
    </row>
    <row r="92" spans="1:22" s="5" customFormat="1" x14ac:dyDescent="0.25">
      <c r="A92" s="21" t="s">
        <v>327</v>
      </c>
      <c r="B92" s="21" t="s">
        <v>84</v>
      </c>
      <c r="C92" s="21" t="s">
        <v>403</v>
      </c>
      <c r="D92" s="21" t="s">
        <v>328</v>
      </c>
      <c r="E92" s="21" t="str">
        <f>Yearly!$E$2</f>
        <v>UT</v>
      </c>
      <c r="F92" s="21">
        <v>10</v>
      </c>
      <c r="G92" s="21">
        <v>1</v>
      </c>
      <c r="H92" s="21" t="s">
        <v>604</v>
      </c>
      <c r="I92" s="21">
        <v>1.5</v>
      </c>
      <c r="J92" s="21" t="s">
        <v>590</v>
      </c>
      <c r="K92" s="21" t="s">
        <v>590</v>
      </c>
      <c r="L92" s="21" t="s">
        <v>590</v>
      </c>
      <c r="M92" s="21" t="s">
        <v>590</v>
      </c>
      <c r="N92" s="21">
        <v>36.799999999999997</v>
      </c>
      <c r="O92" s="12">
        <v>37.492000000000004</v>
      </c>
      <c r="P92" s="12">
        <v>26.46</v>
      </c>
      <c r="Q92" s="12">
        <f t="shared" si="1"/>
        <v>33.584000000000003</v>
      </c>
      <c r="R92" s="21" t="s">
        <v>10</v>
      </c>
      <c r="S92" s="21">
        <v>393884</v>
      </c>
      <c r="T92" s="34">
        <v>409184</v>
      </c>
      <c r="U92" s="38">
        <v>53.579214</v>
      </c>
      <c r="V92" s="38">
        <v>-2.0938439</v>
      </c>
    </row>
    <row r="93" spans="1:22" s="5" customFormat="1" x14ac:dyDescent="0.25">
      <c r="A93" s="21" t="s">
        <v>329</v>
      </c>
      <c r="B93" s="21" t="s">
        <v>84</v>
      </c>
      <c r="C93" s="21" t="s">
        <v>405</v>
      </c>
      <c r="D93" s="21" t="s">
        <v>330</v>
      </c>
      <c r="E93" s="21" t="str">
        <f>Yearly!$E$2</f>
        <v>UT</v>
      </c>
      <c r="F93" s="21">
        <v>10</v>
      </c>
      <c r="G93" s="21">
        <v>1</v>
      </c>
      <c r="H93" s="21" t="s">
        <v>604</v>
      </c>
      <c r="I93" s="21">
        <v>1.5</v>
      </c>
      <c r="J93" s="21" t="s">
        <v>590</v>
      </c>
      <c r="K93" s="21" t="s">
        <v>590</v>
      </c>
      <c r="L93" s="21" t="s">
        <v>590</v>
      </c>
      <c r="M93" s="21" t="s">
        <v>590</v>
      </c>
      <c r="N93" s="21">
        <v>36.200000000000003</v>
      </c>
      <c r="O93" s="12">
        <v>37.775111111111116</v>
      </c>
      <c r="P93" s="12" t="s">
        <v>590</v>
      </c>
      <c r="Q93" s="12">
        <f t="shared" si="1"/>
        <v>36.987555555555559</v>
      </c>
      <c r="R93" s="21" t="s">
        <v>10</v>
      </c>
      <c r="S93" s="21">
        <v>393884</v>
      </c>
      <c r="T93" s="34">
        <v>409184</v>
      </c>
      <c r="U93" s="38">
        <v>53.579214</v>
      </c>
      <c r="V93" s="38">
        <v>-2.0938439</v>
      </c>
    </row>
    <row r="94" spans="1:22" s="8" customFormat="1" x14ac:dyDescent="0.25">
      <c r="A94" s="11" t="s">
        <v>655</v>
      </c>
      <c r="B94" s="11" t="s">
        <v>95</v>
      </c>
      <c r="C94" s="11" t="s">
        <v>408</v>
      </c>
      <c r="D94" s="11" t="s">
        <v>96</v>
      </c>
      <c r="E94" s="11" t="str">
        <f>Yearly!$E$2</f>
        <v>UT</v>
      </c>
      <c r="F94" s="11">
        <v>0</v>
      </c>
      <c r="G94" s="11">
        <v>20</v>
      </c>
      <c r="H94" s="11" t="s">
        <v>603</v>
      </c>
      <c r="I94" s="11">
        <v>2</v>
      </c>
      <c r="J94" s="11">
        <v>46.6</v>
      </c>
      <c r="K94" s="11">
        <v>38.9</v>
      </c>
      <c r="L94" s="11">
        <v>37.1</v>
      </c>
      <c r="M94" s="11">
        <v>40.700000000000003</v>
      </c>
      <c r="N94" s="15">
        <v>35.783999999999999</v>
      </c>
      <c r="O94" s="16">
        <v>33.289454545454547</v>
      </c>
      <c r="P94" s="16">
        <v>35.359700000000004</v>
      </c>
      <c r="Q94" s="14">
        <f t="shared" si="1"/>
        <v>38.247593506493509</v>
      </c>
      <c r="R94" s="11" t="s">
        <v>7</v>
      </c>
      <c r="S94" s="11">
        <v>388527</v>
      </c>
      <c r="T94" s="33">
        <v>409942</v>
      </c>
      <c r="U94" s="37">
        <v>53.585935999999997</v>
      </c>
      <c r="V94" s="37">
        <v>-2.1747800000000002</v>
      </c>
    </row>
    <row r="95" spans="1:22" s="8" customFormat="1" x14ac:dyDescent="0.25">
      <c r="A95" s="11" t="s">
        <v>656</v>
      </c>
      <c r="B95" s="11" t="s">
        <v>95</v>
      </c>
      <c r="C95" s="11" t="s">
        <v>379</v>
      </c>
      <c r="D95" s="11" t="s">
        <v>97</v>
      </c>
      <c r="E95" s="11" t="str">
        <f>Yearly!$E$2</f>
        <v>UT</v>
      </c>
      <c r="F95" s="11">
        <v>100</v>
      </c>
      <c r="G95" s="11">
        <v>15</v>
      </c>
      <c r="H95" s="11" t="s">
        <v>603</v>
      </c>
      <c r="I95" s="11">
        <v>2</v>
      </c>
      <c r="J95" s="11">
        <v>27.4</v>
      </c>
      <c r="K95" s="11">
        <v>30.4</v>
      </c>
      <c r="L95" s="11">
        <v>30.9</v>
      </c>
      <c r="M95" s="11">
        <v>27.4</v>
      </c>
      <c r="N95" s="15">
        <v>26.04</v>
      </c>
      <c r="O95" s="16">
        <v>29.9299</v>
      </c>
      <c r="P95" s="16">
        <v>23.673999999999999</v>
      </c>
      <c r="Q95" s="14">
        <f t="shared" si="1"/>
        <v>27.963414285714286</v>
      </c>
      <c r="R95" s="11" t="s">
        <v>7</v>
      </c>
      <c r="S95" s="11">
        <v>388581</v>
      </c>
      <c r="T95" s="33">
        <v>409797</v>
      </c>
      <c r="U95" s="37">
        <v>53.584634000000001</v>
      </c>
      <c r="V95" s="37">
        <v>-2.173959</v>
      </c>
    </row>
    <row r="96" spans="1:22" s="8" customFormat="1" x14ac:dyDescent="0.25">
      <c r="A96" s="11" t="s">
        <v>657</v>
      </c>
      <c r="B96" s="11" t="s">
        <v>95</v>
      </c>
      <c r="C96" s="11" t="s">
        <v>409</v>
      </c>
      <c r="D96" s="11" t="s">
        <v>98</v>
      </c>
      <c r="E96" s="11" t="str">
        <f>Yearly!$E$3</f>
        <v>UB</v>
      </c>
      <c r="F96" s="11">
        <v>0</v>
      </c>
      <c r="G96" s="11">
        <v>5</v>
      </c>
      <c r="H96" s="11" t="s">
        <v>603</v>
      </c>
      <c r="I96" s="11">
        <v>2</v>
      </c>
      <c r="J96" s="11">
        <v>35.4</v>
      </c>
      <c r="K96" s="11">
        <v>33.4</v>
      </c>
      <c r="L96" s="11">
        <v>30.8</v>
      </c>
      <c r="M96" s="11">
        <v>32.299999999999997</v>
      </c>
      <c r="N96" s="15">
        <v>26.459999999999997</v>
      </c>
      <c r="O96" s="16">
        <v>30.917250000000003</v>
      </c>
      <c r="P96" s="16">
        <v>29.814999999999994</v>
      </c>
      <c r="Q96" s="14">
        <f t="shared" si="1"/>
        <v>31.298892857142853</v>
      </c>
      <c r="R96" s="11" t="s">
        <v>7</v>
      </c>
      <c r="S96" s="11">
        <v>387083</v>
      </c>
      <c r="T96" s="33">
        <v>406258</v>
      </c>
      <c r="U96" s="37">
        <v>53.552788999999997</v>
      </c>
      <c r="V96" s="37">
        <v>-2.1964388000000001</v>
      </c>
    </row>
    <row r="97" spans="1:22" s="8" customFormat="1" x14ac:dyDescent="0.25">
      <c r="A97" s="11" t="s">
        <v>658</v>
      </c>
      <c r="B97" s="11" t="s">
        <v>95</v>
      </c>
      <c r="C97" s="11" t="s">
        <v>380</v>
      </c>
      <c r="D97" s="11" t="s">
        <v>99</v>
      </c>
      <c r="E97" s="11" t="str">
        <f>Yearly!$E$2</f>
        <v>UT</v>
      </c>
      <c r="F97" s="11">
        <v>100</v>
      </c>
      <c r="G97" s="11">
        <v>10</v>
      </c>
      <c r="H97" s="11" t="s">
        <v>603</v>
      </c>
      <c r="I97" s="11">
        <v>2</v>
      </c>
      <c r="J97" s="11">
        <v>28.3</v>
      </c>
      <c r="K97" s="11">
        <v>26.8</v>
      </c>
      <c r="L97" s="11">
        <v>25.2</v>
      </c>
      <c r="M97" s="11">
        <v>24.3</v>
      </c>
      <c r="N97" s="15">
        <v>24.275999999999996</v>
      </c>
      <c r="O97" s="16">
        <v>24.735454545454541</v>
      </c>
      <c r="P97" s="16">
        <v>26.149818181818187</v>
      </c>
      <c r="Q97" s="14">
        <f t="shared" si="1"/>
        <v>25.680181818181811</v>
      </c>
      <c r="R97" s="11" t="s">
        <v>7</v>
      </c>
      <c r="S97" s="11">
        <v>386447</v>
      </c>
      <c r="T97" s="33">
        <v>404167</v>
      </c>
      <c r="U97" s="37">
        <v>53.533979000000002</v>
      </c>
      <c r="V97" s="37">
        <v>-2.2059470999999999</v>
      </c>
    </row>
    <row r="98" spans="1:22" s="8" customFormat="1" x14ac:dyDescent="0.25">
      <c r="A98" s="11" t="s">
        <v>659</v>
      </c>
      <c r="B98" s="11" t="s">
        <v>95</v>
      </c>
      <c r="C98" s="11" t="s">
        <v>410</v>
      </c>
      <c r="D98" s="11" t="s">
        <v>100</v>
      </c>
      <c r="E98" s="11" t="str">
        <f>Yearly!$E$2</f>
        <v>UT</v>
      </c>
      <c r="F98" s="11">
        <v>15</v>
      </c>
      <c r="G98" s="11">
        <v>1</v>
      </c>
      <c r="H98" s="11" t="s">
        <v>603</v>
      </c>
      <c r="I98" s="11">
        <v>2</v>
      </c>
      <c r="J98" s="11">
        <v>49.5</v>
      </c>
      <c r="K98" s="11">
        <v>47.9</v>
      </c>
      <c r="L98" s="11">
        <v>38.200000000000003</v>
      </c>
      <c r="M98" s="11">
        <v>43.1</v>
      </c>
      <c r="N98" s="15">
        <v>43.175999999999995</v>
      </c>
      <c r="O98" s="16">
        <v>44.627916666666657</v>
      </c>
      <c r="P98" s="16">
        <v>47.696583333333336</v>
      </c>
      <c r="Q98" s="14">
        <f t="shared" si="1"/>
        <v>44.885785714285717</v>
      </c>
      <c r="R98" s="11" t="s">
        <v>7</v>
      </c>
      <c r="S98" s="11">
        <v>385412</v>
      </c>
      <c r="T98" s="33">
        <v>408306</v>
      </c>
      <c r="U98" s="37">
        <v>53.571153000000002</v>
      </c>
      <c r="V98" s="37">
        <v>-2.2217568000000001</v>
      </c>
    </row>
    <row r="99" spans="1:22" s="8" customFormat="1" x14ac:dyDescent="0.25">
      <c r="A99" s="11" t="s">
        <v>660</v>
      </c>
      <c r="B99" s="11" t="s">
        <v>95</v>
      </c>
      <c r="C99" s="11" t="s">
        <v>411</v>
      </c>
      <c r="D99" s="11" t="s">
        <v>101</v>
      </c>
      <c r="E99" s="11" t="str">
        <f>Yearly!$E$3</f>
        <v>UB</v>
      </c>
      <c r="F99" s="11">
        <v>0</v>
      </c>
      <c r="G99" s="11">
        <v>6</v>
      </c>
      <c r="H99" s="11" t="s">
        <v>603</v>
      </c>
      <c r="I99" s="11">
        <v>2</v>
      </c>
      <c r="J99" s="11">
        <v>39.799999999999997</v>
      </c>
      <c r="K99" s="11">
        <v>36.799999999999997</v>
      </c>
      <c r="L99" s="11">
        <v>32.5</v>
      </c>
      <c r="M99" s="11">
        <v>34.700000000000003</v>
      </c>
      <c r="N99" s="15">
        <v>32.844000000000001</v>
      </c>
      <c r="O99" s="16">
        <v>36.695749999999997</v>
      </c>
      <c r="P99" s="16">
        <v>34.87316666666667</v>
      </c>
      <c r="Q99" s="14">
        <f t="shared" si="1"/>
        <v>35.458988095238098</v>
      </c>
      <c r="R99" s="11" t="s">
        <v>7</v>
      </c>
      <c r="S99" s="11">
        <v>388628</v>
      </c>
      <c r="T99" s="33">
        <v>411950</v>
      </c>
      <c r="U99" s="37">
        <v>53.603985999999999</v>
      </c>
      <c r="V99" s="37">
        <v>-2.1733283000000001</v>
      </c>
    </row>
    <row r="100" spans="1:22" s="8" customFormat="1" x14ac:dyDescent="0.25">
      <c r="A100" s="11" t="s">
        <v>661</v>
      </c>
      <c r="B100" s="11" t="s">
        <v>95</v>
      </c>
      <c r="C100" s="11" t="s">
        <v>381</v>
      </c>
      <c r="D100" s="11" t="s">
        <v>102</v>
      </c>
      <c r="E100" s="11" t="str">
        <f>Yearly!$E$2</f>
        <v>UT</v>
      </c>
      <c r="F100" s="11">
        <v>0</v>
      </c>
      <c r="G100" s="11">
        <v>4</v>
      </c>
      <c r="H100" s="11" t="s">
        <v>603</v>
      </c>
      <c r="I100" s="11">
        <v>2</v>
      </c>
      <c r="J100" s="11">
        <v>49.8</v>
      </c>
      <c r="K100" s="11">
        <v>47.4</v>
      </c>
      <c r="L100" s="11">
        <v>40.4</v>
      </c>
      <c r="M100" s="11">
        <v>45.6</v>
      </c>
      <c r="N100" s="15">
        <v>44.268000000000001</v>
      </c>
      <c r="O100" s="16">
        <v>51.158545454545454</v>
      </c>
      <c r="P100" s="16">
        <v>41.963499999999996</v>
      </c>
      <c r="Q100" s="14">
        <f t="shared" si="1"/>
        <v>45.798577922077925</v>
      </c>
      <c r="R100" s="11" t="s">
        <v>7</v>
      </c>
      <c r="S100" s="11">
        <v>388914</v>
      </c>
      <c r="T100" s="33">
        <v>412083</v>
      </c>
      <c r="U100" s="37">
        <v>53.605187999999998</v>
      </c>
      <c r="V100" s="37">
        <v>-2.1690111000000001</v>
      </c>
    </row>
    <row r="101" spans="1:22" s="8" customFormat="1" x14ac:dyDescent="0.25">
      <c r="A101" s="11" t="s">
        <v>662</v>
      </c>
      <c r="B101" s="11" t="s">
        <v>95</v>
      </c>
      <c r="C101" s="11" t="s">
        <v>412</v>
      </c>
      <c r="D101" s="11" t="s">
        <v>103</v>
      </c>
      <c r="E101" s="11" t="str">
        <f>Yearly!$E$2</f>
        <v>UT</v>
      </c>
      <c r="F101" s="11">
        <v>0</v>
      </c>
      <c r="G101" s="11">
        <v>1</v>
      </c>
      <c r="H101" s="11" t="s">
        <v>603</v>
      </c>
      <c r="I101" s="11">
        <v>2</v>
      </c>
      <c r="J101" s="11">
        <v>57.6</v>
      </c>
      <c r="K101" s="11">
        <v>46.8</v>
      </c>
      <c r="L101" s="11">
        <v>40.200000000000003</v>
      </c>
      <c r="M101" s="11">
        <v>42.8</v>
      </c>
      <c r="N101" s="15">
        <v>42</v>
      </c>
      <c r="O101" s="16">
        <v>45.151166666666676</v>
      </c>
      <c r="P101" s="16">
        <v>42.082166666666666</v>
      </c>
      <c r="Q101" s="14">
        <f t="shared" si="1"/>
        <v>45.233333333333334</v>
      </c>
      <c r="R101" s="11" t="s">
        <v>7</v>
      </c>
      <c r="S101" s="11">
        <v>389055</v>
      </c>
      <c r="T101" s="33">
        <v>412217</v>
      </c>
      <c r="U101" s="37">
        <v>53.606394999999999</v>
      </c>
      <c r="V101" s="37">
        <v>-2.1668848999999999</v>
      </c>
    </row>
    <row r="102" spans="1:22" s="8" customFormat="1" x14ac:dyDescent="0.25">
      <c r="A102" s="11" t="s">
        <v>413</v>
      </c>
      <c r="B102" s="11" t="s">
        <v>95</v>
      </c>
      <c r="C102" s="11" t="s">
        <v>414</v>
      </c>
      <c r="D102" s="11" t="s">
        <v>104</v>
      </c>
      <c r="E102" s="11" t="str">
        <f>Yearly!$E$3</f>
        <v>UB</v>
      </c>
      <c r="F102" s="11">
        <v>0</v>
      </c>
      <c r="G102" s="11">
        <v>4</v>
      </c>
      <c r="H102" s="11" t="s">
        <v>603</v>
      </c>
      <c r="I102" s="11">
        <v>2</v>
      </c>
      <c r="J102" s="11">
        <v>21.5</v>
      </c>
      <c r="K102" s="11">
        <v>21.9</v>
      </c>
      <c r="L102" s="11">
        <v>21.7</v>
      </c>
      <c r="M102" s="11">
        <v>18.600000000000001</v>
      </c>
      <c r="N102" s="15">
        <v>18.731999999999999</v>
      </c>
      <c r="O102" s="16">
        <v>20.482583333333331</v>
      </c>
      <c r="P102" s="16">
        <v>18.511999999999997</v>
      </c>
      <c r="Q102" s="14">
        <f t="shared" si="1"/>
        <v>20.203797619047617</v>
      </c>
      <c r="R102" s="11" t="s">
        <v>7</v>
      </c>
      <c r="S102" s="11">
        <v>388789</v>
      </c>
      <c r="T102" s="33">
        <v>413573</v>
      </c>
      <c r="U102" s="37">
        <v>53.618577999999999</v>
      </c>
      <c r="V102" s="37">
        <v>-2.1709543</v>
      </c>
    </row>
    <row r="103" spans="1:22" s="8" customFormat="1" x14ac:dyDescent="0.25">
      <c r="A103" s="11" t="s">
        <v>415</v>
      </c>
      <c r="B103" s="11" t="s">
        <v>95</v>
      </c>
      <c r="C103" s="11" t="s">
        <v>416</v>
      </c>
      <c r="D103" s="11" t="s">
        <v>105</v>
      </c>
      <c r="E103" s="11" t="str">
        <f>Yearly!$E$2</f>
        <v>UT</v>
      </c>
      <c r="F103" s="11">
        <v>0</v>
      </c>
      <c r="G103" s="11">
        <v>4</v>
      </c>
      <c r="H103" s="11" t="s">
        <v>603</v>
      </c>
      <c r="I103" s="11">
        <v>2</v>
      </c>
      <c r="J103" s="11">
        <v>51.7</v>
      </c>
      <c r="K103" s="11">
        <v>49.1</v>
      </c>
      <c r="L103" s="11">
        <v>49.3</v>
      </c>
      <c r="M103" s="11">
        <v>45.7</v>
      </c>
      <c r="N103" s="15">
        <v>40.991999999999997</v>
      </c>
      <c r="O103" s="16">
        <v>46.834666666666678</v>
      </c>
      <c r="P103" s="16">
        <v>44.402909090909098</v>
      </c>
      <c r="Q103" s="14">
        <f t="shared" si="1"/>
        <v>46.861367965367961</v>
      </c>
      <c r="R103" s="11" t="s">
        <v>7</v>
      </c>
      <c r="S103" s="11">
        <v>389954</v>
      </c>
      <c r="T103" s="33">
        <v>413797</v>
      </c>
      <c r="U103" s="37">
        <v>53.620615000000001</v>
      </c>
      <c r="V103" s="37">
        <v>-2.1533500000000001</v>
      </c>
    </row>
    <row r="104" spans="1:22" s="8" customFormat="1" x14ac:dyDescent="0.25">
      <c r="A104" s="11" t="s">
        <v>417</v>
      </c>
      <c r="B104" s="11" t="s">
        <v>95</v>
      </c>
      <c r="C104" s="11" t="s">
        <v>418</v>
      </c>
      <c r="D104" s="11" t="s">
        <v>106</v>
      </c>
      <c r="E104" s="11" t="str">
        <f>Yearly!$E$2</f>
        <v>UT</v>
      </c>
      <c r="F104" s="11">
        <v>20</v>
      </c>
      <c r="G104" s="11">
        <v>2</v>
      </c>
      <c r="H104" s="11" t="s">
        <v>603</v>
      </c>
      <c r="I104" s="11">
        <v>2</v>
      </c>
      <c r="J104" s="11">
        <v>46.4</v>
      </c>
      <c r="K104" s="11">
        <v>44.4</v>
      </c>
      <c r="L104" s="11">
        <v>42.1</v>
      </c>
      <c r="M104" s="11">
        <v>37</v>
      </c>
      <c r="N104" s="15">
        <v>36.624000000000002</v>
      </c>
      <c r="O104" s="15">
        <v>43.307727272727277</v>
      </c>
      <c r="P104" s="15">
        <v>40.591416666666674</v>
      </c>
      <c r="Q104" s="14">
        <f t="shared" si="1"/>
        <v>41.48902056277057</v>
      </c>
      <c r="R104" s="11" t="s">
        <v>7</v>
      </c>
      <c r="S104" s="11">
        <v>392061</v>
      </c>
      <c r="T104" s="33">
        <v>415678</v>
      </c>
      <c r="U104" s="37">
        <v>53.637557999999999</v>
      </c>
      <c r="V104" s="37">
        <v>-2.1215449999999998</v>
      </c>
    </row>
    <row r="105" spans="1:22" s="8" customFormat="1" x14ac:dyDescent="0.25">
      <c r="A105" s="11" t="s">
        <v>419</v>
      </c>
      <c r="B105" s="11" t="s">
        <v>95</v>
      </c>
      <c r="C105" s="11" t="s">
        <v>420</v>
      </c>
      <c r="D105" s="11" t="s">
        <v>107</v>
      </c>
      <c r="E105" s="11" t="str">
        <f>Yearly!$E$3</f>
        <v>UB</v>
      </c>
      <c r="F105" s="11">
        <v>30</v>
      </c>
      <c r="G105" s="11">
        <v>15</v>
      </c>
      <c r="H105" s="11" t="s">
        <v>603</v>
      </c>
      <c r="I105" s="11">
        <v>2</v>
      </c>
      <c r="J105" s="11">
        <v>22.7</v>
      </c>
      <c r="K105" s="11">
        <v>21.3</v>
      </c>
      <c r="L105" s="11">
        <v>17.600000000000001</v>
      </c>
      <c r="M105" s="11">
        <v>28</v>
      </c>
      <c r="N105" s="15">
        <v>14.867999999999999</v>
      </c>
      <c r="O105" s="15">
        <v>19.465727272727275</v>
      </c>
      <c r="P105" s="15">
        <v>18.482333333333333</v>
      </c>
      <c r="Q105" s="14">
        <f t="shared" si="1"/>
        <v>20.345151515151514</v>
      </c>
      <c r="R105" s="11" t="s">
        <v>10</v>
      </c>
      <c r="S105" s="11">
        <v>392061</v>
      </c>
      <c r="T105" s="33">
        <v>415679</v>
      </c>
      <c r="U105" s="37">
        <v>53.637566999999997</v>
      </c>
      <c r="V105" s="37">
        <v>-2.1215449999999998</v>
      </c>
    </row>
    <row r="106" spans="1:22" s="8" customFormat="1" x14ac:dyDescent="0.25">
      <c r="A106" s="11" t="s">
        <v>421</v>
      </c>
      <c r="B106" s="11" t="s">
        <v>95</v>
      </c>
      <c r="C106" s="11" t="s">
        <v>422</v>
      </c>
      <c r="D106" s="11" t="s">
        <v>108</v>
      </c>
      <c r="E106" s="11" t="s">
        <v>161</v>
      </c>
      <c r="F106" s="11">
        <v>100</v>
      </c>
      <c r="G106" s="11">
        <v>50</v>
      </c>
      <c r="H106" s="11" t="s">
        <v>603</v>
      </c>
      <c r="I106" s="11">
        <v>2</v>
      </c>
      <c r="J106" s="11">
        <v>16.3</v>
      </c>
      <c r="K106" s="11">
        <v>17.7</v>
      </c>
      <c r="L106" s="11">
        <v>17.5</v>
      </c>
      <c r="M106" s="11">
        <v>14</v>
      </c>
      <c r="N106" s="15">
        <v>12.6</v>
      </c>
      <c r="O106" s="15">
        <v>12.74</v>
      </c>
      <c r="P106" s="15">
        <v>14.317875000000003</v>
      </c>
      <c r="Q106" s="14">
        <f t="shared" si="1"/>
        <v>15.022553571428571</v>
      </c>
      <c r="R106" s="11" t="s">
        <v>10</v>
      </c>
      <c r="S106" s="11">
        <v>393666</v>
      </c>
      <c r="T106" s="33">
        <v>417812</v>
      </c>
      <c r="U106" s="37">
        <v>53.656761000000003</v>
      </c>
      <c r="V106" s="37">
        <v>-2.0973150999999999</v>
      </c>
    </row>
    <row r="107" spans="1:22" s="8" customFormat="1" x14ac:dyDescent="0.25">
      <c r="A107" s="11" t="s">
        <v>423</v>
      </c>
      <c r="B107" s="11" t="s">
        <v>95</v>
      </c>
      <c r="C107" s="11" t="s">
        <v>424</v>
      </c>
      <c r="D107" s="11" t="s">
        <v>109</v>
      </c>
      <c r="E107" s="11" t="str">
        <f>Yearly!$E$2</f>
        <v>UT</v>
      </c>
      <c r="F107" s="11">
        <v>30</v>
      </c>
      <c r="G107" s="11">
        <v>10</v>
      </c>
      <c r="H107" s="11" t="s">
        <v>603</v>
      </c>
      <c r="I107" s="11">
        <v>2</v>
      </c>
      <c r="J107" s="11">
        <v>36.4</v>
      </c>
      <c r="K107" s="11">
        <v>35.1</v>
      </c>
      <c r="L107" s="11">
        <v>32.4</v>
      </c>
      <c r="M107" s="11">
        <v>28.5</v>
      </c>
      <c r="N107" s="15">
        <v>21.084</v>
      </c>
      <c r="O107" s="15">
        <v>32.780222222222221</v>
      </c>
      <c r="P107" s="15">
        <v>30.044916666666666</v>
      </c>
      <c r="Q107" s="14">
        <f t="shared" si="1"/>
        <v>30.901305555555556</v>
      </c>
      <c r="R107" s="11" t="s">
        <v>7</v>
      </c>
      <c r="S107" s="11">
        <v>392963</v>
      </c>
      <c r="T107" s="33">
        <v>411889</v>
      </c>
      <c r="U107" s="37">
        <v>53.603515000000002</v>
      </c>
      <c r="V107" s="37">
        <v>-2.1078160000000001</v>
      </c>
    </row>
    <row r="108" spans="1:22" s="8" customFormat="1" x14ac:dyDescent="0.25">
      <c r="A108" s="11" t="s">
        <v>425</v>
      </c>
      <c r="B108" s="11" t="s">
        <v>95</v>
      </c>
      <c r="C108" s="11" t="s">
        <v>426</v>
      </c>
      <c r="D108" s="11" t="s">
        <v>110</v>
      </c>
      <c r="E108" s="11" t="str">
        <f>Yearly!$E$3</f>
        <v>UB</v>
      </c>
      <c r="F108" s="11">
        <v>40</v>
      </c>
      <c r="G108" s="11">
        <v>2</v>
      </c>
      <c r="H108" s="11" t="s">
        <v>603</v>
      </c>
      <c r="I108" s="11">
        <v>2</v>
      </c>
      <c r="J108" s="11">
        <v>31.9</v>
      </c>
      <c r="K108" s="11">
        <v>30.9</v>
      </c>
      <c r="L108" s="11">
        <v>31.7</v>
      </c>
      <c r="M108" s="11">
        <v>28.3</v>
      </c>
      <c r="N108" s="15">
        <v>27.468</v>
      </c>
      <c r="O108" s="15">
        <v>29.930727272727275</v>
      </c>
      <c r="P108" s="15">
        <v>26.640666666666668</v>
      </c>
      <c r="Q108" s="14">
        <f t="shared" si="1"/>
        <v>29.548484848484851</v>
      </c>
      <c r="R108" s="11" t="s">
        <v>7</v>
      </c>
      <c r="S108" s="11">
        <v>392531</v>
      </c>
      <c r="T108" s="33">
        <v>411700</v>
      </c>
      <c r="U108" s="37">
        <v>53.60181</v>
      </c>
      <c r="V108" s="37">
        <v>-2.1143398000000002</v>
      </c>
    </row>
    <row r="109" spans="1:22" s="8" customFormat="1" x14ac:dyDescent="0.25">
      <c r="A109" s="11" t="s">
        <v>427</v>
      </c>
      <c r="B109" s="11" t="s">
        <v>95</v>
      </c>
      <c r="C109" s="11" t="s">
        <v>428</v>
      </c>
      <c r="D109" s="11" t="s">
        <v>111</v>
      </c>
      <c r="E109" s="11" t="str">
        <f>Yearly!$E$3</f>
        <v>UB</v>
      </c>
      <c r="F109" s="11">
        <v>50</v>
      </c>
      <c r="G109" s="11">
        <v>12</v>
      </c>
      <c r="H109" s="11" t="s">
        <v>603</v>
      </c>
      <c r="I109" s="11">
        <v>2</v>
      </c>
      <c r="J109" s="11">
        <v>27.8</v>
      </c>
      <c r="K109" s="11">
        <v>27.8</v>
      </c>
      <c r="L109" s="11">
        <v>28.9</v>
      </c>
      <c r="M109" s="11">
        <v>26.3</v>
      </c>
      <c r="N109" s="15">
        <v>25.451999999999998</v>
      </c>
      <c r="O109" s="15">
        <v>25.624083333333335</v>
      </c>
      <c r="P109" s="15">
        <v>25.961299999999998</v>
      </c>
      <c r="Q109" s="14">
        <f t="shared" si="1"/>
        <v>26.833911904761909</v>
      </c>
      <c r="R109" s="11" t="s">
        <v>7</v>
      </c>
      <c r="S109" s="11">
        <v>391106</v>
      </c>
      <c r="T109" s="33">
        <v>412288</v>
      </c>
      <c r="U109" s="37">
        <v>53.607073</v>
      </c>
      <c r="V109" s="37">
        <v>-2.1358904000000001</v>
      </c>
    </row>
    <row r="110" spans="1:22" s="5" customFormat="1" x14ac:dyDescent="0.25">
      <c r="A110" s="21" t="s">
        <v>663</v>
      </c>
      <c r="B110" s="21" t="s">
        <v>112</v>
      </c>
      <c r="C110" s="21" t="s">
        <v>429</v>
      </c>
      <c r="D110" s="21" t="s">
        <v>113</v>
      </c>
      <c r="E110" s="21" t="str">
        <f>Yearly!$E$3</f>
        <v>UB</v>
      </c>
      <c r="F110" s="21">
        <v>11</v>
      </c>
      <c r="G110" s="21">
        <v>45</v>
      </c>
      <c r="H110" s="21" t="s">
        <v>207</v>
      </c>
      <c r="I110" s="21">
        <v>1.7</v>
      </c>
      <c r="J110" s="22">
        <v>21.8</v>
      </c>
      <c r="K110" s="22">
        <v>23.5</v>
      </c>
      <c r="L110" s="22">
        <v>21.1</v>
      </c>
      <c r="M110" s="22">
        <v>20.2</v>
      </c>
      <c r="N110" s="22">
        <v>20</v>
      </c>
      <c r="O110" s="22">
        <v>22.203999999999997</v>
      </c>
      <c r="P110" s="22">
        <v>21.018833333333337</v>
      </c>
      <c r="Q110" s="12">
        <f t="shared" si="1"/>
        <v>21.403261904761905</v>
      </c>
      <c r="R110" s="24" t="s">
        <v>207</v>
      </c>
      <c r="S110" s="20">
        <v>372767</v>
      </c>
      <c r="T110" s="20">
        <v>394104</v>
      </c>
      <c r="U110" s="21">
        <v>53.442996000000001</v>
      </c>
      <c r="V110" s="21">
        <v>-2.4114586</v>
      </c>
    </row>
    <row r="111" spans="1:22" s="5" customFormat="1" x14ac:dyDescent="0.25">
      <c r="A111" s="21" t="s">
        <v>664</v>
      </c>
      <c r="B111" s="21" t="s">
        <v>112</v>
      </c>
      <c r="C111" s="21" t="s">
        <v>430</v>
      </c>
      <c r="D111" s="21" t="s">
        <v>114</v>
      </c>
      <c r="E111" s="21" t="str">
        <f>Yearly!$E$3</f>
        <v>UB</v>
      </c>
      <c r="F111" s="21">
        <v>52</v>
      </c>
      <c r="G111" s="21">
        <v>68</v>
      </c>
      <c r="H111" s="21" t="s">
        <v>207</v>
      </c>
      <c r="I111" s="21">
        <v>3</v>
      </c>
      <c r="J111" s="22">
        <v>25.4</v>
      </c>
      <c r="K111" s="22">
        <v>24.4</v>
      </c>
      <c r="L111" s="22">
        <v>23</v>
      </c>
      <c r="M111" s="22">
        <v>22.3</v>
      </c>
      <c r="N111" s="22">
        <v>21.3</v>
      </c>
      <c r="O111" s="22">
        <v>24.077083333333331</v>
      </c>
      <c r="P111" s="22">
        <v>22.509583333333335</v>
      </c>
      <c r="Q111" s="12">
        <f t="shared" si="1"/>
        <v>23.28380952380952</v>
      </c>
      <c r="R111" s="24" t="s">
        <v>207</v>
      </c>
      <c r="S111" s="20">
        <v>372140</v>
      </c>
      <c r="T111" s="20">
        <v>394210</v>
      </c>
      <c r="U111" s="21">
        <v>53.443916000000002</v>
      </c>
      <c r="V111" s="21">
        <v>-2.4209071999999998</v>
      </c>
    </row>
    <row r="112" spans="1:22" s="5" customFormat="1" x14ac:dyDescent="0.25">
      <c r="A112" s="21" t="s">
        <v>665</v>
      </c>
      <c r="B112" s="21" t="s">
        <v>112</v>
      </c>
      <c r="C112" s="21" t="s">
        <v>431</v>
      </c>
      <c r="D112" s="21" t="s">
        <v>115</v>
      </c>
      <c r="E112" s="21" t="str">
        <f>Yearly!$E$2</f>
        <v>UT</v>
      </c>
      <c r="F112" s="21">
        <v>1.5</v>
      </c>
      <c r="G112" s="21">
        <v>25</v>
      </c>
      <c r="H112" s="21" t="s">
        <v>207</v>
      </c>
      <c r="I112" s="21">
        <v>2.5</v>
      </c>
      <c r="J112" s="22">
        <v>29.5</v>
      </c>
      <c r="K112" s="22">
        <v>28.7</v>
      </c>
      <c r="L112" s="22">
        <v>26.9</v>
      </c>
      <c r="M112" s="22">
        <v>27.4</v>
      </c>
      <c r="N112" s="22">
        <v>26</v>
      </c>
      <c r="O112" s="22">
        <v>30.393999999999998</v>
      </c>
      <c r="P112" s="22">
        <v>26.190272727272731</v>
      </c>
      <c r="Q112" s="12">
        <f t="shared" si="1"/>
        <v>27.869181818181822</v>
      </c>
      <c r="R112" s="24" t="s">
        <v>207</v>
      </c>
      <c r="S112" s="20">
        <v>377451</v>
      </c>
      <c r="T112" s="20">
        <v>401828</v>
      </c>
      <c r="U112" s="21">
        <v>53.512644000000002</v>
      </c>
      <c r="V112" s="21">
        <v>-2.3415001000000002</v>
      </c>
    </row>
    <row r="113" spans="1:22" s="5" customFormat="1" x14ac:dyDescent="0.25">
      <c r="A113" s="21" t="s">
        <v>666</v>
      </c>
      <c r="B113" s="21" t="s">
        <v>112</v>
      </c>
      <c r="C113" s="21" t="s">
        <v>432</v>
      </c>
      <c r="D113" s="21" t="s">
        <v>116</v>
      </c>
      <c r="E113" s="21" t="str">
        <f>Yearly!$E$3</f>
        <v>UB</v>
      </c>
      <c r="F113" s="21">
        <v>0</v>
      </c>
      <c r="G113" s="21">
        <v>127</v>
      </c>
      <c r="H113" s="21" t="s">
        <v>207</v>
      </c>
      <c r="I113" s="21">
        <v>2</v>
      </c>
      <c r="J113" s="22">
        <v>27.7</v>
      </c>
      <c r="K113" s="22">
        <v>30.2</v>
      </c>
      <c r="L113" s="22">
        <v>27.2</v>
      </c>
      <c r="M113" s="22">
        <v>28.8</v>
      </c>
      <c r="N113" s="22">
        <v>25.1</v>
      </c>
      <c r="O113" s="22">
        <v>27.133166666666664</v>
      </c>
      <c r="P113" s="22">
        <v>25.580083333333338</v>
      </c>
      <c r="Q113" s="12">
        <f t="shared" si="1"/>
        <v>27.387607142857142</v>
      </c>
      <c r="R113" s="24" t="s">
        <v>207</v>
      </c>
      <c r="S113" s="20">
        <v>374741</v>
      </c>
      <c r="T113" s="20">
        <v>400937</v>
      </c>
      <c r="U113" s="21">
        <v>53.504511999999998</v>
      </c>
      <c r="V113" s="21">
        <v>-2.3822928000000001</v>
      </c>
    </row>
    <row r="114" spans="1:22" s="5" customFormat="1" x14ac:dyDescent="0.25">
      <c r="A114" s="21" t="s">
        <v>128</v>
      </c>
      <c r="B114" s="21" t="s">
        <v>112</v>
      </c>
      <c r="C114" s="21" t="s">
        <v>433</v>
      </c>
      <c r="D114" s="21" t="s">
        <v>129</v>
      </c>
      <c r="E114" s="21" t="str">
        <f>Yearly!$E$3</f>
        <v>UB</v>
      </c>
      <c r="F114" s="21">
        <v>11</v>
      </c>
      <c r="G114" s="21">
        <v>211</v>
      </c>
      <c r="H114" s="21" t="s">
        <v>207</v>
      </c>
      <c r="I114" s="21">
        <v>3</v>
      </c>
      <c r="J114" s="22">
        <v>27.4</v>
      </c>
      <c r="K114" s="22">
        <v>27.5</v>
      </c>
      <c r="L114" s="22">
        <v>23.5</v>
      </c>
      <c r="M114" s="22">
        <v>23.8</v>
      </c>
      <c r="N114" s="22">
        <v>22.7</v>
      </c>
      <c r="O114" s="22">
        <v>24.448666666666664</v>
      </c>
      <c r="P114" s="22">
        <v>25.559181818181816</v>
      </c>
      <c r="Q114" s="12">
        <f t="shared" si="1"/>
        <v>24.9868354978355</v>
      </c>
      <c r="R114" s="24" t="s">
        <v>207</v>
      </c>
      <c r="S114" s="20">
        <v>379613</v>
      </c>
      <c r="T114" s="20">
        <v>399783</v>
      </c>
      <c r="U114" s="21">
        <v>53.494351999999999</v>
      </c>
      <c r="V114" s="21">
        <v>-2.3087646999999998</v>
      </c>
    </row>
    <row r="115" spans="1:22" s="5" customFormat="1" x14ac:dyDescent="0.25">
      <c r="A115" s="21" t="s">
        <v>124</v>
      </c>
      <c r="B115" s="21" t="s">
        <v>112</v>
      </c>
      <c r="C115" s="21" t="s">
        <v>434</v>
      </c>
      <c r="D115" s="21" t="s">
        <v>125</v>
      </c>
      <c r="E115" s="21" t="str">
        <f>Yearly!$E$2</f>
        <v>UT</v>
      </c>
      <c r="F115" s="21">
        <v>35</v>
      </c>
      <c r="G115" s="21">
        <v>1</v>
      </c>
      <c r="H115" s="21" t="s">
        <v>207</v>
      </c>
      <c r="I115" s="21">
        <v>3</v>
      </c>
      <c r="J115" s="22">
        <v>39.299999999999997</v>
      </c>
      <c r="K115" s="22">
        <v>33.299999999999997</v>
      </c>
      <c r="L115" s="22">
        <v>31.1</v>
      </c>
      <c r="M115" s="22">
        <v>31.8</v>
      </c>
      <c r="N115" s="22">
        <v>31.9</v>
      </c>
      <c r="O115" s="22">
        <v>35.535499999999999</v>
      </c>
      <c r="P115" s="22">
        <v>36.378750000000004</v>
      </c>
      <c r="Q115" s="12">
        <f t="shared" si="1"/>
        <v>34.187750000000001</v>
      </c>
      <c r="R115" s="24" t="s">
        <v>207</v>
      </c>
      <c r="S115" s="20">
        <v>382833</v>
      </c>
      <c r="T115" s="20">
        <v>401035</v>
      </c>
      <c r="U115" s="21">
        <v>53.505721000000001</v>
      </c>
      <c r="V115" s="21">
        <v>-2.2602988000000002</v>
      </c>
    </row>
    <row r="116" spans="1:22" s="5" customFormat="1" x14ac:dyDescent="0.25">
      <c r="A116" s="21" t="s">
        <v>126</v>
      </c>
      <c r="B116" s="21" t="s">
        <v>112</v>
      </c>
      <c r="C116" s="21" t="s">
        <v>435</v>
      </c>
      <c r="D116" s="21" t="s">
        <v>127</v>
      </c>
      <c r="E116" s="21" t="str">
        <f>Yearly!$E$3</f>
        <v>UB</v>
      </c>
      <c r="F116" s="21">
        <v>12</v>
      </c>
      <c r="G116" s="21">
        <v>130</v>
      </c>
      <c r="H116" s="21" t="s">
        <v>207</v>
      </c>
      <c r="I116" s="21">
        <v>3</v>
      </c>
      <c r="J116" s="22"/>
      <c r="K116" s="22">
        <v>27.1</v>
      </c>
      <c r="L116" s="22">
        <v>24.4</v>
      </c>
      <c r="M116" s="22">
        <v>26.7</v>
      </c>
      <c r="N116" s="22">
        <v>22.4</v>
      </c>
      <c r="O116" s="22">
        <v>24.445909090909087</v>
      </c>
      <c r="P116" s="22">
        <v>23.237090909090909</v>
      </c>
      <c r="Q116" s="12">
        <f t="shared" si="1"/>
        <v>24.71383333333333</v>
      </c>
      <c r="R116" s="24" t="s">
        <v>207</v>
      </c>
      <c r="S116" s="20">
        <v>371200</v>
      </c>
      <c r="T116" s="20">
        <v>404485</v>
      </c>
      <c r="U116" s="21">
        <v>53.536219000000003</v>
      </c>
      <c r="V116" s="21">
        <v>-2.4360054999999998</v>
      </c>
    </row>
    <row r="117" spans="1:22" s="5" customFormat="1" x14ac:dyDescent="0.25">
      <c r="A117" s="21" t="s">
        <v>152</v>
      </c>
      <c r="B117" s="21" t="s">
        <v>112</v>
      </c>
      <c r="C117" s="21" t="s">
        <v>436</v>
      </c>
      <c r="D117" s="21" t="s">
        <v>153</v>
      </c>
      <c r="E117" s="21" t="str">
        <f>Yearly!$E$2</f>
        <v>UT</v>
      </c>
      <c r="F117" s="21">
        <v>12</v>
      </c>
      <c r="G117" s="21">
        <v>1</v>
      </c>
      <c r="H117" s="21" t="s">
        <v>207</v>
      </c>
      <c r="I117" s="21">
        <v>3</v>
      </c>
      <c r="J117" s="22">
        <v>38</v>
      </c>
      <c r="K117" s="22">
        <v>36.299999999999997</v>
      </c>
      <c r="L117" s="22">
        <v>33.299999999999997</v>
      </c>
      <c r="M117" s="22">
        <v>34.9</v>
      </c>
      <c r="N117" s="22">
        <v>35.5</v>
      </c>
      <c r="O117" s="22">
        <v>38.075916666666664</v>
      </c>
      <c r="P117" s="22">
        <v>37.231666666666669</v>
      </c>
      <c r="Q117" s="12">
        <f t="shared" si="1"/>
        <v>36.186797619047624</v>
      </c>
      <c r="R117" s="24" t="s">
        <v>207</v>
      </c>
      <c r="S117" s="20">
        <v>380742</v>
      </c>
      <c r="T117" s="20">
        <v>400862</v>
      </c>
      <c r="U117" s="21">
        <v>53.504092999999997</v>
      </c>
      <c r="V117" s="21">
        <v>-2.2918140999999999</v>
      </c>
    </row>
    <row r="118" spans="1:22" s="5" customFormat="1" x14ac:dyDescent="0.25">
      <c r="A118" s="21" t="s">
        <v>121</v>
      </c>
      <c r="B118" s="21" t="s">
        <v>112</v>
      </c>
      <c r="C118" s="21" t="s">
        <v>437</v>
      </c>
      <c r="D118" s="21" t="s">
        <v>122</v>
      </c>
      <c r="E118" s="21" t="str">
        <f>Yearly!$E$2</f>
        <v>UT</v>
      </c>
      <c r="F118" s="21">
        <v>30</v>
      </c>
      <c r="G118" s="21">
        <v>5</v>
      </c>
      <c r="H118" s="21" t="s">
        <v>205</v>
      </c>
      <c r="I118" s="21">
        <v>3</v>
      </c>
      <c r="J118" s="22">
        <v>58.8</v>
      </c>
      <c r="K118" s="22">
        <v>52.1</v>
      </c>
      <c r="L118" s="22">
        <v>48.7</v>
      </c>
      <c r="M118" s="22">
        <v>46.8</v>
      </c>
      <c r="N118" s="22">
        <v>43</v>
      </c>
      <c r="O118" s="22">
        <v>43.960583333333339</v>
      </c>
      <c r="P118" s="22">
        <v>39.84975</v>
      </c>
      <c r="Q118" s="12">
        <f t="shared" si="1"/>
        <v>47.601476190476191</v>
      </c>
      <c r="R118" s="24" t="s">
        <v>205</v>
      </c>
      <c r="S118" s="20">
        <v>374807</v>
      </c>
      <c r="T118" s="20">
        <v>400858</v>
      </c>
      <c r="U118" s="21">
        <v>53.503805</v>
      </c>
      <c r="V118" s="21">
        <v>-2.3812913999999998</v>
      </c>
    </row>
    <row r="119" spans="1:22" s="5" customFormat="1" x14ac:dyDescent="0.25">
      <c r="A119" s="21" t="s">
        <v>123</v>
      </c>
      <c r="B119" s="21" t="s">
        <v>112</v>
      </c>
      <c r="C119" s="21" t="s">
        <v>438</v>
      </c>
      <c r="D119" s="21" t="s">
        <v>122</v>
      </c>
      <c r="E119" s="21" t="str">
        <f>Yearly!$E$2</f>
        <v>UT</v>
      </c>
      <c r="F119" s="21">
        <v>30</v>
      </c>
      <c r="G119" s="21">
        <v>5</v>
      </c>
      <c r="H119" s="21" t="s">
        <v>205</v>
      </c>
      <c r="I119" s="21">
        <v>3</v>
      </c>
      <c r="J119" s="22">
        <v>57</v>
      </c>
      <c r="K119" s="22">
        <v>51.2</v>
      </c>
      <c r="L119" s="22">
        <v>50.3</v>
      </c>
      <c r="M119" s="22">
        <v>49.5</v>
      </c>
      <c r="N119" s="22">
        <v>43.4</v>
      </c>
      <c r="O119" s="22">
        <v>46.008083333333339</v>
      </c>
      <c r="P119" s="22">
        <v>40.680416666666666</v>
      </c>
      <c r="Q119" s="12">
        <f t="shared" si="1"/>
        <v>48.298357142857142</v>
      </c>
      <c r="R119" s="24" t="s">
        <v>205</v>
      </c>
      <c r="S119" s="20">
        <v>374807</v>
      </c>
      <c r="T119" s="20">
        <v>400858</v>
      </c>
      <c r="U119" s="21">
        <v>53.503805</v>
      </c>
      <c r="V119" s="21">
        <v>-2.3812913999999998</v>
      </c>
    </row>
    <row r="120" spans="1:22" s="5" customFormat="1" x14ac:dyDescent="0.25">
      <c r="A120" s="21" t="s">
        <v>117</v>
      </c>
      <c r="B120" s="21" t="s">
        <v>112</v>
      </c>
      <c r="C120" s="21" t="s">
        <v>439</v>
      </c>
      <c r="D120" s="21" t="s">
        <v>122</v>
      </c>
      <c r="E120" s="21" t="str">
        <f>Yearly!$E$2</f>
        <v>UT</v>
      </c>
      <c r="F120" s="21">
        <v>30</v>
      </c>
      <c r="G120" s="21">
        <v>5</v>
      </c>
      <c r="H120" s="21" t="s">
        <v>205</v>
      </c>
      <c r="I120" s="21">
        <v>3</v>
      </c>
      <c r="J120" s="22">
        <v>55.7</v>
      </c>
      <c r="K120" s="22">
        <v>49.5</v>
      </c>
      <c r="L120" s="22">
        <v>51.3</v>
      </c>
      <c r="M120" s="22">
        <v>47.1</v>
      </c>
      <c r="N120" s="22">
        <v>43.7</v>
      </c>
      <c r="O120" s="22">
        <v>46.000500000000002</v>
      </c>
      <c r="P120" s="22">
        <v>42.312083333333334</v>
      </c>
      <c r="Q120" s="12">
        <f t="shared" si="1"/>
        <v>47.944654761904758</v>
      </c>
      <c r="R120" s="24" t="s">
        <v>205</v>
      </c>
      <c r="S120" s="20">
        <v>374807</v>
      </c>
      <c r="T120" s="20">
        <v>400858</v>
      </c>
      <c r="U120" s="21">
        <v>53.503805</v>
      </c>
      <c r="V120" s="21">
        <v>-2.3812913999999998</v>
      </c>
    </row>
    <row r="121" spans="1:22" s="5" customFormat="1" x14ac:dyDescent="0.25">
      <c r="A121" s="21" t="s">
        <v>119</v>
      </c>
      <c r="B121" s="21" t="s">
        <v>112</v>
      </c>
      <c r="C121" s="21" t="s">
        <v>440</v>
      </c>
      <c r="D121" s="21" t="s">
        <v>118</v>
      </c>
      <c r="E121" s="21" t="str">
        <f>Yearly!$E$3</f>
        <v>UB</v>
      </c>
      <c r="F121" s="21">
        <v>7</v>
      </c>
      <c r="G121" s="21">
        <v>5</v>
      </c>
      <c r="H121" s="21" t="s">
        <v>205</v>
      </c>
      <c r="I121" s="21">
        <v>3.5</v>
      </c>
      <c r="J121" s="22">
        <v>31.6</v>
      </c>
      <c r="K121" s="22">
        <v>33.1</v>
      </c>
      <c r="L121" s="22">
        <v>28.7</v>
      </c>
      <c r="M121" s="22">
        <v>29.9</v>
      </c>
      <c r="N121" s="22">
        <v>26.3</v>
      </c>
      <c r="O121" s="22">
        <v>30.416749999999997</v>
      </c>
      <c r="P121" s="22">
        <v>28.554166666666671</v>
      </c>
      <c r="Q121" s="12">
        <f t="shared" si="1"/>
        <v>29.795845238095243</v>
      </c>
      <c r="R121" s="24" t="s">
        <v>207</v>
      </c>
      <c r="S121" s="20">
        <v>377924</v>
      </c>
      <c r="T121" s="20">
        <v>398728</v>
      </c>
      <c r="U121" s="21">
        <v>53.484800999999997</v>
      </c>
      <c r="V121" s="21">
        <v>-2.3341482</v>
      </c>
    </row>
    <row r="122" spans="1:22" s="5" customFormat="1" x14ac:dyDescent="0.25">
      <c r="A122" s="21" t="s">
        <v>120</v>
      </c>
      <c r="B122" s="21" t="s">
        <v>112</v>
      </c>
      <c r="C122" s="21" t="s">
        <v>441</v>
      </c>
      <c r="D122" s="21" t="s">
        <v>118</v>
      </c>
      <c r="E122" s="21" t="str">
        <f>Yearly!$E$3</f>
        <v>UB</v>
      </c>
      <c r="F122" s="21">
        <v>7</v>
      </c>
      <c r="G122" s="21">
        <v>5</v>
      </c>
      <c r="H122" s="21" t="s">
        <v>205</v>
      </c>
      <c r="I122" s="21">
        <v>3.5</v>
      </c>
      <c r="J122" s="22">
        <v>32.1</v>
      </c>
      <c r="K122" s="22">
        <v>34.5</v>
      </c>
      <c r="L122" s="22">
        <v>28.7</v>
      </c>
      <c r="M122" s="22">
        <v>28.1</v>
      </c>
      <c r="N122" s="22">
        <v>26.8</v>
      </c>
      <c r="O122" s="22">
        <v>29.006250000000001</v>
      </c>
      <c r="P122" s="22">
        <v>27.834749999999996</v>
      </c>
      <c r="Q122" s="12">
        <f t="shared" si="1"/>
        <v>29.577285714285715</v>
      </c>
      <c r="R122" s="24" t="s">
        <v>207</v>
      </c>
      <c r="S122" s="20">
        <v>377924</v>
      </c>
      <c r="T122" s="20">
        <v>398728</v>
      </c>
      <c r="U122" s="21">
        <v>53.484800999999997</v>
      </c>
      <c r="V122" s="21">
        <v>-2.3341482</v>
      </c>
    </row>
    <row r="123" spans="1:22" s="5" customFormat="1" x14ac:dyDescent="0.25">
      <c r="A123" s="21" t="s">
        <v>130</v>
      </c>
      <c r="B123" s="21" t="s">
        <v>112</v>
      </c>
      <c r="C123" s="21" t="s">
        <v>442</v>
      </c>
      <c r="D123" s="21" t="s">
        <v>131</v>
      </c>
      <c r="E123" s="21" t="str">
        <f>Yearly!$E$2</f>
        <v>UT</v>
      </c>
      <c r="F123" s="21">
        <v>8</v>
      </c>
      <c r="G123" s="21">
        <v>20</v>
      </c>
      <c r="H123" s="21" t="s">
        <v>207</v>
      </c>
      <c r="I123" s="21">
        <v>3</v>
      </c>
      <c r="J123" s="22">
        <v>28.6</v>
      </c>
      <c r="K123" s="22">
        <v>32</v>
      </c>
      <c r="L123" s="22">
        <v>28.7</v>
      </c>
      <c r="M123" s="22">
        <v>29.3</v>
      </c>
      <c r="N123" s="22">
        <v>28.5</v>
      </c>
      <c r="O123" s="22">
        <v>30.174083333333332</v>
      </c>
      <c r="P123" s="22">
        <v>31.164833333333338</v>
      </c>
      <c r="Q123" s="12">
        <f t="shared" si="1"/>
        <v>29.776988095238096</v>
      </c>
      <c r="R123" s="24" t="s">
        <v>205</v>
      </c>
      <c r="S123" s="20">
        <v>381304</v>
      </c>
      <c r="T123" s="20">
        <v>398014</v>
      </c>
      <c r="U123" s="21">
        <v>53.478515000000002</v>
      </c>
      <c r="V123" s="21">
        <v>-2.2831703999999999</v>
      </c>
    </row>
    <row r="124" spans="1:22" s="5" customFormat="1" x14ac:dyDescent="0.25">
      <c r="A124" s="21" t="s">
        <v>132</v>
      </c>
      <c r="B124" s="21" t="s">
        <v>112</v>
      </c>
      <c r="C124" s="21" t="s">
        <v>443</v>
      </c>
      <c r="D124" s="21" t="s">
        <v>133</v>
      </c>
      <c r="E124" s="21" t="str">
        <f>Yearly!$E$2</f>
        <v>UT</v>
      </c>
      <c r="F124" s="21">
        <v>14</v>
      </c>
      <c r="G124" s="21">
        <v>5</v>
      </c>
      <c r="H124" s="21" t="s">
        <v>207</v>
      </c>
      <c r="I124" s="21">
        <v>2</v>
      </c>
      <c r="J124" s="22">
        <v>37.799999999999997</v>
      </c>
      <c r="K124" s="22">
        <v>40.9</v>
      </c>
      <c r="L124" s="22">
        <v>34.9</v>
      </c>
      <c r="M124" s="22">
        <v>34.1</v>
      </c>
      <c r="N124" s="22">
        <v>32.5</v>
      </c>
      <c r="O124" s="22">
        <v>33.594166666666666</v>
      </c>
      <c r="P124" s="22">
        <v>34.947333333333333</v>
      </c>
      <c r="Q124" s="12">
        <f t="shared" si="1"/>
        <v>35.534499999999994</v>
      </c>
      <c r="R124" s="24" t="s">
        <v>205</v>
      </c>
      <c r="S124" s="20">
        <v>380718</v>
      </c>
      <c r="T124" s="20">
        <v>399597</v>
      </c>
      <c r="U124" s="21">
        <v>53.492722000000001</v>
      </c>
      <c r="V124" s="21">
        <v>-2.2920976999999998</v>
      </c>
    </row>
    <row r="125" spans="1:22" s="5" customFormat="1" x14ac:dyDescent="0.25">
      <c r="A125" s="21" t="s">
        <v>134</v>
      </c>
      <c r="B125" s="21" t="s">
        <v>112</v>
      </c>
      <c r="C125" s="21" t="s">
        <v>444</v>
      </c>
      <c r="D125" s="21" t="s">
        <v>135</v>
      </c>
      <c r="E125" s="21" t="str">
        <f>Yearly!$E$2</f>
        <v>UT</v>
      </c>
      <c r="F125" s="21">
        <v>3</v>
      </c>
      <c r="G125" s="21">
        <v>15</v>
      </c>
      <c r="H125" s="21" t="s">
        <v>207</v>
      </c>
      <c r="I125" s="21">
        <v>3</v>
      </c>
      <c r="J125" s="22">
        <v>36.700000000000003</v>
      </c>
      <c r="K125" s="22">
        <v>36.5</v>
      </c>
      <c r="L125" s="22">
        <v>36.5</v>
      </c>
      <c r="M125" s="22">
        <v>35.5</v>
      </c>
      <c r="N125" s="22">
        <v>35.4</v>
      </c>
      <c r="O125" s="22">
        <v>38.970749999999995</v>
      </c>
      <c r="P125" s="22">
        <v>37.1753</v>
      </c>
      <c r="Q125" s="12">
        <f t="shared" si="1"/>
        <v>36.67800714285714</v>
      </c>
      <c r="R125" s="24" t="s">
        <v>205</v>
      </c>
      <c r="S125" s="20">
        <v>383080</v>
      </c>
      <c r="T125" s="20">
        <v>398743</v>
      </c>
      <c r="U125" s="21">
        <v>53.485128000000003</v>
      </c>
      <c r="V125" s="21">
        <v>-2.2564503999999999</v>
      </c>
    </row>
    <row r="126" spans="1:22" s="5" customFormat="1" x14ac:dyDescent="0.25">
      <c r="A126" s="21" t="s">
        <v>136</v>
      </c>
      <c r="B126" s="21" t="s">
        <v>112</v>
      </c>
      <c r="C126" s="21" t="s">
        <v>445</v>
      </c>
      <c r="D126" s="21" t="s">
        <v>137</v>
      </c>
      <c r="E126" s="21" t="str">
        <f>Yearly!$E$2</f>
        <v>UT</v>
      </c>
      <c r="F126" s="21">
        <v>0</v>
      </c>
      <c r="G126" s="21">
        <v>29</v>
      </c>
      <c r="H126" s="21" t="s">
        <v>207</v>
      </c>
      <c r="I126" s="21">
        <v>2</v>
      </c>
      <c r="J126" s="22">
        <v>36.9</v>
      </c>
      <c r="K126" s="22">
        <v>35.200000000000003</v>
      </c>
      <c r="L126" s="22">
        <v>33.1</v>
      </c>
      <c r="M126" s="22">
        <v>31.5</v>
      </c>
      <c r="N126" s="22">
        <v>29.8</v>
      </c>
      <c r="O126" s="22">
        <v>39.816636363636363</v>
      </c>
      <c r="P126" s="22">
        <v>32.51466666666667</v>
      </c>
      <c r="Q126" s="12">
        <f t="shared" si="1"/>
        <v>34.118757575757577</v>
      </c>
      <c r="R126" s="24" t="s">
        <v>205</v>
      </c>
      <c r="S126" s="20">
        <v>377289</v>
      </c>
      <c r="T126" s="20">
        <v>401010</v>
      </c>
      <c r="U126" s="21">
        <v>53.505285000000001</v>
      </c>
      <c r="V126" s="21">
        <v>-2.3438834000000002</v>
      </c>
    </row>
    <row r="127" spans="1:22" s="5" customFormat="1" x14ac:dyDescent="0.25">
      <c r="A127" s="21" t="s">
        <v>357</v>
      </c>
      <c r="B127" s="21" t="s">
        <v>112</v>
      </c>
      <c r="C127" s="21" t="s">
        <v>542</v>
      </c>
      <c r="D127" s="21" t="s">
        <v>591</v>
      </c>
      <c r="E127" s="21" t="s">
        <v>9</v>
      </c>
      <c r="F127" s="21">
        <v>7</v>
      </c>
      <c r="G127" s="21">
        <v>5</v>
      </c>
      <c r="H127" s="21" t="s">
        <v>205</v>
      </c>
      <c r="I127" s="21">
        <v>3.5</v>
      </c>
      <c r="J127" s="22">
        <v>32.1</v>
      </c>
      <c r="K127" s="22">
        <v>33</v>
      </c>
      <c r="L127" s="22">
        <v>28.5</v>
      </c>
      <c r="M127" s="22">
        <v>28.8</v>
      </c>
      <c r="N127" s="22">
        <v>26.4</v>
      </c>
      <c r="O127" s="22">
        <v>32.911666666666669</v>
      </c>
      <c r="P127" s="22">
        <v>28.235249999999997</v>
      </c>
      <c r="Q127" s="12">
        <f t="shared" si="1"/>
        <v>29.992416666666664</v>
      </c>
      <c r="R127" s="24" t="s">
        <v>207</v>
      </c>
      <c r="S127" s="20">
        <v>377924</v>
      </c>
      <c r="T127" s="20">
        <v>398728</v>
      </c>
      <c r="U127" s="21">
        <v>53.484800999999997</v>
      </c>
      <c r="V127" s="21">
        <v>-2.3341482</v>
      </c>
    </row>
    <row r="128" spans="1:22" s="5" customFormat="1" x14ac:dyDescent="0.25">
      <c r="A128" s="21" t="s">
        <v>138</v>
      </c>
      <c r="B128" s="21" t="s">
        <v>112</v>
      </c>
      <c r="C128" s="21" t="s">
        <v>446</v>
      </c>
      <c r="D128" s="21" t="s">
        <v>139</v>
      </c>
      <c r="E128" s="21" t="str">
        <f>Yearly!$E$2</f>
        <v>UT</v>
      </c>
      <c r="F128" s="21">
        <v>9</v>
      </c>
      <c r="G128" s="21">
        <v>2</v>
      </c>
      <c r="H128" s="21" t="s">
        <v>207</v>
      </c>
      <c r="I128" s="21">
        <v>3</v>
      </c>
      <c r="J128" s="22">
        <v>32.200000000000003</v>
      </c>
      <c r="K128" s="22">
        <v>32.299999999999997</v>
      </c>
      <c r="L128" s="22">
        <v>30.6</v>
      </c>
      <c r="M128" s="22">
        <v>31.5</v>
      </c>
      <c r="N128" s="22">
        <v>29.2</v>
      </c>
      <c r="O128" s="22">
        <v>32.479416666666673</v>
      </c>
      <c r="P128" s="22">
        <v>30.697583333333334</v>
      </c>
      <c r="Q128" s="12">
        <f t="shared" si="1"/>
        <v>31.282428571428571</v>
      </c>
      <c r="R128" s="24" t="s">
        <v>205</v>
      </c>
      <c r="S128" s="20">
        <v>374025</v>
      </c>
      <c r="T128" s="20">
        <v>401905</v>
      </c>
      <c r="U128" s="21">
        <v>53.513176999999999</v>
      </c>
      <c r="V128" s="21">
        <v>-2.3931680000000002</v>
      </c>
    </row>
    <row r="129" spans="1:22" s="5" customFormat="1" x14ac:dyDescent="0.25">
      <c r="A129" s="21" t="s">
        <v>140</v>
      </c>
      <c r="B129" s="21" t="s">
        <v>112</v>
      </c>
      <c r="C129" s="21" t="s">
        <v>447</v>
      </c>
      <c r="D129" s="21" t="s">
        <v>141</v>
      </c>
      <c r="E129" s="21" t="str">
        <f>Yearly!$E$2</f>
        <v>UT</v>
      </c>
      <c r="F129" s="21">
        <v>1</v>
      </c>
      <c r="G129" s="21">
        <v>12</v>
      </c>
      <c r="H129" s="21" t="s">
        <v>207</v>
      </c>
      <c r="I129" s="21">
        <v>2.5</v>
      </c>
      <c r="J129" s="22">
        <v>33.4</v>
      </c>
      <c r="K129" s="22">
        <v>32.299999999999997</v>
      </c>
      <c r="L129" s="22">
        <v>31.3</v>
      </c>
      <c r="M129" s="22">
        <v>30.7</v>
      </c>
      <c r="N129" s="22">
        <v>29.1</v>
      </c>
      <c r="O129" s="22">
        <v>31.463249999999999</v>
      </c>
      <c r="P129" s="22">
        <v>30.737363636363632</v>
      </c>
      <c r="Q129" s="12">
        <f t="shared" si="1"/>
        <v>31.285801948051944</v>
      </c>
      <c r="R129" s="24" t="s">
        <v>207</v>
      </c>
      <c r="S129" s="20">
        <v>372600</v>
      </c>
      <c r="T129" s="20">
        <v>400724</v>
      </c>
      <c r="U129" s="21">
        <v>53.502490000000002</v>
      </c>
      <c r="V129" s="21">
        <v>-2.4145525000000001</v>
      </c>
    </row>
    <row r="130" spans="1:22" s="5" customFormat="1" x14ac:dyDescent="0.25">
      <c r="A130" s="21" t="s">
        <v>142</v>
      </c>
      <c r="B130" s="21" t="s">
        <v>112</v>
      </c>
      <c r="C130" s="21" t="s">
        <v>448</v>
      </c>
      <c r="D130" s="21" t="s">
        <v>143</v>
      </c>
      <c r="E130" s="21" t="str">
        <f>Yearly!$E$2</f>
        <v>UT</v>
      </c>
      <c r="F130" s="21">
        <v>1</v>
      </c>
      <c r="G130" s="21">
        <v>8</v>
      </c>
      <c r="H130" s="21" t="s">
        <v>207</v>
      </c>
      <c r="I130" s="21">
        <v>1.7</v>
      </c>
      <c r="J130" s="22">
        <v>52.1</v>
      </c>
      <c r="K130" s="22">
        <v>50.5</v>
      </c>
      <c r="L130" s="22">
        <v>47.1</v>
      </c>
      <c r="M130" s="23">
        <v>44.3</v>
      </c>
      <c r="N130" s="22">
        <v>43.5</v>
      </c>
      <c r="O130" s="22">
        <v>45.636500000000005</v>
      </c>
      <c r="P130" s="22">
        <v>43.491333333333337</v>
      </c>
      <c r="Q130" s="12">
        <f t="shared" si="1"/>
        <v>46.661119047619046</v>
      </c>
      <c r="R130" s="24" t="s">
        <v>205</v>
      </c>
      <c r="S130" s="20">
        <v>375367</v>
      </c>
      <c r="T130" s="20">
        <v>397800</v>
      </c>
      <c r="U130" s="21">
        <v>53.476345999999999</v>
      </c>
      <c r="V130" s="21">
        <v>-2.3726075999999998</v>
      </c>
    </row>
    <row r="131" spans="1:22" s="5" customFormat="1" x14ac:dyDescent="0.25">
      <c r="A131" s="21" t="s">
        <v>144</v>
      </c>
      <c r="B131" s="21" t="s">
        <v>112</v>
      </c>
      <c r="C131" s="21" t="s">
        <v>449</v>
      </c>
      <c r="D131" s="21" t="s">
        <v>145</v>
      </c>
      <c r="E131" s="21" t="str">
        <f>Yearly!$E$2</f>
        <v>UT</v>
      </c>
      <c r="F131" s="21">
        <v>0</v>
      </c>
      <c r="G131" s="21">
        <v>28</v>
      </c>
      <c r="H131" s="21" t="s">
        <v>207</v>
      </c>
      <c r="I131" s="21">
        <v>2</v>
      </c>
      <c r="J131" s="22">
        <v>32.299999999999997</v>
      </c>
      <c r="K131" s="22">
        <v>31.6</v>
      </c>
      <c r="L131" s="22">
        <v>27.9</v>
      </c>
      <c r="M131" s="22">
        <v>28.8</v>
      </c>
      <c r="N131" s="22">
        <v>27</v>
      </c>
      <c r="O131" s="22">
        <v>29.233750000000008</v>
      </c>
      <c r="P131" s="22">
        <v>27.656749999999999</v>
      </c>
      <c r="Q131" s="12">
        <f t="shared" ref="Q131:Q194" si="2">AVERAGE(J131:P131)</f>
        <v>29.21292857142857</v>
      </c>
      <c r="R131" s="24" t="s">
        <v>207</v>
      </c>
      <c r="S131" s="20">
        <v>380801</v>
      </c>
      <c r="T131" s="20">
        <v>399633</v>
      </c>
      <c r="U131" s="21">
        <v>53.493048999999999</v>
      </c>
      <c r="V131" s="21">
        <v>-2.2908488999999999</v>
      </c>
    </row>
    <row r="132" spans="1:22" s="5" customFormat="1" x14ac:dyDescent="0.25">
      <c r="A132" s="21" t="s">
        <v>146</v>
      </c>
      <c r="B132" s="21" t="s">
        <v>112</v>
      </c>
      <c r="C132" s="21" t="s">
        <v>450</v>
      </c>
      <c r="D132" s="21" t="s">
        <v>147</v>
      </c>
      <c r="E132" s="21" t="str">
        <f>Yearly!$E$2</f>
        <v>UT</v>
      </c>
      <c r="F132" s="21">
        <v>6</v>
      </c>
      <c r="G132" s="21">
        <v>29</v>
      </c>
      <c r="H132" s="21" t="s">
        <v>207</v>
      </c>
      <c r="I132" s="21">
        <v>3</v>
      </c>
      <c r="J132" s="22">
        <v>32</v>
      </c>
      <c r="K132" s="22">
        <v>34.9</v>
      </c>
      <c r="L132" s="22">
        <v>29.3</v>
      </c>
      <c r="M132" s="22">
        <v>30.9</v>
      </c>
      <c r="N132" s="22">
        <v>26.7</v>
      </c>
      <c r="O132" s="22">
        <v>30.97033333333334</v>
      </c>
      <c r="P132" s="22">
        <v>29.355166666666669</v>
      </c>
      <c r="Q132" s="12">
        <f t="shared" si="2"/>
        <v>30.589357142857143</v>
      </c>
      <c r="R132" s="24" t="s">
        <v>207</v>
      </c>
      <c r="S132" s="20">
        <v>377788</v>
      </c>
      <c r="T132" s="20">
        <v>403063</v>
      </c>
      <c r="U132" s="21">
        <v>53.523758999999998</v>
      </c>
      <c r="V132" s="21">
        <v>-2.3365062999999999</v>
      </c>
    </row>
    <row r="133" spans="1:22" s="5" customFormat="1" x14ac:dyDescent="0.25">
      <c r="A133" s="21" t="s">
        <v>148</v>
      </c>
      <c r="B133" s="21" t="s">
        <v>112</v>
      </c>
      <c r="C133" s="21" t="s">
        <v>451</v>
      </c>
      <c r="D133" s="21" t="s">
        <v>149</v>
      </c>
      <c r="E133" s="21" t="str">
        <f>Yearly!$E$2</f>
        <v>UT</v>
      </c>
      <c r="F133" s="21">
        <v>0</v>
      </c>
      <c r="G133" s="21">
        <v>8</v>
      </c>
      <c r="H133" s="21" t="s">
        <v>207</v>
      </c>
      <c r="I133" s="21">
        <v>3</v>
      </c>
      <c r="J133" s="22">
        <v>40.9</v>
      </c>
      <c r="K133" s="22">
        <v>41.2</v>
      </c>
      <c r="L133" s="22">
        <v>37.5</v>
      </c>
      <c r="M133" s="22">
        <v>39.700000000000003</v>
      </c>
      <c r="N133" s="22">
        <v>38.5</v>
      </c>
      <c r="O133" s="22">
        <v>46.789166666666667</v>
      </c>
      <c r="P133" s="22">
        <v>42.121272727272732</v>
      </c>
      <c r="Q133" s="12">
        <f t="shared" si="2"/>
        <v>40.958634199134202</v>
      </c>
      <c r="R133" s="24" t="s">
        <v>205</v>
      </c>
      <c r="S133" s="20">
        <v>383040</v>
      </c>
      <c r="T133" s="20">
        <v>398563</v>
      </c>
      <c r="U133" s="21">
        <v>53.483508</v>
      </c>
      <c r="V133" s="21">
        <v>-2.2570434000000001</v>
      </c>
    </row>
    <row r="134" spans="1:22" s="5" customFormat="1" x14ac:dyDescent="0.25">
      <c r="A134" s="21" t="s">
        <v>150</v>
      </c>
      <c r="B134" s="21" t="s">
        <v>112</v>
      </c>
      <c r="C134" s="21" t="s">
        <v>452</v>
      </c>
      <c r="D134" s="21" t="s">
        <v>151</v>
      </c>
      <c r="E134" s="21" t="str">
        <f>Yearly!$E$2</f>
        <v>UT</v>
      </c>
      <c r="F134" s="21">
        <v>22</v>
      </c>
      <c r="G134" s="21">
        <v>16</v>
      </c>
      <c r="H134" s="21" t="s">
        <v>207</v>
      </c>
      <c r="I134" s="21">
        <v>2</v>
      </c>
      <c r="J134" s="22">
        <v>46.7</v>
      </c>
      <c r="K134" s="22">
        <v>42.4</v>
      </c>
      <c r="L134" s="22">
        <v>44.2</v>
      </c>
      <c r="M134" s="22">
        <v>40.4</v>
      </c>
      <c r="N134" s="22">
        <v>38.700000000000003</v>
      </c>
      <c r="O134" s="22">
        <v>39.054166666666667</v>
      </c>
      <c r="P134" s="22">
        <v>37.469000000000008</v>
      </c>
      <c r="Q134" s="12">
        <f t="shared" si="2"/>
        <v>41.274738095238099</v>
      </c>
      <c r="R134" s="24" t="s">
        <v>205</v>
      </c>
      <c r="S134" s="20">
        <v>374697</v>
      </c>
      <c r="T134" s="20">
        <v>399854</v>
      </c>
      <c r="U134" s="21">
        <v>53.494774999999997</v>
      </c>
      <c r="V134" s="21">
        <v>-2.3828684</v>
      </c>
    </row>
    <row r="135" spans="1:22" s="5" customFormat="1" x14ac:dyDescent="0.25">
      <c r="A135" s="21" t="s">
        <v>154</v>
      </c>
      <c r="B135" s="21" t="s">
        <v>112</v>
      </c>
      <c r="C135" s="21" t="s">
        <v>453</v>
      </c>
      <c r="D135" s="21" t="s">
        <v>155</v>
      </c>
      <c r="E135" s="21" t="str">
        <f>Yearly!$E$2</f>
        <v>UT</v>
      </c>
      <c r="F135" s="21">
        <v>1</v>
      </c>
      <c r="G135" s="21">
        <v>14</v>
      </c>
      <c r="H135" s="21" t="s">
        <v>207</v>
      </c>
      <c r="I135" s="21">
        <v>3</v>
      </c>
      <c r="J135" s="22">
        <v>43.5</v>
      </c>
      <c r="K135" s="22">
        <v>40.5</v>
      </c>
      <c r="L135" s="22">
        <v>36.200000000000003</v>
      </c>
      <c r="M135" s="22">
        <v>37.9</v>
      </c>
      <c r="N135" s="22">
        <v>38.6</v>
      </c>
      <c r="O135" s="22">
        <v>40.707333333333345</v>
      </c>
      <c r="P135" s="22">
        <v>40.681090909090905</v>
      </c>
      <c r="Q135" s="12">
        <f t="shared" si="2"/>
        <v>39.726917748917749</v>
      </c>
      <c r="R135" s="24" t="s">
        <v>205</v>
      </c>
      <c r="S135" s="20">
        <v>380412</v>
      </c>
      <c r="T135" s="20">
        <v>398439</v>
      </c>
      <c r="U135" s="21">
        <v>53.482301999999997</v>
      </c>
      <c r="V135" s="21">
        <v>-2.2966370999999999</v>
      </c>
    </row>
    <row r="136" spans="1:22" s="5" customFormat="1" x14ac:dyDescent="0.25">
      <c r="A136" s="21" t="s">
        <v>346</v>
      </c>
      <c r="B136" s="21" t="s">
        <v>112</v>
      </c>
      <c r="C136" s="21" t="s">
        <v>454</v>
      </c>
      <c r="D136" s="6" t="s">
        <v>333</v>
      </c>
      <c r="E136" s="21" t="str">
        <f>Yearly!$E$2</f>
        <v>UT</v>
      </c>
      <c r="F136" s="21">
        <v>1</v>
      </c>
      <c r="G136" s="21">
        <v>16</v>
      </c>
      <c r="H136" s="21" t="s">
        <v>207</v>
      </c>
      <c r="I136" s="21">
        <v>2.5</v>
      </c>
      <c r="J136" s="22" t="s">
        <v>590</v>
      </c>
      <c r="K136" s="22" t="s">
        <v>590</v>
      </c>
      <c r="L136" s="27" t="s">
        <v>590</v>
      </c>
      <c r="M136" s="22">
        <v>39.9</v>
      </c>
      <c r="N136" s="22">
        <v>36</v>
      </c>
      <c r="O136" s="22">
        <v>43.710333333333331</v>
      </c>
      <c r="P136" s="22">
        <v>40.153833333333331</v>
      </c>
      <c r="Q136" s="12">
        <f t="shared" si="2"/>
        <v>39.941041666666663</v>
      </c>
      <c r="R136" s="24" t="s">
        <v>205</v>
      </c>
      <c r="S136" s="20">
        <v>375396</v>
      </c>
      <c r="T136" s="20">
        <v>397805</v>
      </c>
      <c r="U136" s="21">
        <v>53.476391999999997</v>
      </c>
      <c r="V136" s="21">
        <v>-2.3721711000000001</v>
      </c>
    </row>
    <row r="137" spans="1:22" s="5" customFormat="1" ht="18.75" customHeight="1" x14ac:dyDescent="0.25">
      <c r="A137" s="21" t="s">
        <v>455</v>
      </c>
      <c r="B137" s="21" t="s">
        <v>112</v>
      </c>
      <c r="C137" s="21" t="s">
        <v>456</v>
      </c>
      <c r="D137" s="21" t="s">
        <v>317</v>
      </c>
      <c r="E137" s="21" t="str">
        <f>Yearly!$E$2</f>
        <v>UT</v>
      </c>
      <c r="F137" s="21">
        <v>0</v>
      </c>
      <c r="G137" s="21">
        <v>3</v>
      </c>
      <c r="H137" s="21" t="s">
        <v>207</v>
      </c>
      <c r="I137" s="21">
        <v>2</v>
      </c>
      <c r="J137" s="22" t="s">
        <v>590</v>
      </c>
      <c r="K137" s="22" t="s">
        <v>590</v>
      </c>
      <c r="L137" s="27" t="s">
        <v>590</v>
      </c>
      <c r="M137" s="22">
        <v>36.200000000000003</v>
      </c>
      <c r="N137" s="22">
        <v>33.6</v>
      </c>
      <c r="O137" s="22">
        <v>37.681583333333336</v>
      </c>
      <c r="P137" s="22">
        <v>34.672916666666666</v>
      </c>
      <c r="Q137" s="12">
        <f t="shared" si="2"/>
        <v>35.538625000000003</v>
      </c>
      <c r="R137" s="24" t="s">
        <v>205</v>
      </c>
      <c r="S137" s="20">
        <v>375213</v>
      </c>
      <c r="T137" s="20">
        <v>397661</v>
      </c>
      <c r="U137" s="21">
        <v>53.475088999999997</v>
      </c>
      <c r="V137" s="21">
        <v>-2.3749167999999998</v>
      </c>
    </row>
    <row r="138" spans="1:22" s="5" customFormat="1" ht="18.75" customHeight="1" x14ac:dyDescent="0.25">
      <c r="A138" s="21" t="s">
        <v>457</v>
      </c>
      <c r="B138" s="21" t="s">
        <v>112</v>
      </c>
      <c r="C138" s="21" t="s">
        <v>458</v>
      </c>
      <c r="D138" s="21" t="s">
        <v>318</v>
      </c>
      <c r="E138" s="21" t="str">
        <f>Yearly!$E$2</f>
        <v>UT</v>
      </c>
      <c r="F138" s="21">
        <v>2</v>
      </c>
      <c r="G138" s="21">
        <v>5</v>
      </c>
      <c r="H138" s="21" t="s">
        <v>207</v>
      </c>
      <c r="I138" s="21">
        <v>2.5</v>
      </c>
      <c r="J138" s="22" t="s">
        <v>590</v>
      </c>
      <c r="K138" s="22" t="s">
        <v>590</v>
      </c>
      <c r="L138" s="27" t="s">
        <v>590</v>
      </c>
      <c r="M138" s="22">
        <v>35.1</v>
      </c>
      <c r="N138" s="22">
        <v>32.4</v>
      </c>
      <c r="O138" s="22">
        <v>35.209416666666662</v>
      </c>
      <c r="P138" s="22">
        <v>31.557916666666671</v>
      </c>
      <c r="Q138" s="12">
        <f t="shared" si="2"/>
        <v>33.566833333333335</v>
      </c>
      <c r="R138" s="24" t="s">
        <v>205</v>
      </c>
      <c r="S138" s="20">
        <v>375149</v>
      </c>
      <c r="T138" s="20">
        <v>397587</v>
      </c>
      <c r="U138" s="21">
        <v>53.474421</v>
      </c>
      <c r="V138" s="21">
        <v>-2.3758751</v>
      </c>
    </row>
    <row r="139" spans="1:22" s="5" customFormat="1" ht="18.75" customHeight="1" x14ac:dyDescent="0.25">
      <c r="A139" s="21" t="s">
        <v>459</v>
      </c>
      <c r="B139" s="21" t="s">
        <v>112</v>
      </c>
      <c r="C139" s="21" t="s">
        <v>460</v>
      </c>
      <c r="D139" s="21" t="s">
        <v>319</v>
      </c>
      <c r="E139" s="21" t="str">
        <f>Yearly!$E$3</f>
        <v>UB</v>
      </c>
      <c r="F139" s="21">
        <v>4</v>
      </c>
      <c r="G139" s="21">
        <v>0.5</v>
      </c>
      <c r="H139" s="21" t="s">
        <v>207</v>
      </c>
      <c r="I139" s="21">
        <v>3</v>
      </c>
      <c r="J139" s="22" t="s">
        <v>590</v>
      </c>
      <c r="K139" s="22" t="s">
        <v>590</v>
      </c>
      <c r="L139" s="27" t="s">
        <v>590</v>
      </c>
      <c r="M139" s="22">
        <v>36.1</v>
      </c>
      <c r="N139" s="22">
        <v>36.299999999999997</v>
      </c>
      <c r="O139" s="22">
        <v>36.506166666666665</v>
      </c>
      <c r="P139" s="22">
        <v>34.554249999999996</v>
      </c>
      <c r="Q139" s="12">
        <f t="shared" si="2"/>
        <v>35.865104166666669</v>
      </c>
      <c r="R139" s="24" t="s">
        <v>207</v>
      </c>
      <c r="S139" s="20">
        <v>374757</v>
      </c>
      <c r="T139" s="20">
        <v>399891</v>
      </c>
      <c r="U139" s="21">
        <v>53.495111000000001</v>
      </c>
      <c r="V139" s="21">
        <v>-2.3819669999999999</v>
      </c>
    </row>
    <row r="140" spans="1:22" s="5" customFormat="1" ht="18.75" customHeight="1" x14ac:dyDescent="0.25">
      <c r="A140" s="21" t="s">
        <v>461</v>
      </c>
      <c r="B140" s="21" t="s">
        <v>112</v>
      </c>
      <c r="C140" s="21" t="s">
        <v>462</v>
      </c>
      <c r="D140" s="21" t="s">
        <v>320</v>
      </c>
      <c r="E140" s="21" t="str">
        <f>Yearly!$E$3</f>
        <v>UB</v>
      </c>
      <c r="F140" s="21">
        <v>4</v>
      </c>
      <c r="G140" s="21">
        <v>0.5</v>
      </c>
      <c r="H140" s="21" t="s">
        <v>207</v>
      </c>
      <c r="I140" s="21">
        <v>3</v>
      </c>
      <c r="J140" s="22" t="s">
        <v>590</v>
      </c>
      <c r="K140" s="22" t="s">
        <v>590</v>
      </c>
      <c r="L140" s="27" t="s">
        <v>590</v>
      </c>
      <c r="M140" s="22">
        <v>30.6</v>
      </c>
      <c r="N140" s="22">
        <v>28.3</v>
      </c>
      <c r="O140" s="22">
        <v>30.947583333333341</v>
      </c>
      <c r="P140" s="22">
        <v>29.829833333333333</v>
      </c>
      <c r="Q140" s="12">
        <f t="shared" si="2"/>
        <v>29.919354166666672</v>
      </c>
      <c r="R140" s="24" t="s">
        <v>207</v>
      </c>
      <c r="S140" s="20">
        <v>374901</v>
      </c>
      <c r="T140" s="20">
        <v>399981</v>
      </c>
      <c r="U140" s="21">
        <v>53.495927000000002</v>
      </c>
      <c r="V140" s="21">
        <v>-2.3798037000000001</v>
      </c>
    </row>
    <row r="141" spans="1:22" s="5" customFormat="1" ht="18.75" customHeight="1" x14ac:dyDescent="0.25">
      <c r="A141" s="21" t="s">
        <v>347</v>
      </c>
      <c r="B141" s="21" t="s">
        <v>112</v>
      </c>
      <c r="C141" s="21" t="s">
        <v>463</v>
      </c>
      <c r="D141" s="6" t="s">
        <v>334</v>
      </c>
      <c r="E141" s="21" t="str">
        <f>Yearly!$E$2</f>
        <v>UT</v>
      </c>
      <c r="F141" s="21">
        <v>19</v>
      </c>
      <c r="G141" s="21">
        <v>4</v>
      </c>
      <c r="H141" s="21" t="s">
        <v>207</v>
      </c>
      <c r="I141" s="21">
        <v>3</v>
      </c>
      <c r="J141" s="22" t="s">
        <v>590</v>
      </c>
      <c r="K141" s="22" t="s">
        <v>590</v>
      </c>
      <c r="L141" s="22" t="s">
        <v>590</v>
      </c>
      <c r="M141" s="22">
        <v>35.9</v>
      </c>
      <c r="N141" s="22">
        <v>33.6</v>
      </c>
      <c r="O141" s="22">
        <v>37.855999999999995</v>
      </c>
      <c r="P141" s="22">
        <v>35.16983333333333</v>
      </c>
      <c r="Q141" s="12">
        <f t="shared" si="2"/>
        <v>35.631458333333327</v>
      </c>
      <c r="R141" s="24" t="s">
        <v>205</v>
      </c>
      <c r="S141" s="20">
        <v>372850</v>
      </c>
      <c r="T141" s="20">
        <v>400733</v>
      </c>
      <c r="U141" s="21">
        <v>53.502583999999999</v>
      </c>
      <c r="V141" s="21">
        <v>-2.4107843999999998</v>
      </c>
    </row>
    <row r="142" spans="1:22" s="5" customFormat="1" ht="18.75" customHeight="1" x14ac:dyDescent="0.25">
      <c r="A142" s="21" t="s">
        <v>688</v>
      </c>
      <c r="B142" s="21" t="s">
        <v>112</v>
      </c>
      <c r="C142" s="21" t="s">
        <v>683</v>
      </c>
      <c r="D142" s="6" t="s">
        <v>718</v>
      </c>
      <c r="E142" s="21" t="s">
        <v>161</v>
      </c>
      <c r="F142" s="21">
        <v>127</v>
      </c>
      <c r="G142" s="21">
        <v>1377</v>
      </c>
      <c r="H142" s="21" t="s">
        <v>205</v>
      </c>
      <c r="I142" s="21">
        <v>3</v>
      </c>
      <c r="J142" s="22" t="s">
        <v>590</v>
      </c>
      <c r="K142" s="22" t="s">
        <v>590</v>
      </c>
      <c r="L142" s="22" t="s">
        <v>590</v>
      </c>
      <c r="M142" s="22" t="s">
        <v>590</v>
      </c>
      <c r="N142" s="22" t="s">
        <v>590</v>
      </c>
      <c r="O142" s="22" t="s">
        <v>590</v>
      </c>
      <c r="P142" s="12">
        <v>13.349999999999998</v>
      </c>
      <c r="Q142" s="12">
        <f t="shared" si="2"/>
        <v>13.349999999999998</v>
      </c>
      <c r="R142" s="24" t="s">
        <v>207</v>
      </c>
      <c r="S142" s="20">
        <v>368758</v>
      </c>
      <c r="T142" s="20">
        <v>396031</v>
      </c>
      <c r="U142" s="21">
        <v>53.460093000000001</v>
      </c>
      <c r="V142" s="21">
        <v>-2.4720040000000001</v>
      </c>
    </row>
    <row r="143" spans="1:22" s="5" customFormat="1" ht="18.75" customHeight="1" x14ac:dyDescent="0.25">
      <c r="A143" s="21" t="s">
        <v>689</v>
      </c>
      <c r="B143" s="21" t="s">
        <v>112</v>
      </c>
      <c r="C143" s="21" t="s">
        <v>684</v>
      </c>
      <c r="D143" s="6" t="s">
        <v>718</v>
      </c>
      <c r="E143" s="21" t="s">
        <v>161</v>
      </c>
      <c r="F143" s="21">
        <v>127</v>
      </c>
      <c r="G143" s="21">
        <v>1377</v>
      </c>
      <c r="H143" s="21" t="s">
        <v>205</v>
      </c>
      <c r="I143" s="21">
        <v>3</v>
      </c>
      <c r="J143" s="22" t="s">
        <v>590</v>
      </c>
      <c r="K143" s="22" t="s">
        <v>590</v>
      </c>
      <c r="L143" s="22" t="s">
        <v>590</v>
      </c>
      <c r="M143" s="22" t="s">
        <v>590</v>
      </c>
      <c r="N143" s="22" t="s">
        <v>590</v>
      </c>
      <c r="O143" s="22" t="s">
        <v>590</v>
      </c>
      <c r="P143" s="12">
        <v>15.693666666666667</v>
      </c>
      <c r="Q143" s="12">
        <f t="shared" si="2"/>
        <v>15.693666666666667</v>
      </c>
      <c r="R143" s="24" t="s">
        <v>207</v>
      </c>
      <c r="S143" s="20">
        <v>368758</v>
      </c>
      <c r="T143" s="20">
        <v>396031</v>
      </c>
      <c r="U143" s="21">
        <v>53.460093000000001</v>
      </c>
      <c r="V143" s="21">
        <v>-2.4720040000000001</v>
      </c>
    </row>
    <row r="144" spans="1:22" s="5" customFormat="1" ht="18.75" customHeight="1" x14ac:dyDescent="0.25">
      <c r="A144" s="21" t="s">
        <v>690</v>
      </c>
      <c r="B144" s="21" t="s">
        <v>112</v>
      </c>
      <c r="C144" s="21" t="s">
        <v>685</v>
      </c>
      <c r="D144" s="6" t="s">
        <v>718</v>
      </c>
      <c r="E144" s="21" t="s">
        <v>161</v>
      </c>
      <c r="F144" s="21">
        <v>127</v>
      </c>
      <c r="G144" s="21">
        <v>1377</v>
      </c>
      <c r="H144" s="21" t="s">
        <v>205</v>
      </c>
      <c r="I144" s="21">
        <v>3</v>
      </c>
      <c r="J144" s="22" t="s">
        <v>590</v>
      </c>
      <c r="K144" s="22" t="s">
        <v>590</v>
      </c>
      <c r="L144" s="22" t="s">
        <v>590</v>
      </c>
      <c r="M144" s="22" t="s">
        <v>590</v>
      </c>
      <c r="N144" s="22" t="s">
        <v>590</v>
      </c>
      <c r="O144" s="22" t="s">
        <v>590</v>
      </c>
      <c r="P144" s="12">
        <v>13.227625000000002</v>
      </c>
      <c r="Q144" s="12">
        <f t="shared" si="2"/>
        <v>13.227625000000002</v>
      </c>
      <c r="R144" s="24" t="s">
        <v>207</v>
      </c>
      <c r="S144" s="20">
        <v>368758</v>
      </c>
      <c r="T144" s="20">
        <v>396031</v>
      </c>
      <c r="U144" s="21">
        <v>53.460093000000001</v>
      </c>
      <c r="V144" s="21">
        <v>-2.4720040000000001</v>
      </c>
    </row>
    <row r="145" spans="1:22" s="5" customFormat="1" ht="18.75" customHeight="1" x14ac:dyDescent="0.25">
      <c r="A145" s="21" t="s">
        <v>691</v>
      </c>
      <c r="B145" s="21" t="s">
        <v>112</v>
      </c>
      <c r="C145" s="21" t="s">
        <v>686</v>
      </c>
      <c r="D145" s="6" t="s">
        <v>719</v>
      </c>
      <c r="E145" s="21" t="s">
        <v>365</v>
      </c>
      <c r="F145" s="21">
        <v>10</v>
      </c>
      <c r="G145" s="21">
        <v>12</v>
      </c>
      <c r="H145" s="21" t="s">
        <v>207</v>
      </c>
      <c r="I145" s="21">
        <v>3</v>
      </c>
      <c r="J145" s="22" t="s">
        <v>590</v>
      </c>
      <c r="K145" s="22" t="s">
        <v>590</v>
      </c>
      <c r="L145" s="22" t="s">
        <v>590</v>
      </c>
      <c r="M145" s="22" t="s">
        <v>590</v>
      </c>
      <c r="N145" s="22" t="s">
        <v>590</v>
      </c>
      <c r="O145" s="22" t="s">
        <v>590</v>
      </c>
      <c r="P145" s="12">
        <v>37.083333333333336</v>
      </c>
      <c r="Q145" s="12">
        <f t="shared" si="2"/>
        <v>37.083333333333336</v>
      </c>
      <c r="R145" s="24" t="s">
        <v>205</v>
      </c>
      <c r="S145" s="20">
        <v>381822</v>
      </c>
      <c r="T145" s="20">
        <v>397895</v>
      </c>
      <c r="U145" s="21">
        <v>53.477463</v>
      </c>
      <c r="V145" s="21">
        <v>-2.2753586000000001</v>
      </c>
    </row>
    <row r="146" spans="1:22" s="5" customFormat="1" ht="18.75" customHeight="1" x14ac:dyDescent="0.25">
      <c r="A146" s="21" t="s">
        <v>692</v>
      </c>
      <c r="B146" s="21" t="s">
        <v>112</v>
      </c>
      <c r="C146" s="21" t="s">
        <v>687</v>
      </c>
      <c r="D146" s="6" t="s">
        <v>720</v>
      </c>
      <c r="E146" s="21" t="s">
        <v>365</v>
      </c>
      <c r="F146" s="21">
        <v>2</v>
      </c>
      <c r="G146" s="21">
        <v>3</v>
      </c>
      <c r="H146" s="21" t="s">
        <v>207</v>
      </c>
      <c r="I146" s="21">
        <v>2</v>
      </c>
      <c r="J146" s="22" t="s">
        <v>590</v>
      </c>
      <c r="K146" s="22" t="s">
        <v>590</v>
      </c>
      <c r="L146" s="22" t="s">
        <v>590</v>
      </c>
      <c r="M146" s="22" t="s">
        <v>590</v>
      </c>
      <c r="N146" s="22" t="s">
        <v>590</v>
      </c>
      <c r="O146" s="22" t="s">
        <v>590</v>
      </c>
      <c r="P146" s="12">
        <v>41.197111111111099</v>
      </c>
      <c r="Q146" s="12">
        <f t="shared" si="2"/>
        <v>41.197111111111099</v>
      </c>
      <c r="R146" s="24" t="s">
        <v>205</v>
      </c>
      <c r="S146" s="20">
        <v>382445</v>
      </c>
      <c r="T146" s="20">
        <v>397724</v>
      </c>
      <c r="U146" s="21">
        <v>53.475948000000002</v>
      </c>
      <c r="V146" s="21">
        <v>-2.2659623</v>
      </c>
    </row>
    <row r="147" spans="1:22" s="8" customFormat="1" ht="18.75" customHeight="1" x14ac:dyDescent="0.25">
      <c r="A147" s="11" t="s">
        <v>667</v>
      </c>
      <c r="B147" s="11" t="s">
        <v>156</v>
      </c>
      <c r="C147" s="11" t="s">
        <v>464</v>
      </c>
      <c r="D147" s="11" t="s">
        <v>157</v>
      </c>
      <c r="E147" s="11" t="str">
        <f>Yearly!$E$3</f>
        <v>UB</v>
      </c>
      <c r="F147" s="11">
        <v>99</v>
      </c>
      <c r="G147" s="11">
        <v>93</v>
      </c>
      <c r="H147" s="11" t="s">
        <v>207</v>
      </c>
      <c r="I147" s="11">
        <v>1.5</v>
      </c>
      <c r="J147" s="11">
        <v>25</v>
      </c>
      <c r="K147" s="11">
        <v>23</v>
      </c>
      <c r="L147" s="11">
        <v>20.3</v>
      </c>
      <c r="M147" s="11">
        <v>22.9</v>
      </c>
      <c r="N147" s="14">
        <v>20.348999999999997</v>
      </c>
      <c r="O147" s="14">
        <v>23.174666666666671</v>
      </c>
      <c r="P147" s="14">
        <v>22.739499999999996</v>
      </c>
      <c r="Q147" s="14">
        <f t="shared" si="2"/>
        <v>22.494738095238091</v>
      </c>
      <c r="R147" s="11" t="s">
        <v>7</v>
      </c>
      <c r="S147" s="11">
        <v>389077</v>
      </c>
      <c r="T147" s="33">
        <v>392012</v>
      </c>
      <c r="U147" s="37">
        <v>53.424785999999997</v>
      </c>
      <c r="V147" s="37">
        <v>-2.1658407</v>
      </c>
    </row>
    <row r="148" spans="1:22" s="8" customFormat="1" ht="18.75" customHeight="1" x14ac:dyDescent="0.25">
      <c r="A148" s="11" t="s">
        <v>668</v>
      </c>
      <c r="B148" s="11" t="s">
        <v>156</v>
      </c>
      <c r="C148" s="11" t="s">
        <v>465</v>
      </c>
      <c r="D148" s="11" t="s">
        <v>158</v>
      </c>
      <c r="E148" s="11" t="str">
        <f>Yearly!$E$3</f>
        <v>UB</v>
      </c>
      <c r="F148" s="11">
        <v>10</v>
      </c>
      <c r="G148" s="11">
        <v>1</v>
      </c>
      <c r="H148" s="11" t="s">
        <v>207</v>
      </c>
      <c r="I148" s="11">
        <v>2</v>
      </c>
      <c r="J148" s="11">
        <v>25</v>
      </c>
      <c r="K148" s="11">
        <v>25.3</v>
      </c>
      <c r="L148" s="11">
        <v>24</v>
      </c>
      <c r="M148" s="11">
        <v>22.1</v>
      </c>
      <c r="N148" s="14">
        <v>20.747999999999998</v>
      </c>
      <c r="O148" s="14">
        <v>24.651899999999998</v>
      </c>
      <c r="P148" s="14">
        <v>42.979583333333345</v>
      </c>
      <c r="Q148" s="14">
        <f t="shared" si="2"/>
        <v>26.397069047619048</v>
      </c>
      <c r="R148" s="11" t="s">
        <v>10</v>
      </c>
      <c r="S148" s="11">
        <v>384889</v>
      </c>
      <c r="T148" s="33">
        <v>385846</v>
      </c>
      <c r="U148" s="37">
        <v>53.369259</v>
      </c>
      <c r="V148" s="37">
        <v>-2.2285659</v>
      </c>
    </row>
    <row r="149" spans="1:22" s="8" customFormat="1" ht="18.75" customHeight="1" x14ac:dyDescent="0.25">
      <c r="A149" s="11" t="s">
        <v>669</v>
      </c>
      <c r="B149" s="11" t="s">
        <v>156</v>
      </c>
      <c r="C149" s="11" t="s">
        <v>466</v>
      </c>
      <c r="D149" s="11" t="s">
        <v>159</v>
      </c>
      <c r="E149" s="11" t="str">
        <f>Yearly!$E$3</f>
        <v>UB</v>
      </c>
      <c r="F149" s="11">
        <v>8</v>
      </c>
      <c r="G149" s="11">
        <v>2</v>
      </c>
      <c r="H149" s="11" t="s">
        <v>207</v>
      </c>
      <c r="I149" s="11">
        <v>2.5</v>
      </c>
      <c r="J149" s="11">
        <v>30</v>
      </c>
      <c r="K149" s="11">
        <v>28.9</v>
      </c>
      <c r="L149" s="11">
        <v>27.6</v>
      </c>
      <c r="M149" s="11">
        <v>27.5</v>
      </c>
      <c r="N149" s="14">
        <v>26.837999999999997</v>
      </c>
      <c r="O149" s="14">
        <v>29.40058333333333</v>
      </c>
      <c r="P149" s="14">
        <v>29.984909090909095</v>
      </c>
      <c r="Q149" s="14">
        <f t="shared" si="2"/>
        <v>28.603356060606064</v>
      </c>
      <c r="R149" s="11" t="s">
        <v>7</v>
      </c>
      <c r="S149" s="11">
        <v>388558</v>
      </c>
      <c r="T149" s="33">
        <v>391852</v>
      </c>
      <c r="U149" s="37">
        <v>53.423336999999997</v>
      </c>
      <c r="V149" s="37">
        <v>-2.173645</v>
      </c>
    </row>
    <row r="150" spans="1:22" s="8" customFormat="1" ht="18.75" customHeight="1" x14ac:dyDescent="0.25">
      <c r="A150" s="11" t="s">
        <v>670</v>
      </c>
      <c r="B150" s="11" t="s">
        <v>156</v>
      </c>
      <c r="C150" s="11" t="s">
        <v>467</v>
      </c>
      <c r="D150" s="11" t="s">
        <v>160</v>
      </c>
      <c r="E150" s="11" t="s">
        <v>161</v>
      </c>
      <c r="F150" s="11">
        <v>15</v>
      </c>
      <c r="G150" s="11">
        <v>20</v>
      </c>
      <c r="H150" s="11" t="s">
        <v>207</v>
      </c>
      <c r="I150" s="11">
        <v>2.5</v>
      </c>
      <c r="J150" s="11">
        <v>15.3</v>
      </c>
      <c r="K150" s="11">
        <v>16</v>
      </c>
      <c r="L150" s="11">
        <v>15.7</v>
      </c>
      <c r="M150" s="11">
        <v>13.9</v>
      </c>
      <c r="N150" s="14">
        <v>12.642000000000001</v>
      </c>
      <c r="O150" s="14">
        <v>15.682333333333334</v>
      </c>
      <c r="P150" s="14">
        <v>15.411833333333334</v>
      </c>
      <c r="Q150" s="14">
        <f t="shared" si="2"/>
        <v>14.948023809523809</v>
      </c>
      <c r="R150" s="11" t="s">
        <v>10</v>
      </c>
      <c r="S150" s="11">
        <v>396468</v>
      </c>
      <c r="T150" s="33">
        <v>390801</v>
      </c>
      <c r="U150" s="37">
        <v>53.414003999999998</v>
      </c>
      <c r="V150" s="37">
        <v>-2.0546033000000001</v>
      </c>
    </row>
    <row r="151" spans="1:22" s="8" customFormat="1" ht="18.75" customHeight="1" x14ac:dyDescent="0.25">
      <c r="A151" s="11" t="s">
        <v>671</v>
      </c>
      <c r="B151" s="11" t="s">
        <v>156</v>
      </c>
      <c r="C151" s="11" t="s">
        <v>468</v>
      </c>
      <c r="D151" s="11" t="s">
        <v>162</v>
      </c>
      <c r="E151" s="11" t="s">
        <v>161</v>
      </c>
      <c r="F151" s="11">
        <v>8</v>
      </c>
      <c r="G151" s="11">
        <v>100</v>
      </c>
      <c r="H151" s="11" t="s">
        <v>207</v>
      </c>
      <c r="I151" s="11">
        <v>1.5</v>
      </c>
      <c r="J151" s="11">
        <v>9.9</v>
      </c>
      <c r="K151" s="11">
        <v>9.4</v>
      </c>
      <c r="L151" s="11">
        <v>10.1</v>
      </c>
      <c r="M151" s="11">
        <v>8.8000000000000007</v>
      </c>
      <c r="N151" s="14">
        <v>8.1410000000000018</v>
      </c>
      <c r="O151" s="14">
        <v>8.720833333333335</v>
      </c>
      <c r="P151" s="14">
        <v>8.7294166666666655</v>
      </c>
      <c r="Q151" s="14">
        <f t="shared" si="2"/>
        <v>9.113035714285715</v>
      </c>
      <c r="R151" s="11" t="s">
        <v>10</v>
      </c>
      <c r="S151" s="11">
        <v>396873</v>
      </c>
      <c r="T151" s="33">
        <v>382687</v>
      </c>
      <c r="U151" s="37">
        <v>53.341073000000002</v>
      </c>
      <c r="V151" s="37">
        <v>-2.0484270000000002</v>
      </c>
    </row>
    <row r="152" spans="1:22" s="8" customFormat="1" ht="18.75" customHeight="1" x14ac:dyDescent="0.25">
      <c r="A152" s="11" t="s">
        <v>672</v>
      </c>
      <c r="B152" s="11" t="s">
        <v>156</v>
      </c>
      <c r="C152" s="11" t="s">
        <v>469</v>
      </c>
      <c r="D152" s="11" t="s">
        <v>163</v>
      </c>
      <c r="E152" s="11" t="str">
        <f>Yearly!$E$3</f>
        <v>UB</v>
      </c>
      <c r="F152" s="11">
        <v>24</v>
      </c>
      <c r="G152" s="11">
        <v>20</v>
      </c>
      <c r="H152" s="11" t="s">
        <v>207</v>
      </c>
      <c r="I152" s="11">
        <v>1.5</v>
      </c>
      <c r="J152" s="11">
        <v>21.5</v>
      </c>
      <c r="K152" s="11">
        <v>26.7</v>
      </c>
      <c r="L152" s="11">
        <v>19.399999999999999</v>
      </c>
      <c r="M152" s="11">
        <v>17.600000000000001</v>
      </c>
      <c r="N152" s="14">
        <v>16.841999999999999</v>
      </c>
      <c r="O152" s="14">
        <v>19.094833333333334</v>
      </c>
      <c r="P152" s="14">
        <v>18.986666666666665</v>
      </c>
      <c r="Q152" s="14">
        <f t="shared" si="2"/>
        <v>20.017642857142853</v>
      </c>
      <c r="R152" s="11" t="s">
        <v>10</v>
      </c>
      <c r="S152" s="11">
        <v>385953</v>
      </c>
      <c r="T152" s="33">
        <v>388534</v>
      </c>
      <c r="U152" s="37">
        <v>53.393450000000001</v>
      </c>
      <c r="V152" s="37">
        <v>-2.2126956999999998</v>
      </c>
    </row>
    <row r="153" spans="1:22" s="8" customFormat="1" ht="18.75" customHeight="1" x14ac:dyDescent="0.25">
      <c r="A153" s="11" t="s">
        <v>673</v>
      </c>
      <c r="B153" s="11" t="s">
        <v>156</v>
      </c>
      <c r="C153" s="11" t="s">
        <v>470</v>
      </c>
      <c r="D153" s="11" t="s">
        <v>164</v>
      </c>
      <c r="E153" s="11" t="str">
        <f>Yearly!$E$2</f>
        <v>UT</v>
      </c>
      <c r="F153" s="11">
        <v>3</v>
      </c>
      <c r="G153" s="11">
        <v>1</v>
      </c>
      <c r="H153" s="11" t="s">
        <v>207</v>
      </c>
      <c r="I153" s="11">
        <v>2</v>
      </c>
      <c r="J153" s="11">
        <v>47.6</v>
      </c>
      <c r="K153" s="11">
        <v>49.5</v>
      </c>
      <c r="L153" s="11">
        <v>51</v>
      </c>
      <c r="M153" s="11">
        <v>46.4</v>
      </c>
      <c r="N153" s="14">
        <v>45.548999999999992</v>
      </c>
      <c r="O153" s="14">
        <v>47.668833333333332</v>
      </c>
      <c r="P153" s="14">
        <v>47.325750000000006</v>
      </c>
      <c r="Q153" s="14">
        <f t="shared" si="2"/>
        <v>47.863369047619052</v>
      </c>
      <c r="R153" s="11" t="s">
        <v>7</v>
      </c>
      <c r="S153" s="11">
        <v>392062</v>
      </c>
      <c r="T153" s="33">
        <v>386970</v>
      </c>
      <c r="U153" s="37">
        <v>53.379519999999999</v>
      </c>
      <c r="V153" s="37">
        <v>-2.1207924</v>
      </c>
    </row>
    <row r="154" spans="1:22" s="8" customFormat="1" ht="18.75" customHeight="1" x14ac:dyDescent="0.25">
      <c r="A154" s="11" t="s">
        <v>674</v>
      </c>
      <c r="B154" s="11" t="s">
        <v>156</v>
      </c>
      <c r="C154" s="11" t="s">
        <v>471</v>
      </c>
      <c r="D154" s="11" t="s">
        <v>165</v>
      </c>
      <c r="E154" s="11" t="str">
        <f>Yearly!$E$3</f>
        <v>UB</v>
      </c>
      <c r="F154" s="11">
        <v>14</v>
      </c>
      <c r="G154" s="11">
        <v>15</v>
      </c>
      <c r="H154" s="11" t="s">
        <v>207</v>
      </c>
      <c r="I154" s="11">
        <v>1.5</v>
      </c>
      <c r="J154" s="11">
        <v>29.8</v>
      </c>
      <c r="K154" s="11">
        <v>28.6</v>
      </c>
      <c r="L154" s="11">
        <v>26.3</v>
      </c>
      <c r="M154" s="11">
        <v>26.4</v>
      </c>
      <c r="N154" s="14">
        <v>21.783999999999999</v>
      </c>
      <c r="O154" s="14">
        <v>24.91745454545455</v>
      </c>
      <c r="P154" s="14">
        <v>25.824833333333334</v>
      </c>
      <c r="Q154" s="14">
        <f t="shared" si="2"/>
        <v>26.23232683982684</v>
      </c>
      <c r="R154" s="11" t="s">
        <v>7</v>
      </c>
      <c r="S154" s="11">
        <v>392017</v>
      </c>
      <c r="T154" s="33">
        <v>387043</v>
      </c>
      <c r="U154" s="37">
        <v>53.380175999999999</v>
      </c>
      <c r="V154" s="37">
        <v>-2.1214707000000002</v>
      </c>
    </row>
    <row r="155" spans="1:22" s="8" customFormat="1" ht="18.75" customHeight="1" x14ac:dyDescent="0.25">
      <c r="A155" s="11" t="s">
        <v>675</v>
      </c>
      <c r="B155" s="11" t="s">
        <v>156</v>
      </c>
      <c r="C155" s="11" t="s">
        <v>472</v>
      </c>
      <c r="D155" s="11" t="s">
        <v>166</v>
      </c>
      <c r="E155" s="11" t="str">
        <f>Yearly!$E$3</f>
        <v>UB</v>
      </c>
      <c r="F155" s="11">
        <v>1</v>
      </c>
      <c r="G155" s="11">
        <v>25</v>
      </c>
      <c r="H155" s="11" t="s">
        <v>207</v>
      </c>
      <c r="I155" s="11">
        <v>1.5</v>
      </c>
      <c r="J155" s="11">
        <v>15.1</v>
      </c>
      <c r="K155" s="11">
        <v>16</v>
      </c>
      <c r="L155" s="11">
        <v>13.9</v>
      </c>
      <c r="M155" s="11">
        <v>13.1</v>
      </c>
      <c r="N155" s="14">
        <v>12.578999999999999</v>
      </c>
      <c r="O155" s="14">
        <v>14.226333333333333</v>
      </c>
      <c r="P155" s="14">
        <v>14.225166666666668</v>
      </c>
      <c r="Q155" s="14">
        <f t="shared" si="2"/>
        <v>14.1615</v>
      </c>
      <c r="R155" s="11" t="s">
        <v>10</v>
      </c>
      <c r="S155" s="11">
        <v>392743</v>
      </c>
      <c r="T155" s="33">
        <v>385680</v>
      </c>
      <c r="U155" s="37">
        <v>53.367935000000003</v>
      </c>
      <c r="V155" s="37">
        <v>-2.1105250999999998</v>
      </c>
    </row>
    <row r="156" spans="1:22" s="8" customFormat="1" ht="18.75" customHeight="1" x14ac:dyDescent="0.25">
      <c r="A156" s="11" t="s">
        <v>167</v>
      </c>
      <c r="B156" s="11" t="s">
        <v>156</v>
      </c>
      <c r="C156" s="11" t="s">
        <v>473</v>
      </c>
      <c r="D156" s="11" t="s">
        <v>168</v>
      </c>
      <c r="E156" s="11" t="str">
        <f>Yearly!$E$3</f>
        <v>UB</v>
      </c>
      <c r="F156" s="11">
        <v>1</v>
      </c>
      <c r="G156" s="11">
        <v>6</v>
      </c>
      <c r="H156" s="11" t="s">
        <v>207</v>
      </c>
      <c r="I156" s="11">
        <v>1.5</v>
      </c>
      <c r="J156" s="11">
        <v>18.399999999999999</v>
      </c>
      <c r="K156" s="11">
        <v>17.5</v>
      </c>
      <c r="L156" s="11">
        <v>16.399999999999999</v>
      </c>
      <c r="M156" s="11">
        <v>15.6</v>
      </c>
      <c r="N156" s="14">
        <v>15.182999999999998</v>
      </c>
      <c r="O156" s="14">
        <v>17.620909090909095</v>
      </c>
      <c r="P156" s="14">
        <v>17.384666666666661</v>
      </c>
      <c r="Q156" s="14">
        <f t="shared" si="2"/>
        <v>16.869796536796535</v>
      </c>
      <c r="R156" s="11" t="s">
        <v>10</v>
      </c>
      <c r="S156" s="11">
        <v>392781</v>
      </c>
      <c r="T156" s="33">
        <v>387272</v>
      </c>
      <c r="U156" s="37">
        <v>53.382244999999998</v>
      </c>
      <c r="V156" s="37">
        <v>-2.1099909999999999</v>
      </c>
    </row>
    <row r="157" spans="1:22" s="8" customFormat="1" ht="18.75" customHeight="1" x14ac:dyDescent="0.25">
      <c r="A157" s="11" t="s">
        <v>169</v>
      </c>
      <c r="B157" s="11" t="s">
        <v>156</v>
      </c>
      <c r="C157" s="11" t="s">
        <v>474</v>
      </c>
      <c r="D157" s="11" t="s">
        <v>170</v>
      </c>
      <c r="E157" s="11" t="str">
        <f>Yearly!$E$2</f>
        <v>UT</v>
      </c>
      <c r="F157" s="11">
        <v>3</v>
      </c>
      <c r="G157" s="11">
        <v>3</v>
      </c>
      <c r="H157" s="11" t="s">
        <v>207</v>
      </c>
      <c r="I157" s="11">
        <v>2</v>
      </c>
      <c r="J157" s="11">
        <v>47.4</v>
      </c>
      <c r="K157" s="11">
        <v>46.5</v>
      </c>
      <c r="L157" s="11">
        <v>41.5</v>
      </c>
      <c r="M157" s="11">
        <v>44.4</v>
      </c>
      <c r="N157" s="14">
        <v>43.021999999999991</v>
      </c>
      <c r="O157" s="14">
        <v>43.4161</v>
      </c>
      <c r="P157" s="14">
        <v>40.109333333333339</v>
      </c>
      <c r="Q157" s="14">
        <f t="shared" si="2"/>
        <v>43.763919047619048</v>
      </c>
      <c r="R157" s="11" t="s">
        <v>7</v>
      </c>
      <c r="S157" s="11">
        <v>391082</v>
      </c>
      <c r="T157" s="33">
        <v>387938</v>
      </c>
      <c r="U157" s="37">
        <v>53.388204999999999</v>
      </c>
      <c r="V157" s="37">
        <v>-2.1355518999999998</v>
      </c>
    </row>
    <row r="158" spans="1:22" s="8" customFormat="1" ht="18.75" customHeight="1" x14ac:dyDescent="0.25">
      <c r="A158" s="11" t="s">
        <v>171</v>
      </c>
      <c r="B158" s="11" t="s">
        <v>156</v>
      </c>
      <c r="C158" s="11" t="s">
        <v>475</v>
      </c>
      <c r="D158" s="11" t="s">
        <v>172</v>
      </c>
      <c r="E158" s="11" t="str">
        <f>Yearly!$E$2</f>
        <v>UT</v>
      </c>
      <c r="F158" s="11">
        <v>2</v>
      </c>
      <c r="G158" s="11">
        <v>3</v>
      </c>
      <c r="H158" s="11" t="s">
        <v>207</v>
      </c>
      <c r="I158" s="11">
        <v>2.5</v>
      </c>
      <c r="J158" s="11">
        <v>56.1</v>
      </c>
      <c r="K158" s="11">
        <v>60.7</v>
      </c>
      <c r="L158" s="11">
        <v>49.7</v>
      </c>
      <c r="M158" s="11">
        <v>54.7</v>
      </c>
      <c r="N158" s="14">
        <v>50.427999999999997</v>
      </c>
      <c r="O158" s="14">
        <v>54.478666666666655</v>
      </c>
      <c r="P158" s="14">
        <v>42.853499999999997</v>
      </c>
      <c r="Q158" s="14">
        <f t="shared" si="2"/>
        <v>52.708595238095235</v>
      </c>
      <c r="R158" s="11" t="s">
        <v>7</v>
      </c>
      <c r="S158" s="11">
        <v>385028</v>
      </c>
      <c r="T158" s="33">
        <v>388278</v>
      </c>
      <c r="U158" s="37">
        <v>53.391123</v>
      </c>
      <c r="V158" s="37">
        <v>-2.2265929999999998</v>
      </c>
    </row>
    <row r="159" spans="1:22" s="8" customFormat="1" ht="18.75" customHeight="1" x14ac:dyDescent="0.25">
      <c r="A159" s="11" t="s">
        <v>173</v>
      </c>
      <c r="B159" s="11" t="s">
        <v>156</v>
      </c>
      <c r="C159" s="11" t="s">
        <v>476</v>
      </c>
      <c r="D159" s="11" t="s">
        <v>174</v>
      </c>
      <c r="E159" s="11" t="str">
        <f>Yearly!$E$3</f>
        <v>UB</v>
      </c>
      <c r="F159" s="11">
        <v>4</v>
      </c>
      <c r="G159" s="11">
        <v>2</v>
      </c>
      <c r="H159" s="11" t="s">
        <v>207</v>
      </c>
      <c r="I159" s="11">
        <v>2</v>
      </c>
      <c r="J159" s="11">
        <v>20.6</v>
      </c>
      <c r="K159" s="11">
        <v>20.3</v>
      </c>
      <c r="L159" s="11">
        <v>18.2</v>
      </c>
      <c r="M159" s="11">
        <v>17.600000000000001</v>
      </c>
      <c r="N159" s="14">
        <v>11.234999999999999</v>
      </c>
      <c r="O159" s="14">
        <v>21.192888888888888</v>
      </c>
      <c r="P159" s="14">
        <v>18.623250000000002</v>
      </c>
      <c r="Q159" s="14">
        <f t="shared" si="2"/>
        <v>18.250162698412701</v>
      </c>
      <c r="R159" s="11" t="s">
        <v>10</v>
      </c>
      <c r="S159" s="11">
        <v>394679</v>
      </c>
      <c r="T159" s="33">
        <v>386365</v>
      </c>
      <c r="U159" s="37">
        <v>53.374116000000001</v>
      </c>
      <c r="V159" s="37">
        <v>-2.0814417999999999</v>
      </c>
    </row>
    <row r="160" spans="1:22" s="8" customFormat="1" ht="18.75" customHeight="1" x14ac:dyDescent="0.25">
      <c r="A160" s="11" t="s">
        <v>175</v>
      </c>
      <c r="B160" s="11" t="s">
        <v>156</v>
      </c>
      <c r="C160" s="11" t="s">
        <v>477</v>
      </c>
      <c r="D160" s="11" t="s">
        <v>176</v>
      </c>
      <c r="E160" s="11" t="str">
        <f>Yearly!$E$3</f>
        <v>UB</v>
      </c>
      <c r="F160" s="11">
        <v>8</v>
      </c>
      <c r="G160" s="11">
        <v>1</v>
      </c>
      <c r="H160" s="11" t="s">
        <v>207</v>
      </c>
      <c r="I160" s="11">
        <v>2.5</v>
      </c>
      <c r="J160" s="11">
        <v>19.100000000000001</v>
      </c>
      <c r="K160" s="11">
        <v>20.5</v>
      </c>
      <c r="L160" s="11">
        <v>19.5</v>
      </c>
      <c r="M160" s="11">
        <v>17.399999999999999</v>
      </c>
      <c r="N160" s="14">
        <v>16.541</v>
      </c>
      <c r="O160" s="14">
        <v>21.012727272727275</v>
      </c>
      <c r="P160" s="14">
        <v>42.579083333333337</v>
      </c>
      <c r="Q160" s="14">
        <f t="shared" si="2"/>
        <v>22.376115800865801</v>
      </c>
      <c r="R160" s="11" t="s">
        <v>10</v>
      </c>
      <c r="S160" s="11">
        <v>387362</v>
      </c>
      <c r="T160" s="33">
        <v>385910</v>
      </c>
      <c r="U160" s="37">
        <v>53.369900000000001</v>
      </c>
      <c r="V160" s="37">
        <v>-2.1914020999999999</v>
      </c>
    </row>
    <row r="161" spans="1:22" s="8" customFormat="1" ht="18.75" customHeight="1" x14ac:dyDescent="0.25">
      <c r="A161" s="11" t="s">
        <v>177</v>
      </c>
      <c r="B161" s="11" t="s">
        <v>156</v>
      </c>
      <c r="C161" s="11" t="s">
        <v>478</v>
      </c>
      <c r="D161" s="11" t="s">
        <v>178</v>
      </c>
      <c r="E161" s="11" t="str">
        <f>Yearly!$E$2</f>
        <v>UT</v>
      </c>
      <c r="F161" s="11">
        <v>4</v>
      </c>
      <c r="G161" s="11">
        <v>2</v>
      </c>
      <c r="H161" s="11" t="s">
        <v>207</v>
      </c>
      <c r="I161" s="11">
        <v>2</v>
      </c>
      <c r="J161" s="11">
        <v>41</v>
      </c>
      <c r="K161" s="11">
        <v>42.6</v>
      </c>
      <c r="L161" s="11">
        <v>35.9</v>
      </c>
      <c r="M161" s="11">
        <v>37.9</v>
      </c>
      <c r="N161" s="14">
        <v>32.402999999999999</v>
      </c>
      <c r="O161" s="14">
        <v>36.999083333333331</v>
      </c>
      <c r="P161" s="14">
        <v>32.114166666666669</v>
      </c>
      <c r="Q161" s="14">
        <f t="shared" si="2"/>
        <v>36.988035714285715</v>
      </c>
      <c r="R161" s="11" t="s">
        <v>7</v>
      </c>
      <c r="S161" s="11">
        <v>389887</v>
      </c>
      <c r="T161" s="33">
        <v>388958</v>
      </c>
      <c r="U161" s="37">
        <v>53.397351999999998</v>
      </c>
      <c r="V161" s="37">
        <v>-2.1535524000000001</v>
      </c>
    </row>
    <row r="162" spans="1:22" s="8" customFormat="1" ht="18.75" customHeight="1" x14ac:dyDescent="0.25">
      <c r="A162" s="11" t="s">
        <v>179</v>
      </c>
      <c r="B162" s="11" t="s">
        <v>156</v>
      </c>
      <c r="C162" s="11" t="s">
        <v>479</v>
      </c>
      <c r="D162" s="11" t="s">
        <v>180</v>
      </c>
      <c r="E162" s="11" t="str">
        <f>Yearly!$E$2</f>
        <v>UT</v>
      </c>
      <c r="F162" s="11">
        <v>20</v>
      </c>
      <c r="G162" s="11">
        <v>3</v>
      </c>
      <c r="H162" s="11" t="s">
        <v>207</v>
      </c>
      <c r="I162" s="11">
        <v>2.5</v>
      </c>
      <c r="J162" s="11">
        <v>27.8</v>
      </c>
      <c r="K162" s="11">
        <v>30.6</v>
      </c>
      <c r="L162" s="11">
        <v>27</v>
      </c>
      <c r="M162" s="11">
        <v>25.8</v>
      </c>
      <c r="N162" s="14">
        <v>25.542999999999996</v>
      </c>
      <c r="O162" s="14">
        <v>28.93041666666667</v>
      </c>
      <c r="P162" s="14">
        <v>28.316833333333339</v>
      </c>
      <c r="Q162" s="14">
        <f t="shared" si="2"/>
        <v>27.712892857142858</v>
      </c>
      <c r="R162" s="11" t="s">
        <v>7</v>
      </c>
      <c r="S162" s="11">
        <v>391563</v>
      </c>
      <c r="T162" s="33">
        <v>391223</v>
      </c>
      <c r="U162" s="37">
        <v>53.417740999999999</v>
      </c>
      <c r="V162" s="37">
        <v>-2.1284087999999999</v>
      </c>
    </row>
    <row r="163" spans="1:22" s="8" customFormat="1" ht="18.75" customHeight="1" x14ac:dyDescent="0.25">
      <c r="A163" s="11" t="s">
        <v>181</v>
      </c>
      <c r="B163" s="11" t="s">
        <v>156</v>
      </c>
      <c r="C163" s="11" t="s">
        <v>480</v>
      </c>
      <c r="D163" s="11" t="s">
        <v>182</v>
      </c>
      <c r="E163" s="11" t="str">
        <f>Yearly!$E$3</f>
        <v>UB</v>
      </c>
      <c r="F163" s="11">
        <v>82</v>
      </c>
      <c r="G163" s="11">
        <v>2</v>
      </c>
      <c r="H163" s="11" t="s">
        <v>207</v>
      </c>
      <c r="I163" s="11">
        <v>2</v>
      </c>
      <c r="J163" s="11">
        <v>29.8</v>
      </c>
      <c r="K163" s="11">
        <v>30.8</v>
      </c>
      <c r="L163" s="11">
        <v>27.7</v>
      </c>
      <c r="M163" s="11">
        <v>27.2</v>
      </c>
      <c r="N163" s="14">
        <v>27.250999999999994</v>
      </c>
      <c r="O163" s="14">
        <v>30.212000000000003</v>
      </c>
      <c r="P163" s="14">
        <v>28.005333333333336</v>
      </c>
      <c r="Q163" s="14">
        <f t="shared" si="2"/>
        <v>28.709761904761908</v>
      </c>
      <c r="R163" s="11" t="s">
        <v>7</v>
      </c>
      <c r="S163" s="11">
        <v>388471</v>
      </c>
      <c r="T163" s="33">
        <v>390093</v>
      </c>
      <c r="U163" s="37">
        <v>53.407524000000002</v>
      </c>
      <c r="V163" s="37">
        <v>-2.1748892</v>
      </c>
    </row>
    <row r="164" spans="1:22" s="8" customFormat="1" ht="18.75" customHeight="1" x14ac:dyDescent="0.25">
      <c r="A164" s="11" t="s">
        <v>183</v>
      </c>
      <c r="B164" s="11" t="s">
        <v>156</v>
      </c>
      <c r="C164" s="11" t="s">
        <v>481</v>
      </c>
      <c r="D164" s="11" t="s">
        <v>184</v>
      </c>
      <c r="E164" s="11" t="str">
        <f>Yearly!$E$3</f>
        <v>UB</v>
      </c>
      <c r="F164" s="11">
        <v>20</v>
      </c>
      <c r="G164" s="11">
        <v>3</v>
      </c>
      <c r="H164" s="11" t="s">
        <v>207</v>
      </c>
      <c r="I164" s="11">
        <v>2</v>
      </c>
      <c r="J164" s="11">
        <v>47</v>
      </c>
      <c r="K164" s="11">
        <v>50.2</v>
      </c>
      <c r="L164" s="11">
        <v>42.8</v>
      </c>
      <c r="M164" s="11">
        <v>40.5</v>
      </c>
      <c r="N164" s="14">
        <v>39.676000000000002</v>
      </c>
      <c r="O164" s="14">
        <v>37.590583333333335</v>
      </c>
      <c r="P164" s="14">
        <v>38.601727272727274</v>
      </c>
      <c r="Q164" s="14">
        <f t="shared" si="2"/>
        <v>42.338330086580079</v>
      </c>
      <c r="R164" s="11" t="s">
        <v>7</v>
      </c>
      <c r="S164" s="11">
        <v>389260</v>
      </c>
      <c r="T164" s="33">
        <v>390407</v>
      </c>
      <c r="U164" s="37">
        <v>53.410364000000001</v>
      </c>
      <c r="V164" s="37">
        <v>-2.1630316000000001</v>
      </c>
    </row>
    <row r="165" spans="1:22" s="8" customFormat="1" ht="18.75" customHeight="1" x14ac:dyDescent="0.25">
      <c r="A165" s="11" t="s">
        <v>185</v>
      </c>
      <c r="B165" s="11" t="s">
        <v>156</v>
      </c>
      <c r="C165" s="11" t="s">
        <v>482</v>
      </c>
      <c r="D165" s="11" t="s">
        <v>186</v>
      </c>
      <c r="E165" s="11" t="str">
        <f>Yearly!$E$2</f>
        <v>UT</v>
      </c>
      <c r="F165" s="11">
        <v>2</v>
      </c>
      <c r="G165" s="11">
        <v>3</v>
      </c>
      <c r="H165" s="11" t="s">
        <v>207</v>
      </c>
      <c r="I165" s="11">
        <v>2.5</v>
      </c>
      <c r="J165" s="11">
        <v>46.5</v>
      </c>
      <c r="K165" s="11">
        <v>46.2</v>
      </c>
      <c r="L165" s="11">
        <v>43.7</v>
      </c>
      <c r="M165" s="11">
        <v>42</v>
      </c>
      <c r="N165" s="14">
        <v>39.465999999999994</v>
      </c>
      <c r="O165" s="14">
        <v>42.481833333333341</v>
      </c>
      <c r="P165" s="14">
        <v>44.872181818181822</v>
      </c>
      <c r="Q165" s="14">
        <f t="shared" si="2"/>
        <v>43.60285930735931</v>
      </c>
      <c r="R165" s="11" t="s">
        <v>7</v>
      </c>
      <c r="S165" s="11">
        <v>389481</v>
      </c>
      <c r="T165" s="33">
        <v>393470</v>
      </c>
      <c r="U165" s="37">
        <v>53.437899999999999</v>
      </c>
      <c r="V165" s="37">
        <v>-2.1598104</v>
      </c>
    </row>
    <row r="166" spans="1:22" s="8" customFormat="1" ht="18.75" customHeight="1" x14ac:dyDescent="0.25">
      <c r="A166" s="11" t="s">
        <v>187</v>
      </c>
      <c r="B166" s="11" t="s">
        <v>156</v>
      </c>
      <c r="C166" s="11" t="s">
        <v>483</v>
      </c>
      <c r="D166" s="11" t="s">
        <v>188</v>
      </c>
      <c r="E166" s="11" t="str">
        <f>Yearly!$E$3</f>
        <v>UB</v>
      </c>
      <c r="F166" s="11">
        <v>3</v>
      </c>
      <c r="G166" s="11">
        <v>15</v>
      </c>
      <c r="H166" s="11" t="s">
        <v>207</v>
      </c>
      <c r="I166" s="11">
        <v>2</v>
      </c>
      <c r="J166" s="11">
        <v>42.3</v>
      </c>
      <c r="K166" s="11">
        <v>45.2</v>
      </c>
      <c r="L166" s="11">
        <v>42.8</v>
      </c>
      <c r="M166" s="11">
        <v>41.8</v>
      </c>
      <c r="N166" s="14">
        <v>44.001999999999995</v>
      </c>
      <c r="O166" s="14">
        <v>47.888750000000009</v>
      </c>
      <c r="P166" s="14">
        <v>44.247833333333332</v>
      </c>
      <c r="Q166" s="14">
        <f t="shared" si="2"/>
        <v>44.034083333333342</v>
      </c>
      <c r="R166" s="11" t="s">
        <v>7</v>
      </c>
      <c r="S166" s="11">
        <v>386481</v>
      </c>
      <c r="T166" s="33">
        <v>389530</v>
      </c>
      <c r="U166" s="37">
        <v>53.402416000000002</v>
      </c>
      <c r="V166" s="37">
        <v>-2.204799</v>
      </c>
    </row>
    <row r="167" spans="1:22" s="8" customFormat="1" ht="18.75" customHeight="1" x14ac:dyDescent="0.25">
      <c r="A167" s="11" t="s">
        <v>189</v>
      </c>
      <c r="B167" s="11" t="s">
        <v>156</v>
      </c>
      <c r="C167" s="11" t="s">
        <v>484</v>
      </c>
      <c r="D167" s="11" t="s">
        <v>190</v>
      </c>
      <c r="E167" s="11" t="str">
        <f>Yearly!$E$3</f>
        <v>UB</v>
      </c>
      <c r="F167" s="11">
        <v>3</v>
      </c>
      <c r="G167" s="11">
        <v>1</v>
      </c>
      <c r="H167" s="11" t="s">
        <v>207</v>
      </c>
      <c r="I167" s="11">
        <v>2.5</v>
      </c>
      <c r="J167" s="11">
        <v>28.3</v>
      </c>
      <c r="K167" s="11">
        <v>29.5</v>
      </c>
      <c r="L167" s="11">
        <v>24.7</v>
      </c>
      <c r="M167" s="11">
        <v>23.5</v>
      </c>
      <c r="N167" s="14">
        <v>21.678999999999998</v>
      </c>
      <c r="O167" s="14">
        <v>25.281454545454544</v>
      </c>
      <c r="P167" s="14">
        <v>24.11090909090909</v>
      </c>
      <c r="Q167" s="14">
        <f t="shared" si="2"/>
        <v>25.295909090909088</v>
      </c>
      <c r="R167" s="11" t="s">
        <v>10</v>
      </c>
      <c r="S167" s="11">
        <v>388599</v>
      </c>
      <c r="T167" s="33">
        <v>389412</v>
      </c>
      <c r="U167" s="37">
        <v>53.401406000000001</v>
      </c>
      <c r="V167" s="37">
        <v>-2.1729389000000001</v>
      </c>
    </row>
    <row r="168" spans="1:22" s="8" customFormat="1" ht="18.75" customHeight="1" x14ac:dyDescent="0.25">
      <c r="A168" s="11" t="s">
        <v>191</v>
      </c>
      <c r="B168" s="11" t="s">
        <v>156</v>
      </c>
      <c r="C168" s="11" t="s">
        <v>485</v>
      </c>
      <c r="D168" s="11" t="s">
        <v>192</v>
      </c>
      <c r="E168" s="11" t="str">
        <f>Yearly!$E$2</f>
        <v>UT</v>
      </c>
      <c r="F168" s="11">
        <v>5</v>
      </c>
      <c r="G168" s="11">
        <v>5</v>
      </c>
      <c r="H168" s="11" t="s">
        <v>404</v>
      </c>
      <c r="I168" s="11">
        <v>2.5</v>
      </c>
      <c r="J168" s="11">
        <v>26.6</v>
      </c>
      <c r="K168" s="11">
        <v>30</v>
      </c>
      <c r="L168" s="11">
        <v>30</v>
      </c>
      <c r="M168" s="11">
        <v>28.2</v>
      </c>
      <c r="N168" s="14">
        <v>26.452999999999996</v>
      </c>
      <c r="O168" s="14">
        <v>29.643249999999998</v>
      </c>
      <c r="P168" s="14">
        <v>25.083166666666667</v>
      </c>
      <c r="Q168" s="14">
        <f t="shared" si="2"/>
        <v>27.997059523809522</v>
      </c>
      <c r="R168" s="11" t="s">
        <v>7</v>
      </c>
      <c r="S168" s="11">
        <v>391480</v>
      </c>
      <c r="T168" s="33">
        <v>387633</v>
      </c>
      <c r="U168" s="37">
        <v>53.385469999999998</v>
      </c>
      <c r="V168" s="37">
        <v>-2.1295594000000002</v>
      </c>
    </row>
    <row r="169" spans="1:22" s="8" customFormat="1" ht="18.75" customHeight="1" x14ac:dyDescent="0.25">
      <c r="A169" s="11" t="s">
        <v>191</v>
      </c>
      <c r="B169" s="11" t="s">
        <v>156</v>
      </c>
      <c r="C169" s="11" t="s">
        <v>485</v>
      </c>
      <c r="D169" s="11" t="s">
        <v>192</v>
      </c>
      <c r="E169" s="11" t="str">
        <f>Yearly!$E$2</f>
        <v>UT</v>
      </c>
      <c r="F169" s="11">
        <v>5</v>
      </c>
      <c r="G169" s="11">
        <v>5</v>
      </c>
      <c r="H169" s="11" t="s">
        <v>404</v>
      </c>
      <c r="I169" s="11">
        <v>2.5</v>
      </c>
      <c r="J169" s="11">
        <v>26.6</v>
      </c>
      <c r="K169" s="11">
        <v>29.3</v>
      </c>
      <c r="L169" s="11">
        <v>29.7</v>
      </c>
      <c r="M169" s="11" t="s">
        <v>590</v>
      </c>
      <c r="N169" s="14">
        <v>26.04</v>
      </c>
      <c r="O169" s="14">
        <v>28.831833333333336</v>
      </c>
      <c r="P169" s="14">
        <v>26.388500000000004</v>
      </c>
      <c r="Q169" s="14">
        <f t="shared" si="2"/>
        <v>27.810055555555554</v>
      </c>
      <c r="R169" s="11" t="s">
        <v>7</v>
      </c>
      <c r="S169" s="11">
        <v>391480</v>
      </c>
      <c r="T169" s="33">
        <v>387633</v>
      </c>
      <c r="U169" s="37">
        <v>53.385469999999998</v>
      </c>
      <c r="V169" s="37">
        <v>-2.1295594000000002</v>
      </c>
    </row>
    <row r="170" spans="1:22" s="8" customFormat="1" ht="18.75" customHeight="1" x14ac:dyDescent="0.25">
      <c r="A170" s="11" t="s">
        <v>191</v>
      </c>
      <c r="B170" s="11" t="s">
        <v>156</v>
      </c>
      <c r="C170" s="11" t="s">
        <v>485</v>
      </c>
      <c r="D170" s="11" t="s">
        <v>192</v>
      </c>
      <c r="E170" s="11" t="str">
        <f>Yearly!$E$2</f>
        <v>UT</v>
      </c>
      <c r="F170" s="11">
        <v>5</v>
      </c>
      <c r="G170" s="11">
        <v>5</v>
      </c>
      <c r="H170" s="11" t="s">
        <v>404</v>
      </c>
      <c r="I170" s="11">
        <v>2.5</v>
      </c>
      <c r="J170" s="11">
        <v>27.3</v>
      </c>
      <c r="K170" s="11">
        <v>29.1</v>
      </c>
      <c r="L170" s="11">
        <v>28.9</v>
      </c>
      <c r="M170" s="11" t="s">
        <v>590</v>
      </c>
      <c r="N170" s="14">
        <v>25.199999999999996</v>
      </c>
      <c r="O170" s="14">
        <v>28.247916666666669</v>
      </c>
      <c r="P170" s="14">
        <v>25.691333333333333</v>
      </c>
      <c r="Q170" s="14">
        <f t="shared" si="2"/>
        <v>27.406541666666669</v>
      </c>
      <c r="R170" s="11" t="s">
        <v>7</v>
      </c>
      <c r="S170" s="11">
        <v>391480</v>
      </c>
      <c r="T170" s="33">
        <v>387633</v>
      </c>
      <c r="U170" s="37">
        <v>53.385469999999998</v>
      </c>
      <c r="V170" s="37">
        <v>-2.1295594000000002</v>
      </c>
    </row>
    <row r="171" spans="1:22" s="8" customFormat="1" ht="18.75" customHeight="1" x14ac:dyDescent="0.25">
      <c r="A171" s="11" t="s">
        <v>193</v>
      </c>
      <c r="B171" s="11" t="s">
        <v>156</v>
      </c>
      <c r="C171" s="11" t="s">
        <v>486</v>
      </c>
      <c r="D171" s="11" t="s">
        <v>194</v>
      </c>
      <c r="E171" s="11" t="str">
        <f>Yearly!$E$2</f>
        <v>UT</v>
      </c>
      <c r="F171" s="11">
        <v>5</v>
      </c>
      <c r="G171" s="11">
        <v>3</v>
      </c>
      <c r="H171" s="11" t="s">
        <v>207</v>
      </c>
      <c r="I171" s="11">
        <v>2.5</v>
      </c>
      <c r="J171" s="11">
        <v>30.6</v>
      </c>
      <c r="K171" s="11">
        <v>31.6</v>
      </c>
      <c r="L171" s="11">
        <v>29.2</v>
      </c>
      <c r="M171" s="11">
        <v>27.3</v>
      </c>
      <c r="N171" s="14">
        <v>27.223000000000003</v>
      </c>
      <c r="O171" s="14">
        <v>30.553249999999998</v>
      </c>
      <c r="P171" s="14">
        <v>31.261250000000008</v>
      </c>
      <c r="Q171" s="14">
        <f t="shared" si="2"/>
        <v>29.676785714285717</v>
      </c>
      <c r="R171" s="11" t="s">
        <v>10</v>
      </c>
      <c r="S171" s="11">
        <v>395767</v>
      </c>
      <c r="T171" s="33">
        <v>388653</v>
      </c>
      <c r="U171" s="37">
        <v>53.394691000000002</v>
      </c>
      <c r="V171" s="37">
        <v>-2.0651199999999998</v>
      </c>
    </row>
    <row r="172" spans="1:22" s="8" customFormat="1" ht="18.75" customHeight="1" x14ac:dyDescent="0.25">
      <c r="A172" s="11" t="s">
        <v>195</v>
      </c>
      <c r="B172" s="11" t="s">
        <v>156</v>
      </c>
      <c r="C172" s="11" t="s">
        <v>487</v>
      </c>
      <c r="D172" s="11" t="s">
        <v>196</v>
      </c>
      <c r="E172" s="11" t="str">
        <f>Yearly!$E$3</f>
        <v>UB</v>
      </c>
      <c r="F172" s="11">
        <v>2</v>
      </c>
      <c r="G172" s="11">
        <v>10</v>
      </c>
      <c r="H172" s="11" t="s">
        <v>207</v>
      </c>
      <c r="I172" s="11">
        <v>1.5</v>
      </c>
      <c r="J172" s="11">
        <v>21.2</v>
      </c>
      <c r="K172" s="11">
        <v>19.5</v>
      </c>
      <c r="L172" s="11">
        <v>16.7</v>
      </c>
      <c r="M172" s="11">
        <v>16.5</v>
      </c>
      <c r="N172" s="14">
        <v>14.972999999999999</v>
      </c>
      <c r="O172" s="14">
        <v>19.003833333333336</v>
      </c>
      <c r="P172" s="14">
        <v>16.746833333333335</v>
      </c>
      <c r="Q172" s="14">
        <f t="shared" si="2"/>
        <v>17.803380952380955</v>
      </c>
      <c r="R172" s="11" t="s">
        <v>10</v>
      </c>
      <c r="S172" s="11">
        <v>389405</v>
      </c>
      <c r="T172" s="33">
        <v>387339</v>
      </c>
      <c r="U172" s="37">
        <v>53.38279</v>
      </c>
      <c r="V172" s="37">
        <v>-2.1607462000000002</v>
      </c>
    </row>
    <row r="173" spans="1:22" s="8" customFormat="1" ht="18.75" customHeight="1" x14ac:dyDescent="0.25">
      <c r="A173" s="11" t="s">
        <v>197</v>
      </c>
      <c r="B173" s="11" t="s">
        <v>156</v>
      </c>
      <c r="C173" s="11" t="s">
        <v>488</v>
      </c>
      <c r="D173" s="11" t="s">
        <v>198</v>
      </c>
      <c r="E173" s="11" t="str">
        <f>Yearly!$E$3</f>
        <v>UB</v>
      </c>
      <c r="F173" s="11">
        <v>1</v>
      </c>
      <c r="G173" s="11">
        <v>6</v>
      </c>
      <c r="H173" s="11" t="s">
        <v>207</v>
      </c>
      <c r="I173" s="11">
        <v>1.5</v>
      </c>
      <c r="J173" s="11">
        <v>20.5</v>
      </c>
      <c r="K173" s="11">
        <v>21.2</v>
      </c>
      <c r="L173" s="11">
        <v>18.100000000000001</v>
      </c>
      <c r="M173" s="11">
        <v>18.8</v>
      </c>
      <c r="N173" s="14">
        <v>17.401999999999997</v>
      </c>
      <c r="O173" s="14">
        <v>22.385999999999999</v>
      </c>
      <c r="P173" s="14">
        <v>18.927333333333333</v>
      </c>
      <c r="Q173" s="14">
        <f t="shared" si="2"/>
        <v>19.616476190476192</v>
      </c>
      <c r="R173" s="11" t="s">
        <v>10</v>
      </c>
      <c r="S173" s="11">
        <v>387099</v>
      </c>
      <c r="T173" s="33">
        <v>391385</v>
      </c>
      <c r="U173" s="37">
        <v>53.419105999999999</v>
      </c>
      <c r="V173" s="37">
        <v>-2.1955806</v>
      </c>
    </row>
    <row r="174" spans="1:22" s="8" customFormat="1" ht="18.75" customHeight="1" x14ac:dyDescent="0.25">
      <c r="A174" s="11" t="s">
        <v>199</v>
      </c>
      <c r="B174" s="11" t="s">
        <v>156</v>
      </c>
      <c r="C174" s="11" t="s">
        <v>489</v>
      </c>
      <c r="D174" s="11" t="s">
        <v>200</v>
      </c>
      <c r="E174" s="11" t="str">
        <f>Yearly!$E$2</f>
        <v>UT</v>
      </c>
      <c r="F174" s="11">
        <v>2</v>
      </c>
      <c r="G174" s="11">
        <v>3</v>
      </c>
      <c r="H174" s="11" t="s">
        <v>207</v>
      </c>
      <c r="I174" s="11">
        <v>2.5</v>
      </c>
      <c r="J174" s="11">
        <v>42.2</v>
      </c>
      <c r="K174" s="11">
        <v>44.8</v>
      </c>
      <c r="L174" s="11">
        <v>41.1</v>
      </c>
      <c r="M174" s="11">
        <v>44.6</v>
      </c>
      <c r="N174" s="14">
        <v>40.026000000000003</v>
      </c>
      <c r="O174" s="14">
        <v>43.68</v>
      </c>
      <c r="P174" s="14">
        <v>42.831250000000004</v>
      </c>
      <c r="Q174" s="14">
        <f t="shared" si="2"/>
        <v>42.748178571428575</v>
      </c>
      <c r="R174" s="11" t="s">
        <v>7</v>
      </c>
      <c r="S174" s="11">
        <v>385702</v>
      </c>
      <c r="T174" s="33">
        <v>386226</v>
      </c>
      <c r="U174" s="37">
        <v>53.372698</v>
      </c>
      <c r="V174" s="37">
        <v>-2.2163648</v>
      </c>
    </row>
    <row r="175" spans="1:22" s="8" customFormat="1" ht="18.75" customHeight="1" x14ac:dyDescent="0.25">
      <c r="A175" s="11" t="s">
        <v>201</v>
      </c>
      <c r="B175" s="11" t="s">
        <v>156</v>
      </c>
      <c r="C175" s="11" t="s">
        <v>490</v>
      </c>
      <c r="D175" s="11" t="s">
        <v>202</v>
      </c>
      <c r="E175" s="11" t="str">
        <f>Yearly!$E$3</f>
        <v>UB</v>
      </c>
      <c r="F175" s="11">
        <v>1</v>
      </c>
      <c r="G175" s="11">
        <v>2</v>
      </c>
      <c r="H175" s="11" t="s">
        <v>207</v>
      </c>
      <c r="I175" s="11">
        <v>1.5</v>
      </c>
      <c r="J175" s="11">
        <v>20.9</v>
      </c>
      <c r="K175" s="11">
        <v>22.2</v>
      </c>
      <c r="L175" s="11">
        <v>19.8</v>
      </c>
      <c r="M175" s="11">
        <v>19</v>
      </c>
      <c r="N175" s="14">
        <v>17.821999999999999</v>
      </c>
      <c r="O175" s="14">
        <v>20.945166666666665</v>
      </c>
      <c r="P175" s="14">
        <v>19.832166666666666</v>
      </c>
      <c r="Q175" s="14">
        <f t="shared" si="2"/>
        <v>20.071333333333332</v>
      </c>
      <c r="R175" s="11" t="s">
        <v>10</v>
      </c>
      <c r="S175" s="11">
        <v>390085</v>
      </c>
      <c r="T175" s="33">
        <v>388547</v>
      </c>
      <c r="U175" s="37">
        <v>53.393661000000002</v>
      </c>
      <c r="V175" s="37">
        <v>-2.1505616999999999</v>
      </c>
    </row>
    <row r="176" spans="1:22" s="5" customFormat="1" ht="18.75" customHeight="1" x14ac:dyDescent="0.25">
      <c r="A176" s="21" t="s">
        <v>676</v>
      </c>
      <c r="B176" s="21" t="s">
        <v>203</v>
      </c>
      <c r="C176" s="21" t="s">
        <v>491</v>
      </c>
      <c r="D176" s="21" t="s">
        <v>204</v>
      </c>
      <c r="E176" s="21" t="s">
        <v>365</v>
      </c>
      <c r="F176" s="21">
        <v>1</v>
      </c>
      <c r="G176" s="21">
        <v>2</v>
      </c>
      <c r="H176" s="21" t="s">
        <v>207</v>
      </c>
      <c r="I176" s="21">
        <v>3</v>
      </c>
      <c r="J176" s="21">
        <v>35.700000000000003</v>
      </c>
      <c r="K176" s="21">
        <v>32.9</v>
      </c>
      <c r="L176" s="21">
        <v>26.5</v>
      </c>
      <c r="M176" s="21">
        <v>28.2</v>
      </c>
      <c r="N176" s="21">
        <v>26.2</v>
      </c>
      <c r="O176" s="12">
        <v>29.69081818181818</v>
      </c>
      <c r="P176" s="12">
        <v>28.376166666666663</v>
      </c>
      <c r="Q176" s="12">
        <f t="shared" si="2"/>
        <v>29.652426406926402</v>
      </c>
      <c r="R176" s="21" t="s">
        <v>205</v>
      </c>
      <c r="S176" s="21">
        <v>394050</v>
      </c>
      <c r="T176" s="34">
        <v>397190</v>
      </c>
      <c r="U176" s="38">
        <v>53.471409000000001</v>
      </c>
      <c r="V176" s="38">
        <v>-2.0911045000000001</v>
      </c>
    </row>
    <row r="177" spans="1:22" s="5" customFormat="1" ht="18.75" customHeight="1" x14ac:dyDescent="0.25">
      <c r="A177" s="21" t="s">
        <v>677</v>
      </c>
      <c r="B177" s="21" t="s">
        <v>203</v>
      </c>
      <c r="C177" s="21" t="s">
        <v>492</v>
      </c>
      <c r="D177" s="21" t="s">
        <v>206</v>
      </c>
      <c r="E177" s="21" t="s">
        <v>9</v>
      </c>
      <c r="F177" s="21">
        <v>1</v>
      </c>
      <c r="G177" s="21">
        <v>2</v>
      </c>
      <c r="H177" s="21" t="s">
        <v>207</v>
      </c>
      <c r="I177" s="21">
        <v>3</v>
      </c>
      <c r="J177" s="21" t="s">
        <v>590</v>
      </c>
      <c r="K177" s="21">
        <v>30.1</v>
      </c>
      <c r="L177" s="21">
        <v>30.4</v>
      </c>
      <c r="M177" s="21">
        <v>26.6</v>
      </c>
      <c r="N177" s="21">
        <v>27.2</v>
      </c>
      <c r="O177" s="12">
        <v>29.233750000000001</v>
      </c>
      <c r="P177" s="12">
        <v>28.94725</v>
      </c>
      <c r="Q177" s="12">
        <f t="shared" si="2"/>
        <v>28.746833333333331</v>
      </c>
      <c r="R177" s="21" t="s">
        <v>207</v>
      </c>
      <c r="S177" s="21">
        <v>394770</v>
      </c>
      <c r="T177" s="34">
        <v>394930</v>
      </c>
      <c r="U177" s="38">
        <v>53.451103000000003</v>
      </c>
      <c r="V177" s="38">
        <v>-2.0802193</v>
      </c>
    </row>
    <row r="178" spans="1:22" s="5" customFormat="1" ht="18.75" customHeight="1" x14ac:dyDescent="0.25">
      <c r="A178" s="21" t="s">
        <v>678</v>
      </c>
      <c r="B178" s="21" t="s">
        <v>203</v>
      </c>
      <c r="C178" s="21" t="s">
        <v>493</v>
      </c>
      <c r="D178" s="21" t="s">
        <v>208</v>
      </c>
      <c r="E178" s="21" t="s">
        <v>9</v>
      </c>
      <c r="F178" s="21">
        <v>3</v>
      </c>
      <c r="G178" s="21">
        <v>2</v>
      </c>
      <c r="H178" s="21" t="s">
        <v>207</v>
      </c>
      <c r="I178" s="21">
        <v>3</v>
      </c>
      <c r="J178" s="21">
        <v>30.5</v>
      </c>
      <c r="K178" s="21">
        <v>29.4</v>
      </c>
      <c r="L178" s="21">
        <v>26.6</v>
      </c>
      <c r="M178" s="21" t="s">
        <v>590</v>
      </c>
      <c r="N178" s="21">
        <v>30.9</v>
      </c>
      <c r="O178" s="12">
        <v>31.903083333333331</v>
      </c>
      <c r="P178" s="12">
        <v>29.60733333333334</v>
      </c>
      <c r="Q178" s="12">
        <f t="shared" si="2"/>
        <v>29.818402777777781</v>
      </c>
      <c r="R178" s="21" t="s">
        <v>205</v>
      </c>
      <c r="S178" s="21">
        <v>391000</v>
      </c>
      <c r="T178" s="34">
        <v>395130</v>
      </c>
      <c r="U178" s="38">
        <v>53.452849000000001</v>
      </c>
      <c r="V178" s="38">
        <v>-2.1369927999999998</v>
      </c>
    </row>
    <row r="179" spans="1:22" s="5" customFormat="1" ht="18.75" customHeight="1" x14ac:dyDescent="0.25">
      <c r="A179" s="21" t="s">
        <v>679</v>
      </c>
      <c r="B179" s="21" t="s">
        <v>203</v>
      </c>
      <c r="C179" s="21" t="s">
        <v>495</v>
      </c>
      <c r="D179" s="21" t="s">
        <v>211</v>
      </c>
      <c r="E179" s="21" t="s">
        <v>9</v>
      </c>
      <c r="F179" s="21">
        <v>1</v>
      </c>
      <c r="G179" s="21">
        <v>2</v>
      </c>
      <c r="H179" s="21" t="s">
        <v>207</v>
      </c>
      <c r="I179" s="21">
        <v>3</v>
      </c>
      <c r="J179" s="21">
        <v>17</v>
      </c>
      <c r="K179" s="21">
        <v>17.600000000000001</v>
      </c>
      <c r="L179" s="21">
        <v>16.100000000000001</v>
      </c>
      <c r="M179" s="21">
        <v>15.3</v>
      </c>
      <c r="N179" s="21">
        <v>14.1</v>
      </c>
      <c r="O179" s="12">
        <v>15.99325</v>
      </c>
      <c r="P179" s="12">
        <v>14.989083333333332</v>
      </c>
      <c r="Q179" s="12">
        <f t="shared" si="2"/>
        <v>15.86890476190476</v>
      </c>
      <c r="R179" s="21" t="s">
        <v>207</v>
      </c>
      <c r="S179" s="21">
        <v>400510</v>
      </c>
      <c r="T179" s="34">
        <v>396520</v>
      </c>
      <c r="U179" s="38">
        <v>53.465421999999997</v>
      </c>
      <c r="V179" s="38">
        <v>-1.9937855</v>
      </c>
    </row>
    <row r="180" spans="1:22" s="5" customFormat="1" ht="18.75" customHeight="1" x14ac:dyDescent="0.25">
      <c r="A180" s="21" t="s">
        <v>680</v>
      </c>
      <c r="B180" s="21" t="s">
        <v>203</v>
      </c>
      <c r="C180" s="21" t="s">
        <v>496</v>
      </c>
      <c r="D180" s="21" t="s">
        <v>212</v>
      </c>
      <c r="E180" s="21" t="s">
        <v>9</v>
      </c>
      <c r="F180" s="21">
        <v>0</v>
      </c>
      <c r="G180" s="21">
        <v>53</v>
      </c>
      <c r="H180" s="21" t="s">
        <v>404</v>
      </c>
      <c r="I180" s="21">
        <v>3</v>
      </c>
      <c r="J180" s="21">
        <v>19.8</v>
      </c>
      <c r="K180" s="21">
        <v>19.600000000000001</v>
      </c>
      <c r="L180" s="21">
        <v>18.899999999999999</v>
      </c>
      <c r="M180" s="21">
        <v>17.3</v>
      </c>
      <c r="N180" s="21">
        <v>16.7</v>
      </c>
      <c r="O180" s="12">
        <v>19.540181818181818</v>
      </c>
      <c r="P180" s="12">
        <v>17.948333333333334</v>
      </c>
      <c r="Q180" s="12">
        <f t="shared" si="2"/>
        <v>18.541216450216449</v>
      </c>
      <c r="R180" s="21" t="s">
        <v>207</v>
      </c>
      <c r="S180" s="21">
        <v>393440</v>
      </c>
      <c r="T180" s="34">
        <v>394330</v>
      </c>
      <c r="U180" s="38">
        <v>53.445695000000001</v>
      </c>
      <c r="V180" s="38">
        <v>-2.1002334</v>
      </c>
    </row>
    <row r="181" spans="1:22" s="5" customFormat="1" ht="18.75" customHeight="1" x14ac:dyDescent="0.25">
      <c r="A181" s="21" t="s">
        <v>213</v>
      </c>
      <c r="B181" s="21" t="s">
        <v>203</v>
      </c>
      <c r="C181" s="21" t="s">
        <v>497</v>
      </c>
      <c r="D181" s="21" t="s">
        <v>214</v>
      </c>
      <c r="E181" s="21" t="s">
        <v>365</v>
      </c>
      <c r="F181" s="21">
        <v>1</v>
      </c>
      <c r="G181" s="21">
        <v>1</v>
      </c>
      <c r="H181" s="21" t="s">
        <v>207</v>
      </c>
      <c r="I181" s="21">
        <v>3</v>
      </c>
      <c r="J181" s="21">
        <v>44.3</v>
      </c>
      <c r="K181" s="21">
        <v>42.6</v>
      </c>
      <c r="L181" s="21">
        <v>38.4</v>
      </c>
      <c r="M181" s="21">
        <v>33.6</v>
      </c>
      <c r="N181" s="21">
        <v>40</v>
      </c>
      <c r="O181" s="12">
        <v>41.405000000000001</v>
      </c>
      <c r="P181" s="12">
        <v>39.946166666666663</v>
      </c>
      <c r="Q181" s="12">
        <f t="shared" si="2"/>
        <v>40.035880952380957</v>
      </c>
      <c r="R181" s="21" t="s">
        <v>205</v>
      </c>
      <c r="S181" s="21">
        <v>392520</v>
      </c>
      <c r="T181" s="34">
        <v>396760</v>
      </c>
      <c r="U181" s="38">
        <v>53.467523999999997</v>
      </c>
      <c r="V181" s="38">
        <v>-2.1141435</v>
      </c>
    </row>
    <row r="182" spans="1:22" s="5" customFormat="1" ht="18.75" customHeight="1" x14ac:dyDescent="0.25">
      <c r="A182" s="21" t="s">
        <v>215</v>
      </c>
      <c r="B182" s="21" t="s">
        <v>203</v>
      </c>
      <c r="C182" s="21" t="s">
        <v>498</v>
      </c>
      <c r="D182" s="21" t="s">
        <v>216</v>
      </c>
      <c r="E182" s="21" t="s">
        <v>365</v>
      </c>
      <c r="F182" s="21">
        <v>1</v>
      </c>
      <c r="G182" s="21">
        <v>2</v>
      </c>
      <c r="H182" s="21" t="s">
        <v>207</v>
      </c>
      <c r="I182" s="21">
        <v>3</v>
      </c>
      <c r="J182" s="21">
        <v>71.8</v>
      </c>
      <c r="K182" s="21">
        <v>58.9</v>
      </c>
      <c r="L182" s="21">
        <v>68</v>
      </c>
      <c r="M182" s="21">
        <v>64.599999999999994</v>
      </c>
      <c r="N182" s="21">
        <v>61.1</v>
      </c>
      <c r="O182" s="12">
        <v>62.827916666666674</v>
      </c>
      <c r="P182" s="12">
        <v>59.088583333333332</v>
      </c>
      <c r="Q182" s="12">
        <f t="shared" si="2"/>
        <v>63.759500000000003</v>
      </c>
      <c r="R182" s="21" t="s">
        <v>205</v>
      </c>
      <c r="S182" s="21">
        <v>400410</v>
      </c>
      <c r="T182" s="34">
        <v>396060</v>
      </c>
      <c r="U182" s="38">
        <v>53.461286999999999</v>
      </c>
      <c r="V182" s="38">
        <v>-1.9952922</v>
      </c>
    </row>
    <row r="183" spans="1:22" s="5" customFormat="1" ht="18.75" customHeight="1" x14ac:dyDescent="0.25">
      <c r="A183" s="21" t="s">
        <v>543</v>
      </c>
      <c r="B183" s="21" t="s">
        <v>203</v>
      </c>
      <c r="C183" s="21" t="s">
        <v>555</v>
      </c>
      <c r="D183" s="21"/>
      <c r="E183" s="28" t="s">
        <v>9</v>
      </c>
      <c r="F183" s="21">
        <v>0</v>
      </c>
      <c r="G183" s="21">
        <v>53</v>
      </c>
      <c r="H183" s="21" t="s">
        <v>404</v>
      </c>
      <c r="I183" s="21">
        <v>3</v>
      </c>
      <c r="J183" s="21" t="s">
        <v>590</v>
      </c>
      <c r="K183" s="21" t="s">
        <v>590</v>
      </c>
      <c r="L183" s="21" t="s">
        <v>590</v>
      </c>
      <c r="M183" s="21" t="s">
        <v>590</v>
      </c>
      <c r="N183" s="21" t="s">
        <v>590</v>
      </c>
      <c r="O183" s="12">
        <v>19.997249999999998</v>
      </c>
      <c r="P183" s="12">
        <v>17.814833333333336</v>
      </c>
      <c r="Q183" s="12">
        <f t="shared" si="2"/>
        <v>18.906041666666667</v>
      </c>
      <c r="R183" s="21"/>
      <c r="S183" s="21"/>
      <c r="T183" s="34"/>
      <c r="U183" s="38">
        <v>53.482536000000003</v>
      </c>
      <c r="V183" s="38">
        <v>-2.1131289999999998</v>
      </c>
    </row>
    <row r="184" spans="1:22" s="5" customFormat="1" ht="18.75" customHeight="1" x14ac:dyDescent="0.25">
      <c r="A184" s="21" t="s">
        <v>217</v>
      </c>
      <c r="B184" s="21" t="s">
        <v>203</v>
      </c>
      <c r="C184" s="21" t="s">
        <v>499</v>
      </c>
      <c r="D184" s="21" t="s">
        <v>218</v>
      </c>
      <c r="E184" s="21" t="s">
        <v>365</v>
      </c>
      <c r="F184" s="21">
        <v>10</v>
      </c>
      <c r="G184" s="21">
        <v>3</v>
      </c>
      <c r="H184" s="21" t="s">
        <v>207</v>
      </c>
      <c r="I184" s="21">
        <v>3</v>
      </c>
      <c r="J184" s="21">
        <v>44.8</v>
      </c>
      <c r="K184" s="21">
        <v>43.2</v>
      </c>
      <c r="L184" s="21">
        <v>39.299999999999997</v>
      </c>
      <c r="M184" s="21">
        <v>42.3</v>
      </c>
      <c r="N184" s="21">
        <v>42.5</v>
      </c>
      <c r="O184" s="12">
        <v>42.906500000000001</v>
      </c>
      <c r="P184" s="12">
        <v>42.94250000000001</v>
      </c>
      <c r="Q184" s="12">
        <f t="shared" si="2"/>
        <v>42.564142857142862</v>
      </c>
      <c r="R184" s="21" t="s">
        <v>205</v>
      </c>
      <c r="S184" s="21">
        <v>392590</v>
      </c>
      <c r="T184" s="34">
        <v>398430</v>
      </c>
      <c r="U184" s="38">
        <v>53.485787000000002</v>
      </c>
      <c r="V184" s="38">
        <v>-2.0962592</v>
      </c>
    </row>
    <row r="185" spans="1:22" s="5" customFormat="1" ht="18.75" customHeight="1" x14ac:dyDescent="0.25">
      <c r="A185" s="21" t="s">
        <v>219</v>
      </c>
      <c r="B185" s="21" t="s">
        <v>203</v>
      </c>
      <c r="C185" s="21" t="s">
        <v>500</v>
      </c>
      <c r="D185" s="21" t="s">
        <v>220</v>
      </c>
      <c r="E185" s="21" t="s">
        <v>365</v>
      </c>
      <c r="F185" s="21">
        <v>30</v>
      </c>
      <c r="G185" s="21">
        <v>10</v>
      </c>
      <c r="H185" s="21" t="s">
        <v>207</v>
      </c>
      <c r="I185" s="21">
        <v>3</v>
      </c>
      <c r="J185" s="21">
        <v>40.9</v>
      </c>
      <c r="K185" s="21">
        <v>36.700000000000003</v>
      </c>
      <c r="L185" s="21">
        <v>35.1</v>
      </c>
      <c r="M185" s="21">
        <v>34.6</v>
      </c>
      <c r="N185" s="21">
        <v>35.6</v>
      </c>
      <c r="O185" s="12">
        <v>40.601166666666671</v>
      </c>
      <c r="P185" s="12">
        <v>41.162500000000001</v>
      </c>
      <c r="Q185" s="12">
        <f t="shared" si="2"/>
        <v>37.809095238095232</v>
      </c>
      <c r="R185" s="21" t="s">
        <v>205</v>
      </c>
      <c r="S185" s="21">
        <v>393710</v>
      </c>
      <c r="T185" s="34">
        <v>398790</v>
      </c>
      <c r="U185" s="38">
        <v>53.485264999999998</v>
      </c>
      <c r="V185" s="38">
        <v>-2.0706392</v>
      </c>
    </row>
    <row r="186" spans="1:22" s="5" customFormat="1" ht="18.75" customHeight="1" x14ac:dyDescent="0.25">
      <c r="A186" s="21" t="s">
        <v>221</v>
      </c>
      <c r="B186" s="21" t="s">
        <v>203</v>
      </c>
      <c r="C186" s="21" t="s">
        <v>501</v>
      </c>
      <c r="D186" s="21" t="s">
        <v>222</v>
      </c>
      <c r="E186" s="21" t="s">
        <v>365</v>
      </c>
      <c r="F186" s="21">
        <v>17</v>
      </c>
      <c r="G186" s="21">
        <v>12</v>
      </c>
      <c r="H186" s="21" t="s">
        <v>207</v>
      </c>
      <c r="I186" s="21">
        <v>3</v>
      </c>
      <c r="J186" s="21">
        <v>31</v>
      </c>
      <c r="K186" s="21">
        <v>30.1</v>
      </c>
      <c r="L186" s="21">
        <v>28.5</v>
      </c>
      <c r="M186" s="21">
        <v>28.5</v>
      </c>
      <c r="N186" s="21">
        <v>25.7</v>
      </c>
      <c r="O186" s="12">
        <v>29.608090909090905</v>
      </c>
      <c r="P186" s="12">
        <v>28.784083333333335</v>
      </c>
      <c r="Q186" s="12">
        <f t="shared" si="2"/>
        <v>28.884596320346322</v>
      </c>
      <c r="R186" s="21" t="s">
        <v>205</v>
      </c>
      <c r="S186" s="21">
        <v>395410</v>
      </c>
      <c r="T186" s="34">
        <v>398730</v>
      </c>
      <c r="U186" s="38">
        <v>53.478025000000002</v>
      </c>
      <c r="V186" s="38">
        <v>-2.1299923999999999</v>
      </c>
    </row>
    <row r="187" spans="1:22" s="5" customFormat="1" ht="18.75" customHeight="1" x14ac:dyDescent="0.25">
      <c r="A187" s="21" t="s">
        <v>223</v>
      </c>
      <c r="B187" s="21" t="s">
        <v>203</v>
      </c>
      <c r="C187" s="21" t="s">
        <v>502</v>
      </c>
      <c r="D187" s="21" t="s">
        <v>224</v>
      </c>
      <c r="E187" s="21" t="s">
        <v>365</v>
      </c>
      <c r="F187" s="21">
        <v>8</v>
      </c>
      <c r="G187" s="21">
        <v>2</v>
      </c>
      <c r="H187" s="21" t="s">
        <v>207</v>
      </c>
      <c r="I187" s="21">
        <v>3</v>
      </c>
      <c r="J187" s="21">
        <v>41.5</v>
      </c>
      <c r="K187" s="21">
        <v>45.5</v>
      </c>
      <c r="L187" s="21">
        <v>40.1</v>
      </c>
      <c r="M187" s="21">
        <v>41.3</v>
      </c>
      <c r="N187" s="21">
        <v>40.700000000000003</v>
      </c>
      <c r="O187" s="12">
        <v>46.106666666666676</v>
      </c>
      <c r="P187" s="12">
        <v>44.040166666666664</v>
      </c>
      <c r="Q187" s="12">
        <f t="shared" si="2"/>
        <v>42.749547619047618</v>
      </c>
      <c r="R187" s="21" t="s">
        <v>205</v>
      </c>
      <c r="S187" s="21">
        <v>391470</v>
      </c>
      <c r="T187" s="34">
        <v>397930</v>
      </c>
      <c r="U187" s="38">
        <v>53.480592999999999</v>
      </c>
      <c r="V187" s="38">
        <v>-2.1611916</v>
      </c>
    </row>
    <row r="188" spans="1:22" s="5" customFormat="1" ht="18.75" customHeight="1" x14ac:dyDescent="0.25">
      <c r="A188" s="21" t="s">
        <v>225</v>
      </c>
      <c r="B188" s="21" t="s">
        <v>203</v>
      </c>
      <c r="C188" s="21" t="s">
        <v>503</v>
      </c>
      <c r="D188" s="21" t="s">
        <v>226</v>
      </c>
      <c r="E188" s="21" t="s">
        <v>365</v>
      </c>
      <c r="F188" s="21">
        <v>1</v>
      </c>
      <c r="G188" s="21">
        <v>4</v>
      </c>
      <c r="H188" s="21" t="s">
        <v>207</v>
      </c>
      <c r="I188" s="21">
        <v>3</v>
      </c>
      <c r="J188" s="21">
        <v>36.1</v>
      </c>
      <c r="K188" s="21">
        <v>31.4</v>
      </c>
      <c r="L188" s="21" t="s">
        <v>590</v>
      </c>
      <c r="M188" s="21" t="s">
        <v>590</v>
      </c>
      <c r="N188" s="21">
        <v>34.799999999999997</v>
      </c>
      <c r="O188" s="12">
        <v>36.180083333333336</v>
      </c>
      <c r="P188" s="12">
        <v>36.854090909090907</v>
      </c>
      <c r="Q188" s="12">
        <f t="shared" si="2"/>
        <v>35.066834848484845</v>
      </c>
      <c r="R188" s="21" t="s">
        <v>205</v>
      </c>
      <c r="S188" s="21">
        <v>389400</v>
      </c>
      <c r="T188" s="34">
        <v>398220</v>
      </c>
      <c r="U188" s="38">
        <v>53.456282999999999</v>
      </c>
      <c r="V188" s="38">
        <v>-2.1201371</v>
      </c>
    </row>
    <row r="189" spans="1:22" s="5" customFormat="1" ht="18.75" customHeight="1" x14ac:dyDescent="0.25">
      <c r="A189" s="21" t="s">
        <v>227</v>
      </c>
      <c r="B189" s="21" t="s">
        <v>203</v>
      </c>
      <c r="C189" s="21" t="s">
        <v>504</v>
      </c>
      <c r="D189" s="21" t="s">
        <v>228</v>
      </c>
      <c r="E189" s="21" t="s">
        <v>365</v>
      </c>
      <c r="F189" s="21">
        <v>35</v>
      </c>
      <c r="G189" s="21">
        <v>2</v>
      </c>
      <c r="H189" s="21" t="s">
        <v>207</v>
      </c>
      <c r="I189" s="21">
        <v>3</v>
      </c>
      <c r="J189" s="21" t="s">
        <v>590</v>
      </c>
      <c r="K189" s="21">
        <v>49</v>
      </c>
      <c r="L189" s="21">
        <v>44.6</v>
      </c>
      <c r="M189" s="21">
        <v>46.8</v>
      </c>
      <c r="N189" s="21">
        <v>45.7</v>
      </c>
      <c r="O189" s="12">
        <v>49.291666666666664</v>
      </c>
      <c r="P189" s="12">
        <v>48.297333333333341</v>
      </c>
      <c r="Q189" s="12">
        <f t="shared" si="2"/>
        <v>47.281499999999994</v>
      </c>
      <c r="R189" s="21" t="s">
        <v>205</v>
      </c>
      <c r="S189" s="21">
        <v>392120</v>
      </c>
      <c r="T189" s="34">
        <v>395510</v>
      </c>
      <c r="U189" s="38">
        <v>53.456198999999998</v>
      </c>
      <c r="V189" s="38">
        <v>-2.1145648000000001</v>
      </c>
    </row>
    <row r="190" spans="1:22" s="5" customFormat="1" ht="18.75" customHeight="1" x14ac:dyDescent="0.25">
      <c r="A190" s="21" t="s">
        <v>229</v>
      </c>
      <c r="B190" s="21" t="s">
        <v>203</v>
      </c>
      <c r="C190" s="21" t="s">
        <v>505</v>
      </c>
      <c r="D190" s="21" t="s">
        <v>230</v>
      </c>
      <c r="E190" s="21" t="s">
        <v>365</v>
      </c>
      <c r="F190" s="21">
        <v>1</v>
      </c>
      <c r="G190" s="21">
        <v>1</v>
      </c>
      <c r="H190" s="21" t="s">
        <v>207</v>
      </c>
      <c r="I190" s="21">
        <v>3</v>
      </c>
      <c r="J190" s="21">
        <v>43.6</v>
      </c>
      <c r="K190" s="21">
        <v>37.6</v>
      </c>
      <c r="L190" s="21">
        <v>38.200000000000003</v>
      </c>
      <c r="M190" s="21">
        <v>39.299999999999997</v>
      </c>
      <c r="N190" s="21">
        <v>37.799999999999997</v>
      </c>
      <c r="O190" s="12">
        <v>39.453555555555553</v>
      </c>
      <c r="P190" s="12">
        <v>33.523333333333341</v>
      </c>
      <c r="Q190" s="12">
        <f t="shared" si="2"/>
        <v>38.496698412698414</v>
      </c>
      <c r="R190" s="21" t="s">
        <v>205</v>
      </c>
      <c r="S190" s="21">
        <v>392490</v>
      </c>
      <c r="T190" s="34">
        <v>395500</v>
      </c>
      <c r="U190" s="38">
        <v>53.452719000000002</v>
      </c>
      <c r="V190" s="38">
        <v>-2.0836857000000002</v>
      </c>
    </row>
    <row r="191" spans="1:22" s="5" customFormat="1" ht="18.75" customHeight="1" x14ac:dyDescent="0.25">
      <c r="A191" s="21" t="s">
        <v>231</v>
      </c>
      <c r="B191" s="21" t="s">
        <v>203</v>
      </c>
      <c r="C191" s="21" t="s">
        <v>506</v>
      </c>
      <c r="D191" s="21" t="s">
        <v>232</v>
      </c>
      <c r="E191" s="21" t="s">
        <v>365</v>
      </c>
      <c r="F191" s="21">
        <v>100</v>
      </c>
      <c r="G191" s="21">
        <v>1</v>
      </c>
      <c r="H191" s="21" t="s">
        <v>207</v>
      </c>
      <c r="I191" s="21">
        <v>3</v>
      </c>
      <c r="J191" s="21">
        <v>43</v>
      </c>
      <c r="K191" s="21">
        <v>40.299999999999997</v>
      </c>
      <c r="L191" s="21">
        <v>37.799999999999997</v>
      </c>
      <c r="M191" s="21">
        <v>39.700000000000003</v>
      </c>
      <c r="N191" s="21">
        <v>37</v>
      </c>
      <c r="O191" s="12">
        <v>41.776583333333342</v>
      </c>
      <c r="P191" s="12">
        <v>39.968416666666663</v>
      </c>
      <c r="Q191" s="12">
        <f t="shared" si="2"/>
        <v>39.935000000000002</v>
      </c>
      <c r="R191" s="21" t="s">
        <v>205</v>
      </c>
      <c r="S191" s="21">
        <v>394540</v>
      </c>
      <c r="T191" s="34">
        <v>395110</v>
      </c>
      <c r="U191" s="38">
        <v>53.460568000000002</v>
      </c>
      <c r="V191" s="38">
        <v>-1.9954429</v>
      </c>
    </row>
    <row r="192" spans="1:22" s="5" customFormat="1" ht="18.75" customHeight="1" x14ac:dyDescent="0.25">
      <c r="A192" s="21" t="s">
        <v>233</v>
      </c>
      <c r="B192" s="21" t="s">
        <v>203</v>
      </c>
      <c r="C192" s="21" t="s">
        <v>507</v>
      </c>
      <c r="D192" s="21" t="s">
        <v>234</v>
      </c>
      <c r="E192" s="21" t="s">
        <v>365</v>
      </c>
      <c r="F192" s="21">
        <v>1</v>
      </c>
      <c r="G192" s="21">
        <v>1</v>
      </c>
      <c r="H192" s="21" t="s">
        <v>207</v>
      </c>
      <c r="I192" s="21">
        <v>3</v>
      </c>
      <c r="J192" s="21">
        <v>53.4</v>
      </c>
      <c r="K192" s="21">
        <v>46.9</v>
      </c>
      <c r="L192" s="21">
        <v>50.4</v>
      </c>
      <c r="M192" s="21">
        <v>50.6</v>
      </c>
      <c r="N192" s="21">
        <v>53.4</v>
      </c>
      <c r="O192" s="12">
        <v>56.124250000000004</v>
      </c>
      <c r="P192" s="12">
        <v>54.453166666666668</v>
      </c>
      <c r="Q192" s="12">
        <f t="shared" si="2"/>
        <v>52.182488095238099</v>
      </c>
      <c r="R192" s="21" t="s">
        <v>205</v>
      </c>
      <c r="S192" s="21">
        <v>400400</v>
      </c>
      <c r="T192" s="34">
        <v>395980</v>
      </c>
      <c r="U192" s="38">
        <v>53.489106999999997</v>
      </c>
      <c r="V192" s="38">
        <v>-2.1031995000000001</v>
      </c>
    </row>
    <row r="193" spans="1:22" s="5" customFormat="1" ht="18.75" customHeight="1" x14ac:dyDescent="0.25">
      <c r="A193" s="21" t="s">
        <v>235</v>
      </c>
      <c r="B193" s="21" t="s">
        <v>203</v>
      </c>
      <c r="C193" s="21" t="s">
        <v>508</v>
      </c>
      <c r="D193" s="21" t="s">
        <v>236</v>
      </c>
      <c r="E193" s="21" t="s">
        <v>9</v>
      </c>
      <c r="F193" s="21">
        <v>20</v>
      </c>
      <c r="G193" s="21">
        <v>25</v>
      </c>
      <c r="H193" s="21" t="s">
        <v>207</v>
      </c>
      <c r="I193" s="21">
        <v>4</v>
      </c>
      <c r="J193" s="21">
        <v>25.2</v>
      </c>
      <c r="K193" s="21">
        <v>25.8</v>
      </c>
      <c r="L193" s="21">
        <v>21.7</v>
      </c>
      <c r="M193" s="21">
        <v>22.8</v>
      </c>
      <c r="N193" s="21">
        <v>20.5</v>
      </c>
      <c r="O193" s="12">
        <v>24.8612</v>
      </c>
      <c r="P193" s="12">
        <v>22.620833333333334</v>
      </c>
      <c r="Q193" s="12">
        <f t="shared" si="2"/>
        <v>23.354576190476191</v>
      </c>
      <c r="R193" s="21" t="s">
        <v>207</v>
      </c>
      <c r="S193" s="21">
        <v>393250</v>
      </c>
      <c r="T193" s="34">
        <v>399160</v>
      </c>
      <c r="U193" s="38">
        <v>53.483987999999997</v>
      </c>
      <c r="V193" s="38">
        <v>-2.0976113999999999</v>
      </c>
    </row>
    <row r="194" spans="1:22" s="5" customFormat="1" ht="18.75" customHeight="1" x14ac:dyDescent="0.25">
      <c r="A194" s="21" t="s">
        <v>237</v>
      </c>
      <c r="B194" s="21" t="s">
        <v>203</v>
      </c>
      <c r="C194" s="21" t="s">
        <v>509</v>
      </c>
      <c r="D194" s="21" t="s">
        <v>238</v>
      </c>
      <c r="E194" s="21" t="s">
        <v>9</v>
      </c>
      <c r="F194" s="21">
        <v>1</v>
      </c>
      <c r="G194" s="21">
        <v>9</v>
      </c>
      <c r="H194" s="21" t="s">
        <v>207</v>
      </c>
      <c r="I194" s="21">
        <v>3</v>
      </c>
      <c r="J194" s="21">
        <v>24.1</v>
      </c>
      <c r="K194" s="21">
        <v>26</v>
      </c>
      <c r="L194" s="21">
        <v>22.5</v>
      </c>
      <c r="M194" s="21">
        <v>22.9</v>
      </c>
      <c r="N194" s="21">
        <v>21.6</v>
      </c>
      <c r="O194" s="12">
        <v>24.827833333333334</v>
      </c>
      <c r="P194" s="12">
        <v>23.696249999999999</v>
      </c>
      <c r="Q194" s="12">
        <f t="shared" si="2"/>
        <v>23.660583333333332</v>
      </c>
      <c r="R194" s="21" t="s">
        <v>207</v>
      </c>
      <c r="S194" s="21">
        <v>393620</v>
      </c>
      <c r="T194" s="34">
        <v>398590</v>
      </c>
      <c r="U194" s="38">
        <v>53.457334000000003</v>
      </c>
      <c r="V194" s="38">
        <v>-2.1446879000000001</v>
      </c>
    </row>
    <row r="195" spans="1:22" s="5" customFormat="1" ht="18.75" customHeight="1" x14ac:dyDescent="0.25">
      <c r="A195" s="21" t="s">
        <v>239</v>
      </c>
      <c r="B195" s="21" t="s">
        <v>203</v>
      </c>
      <c r="C195" s="21" t="s">
        <v>510</v>
      </c>
      <c r="D195" s="21" t="s">
        <v>240</v>
      </c>
      <c r="E195" s="21" t="s">
        <v>365</v>
      </c>
      <c r="F195" s="21">
        <v>5</v>
      </c>
      <c r="G195" s="21">
        <v>2</v>
      </c>
      <c r="H195" s="21" t="s">
        <v>207</v>
      </c>
      <c r="I195" s="21">
        <v>3</v>
      </c>
      <c r="J195" s="21">
        <v>38.799999999999997</v>
      </c>
      <c r="K195" s="21">
        <v>38.5</v>
      </c>
      <c r="L195" s="21">
        <v>33.799999999999997</v>
      </c>
      <c r="M195" s="21">
        <v>36</v>
      </c>
      <c r="N195" s="21">
        <v>33.200000000000003</v>
      </c>
      <c r="O195" s="12">
        <v>39.311999999999998</v>
      </c>
      <c r="P195" s="12">
        <v>34.813833333333342</v>
      </c>
      <c r="Q195" s="12">
        <f t="shared" ref="Q195:Q257" si="3">AVERAGE(J195:P195)</f>
        <v>36.346547619047627</v>
      </c>
      <c r="R195" s="21" t="s">
        <v>205</v>
      </c>
      <c r="S195" s="21">
        <v>390490</v>
      </c>
      <c r="T195" s="34">
        <v>395630</v>
      </c>
      <c r="U195" s="38">
        <v>53.518624000000003</v>
      </c>
      <c r="V195" s="38">
        <v>-2.0461116000000001</v>
      </c>
    </row>
    <row r="196" spans="1:22" s="5" customFormat="1" ht="18.75" customHeight="1" x14ac:dyDescent="0.25">
      <c r="A196" s="21" t="s">
        <v>241</v>
      </c>
      <c r="B196" s="21" t="s">
        <v>203</v>
      </c>
      <c r="C196" s="21" t="s">
        <v>511</v>
      </c>
      <c r="D196" s="21" t="s">
        <v>242</v>
      </c>
      <c r="E196" s="21" t="s">
        <v>365</v>
      </c>
      <c r="F196" s="21">
        <v>5</v>
      </c>
      <c r="G196" s="21">
        <v>2</v>
      </c>
      <c r="H196" s="21" t="s">
        <v>207</v>
      </c>
      <c r="I196" s="21">
        <v>3</v>
      </c>
      <c r="J196" s="21">
        <v>31.5</v>
      </c>
      <c r="K196" s="21">
        <v>29.6</v>
      </c>
      <c r="L196" s="21">
        <v>27.2</v>
      </c>
      <c r="M196" s="21">
        <v>24.2</v>
      </c>
      <c r="N196" s="21">
        <v>28</v>
      </c>
      <c r="O196" s="12">
        <v>30.386416666666666</v>
      </c>
      <c r="P196" s="12">
        <v>28.220416666666665</v>
      </c>
      <c r="Q196" s="12">
        <f t="shared" si="3"/>
        <v>28.443833333333334</v>
      </c>
      <c r="R196" s="21" t="s">
        <v>245</v>
      </c>
      <c r="S196" s="21">
        <v>397040</v>
      </c>
      <c r="T196" s="34">
        <v>402440</v>
      </c>
      <c r="U196" s="38">
        <v>53.512990000000002</v>
      </c>
      <c r="V196" s="38">
        <v>-2.0776371999999999</v>
      </c>
    </row>
    <row r="197" spans="1:22" s="5" customFormat="1" ht="18.75" customHeight="1" x14ac:dyDescent="0.25">
      <c r="A197" s="21" t="s">
        <v>243</v>
      </c>
      <c r="B197" s="21" t="s">
        <v>203</v>
      </c>
      <c r="C197" s="21" t="s">
        <v>512</v>
      </c>
      <c r="D197" s="21" t="s">
        <v>244</v>
      </c>
      <c r="E197" s="21" t="s">
        <v>365</v>
      </c>
      <c r="F197" s="21">
        <v>150</v>
      </c>
      <c r="G197" s="21">
        <v>2</v>
      </c>
      <c r="H197" s="21" t="s">
        <v>207</v>
      </c>
      <c r="I197" s="21">
        <v>3</v>
      </c>
      <c r="J197" s="21">
        <v>28.1</v>
      </c>
      <c r="K197" s="21">
        <v>27.4</v>
      </c>
      <c r="L197" s="21">
        <v>23.1</v>
      </c>
      <c r="M197" s="21">
        <v>24</v>
      </c>
      <c r="N197" s="21">
        <v>22</v>
      </c>
      <c r="O197" s="12">
        <v>24.820250000000001</v>
      </c>
      <c r="P197" s="12">
        <v>23.829750000000001</v>
      </c>
      <c r="Q197" s="12">
        <f t="shared" si="3"/>
        <v>24.75</v>
      </c>
      <c r="R197" s="21" t="s">
        <v>245</v>
      </c>
      <c r="S197" s="21">
        <v>394949</v>
      </c>
      <c r="T197" s="34">
        <v>401815</v>
      </c>
      <c r="U197" s="38">
        <v>53.481498999999999</v>
      </c>
      <c r="V197" s="38">
        <v>-2.0539068</v>
      </c>
    </row>
    <row r="198" spans="1:22" s="5" customFormat="1" ht="18.75" customHeight="1" x14ac:dyDescent="0.25">
      <c r="A198" s="21" t="s">
        <v>246</v>
      </c>
      <c r="B198" s="21" t="s">
        <v>203</v>
      </c>
      <c r="C198" s="21" t="s">
        <v>513</v>
      </c>
      <c r="D198" s="21" t="s">
        <v>247</v>
      </c>
      <c r="E198" s="21" t="s">
        <v>365</v>
      </c>
      <c r="F198" s="21">
        <v>1</v>
      </c>
      <c r="G198" s="21">
        <v>2</v>
      </c>
      <c r="H198" s="21" t="s">
        <v>207</v>
      </c>
      <c r="I198" s="21">
        <v>3</v>
      </c>
      <c r="J198" s="21" t="s">
        <v>590</v>
      </c>
      <c r="K198" s="21">
        <v>30.5</v>
      </c>
      <c r="L198" s="21">
        <v>29</v>
      </c>
      <c r="M198" s="21">
        <v>28.3</v>
      </c>
      <c r="N198" s="21">
        <v>27.7</v>
      </c>
      <c r="O198" s="12">
        <v>31.068916666666667</v>
      </c>
      <c r="P198" s="12">
        <v>29.095583333333337</v>
      </c>
      <c r="Q198" s="12">
        <f t="shared" si="3"/>
        <v>29.277416666666667</v>
      </c>
      <c r="R198" s="21" t="s">
        <v>205</v>
      </c>
      <c r="S198" s="21">
        <v>396520</v>
      </c>
      <c r="T198" s="34">
        <v>398310</v>
      </c>
      <c r="U198" s="38">
        <v>53.506182000000003</v>
      </c>
      <c r="V198" s="38">
        <v>-2.1061057999999999</v>
      </c>
    </row>
    <row r="199" spans="1:22" s="5" customFormat="1" ht="18.75" customHeight="1" x14ac:dyDescent="0.25">
      <c r="A199" s="21" t="s">
        <v>248</v>
      </c>
      <c r="B199" s="21" t="s">
        <v>203</v>
      </c>
      <c r="C199" s="21" t="s">
        <v>514</v>
      </c>
      <c r="D199" s="21" t="s">
        <v>249</v>
      </c>
      <c r="E199" s="21" t="s">
        <v>365</v>
      </c>
      <c r="F199" s="21">
        <v>5</v>
      </c>
      <c r="G199" s="21">
        <v>2</v>
      </c>
      <c r="H199" s="21" t="s">
        <v>207</v>
      </c>
      <c r="I199" s="21">
        <v>3</v>
      </c>
      <c r="J199" s="21" t="s">
        <v>590</v>
      </c>
      <c r="K199" s="21">
        <v>39.6</v>
      </c>
      <c r="L199" s="21">
        <v>35.1</v>
      </c>
      <c r="M199" s="21">
        <v>33</v>
      </c>
      <c r="N199" s="21">
        <v>36</v>
      </c>
      <c r="O199" s="12">
        <v>39.001083333333327</v>
      </c>
      <c r="P199" s="12">
        <v>39.701416666666674</v>
      </c>
      <c r="Q199" s="12">
        <f t="shared" si="3"/>
        <v>37.067083333333329</v>
      </c>
      <c r="R199" s="21" t="s">
        <v>205</v>
      </c>
      <c r="S199" s="21">
        <v>393060</v>
      </c>
      <c r="T199" s="34">
        <v>401060</v>
      </c>
      <c r="U199" s="38">
        <v>53.492100999999998</v>
      </c>
      <c r="V199" s="38">
        <v>-2.1013980999999999</v>
      </c>
    </row>
    <row r="200" spans="1:22" s="5" customFormat="1" ht="18.75" customHeight="1" x14ac:dyDescent="0.25">
      <c r="A200" s="21" t="s">
        <v>250</v>
      </c>
      <c r="B200" s="21" t="s">
        <v>203</v>
      </c>
      <c r="C200" s="21" t="s">
        <v>515</v>
      </c>
      <c r="D200" s="21" t="s">
        <v>251</v>
      </c>
      <c r="E200" s="21" t="s">
        <v>42</v>
      </c>
      <c r="F200" s="21">
        <v>3</v>
      </c>
      <c r="G200" s="21">
        <v>75</v>
      </c>
      <c r="H200" s="21" t="s">
        <v>207</v>
      </c>
      <c r="I200" s="21">
        <v>3</v>
      </c>
      <c r="J200" s="21">
        <v>29</v>
      </c>
      <c r="K200" s="21">
        <v>24</v>
      </c>
      <c r="L200" s="21">
        <v>27.5</v>
      </c>
      <c r="M200" s="21">
        <v>25.2</v>
      </c>
      <c r="N200" s="21">
        <v>25.6</v>
      </c>
      <c r="O200" s="12">
        <v>27.277249999999999</v>
      </c>
      <c r="P200" s="12">
        <v>26.774166666666662</v>
      </c>
      <c r="Q200" s="12">
        <f t="shared" si="3"/>
        <v>26.478773809523812</v>
      </c>
      <c r="R200" s="21" t="s">
        <v>207</v>
      </c>
      <c r="S200" s="21">
        <v>393370</v>
      </c>
      <c r="T200" s="34">
        <v>399493</v>
      </c>
      <c r="U200" s="38">
        <v>53.494951</v>
      </c>
      <c r="V200" s="38">
        <v>-2.1012542000000001</v>
      </c>
    </row>
    <row r="201" spans="1:22" s="5" customFormat="1" ht="18.75" customHeight="1" x14ac:dyDescent="0.25">
      <c r="A201" s="21" t="s">
        <v>252</v>
      </c>
      <c r="B201" s="21" t="s">
        <v>203</v>
      </c>
      <c r="C201" s="21" t="s">
        <v>516</v>
      </c>
      <c r="D201" s="21" t="s">
        <v>242</v>
      </c>
      <c r="E201" s="21" t="s">
        <v>365</v>
      </c>
      <c r="F201" s="21">
        <v>2</v>
      </c>
      <c r="G201" s="21">
        <v>2</v>
      </c>
      <c r="H201" s="21" t="s">
        <v>207</v>
      </c>
      <c r="I201" s="21">
        <v>3</v>
      </c>
      <c r="J201" s="21">
        <v>45</v>
      </c>
      <c r="K201" s="21">
        <v>32.1</v>
      </c>
      <c r="L201" s="21">
        <v>37.4</v>
      </c>
      <c r="M201" s="21">
        <v>35.299999999999997</v>
      </c>
      <c r="N201" s="21">
        <v>34.700000000000003</v>
      </c>
      <c r="O201" s="12">
        <v>41.586999999999996</v>
      </c>
      <c r="P201" s="12">
        <v>38.766916666666674</v>
      </c>
      <c r="Q201" s="12">
        <f t="shared" si="3"/>
        <v>37.83627380952381</v>
      </c>
      <c r="R201" s="21" t="s">
        <v>205</v>
      </c>
      <c r="S201" s="21">
        <v>393380</v>
      </c>
      <c r="T201" s="34">
        <v>399810</v>
      </c>
      <c r="U201" s="38">
        <v>53.518712999999998</v>
      </c>
      <c r="V201" s="38">
        <v>-2.0482231999999998</v>
      </c>
    </row>
    <row r="202" spans="1:22" s="5" customFormat="1" ht="18.75" customHeight="1" x14ac:dyDescent="0.25">
      <c r="A202" s="21" t="s">
        <v>253</v>
      </c>
      <c r="B202" s="21" t="s">
        <v>203</v>
      </c>
      <c r="C202" s="21" t="s">
        <v>517</v>
      </c>
      <c r="D202" s="21" t="s">
        <v>254</v>
      </c>
      <c r="E202" s="21" t="s">
        <v>42</v>
      </c>
      <c r="F202" s="21">
        <v>5</v>
      </c>
      <c r="G202" s="21">
        <v>2</v>
      </c>
      <c r="H202" s="21" t="s">
        <v>207</v>
      </c>
      <c r="I202" s="21">
        <v>3</v>
      </c>
      <c r="J202" s="21">
        <v>22.3</v>
      </c>
      <c r="K202" s="21">
        <v>22.2</v>
      </c>
      <c r="L202" s="21">
        <v>19.399999999999999</v>
      </c>
      <c r="M202" s="21">
        <v>21</v>
      </c>
      <c r="N202" s="21">
        <v>18.600000000000001</v>
      </c>
      <c r="O202" s="12">
        <v>20.550833333333333</v>
      </c>
      <c r="P202" s="12">
        <v>20.229700000000001</v>
      </c>
      <c r="Q202" s="12">
        <f t="shared" si="3"/>
        <v>20.611504761904762</v>
      </c>
      <c r="R202" s="21" t="s">
        <v>207</v>
      </c>
      <c r="S202" s="21">
        <v>396900</v>
      </c>
      <c r="T202" s="34">
        <v>402450</v>
      </c>
      <c r="U202" s="38">
        <v>53.518597</v>
      </c>
      <c r="V202" s="38">
        <v>-2.0469862999999999</v>
      </c>
    </row>
    <row r="203" spans="1:22" s="5" customFormat="1" ht="18.75" customHeight="1" x14ac:dyDescent="0.25">
      <c r="A203" s="21" t="s">
        <v>255</v>
      </c>
      <c r="B203" s="21" t="s">
        <v>203</v>
      </c>
      <c r="C203" s="21" t="s">
        <v>518</v>
      </c>
      <c r="D203" s="21" t="s">
        <v>256</v>
      </c>
      <c r="E203" s="21" t="s">
        <v>365</v>
      </c>
      <c r="F203" s="21">
        <v>2</v>
      </c>
      <c r="G203" s="21">
        <v>2</v>
      </c>
      <c r="H203" s="21" t="s">
        <v>207</v>
      </c>
      <c r="I203" s="21">
        <v>3</v>
      </c>
      <c r="J203" s="21">
        <v>29.1</v>
      </c>
      <c r="K203" s="21">
        <v>27.4</v>
      </c>
      <c r="L203" s="21">
        <v>25</v>
      </c>
      <c r="M203" s="21">
        <v>27.1</v>
      </c>
      <c r="N203" s="21">
        <v>23.9</v>
      </c>
      <c r="O203" s="12">
        <v>29.180666666666671</v>
      </c>
      <c r="P203" s="12">
        <v>27.078250000000001</v>
      </c>
      <c r="Q203" s="12">
        <f t="shared" si="3"/>
        <v>26.965559523809524</v>
      </c>
      <c r="R203" s="21" t="s">
        <v>207</v>
      </c>
      <c r="S203" s="21">
        <v>396982</v>
      </c>
      <c r="T203" s="34">
        <v>402437</v>
      </c>
      <c r="U203" s="38">
        <v>53.519703</v>
      </c>
      <c r="V203" s="38">
        <v>-2.0465653000000001</v>
      </c>
    </row>
    <row r="204" spans="1:22" s="5" customFormat="1" x14ac:dyDescent="0.25">
      <c r="A204" s="21" t="s">
        <v>257</v>
      </c>
      <c r="B204" s="21" t="s">
        <v>203</v>
      </c>
      <c r="C204" s="21" t="s">
        <v>519</v>
      </c>
      <c r="D204" s="21" t="s">
        <v>258</v>
      </c>
      <c r="E204" s="21" t="s">
        <v>365</v>
      </c>
      <c r="F204" s="21">
        <v>2</v>
      </c>
      <c r="G204" s="21">
        <v>2</v>
      </c>
      <c r="H204" s="21" t="s">
        <v>207</v>
      </c>
      <c r="I204" s="21">
        <v>3</v>
      </c>
      <c r="J204" s="21">
        <v>28.8</v>
      </c>
      <c r="K204" s="21">
        <v>28.1</v>
      </c>
      <c r="L204" s="21">
        <v>22.9</v>
      </c>
      <c r="M204" s="21">
        <v>24.1</v>
      </c>
      <c r="N204" s="21">
        <v>22.5</v>
      </c>
      <c r="O204" s="12">
        <v>27.610916666666672</v>
      </c>
      <c r="P204" s="12">
        <v>26.388499999999997</v>
      </c>
      <c r="Q204" s="12">
        <f t="shared" si="3"/>
        <v>25.77134523809524</v>
      </c>
      <c r="R204" s="21" t="s">
        <v>207</v>
      </c>
      <c r="S204" s="21">
        <v>397010</v>
      </c>
      <c r="T204" s="34">
        <v>402560</v>
      </c>
      <c r="U204" s="38">
        <v>53.520243000000001</v>
      </c>
      <c r="V204" s="38">
        <v>-2.0453592999999999</v>
      </c>
    </row>
    <row r="205" spans="1:22" s="5" customFormat="1" x14ac:dyDescent="0.25">
      <c r="A205" s="21" t="s">
        <v>259</v>
      </c>
      <c r="B205" s="21" t="s">
        <v>203</v>
      </c>
      <c r="C205" s="21" t="s">
        <v>520</v>
      </c>
      <c r="D205" s="21" t="s">
        <v>260</v>
      </c>
      <c r="E205" s="21" t="s">
        <v>365</v>
      </c>
      <c r="F205" s="21">
        <v>2</v>
      </c>
      <c r="G205" s="21">
        <v>2</v>
      </c>
      <c r="H205" s="21" t="s">
        <v>207</v>
      </c>
      <c r="I205" s="21">
        <v>3</v>
      </c>
      <c r="J205" s="21">
        <v>34.200000000000003</v>
      </c>
      <c r="K205" s="21">
        <v>34.6</v>
      </c>
      <c r="L205" s="21">
        <v>31.1</v>
      </c>
      <c r="M205" s="21">
        <v>33.799999999999997</v>
      </c>
      <c r="N205" s="21">
        <v>27.2</v>
      </c>
      <c r="O205" s="12">
        <v>28.482999999999997</v>
      </c>
      <c r="P205" s="12">
        <v>27.389749999999992</v>
      </c>
      <c r="Q205" s="12">
        <f t="shared" si="3"/>
        <v>30.96753571428571</v>
      </c>
      <c r="R205" s="21" t="s">
        <v>207</v>
      </c>
      <c r="S205" s="21">
        <v>397090</v>
      </c>
      <c r="T205" s="34">
        <v>402620</v>
      </c>
      <c r="U205" s="38">
        <v>53.519523999999997</v>
      </c>
      <c r="V205" s="38">
        <v>-2.0455093</v>
      </c>
    </row>
    <row r="206" spans="1:22" s="5" customFormat="1" x14ac:dyDescent="0.25">
      <c r="A206" s="21" t="s">
        <v>261</v>
      </c>
      <c r="B206" s="21" t="s">
        <v>203</v>
      </c>
      <c r="C206" s="21" t="s">
        <v>521</v>
      </c>
      <c r="D206" s="21" t="s">
        <v>262</v>
      </c>
      <c r="E206" s="21" t="s">
        <v>365</v>
      </c>
      <c r="F206" s="21">
        <v>2</v>
      </c>
      <c r="G206" s="21">
        <v>2</v>
      </c>
      <c r="H206" s="21" t="s">
        <v>207</v>
      </c>
      <c r="I206" s="21">
        <v>3</v>
      </c>
      <c r="J206" s="21">
        <v>39.700000000000003</v>
      </c>
      <c r="K206" s="21">
        <v>41</v>
      </c>
      <c r="L206" s="21">
        <v>38</v>
      </c>
      <c r="M206" s="21">
        <v>37.9</v>
      </c>
      <c r="N206" s="21">
        <v>37.200000000000003</v>
      </c>
      <c r="O206" s="12">
        <v>41.844833333333327</v>
      </c>
      <c r="P206" s="12">
        <v>40.406000000000006</v>
      </c>
      <c r="Q206" s="12">
        <f t="shared" si="3"/>
        <v>39.435833333333335</v>
      </c>
      <c r="R206" s="21" t="s">
        <v>207</v>
      </c>
      <c r="S206" s="21">
        <v>397080</v>
      </c>
      <c r="T206" s="34">
        <v>402540</v>
      </c>
      <c r="U206" s="38">
        <v>53.518174999999999</v>
      </c>
      <c r="V206" s="38">
        <v>-2.0458094999999998</v>
      </c>
    </row>
    <row r="207" spans="1:22" s="5" customFormat="1" x14ac:dyDescent="0.25">
      <c r="A207" s="21" t="s">
        <v>263</v>
      </c>
      <c r="B207" s="21" t="s">
        <v>203</v>
      </c>
      <c r="C207" s="21" t="s">
        <v>522</v>
      </c>
      <c r="D207" s="21" t="s">
        <v>264</v>
      </c>
      <c r="E207" s="21" t="s">
        <v>42</v>
      </c>
      <c r="F207" s="21">
        <v>2</v>
      </c>
      <c r="G207" s="21">
        <v>1</v>
      </c>
      <c r="H207" s="21" t="s">
        <v>207</v>
      </c>
      <c r="I207" s="21">
        <v>3</v>
      </c>
      <c r="J207" s="21">
        <v>24.3</v>
      </c>
      <c r="K207" s="21">
        <v>25.3</v>
      </c>
      <c r="L207" s="21">
        <v>24.4</v>
      </c>
      <c r="M207" s="21">
        <v>22.7</v>
      </c>
      <c r="N207" s="21">
        <v>21.5</v>
      </c>
      <c r="O207" s="12">
        <v>24.145333333333337</v>
      </c>
      <c r="P207" s="12">
        <v>23.792666666666669</v>
      </c>
      <c r="Q207" s="12">
        <f t="shared" si="3"/>
        <v>23.734000000000002</v>
      </c>
      <c r="R207" s="21" t="s">
        <v>207</v>
      </c>
      <c r="S207" s="21">
        <v>397060</v>
      </c>
      <c r="T207" s="34">
        <v>402390</v>
      </c>
      <c r="U207" s="38">
        <v>53.515116999999996</v>
      </c>
      <c r="V207" s="38">
        <v>-2.0509336</v>
      </c>
    </row>
    <row r="208" spans="1:22" s="5" customFormat="1" x14ac:dyDescent="0.25">
      <c r="A208" s="21" t="s">
        <v>265</v>
      </c>
      <c r="B208" s="21" t="s">
        <v>203</v>
      </c>
      <c r="C208" s="21" t="s">
        <v>523</v>
      </c>
      <c r="D208" s="21" t="s">
        <v>266</v>
      </c>
      <c r="E208" s="21" t="s">
        <v>365</v>
      </c>
      <c r="F208" s="21">
        <v>2</v>
      </c>
      <c r="G208" s="21">
        <v>2</v>
      </c>
      <c r="H208" s="21" t="s">
        <v>207</v>
      </c>
      <c r="I208" s="21">
        <v>3</v>
      </c>
      <c r="J208" s="21">
        <v>40.700000000000003</v>
      </c>
      <c r="K208" s="21">
        <v>39.700000000000003</v>
      </c>
      <c r="L208" s="21">
        <v>35.299999999999997</v>
      </c>
      <c r="M208" s="21">
        <v>29.5</v>
      </c>
      <c r="N208" s="21">
        <v>33.1</v>
      </c>
      <c r="O208" s="12">
        <v>39.926249999999996</v>
      </c>
      <c r="P208" s="12">
        <v>38.737249999999996</v>
      </c>
      <c r="Q208" s="12">
        <f t="shared" si="3"/>
        <v>36.709071428571427</v>
      </c>
      <c r="R208" s="21" t="s">
        <v>207</v>
      </c>
      <c r="S208" s="21">
        <v>396720</v>
      </c>
      <c r="T208" s="34">
        <v>402050</v>
      </c>
      <c r="U208" s="38">
        <v>53.491236999999998</v>
      </c>
      <c r="V208" s="38">
        <v>-2.0916595</v>
      </c>
    </row>
    <row r="209" spans="1:22" s="5" customFormat="1" x14ac:dyDescent="0.25">
      <c r="A209" s="21" t="s">
        <v>544</v>
      </c>
      <c r="B209" s="21" t="s">
        <v>203</v>
      </c>
      <c r="C209" s="21" t="s">
        <v>556</v>
      </c>
      <c r="D209" s="21" t="s">
        <v>594</v>
      </c>
      <c r="E209" s="21" t="s">
        <v>9</v>
      </c>
      <c r="F209" s="21">
        <v>11</v>
      </c>
      <c r="G209" s="21">
        <v>22</v>
      </c>
      <c r="H209" s="21" t="s">
        <v>207</v>
      </c>
      <c r="I209" s="21">
        <v>3</v>
      </c>
      <c r="J209" s="21" t="s">
        <v>590</v>
      </c>
      <c r="K209" s="21" t="s">
        <v>590</v>
      </c>
      <c r="L209" s="21" t="s">
        <v>590</v>
      </c>
      <c r="M209" s="21" t="s">
        <v>590</v>
      </c>
      <c r="N209" s="21" t="s">
        <v>590</v>
      </c>
      <c r="O209" s="12">
        <v>31.386727272727281</v>
      </c>
      <c r="P209" s="12">
        <v>33.315666666666672</v>
      </c>
      <c r="Q209" s="12">
        <f t="shared" si="3"/>
        <v>32.351196969696979</v>
      </c>
      <c r="R209" s="21" t="s">
        <v>207</v>
      </c>
      <c r="S209" s="21">
        <v>394016</v>
      </c>
      <c r="T209" s="34">
        <v>399396</v>
      </c>
      <c r="U209" s="38">
        <v>53.490996000000003</v>
      </c>
      <c r="V209" s="38">
        <v>-2.0902121</v>
      </c>
    </row>
    <row r="210" spans="1:22" s="5" customFormat="1" x14ac:dyDescent="0.25">
      <c r="A210" s="21" t="s">
        <v>545</v>
      </c>
      <c r="B210" s="21" t="s">
        <v>203</v>
      </c>
      <c r="C210" s="21" t="s">
        <v>557</v>
      </c>
      <c r="D210" s="21" t="s">
        <v>595</v>
      </c>
      <c r="E210" s="21" t="s">
        <v>9</v>
      </c>
      <c r="F210" s="21">
        <v>11</v>
      </c>
      <c r="G210" s="21">
        <v>1</v>
      </c>
      <c r="H210" s="21" t="s">
        <v>207</v>
      </c>
      <c r="I210" s="21">
        <v>3</v>
      </c>
      <c r="J210" s="21" t="s">
        <v>590</v>
      </c>
      <c r="K210" s="21" t="s">
        <v>590</v>
      </c>
      <c r="L210" s="21" t="s">
        <v>590</v>
      </c>
      <c r="M210" s="21" t="s">
        <v>590</v>
      </c>
      <c r="N210" s="21" t="s">
        <v>590</v>
      </c>
      <c r="O210" s="12">
        <v>33.512818181818183</v>
      </c>
      <c r="P210" s="12">
        <v>36.059833333333337</v>
      </c>
      <c r="Q210" s="12">
        <f t="shared" si="3"/>
        <v>34.78632575757576</v>
      </c>
      <c r="R210" s="21" t="s">
        <v>207</v>
      </c>
      <c r="S210" s="21">
        <v>394112</v>
      </c>
      <c r="T210" s="34">
        <v>399369</v>
      </c>
      <c r="U210" s="38">
        <v>53.490428999999999</v>
      </c>
      <c r="V210" s="38">
        <v>-2.0909795</v>
      </c>
    </row>
    <row r="211" spans="1:22" s="5" customFormat="1" x14ac:dyDescent="0.25">
      <c r="A211" s="21" t="s">
        <v>546</v>
      </c>
      <c r="B211" s="21" t="s">
        <v>203</v>
      </c>
      <c r="C211" s="21" t="s">
        <v>558</v>
      </c>
      <c r="D211" s="21" t="s">
        <v>596</v>
      </c>
      <c r="E211" s="21" t="s">
        <v>9</v>
      </c>
      <c r="F211" s="21">
        <v>45</v>
      </c>
      <c r="G211" s="21">
        <v>1</v>
      </c>
      <c r="H211" s="21" t="s">
        <v>207</v>
      </c>
      <c r="I211" s="21">
        <v>3</v>
      </c>
      <c r="J211" s="21" t="s">
        <v>590</v>
      </c>
      <c r="K211" s="21" t="s">
        <v>590</v>
      </c>
      <c r="L211" s="21" t="s">
        <v>590</v>
      </c>
      <c r="M211" s="21" t="s">
        <v>590</v>
      </c>
      <c r="N211" s="21" t="s">
        <v>590</v>
      </c>
      <c r="O211" s="12">
        <v>36.559250000000006</v>
      </c>
      <c r="P211" s="12">
        <v>33.901583333333335</v>
      </c>
      <c r="Q211" s="12">
        <f t="shared" si="3"/>
        <v>35.23041666666667</v>
      </c>
      <c r="R211" s="21" t="s">
        <v>207</v>
      </c>
      <c r="S211" s="21">
        <v>394061</v>
      </c>
      <c r="T211" s="34">
        <v>399306</v>
      </c>
      <c r="U211" s="38">
        <v>53.490006999999999</v>
      </c>
      <c r="V211" s="38">
        <v>-2.0901196</v>
      </c>
    </row>
    <row r="212" spans="1:22" s="5" customFormat="1" x14ac:dyDescent="0.25">
      <c r="A212" s="21" t="s">
        <v>547</v>
      </c>
      <c r="B212" s="21" t="s">
        <v>203</v>
      </c>
      <c r="C212" s="21" t="s">
        <v>559</v>
      </c>
      <c r="D212" s="21" t="s">
        <v>597</v>
      </c>
      <c r="E212" s="21" t="s">
        <v>9</v>
      </c>
      <c r="F212" s="21">
        <v>1</v>
      </c>
      <c r="G212" s="21">
        <v>2</v>
      </c>
      <c r="H212" s="21" t="s">
        <v>207</v>
      </c>
      <c r="I212" s="21">
        <v>3</v>
      </c>
      <c r="J212" s="21" t="s">
        <v>590</v>
      </c>
      <c r="K212" s="21" t="s">
        <v>590</v>
      </c>
      <c r="L212" s="21" t="s">
        <v>590</v>
      </c>
      <c r="M212" s="21" t="s">
        <v>590</v>
      </c>
      <c r="N212" s="21" t="s">
        <v>590</v>
      </c>
      <c r="O212" s="12">
        <v>34.72408333333334</v>
      </c>
      <c r="P212" s="12">
        <v>35.014083333333339</v>
      </c>
      <c r="Q212" s="12">
        <f t="shared" si="3"/>
        <v>34.869083333333336</v>
      </c>
      <c r="R212" s="21" t="s">
        <v>205</v>
      </c>
      <c r="S212" s="21">
        <v>394118</v>
      </c>
      <c r="T212" s="34">
        <v>399259</v>
      </c>
      <c r="U212" s="38">
        <v>53.487772999999997</v>
      </c>
      <c r="V212" s="38">
        <v>-2.0844482000000002</v>
      </c>
    </row>
    <row r="213" spans="1:22" s="5" customFormat="1" x14ac:dyDescent="0.25">
      <c r="A213" s="21" t="s">
        <v>548</v>
      </c>
      <c r="B213" s="21" t="s">
        <v>203</v>
      </c>
      <c r="C213" s="21" t="s">
        <v>560</v>
      </c>
      <c r="D213" s="21" t="s">
        <v>598</v>
      </c>
      <c r="E213" s="21" t="s">
        <v>9</v>
      </c>
      <c r="F213" s="21">
        <v>6</v>
      </c>
      <c r="G213" s="21">
        <v>2</v>
      </c>
      <c r="H213" s="21" t="s">
        <v>207</v>
      </c>
      <c r="I213" s="21">
        <v>3</v>
      </c>
      <c r="J213" s="21" t="s">
        <v>590</v>
      </c>
      <c r="K213" s="21" t="s">
        <v>590</v>
      </c>
      <c r="L213" s="21" t="s">
        <v>590</v>
      </c>
      <c r="M213" s="21" t="s">
        <v>590</v>
      </c>
      <c r="N213" s="21" t="s">
        <v>590</v>
      </c>
      <c r="O213" s="12">
        <v>33.093666666666671</v>
      </c>
      <c r="P213" s="12">
        <v>33.167333333333325</v>
      </c>
      <c r="Q213" s="12">
        <f t="shared" si="3"/>
        <v>33.130499999999998</v>
      </c>
      <c r="R213" s="21" t="s">
        <v>207</v>
      </c>
      <c r="S213" s="21">
        <v>394494</v>
      </c>
      <c r="T213" s="34">
        <v>399010</v>
      </c>
      <c r="U213" s="38">
        <v>53.487051000000001</v>
      </c>
      <c r="V213" s="38">
        <v>-2.0887419</v>
      </c>
    </row>
    <row r="214" spans="1:22" s="5" customFormat="1" x14ac:dyDescent="0.25">
      <c r="A214" s="21" t="s">
        <v>549</v>
      </c>
      <c r="B214" s="21" t="s">
        <v>203</v>
      </c>
      <c r="C214" s="21" t="s">
        <v>561</v>
      </c>
      <c r="D214" s="21" t="s">
        <v>599</v>
      </c>
      <c r="E214" s="21" t="s">
        <v>9</v>
      </c>
      <c r="F214" s="21">
        <v>30</v>
      </c>
      <c r="G214" s="21">
        <v>13</v>
      </c>
      <c r="H214" s="21" t="s">
        <v>207</v>
      </c>
      <c r="I214" s="21">
        <v>3</v>
      </c>
      <c r="J214" s="21" t="s">
        <v>590</v>
      </c>
      <c r="K214" s="21" t="s">
        <v>590</v>
      </c>
      <c r="L214" s="21" t="s">
        <v>590</v>
      </c>
      <c r="M214" s="21" t="s">
        <v>590</v>
      </c>
      <c r="N214" s="21" t="s">
        <v>590</v>
      </c>
      <c r="O214" s="12">
        <v>46.394833333333345</v>
      </c>
      <c r="P214" s="12">
        <v>44.551916666666664</v>
      </c>
      <c r="Q214" s="12">
        <f t="shared" si="3"/>
        <v>45.473375000000004</v>
      </c>
      <c r="R214" s="21" t="s">
        <v>207</v>
      </c>
      <c r="S214" s="21">
        <v>394209</v>
      </c>
      <c r="T214" s="34">
        <v>398930</v>
      </c>
      <c r="U214" s="38">
        <v>53.446233999999997</v>
      </c>
      <c r="V214" s="38">
        <v>-2.0402512000000002</v>
      </c>
    </row>
    <row r="215" spans="1:22" s="5" customFormat="1" x14ac:dyDescent="0.25">
      <c r="A215" s="21" t="s">
        <v>550</v>
      </c>
      <c r="B215" s="21" t="s">
        <v>203</v>
      </c>
      <c r="C215" s="21" t="s">
        <v>562</v>
      </c>
      <c r="D215" s="21" t="s">
        <v>600</v>
      </c>
      <c r="E215" s="21" t="s">
        <v>9</v>
      </c>
      <c r="F215" s="21">
        <v>22</v>
      </c>
      <c r="G215" s="21">
        <v>12</v>
      </c>
      <c r="H215" s="21" t="s">
        <v>207</v>
      </c>
      <c r="I215" s="21">
        <v>3</v>
      </c>
      <c r="J215" s="21" t="s">
        <v>590</v>
      </c>
      <c r="K215" s="21" t="s">
        <v>590</v>
      </c>
      <c r="L215" s="21" t="s">
        <v>590</v>
      </c>
      <c r="M215" s="21" t="s">
        <v>590</v>
      </c>
      <c r="N215" s="21" t="s">
        <v>590</v>
      </c>
      <c r="O215" s="12">
        <v>16.416399999999999</v>
      </c>
      <c r="P215" s="12">
        <v>20.010166666666663</v>
      </c>
      <c r="Q215" s="12">
        <f t="shared" si="3"/>
        <v>18.213283333333329</v>
      </c>
      <c r="R215" s="21" t="s">
        <v>207</v>
      </c>
      <c r="S215" s="21">
        <v>397424</v>
      </c>
      <c r="T215" s="34">
        <v>394386</v>
      </c>
      <c r="U215" s="38">
        <v>53.458995000000002</v>
      </c>
      <c r="V215" s="38">
        <v>-2.0056992999999999</v>
      </c>
    </row>
    <row r="216" spans="1:22" s="5" customFormat="1" x14ac:dyDescent="0.25">
      <c r="A216" s="21" t="s">
        <v>551</v>
      </c>
      <c r="B216" s="21" t="s">
        <v>203</v>
      </c>
      <c r="C216" s="21" t="s">
        <v>563</v>
      </c>
      <c r="D216" s="21" t="s">
        <v>601</v>
      </c>
      <c r="E216" s="21" t="s">
        <v>365</v>
      </c>
      <c r="F216" s="21">
        <v>4</v>
      </c>
      <c r="G216" s="21">
        <v>5</v>
      </c>
      <c r="H216" s="21" t="s">
        <v>404</v>
      </c>
      <c r="I216" s="21">
        <v>4</v>
      </c>
      <c r="J216" s="21" t="s">
        <v>590</v>
      </c>
      <c r="K216" s="21" t="s">
        <v>590</v>
      </c>
      <c r="L216" s="21" t="s">
        <v>590</v>
      </c>
      <c r="M216" s="21" t="s">
        <v>590</v>
      </c>
      <c r="N216" s="21" t="s">
        <v>590</v>
      </c>
      <c r="O216" s="12">
        <v>63.078166666666668</v>
      </c>
      <c r="P216" s="12">
        <v>57.501416666666671</v>
      </c>
      <c r="Q216" s="12">
        <f t="shared" si="3"/>
        <v>60.289791666666673</v>
      </c>
      <c r="R216" s="21" t="s">
        <v>207</v>
      </c>
      <c r="S216" s="21">
        <v>399719</v>
      </c>
      <c r="T216" s="34">
        <v>395805</v>
      </c>
      <c r="U216" s="38">
        <v>53.458995000000002</v>
      </c>
      <c r="V216" s="38">
        <v>-2.0056992999999999</v>
      </c>
    </row>
    <row r="217" spans="1:22" s="5" customFormat="1" x14ac:dyDescent="0.25">
      <c r="A217" s="21" t="s">
        <v>552</v>
      </c>
      <c r="B217" s="21" t="s">
        <v>203</v>
      </c>
      <c r="C217" s="21" t="s">
        <v>564</v>
      </c>
      <c r="D217" s="21" t="s">
        <v>601</v>
      </c>
      <c r="E217" s="21" t="s">
        <v>365</v>
      </c>
      <c r="F217" s="21">
        <v>4</v>
      </c>
      <c r="G217" s="21">
        <v>5</v>
      </c>
      <c r="H217" s="21" t="s">
        <v>404</v>
      </c>
      <c r="I217" s="21">
        <v>4</v>
      </c>
      <c r="J217" s="21" t="s">
        <v>590</v>
      </c>
      <c r="K217" s="21" t="s">
        <v>590</v>
      </c>
      <c r="L217" s="21" t="s">
        <v>590</v>
      </c>
      <c r="M217" s="21" t="s">
        <v>590</v>
      </c>
      <c r="N217" s="21" t="s">
        <v>590</v>
      </c>
      <c r="O217" s="12">
        <v>62.228833333333341</v>
      </c>
      <c r="P217" s="12">
        <v>59.363000000000007</v>
      </c>
      <c r="Q217" s="12">
        <f t="shared" si="3"/>
        <v>60.79591666666667</v>
      </c>
      <c r="R217" s="21" t="s">
        <v>207</v>
      </c>
      <c r="S217" s="21">
        <v>399719</v>
      </c>
      <c r="T217" s="34">
        <v>395805</v>
      </c>
      <c r="U217" s="38">
        <v>53.458995000000002</v>
      </c>
      <c r="V217" s="38">
        <v>-2.0056992999999999</v>
      </c>
    </row>
    <row r="218" spans="1:22" s="5" customFormat="1" x14ac:dyDescent="0.25">
      <c r="A218" s="21" t="s">
        <v>553</v>
      </c>
      <c r="B218" s="21" t="s">
        <v>203</v>
      </c>
      <c r="C218" s="21" t="s">
        <v>566</v>
      </c>
      <c r="D218" s="21" t="s">
        <v>601</v>
      </c>
      <c r="E218" s="21" t="s">
        <v>365</v>
      </c>
      <c r="F218" s="21">
        <v>4</v>
      </c>
      <c r="G218" s="21">
        <v>5</v>
      </c>
      <c r="H218" s="21" t="s">
        <v>404</v>
      </c>
      <c r="I218" s="21">
        <v>4</v>
      </c>
      <c r="J218" s="21" t="s">
        <v>590</v>
      </c>
      <c r="K218" s="21" t="s">
        <v>590</v>
      </c>
      <c r="L218" s="21" t="s">
        <v>590</v>
      </c>
      <c r="M218" s="21" t="s">
        <v>590</v>
      </c>
      <c r="N218" s="21" t="s">
        <v>590</v>
      </c>
      <c r="O218" s="12">
        <v>64.420416666666668</v>
      </c>
      <c r="P218" s="12">
        <v>56.151583333333335</v>
      </c>
      <c r="Q218" s="12">
        <f t="shared" si="3"/>
        <v>60.286000000000001</v>
      </c>
      <c r="R218" s="21" t="s">
        <v>205</v>
      </c>
      <c r="S218" s="21">
        <v>399719</v>
      </c>
      <c r="T218" s="34">
        <v>395805</v>
      </c>
      <c r="U218" s="38">
        <v>53.458295999999997</v>
      </c>
      <c r="V218" s="38">
        <v>-2.1114228000000002</v>
      </c>
    </row>
    <row r="219" spans="1:22" s="5" customFormat="1" x14ac:dyDescent="0.25">
      <c r="A219" s="21" t="s">
        <v>554</v>
      </c>
      <c r="B219" s="21" t="s">
        <v>203</v>
      </c>
      <c r="C219" s="21" t="s">
        <v>565</v>
      </c>
      <c r="D219" s="21" t="s">
        <v>602</v>
      </c>
      <c r="E219" s="21" t="s">
        <v>365</v>
      </c>
      <c r="F219" s="21">
        <v>2</v>
      </c>
      <c r="G219" s="21">
        <v>75</v>
      </c>
      <c r="H219" s="21" t="s">
        <v>207</v>
      </c>
      <c r="I219" s="21">
        <v>3</v>
      </c>
      <c r="J219" s="21" t="s">
        <v>590</v>
      </c>
      <c r="K219" s="21" t="s">
        <v>590</v>
      </c>
      <c r="L219" s="21" t="s">
        <v>590</v>
      </c>
      <c r="M219" s="21" t="s">
        <v>590</v>
      </c>
      <c r="N219" s="21" t="s">
        <v>590</v>
      </c>
      <c r="O219" s="12">
        <v>30.071363636363639</v>
      </c>
      <c r="P219" s="12">
        <v>35.4</v>
      </c>
      <c r="Q219" s="12">
        <f t="shared" si="3"/>
        <v>32.735681818181817</v>
      </c>
      <c r="R219" s="21" t="s">
        <v>207</v>
      </c>
      <c r="S219" s="21">
        <v>392699</v>
      </c>
      <c r="T219" s="34">
        <v>395733</v>
      </c>
      <c r="U219" s="38">
        <v>53.490017000000002</v>
      </c>
      <c r="V219" s="38">
        <v>-2.0888836999999998</v>
      </c>
    </row>
    <row r="220" spans="1:22" s="5" customFormat="1" x14ac:dyDescent="0.25">
      <c r="A220" s="21" t="s">
        <v>209</v>
      </c>
      <c r="B220" s="21" t="s">
        <v>203</v>
      </c>
      <c r="C220" s="21" t="s">
        <v>494</v>
      </c>
      <c r="D220" s="21" t="s">
        <v>210</v>
      </c>
      <c r="E220" s="21" t="s">
        <v>365</v>
      </c>
      <c r="F220" s="21">
        <v>1</v>
      </c>
      <c r="G220" s="21">
        <v>2</v>
      </c>
      <c r="H220" s="21" t="s">
        <v>207</v>
      </c>
      <c r="I220" s="21">
        <v>3</v>
      </c>
      <c r="J220" s="21">
        <v>52.9</v>
      </c>
      <c r="K220" s="21">
        <v>36.299999999999997</v>
      </c>
      <c r="L220" s="21">
        <v>32.5</v>
      </c>
      <c r="M220" s="21">
        <v>34.299999999999997</v>
      </c>
      <c r="N220" s="21">
        <v>34.200000000000003</v>
      </c>
      <c r="O220" s="12">
        <v>37.317583333333332</v>
      </c>
      <c r="P220" s="12"/>
      <c r="Q220" s="12">
        <f t="shared" si="3"/>
        <v>37.919597222222222</v>
      </c>
      <c r="R220" s="21" t="s">
        <v>205</v>
      </c>
      <c r="S220" s="21">
        <v>394200</v>
      </c>
      <c r="T220" s="34">
        <v>399260</v>
      </c>
      <c r="U220" s="38">
        <v>53.424672999999999</v>
      </c>
      <c r="V220" s="38">
        <v>-2.3156932000000001</v>
      </c>
    </row>
    <row r="221" spans="1:22" s="8" customFormat="1" x14ac:dyDescent="0.25">
      <c r="A221" s="11" t="s">
        <v>681</v>
      </c>
      <c r="B221" s="11" t="s">
        <v>267</v>
      </c>
      <c r="C221" s="11">
        <v>5</v>
      </c>
      <c r="D221" s="11" t="s">
        <v>524</v>
      </c>
      <c r="E221" s="11" t="s">
        <v>9</v>
      </c>
      <c r="F221" s="11">
        <v>10</v>
      </c>
      <c r="G221" s="11" t="s">
        <v>525</v>
      </c>
      <c r="H221" s="11" t="s">
        <v>10</v>
      </c>
      <c r="I221" s="11">
        <v>4</v>
      </c>
      <c r="J221" s="11">
        <v>23.9</v>
      </c>
      <c r="K221" s="11">
        <v>27.8</v>
      </c>
      <c r="L221" s="11">
        <v>29.1</v>
      </c>
      <c r="M221" s="11">
        <v>25.5</v>
      </c>
      <c r="N221" s="11">
        <v>24.2</v>
      </c>
      <c r="O221" s="29">
        <v>25.496545454545458</v>
      </c>
      <c r="P221" s="29">
        <v>24.408250000000006</v>
      </c>
      <c r="Q221" s="14">
        <f t="shared" si="3"/>
        <v>25.772113636363638</v>
      </c>
      <c r="R221" s="11" t="s">
        <v>10</v>
      </c>
      <c r="S221" s="11">
        <v>379119</v>
      </c>
      <c r="T221" s="33">
        <v>392033</v>
      </c>
      <c r="U221" s="37">
        <v>53.458753000000002</v>
      </c>
      <c r="V221" s="37">
        <v>-2.2890630000000001</v>
      </c>
    </row>
    <row r="222" spans="1:22" s="8" customFormat="1" x14ac:dyDescent="0.25">
      <c r="A222" s="11" t="s">
        <v>682</v>
      </c>
      <c r="B222" s="11" t="s">
        <v>267</v>
      </c>
      <c r="C222" s="11">
        <v>9</v>
      </c>
      <c r="D222" s="11" t="s">
        <v>526</v>
      </c>
      <c r="E222" s="11" t="s">
        <v>9</v>
      </c>
      <c r="F222" s="11">
        <v>20</v>
      </c>
      <c r="G222" s="11" t="s">
        <v>527</v>
      </c>
      <c r="H222" s="11" t="s">
        <v>10</v>
      </c>
      <c r="I222" s="11">
        <v>3</v>
      </c>
      <c r="J222" s="11">
        <v>22.8</v>
      </c>
      <c r="K222" s="11">
        <v>33.799999999999997</v>
      </c>
      <c r="L222" s="11">
        <v>26.6</v>
      </c>
      <c r="M222" s="11">
        <v>29.2</v>
      </c>
      <c r="N222" s="11">
        <v>25.7</v>
      </c>
      <c r="O222" s="29">
        <v>25.496545454545455</v>
      </c>
      <c r="P222" s="29">
        <v>25.316454545454544</v>
      </c>
      <c r="Q222" s="14">
        <f t="shared" si="3"/>
        <v>26.987571428571425</v>
      </c>
      <c r="R222" s="11" t="s">
        <v>10</v>
      </c>
      <c r="S222" s="11">
        <v>380904</v>
      </c>
      <c r="T222" s="33">
        <v>395817</v>
      </c>
      <c r="U222" s="37">
        <v>53.464373000000002</v>
      </c>
      <c r="V222" s="37">
        <v>-2.2843263999999999</v>
      </c>
    </row>
    <row r="223" spans="1:22" s="8" customFormat="1" x14ac:dyDescent="0.25">
      <c r="A223" s="11" t="s">
        <v>268</v>
      </c>
      <c r="B223" s="11" t="s">
        <v>267</v>
      </c>
      <c r="C223" s="11">
        <v>13</v>
      </c>
      <c r="D223" s="11" t="s">
        <v>528</v>
      </c>
      <c r="E223" s="11" t="s">
        <v>9</v>
      </c>
      <c r="F223" s="11">
        <v>300</v>
      </c>
      <c r="G223" s="11" t="s">
        <v>525</v>
      </c>
      <c r="H223" s="11" t="s">
        <v>10</v>
      </c>
      <c r="I223" s="11">
        <v>4</v>
      </c>
      <c r="J223" s="11">
        <v>28.6</v>
      </c>
      <c r="K223" s="11">
        <v>34.799999999999997</v>
      </c>
      <c r="L223" s="11">
        <v>31.6</v>
      </c>
      <c r="M223" s="11">
        <v>32.299999999999997</v>
      </c>
      <c r="N223" s="11">
        <v>30.9</v>
      </c>
      <c r="O223" s="29">
        <v>32.677272727272729</v>
      </c>
      <c r="P223" s="29">
        <v>38.715000000000003</v>
      </c>
      <c r="Q223" s="14">
        <f t="shared" si="3"/>
        <v>32.798896103896105</v>
      </c>
      <c r="R223" s="11" t="s">
        <v>7</v>
      </c>
      <c r="S223" s="11">
        <v>381221</v>
      </c>
      <c r="T223" s="33">
        <v>396441</v>
      </c>
      <c r="U223" s="37">
        <v>53.435907</v>
      </c>
      <c r="V223" s="37">
        <v>-2.3162281</v>
      </c>
    </row>
    <row r="224" spans="1:22" s="8" customFormat="1" x14ac:dyDescent="0.25">
      <c r="A224" s="3" t="s">
        <v>698</v>
      </c>
      <c r="B224" s="11" t="s">
        <v>267</v>
      </c>
      <c r="C224" s="11">
        <v>15</v>
      </c>
      <c r="D224" s="3" t="s">
        <v>335</v>
      </c>
      <c r="E224" s="3" t="s">
        <v>365</v>
      </c>
      <c r="F224" s="11">
        <v>350</v>
      </c>
      <c r="G224" s="11">
        <v>5</v>
      </c>
      <c r="H224" s="11" t="s">
        <v>10</v>
      </c>
      <c r="I224" s="11">
        <v>4</v>
      </c>
      <c r="J224" s="11" t="s">
        <v>590</v>
      </c>
      <c r="K224" s="11" t="s">
        <v>590</v>
      </c>
      <c r="L224" s="11" t="s">
        <v>590</v>
      </c>
      <c r="M224" s="11" t="s">
        <v>590</v>
      </c>
      <c r="N224" s="11">
        <v>28.8</v>
      </c>
      <c r="O224" s="29">
        <v>33.347363636363639</v>
      </c>
      <c r="P224" s="29">
        <v>30.920083333333327</v>
      </c>
      <c r="Q224" s="14">
        <f t="shared" si="3"/>
        <v>31.022482323232321</v>
      </c>
      <c r="R224" s="3" t="s">
        <v>7</v>
      </c>
      <c r="S224" s="10">
        <v>379088.7</v>
      </c>
      <c r="T224" s="35">
        <v>393283.3</v>
      </c>
      <c r="U224" s="37">
        <v>53.458066000000002</v>
      </c>
      <c r="V224" s="37">
        <v>-2.3415887999999998</v>
      </c>
    </row>
    <row r="225" spans="1:22" s="8" customFormat="1" x14ac:dyDescent="0.25">
      <c r="A225" s="3" t="s">
        <v>699</v>
      </c>
      <c r="B225" s="11" t="s">
        <v>267</v>
      </c>
      <c r="C225" s="11">
        <v>16</v>
      </c>
      <c r="D225" s="3" t="s">
        <v>336</v>
      </c>
      <c r="E225" s="3" t="s">
        <v>9</v>
      </c>
      <c r="F225" s="11">
        <v>60</v>
      </c>
      <c r="G225" s="11">
        <v>80</v>
      </c>
      <c r="H225" s="11" t="s">
        <v>10</v>
      </c>
      <c r="I225" s="11">
        <v>3</v>
      </c>
      <c r="J225" s="11" t="s">
        <v>590</v>
      </c>
      <c r="K225" s="11" t="s">
        <v>590</v>
      </c>
      <c r="L225" s="11" t="s">
        <v>590</v>
      </c>
      <c r="M225" s="11" t="s">
        <v>590</v>
      </c>
      <c r="N225" s="11">
        <v>25.7</v>
      </c>
      <c r="O225" s="29">
        <v>32.964750000000002</v>
      </c>
      <c r="P225" s="29">
        <v>29.978166666666663</v>
      </c>
      <c r="Q225" s="14">
        <f t="shared" si="3"/>
        <v>29.547638888888887</v>
      </c>
      <c r="R225" s="3" t="s">
        <v>7</v>
      </c>
      <c r="S225" s="10">
        <v>377415.8</v>
      </c>
      <c r="T225" s="35">
        <v>395756.2</v>
      </c>
      <c r="U225" s="37">
        <v>53.458066000000002</v>
      </c>
      <c r="V225" s="37">
        <v>-2.3415887999999998</v>
      </c>
    </row>
    <row r="226" spans="1:22" s="8" customFormat="1" x14ac:dyDescent="0.25">
      <c r="A226" s="3" t="s">
        <v>700</v>
      </c>
      <c r="B226" s="11" t="s">
        <v>267</v>
      </c>
      <c r="C226" s="11" t="s">
        <v>426</v>
      </c>
      <c r="D226" s="3" t="s">
        <v>336</v>
      </c>
      <c r="E226" s="3" t="s">
        <v>9</v>
      </c>
      <c r="F226" s="11">
        <v>60</v>
      </c>
      <c r="G226" s="11">
        <v>80</v>
      </c>
      <c r="H226" s="11" t="s">
        <v>10</v>
      </c>
      <c r="I226" s="11">
        <v>3</v>
      </c>
      <c r="J226" s="11" t="s">
        <v>590</v>
      </c>
      <c r="K226" s="11" t="s">
        <v>590</v>
      </c>
      <c r="L226" s="11" t="s">
        <v>590</v>
      </c>
      <c r="M226" s="11" t="s">
        <v>590</v>
      </c>
      <c r="N226" s="11">
        <v>24.9</v>
      </c>
      <c r="O226" s="29">
        <v>32.74988888888889</v>
      </c>
      <c r="P226" s="29">
        <v>30.497333333333341</v>
      </c>
      <c r="Q226" s="14">
        <f t="shared" si="3"/>
        <v>29.38240740740741</v>
      </c>
      <c r="R226" s="3" t="s">
        <v>7</v>
      </c>
      <c r="S226" s="10">
        <v>377415.8</v>
      </c>
      <c r="T226" s="35">
        <v>395756.2</v>
      </c>
      <c r="U226" s="37">
        <v>53.419530999999999</v>
      </c>
      <c r="V226" s="37">
        <v>-2.3324322</v>
      </c>
    </row>
    <row r="227" spans="1:22" s="8" customFormat="1" x14ac:dyDescent="0.25">
      <c r="A227" s="11" t="s">
        <v>529</v>
      </c>
      <c r="B227" s="11" t="s">
        <v>267</v>
      </c>
      <c r="C227" s="11">
        <v>10</v>
      </c>
      <c r="D227" s="11" t="s">
        <v>530</v>
      </c>
      <c r="E227" s="11" t="s">
        <v>365</v>
      </c>
      <c r="F227" s="11">
        <v>15</v>
      </c>
      <c r="G227" s="11">
        <v>15</v>
      </c>
      <c r="H227" s="11" t="s">
        <v>10</v>
      </c>
      <c r="I227" s="11">
        <v>4</v>
      </c>
      <c r="J227" s="11">
        <v>25.2</v>
      </c>
      <c r="K227" s="11">
        <v>31.3</v>
      </c>
      <c r="L227" s="11">
        <v>28.2</v>
      </c>
      <c r="M227" s="11">
        <v>27.3</v>
      </c>
      <c r="N227" s="11">
        <v>24.5</v>
      </c>
      <c r="O227" s="29">
        <v>26.417299999999994</v>
      </c>
      <c r="P227" s="29">
        <v>18.35018181818182</v>
      </c>
      <c r="Q227" s="14">
        <f t="shared" si="3"/>
        <v>25.895354545454545</v>
      </c>
      <c r="R227" s="11" t="s">
        <v>7</v>
      </c>
      <c r="S227" s="11">
        <v>378004</v>
      </c>
      <c r="T227" s="33">
        <v>391466</v>
      </c>
      <c r="U227" s="37">
        <v>53.448883000000002</v>
      </c>
      <c r="V227" s="37">
        <v>-2.320932</v>
      </c>
    </row>
    <row r="228" spans="1:22" s="8" customFormat="1" x14ac:dyDescent="0.25">
      <c r="A228" s="3" t="s">
        <v>269</v>
      </c>
      <c r="B228" s="11" t="s">
        <v>267</v>
      </c>
      <c r="C228" s="11">
        <v>19</v>
      </c>
      <c r="D228" s="11" t="s">
        <v>531</v>
      </c>
      <c r="E228" s="11" t="s">
        <v>9</v>
      </c>
      <c r="F228" s="11">
        <v>65</v>
      </c>
      <c r="G228" s="11">
        <v>100</v>
      </c>
      <c r="H228" s="11" t="s">
        <v>7</v>
      </c>
      <c r="I228" s="11">
        <v>2</v>
      </c>
      <c r="J228" s="11">
        <v>20.399999999999999</v>
      </c>
      <c r="K228" s="11">
        <v>22.6</v>
      </c>
      <c r="L228" s="11">
        <v>17.2</v>
      </c>
      <c r="M228" s="11">
        <v>23.5</v>
      </c>
      <c r="N228" s="11">
        <v>18.899999999999999</v>
      </c>
      <c r="O228" s="29">
        <v>21.912800000000001</v>
      </c>
      <c r="P228" s="29">
        <v>18.378499999999999</v>
      </c>
      <c r="Q228" s="14">
        <f t="shared" si="3"/>
        <v>20.413042857142859</v>
      </c>
      <c r="R228" s="11" t="s">
        <v>10</v>
      </c>
      <c r="S228" s="11">
        <v>378783</v>
      </c>
      <c r="T228" s="33">
        <v>394728</v>
      </c>
      <c r="U228" s="37">
        <v>53.448883000000002</v>
      </c>
      <c r="V228" s="37">
        <v>-2.320932</v>
      </c>
    </row>
    <row r="229" spans="1:22" s="8" customFormat="1" x14ac:dyDescent="0.25">
      <c r="A229" s="3" t="s">
        <v>701</v>
      </c>
      <c r="B229" s="11" t="s">
        <v>267</v>
      </c>
      <c r="C229" s="11" t="s">
        <v>532</v>
      </c>
      <c r="D229" s="11" t="s">
        <v>531</v>
      </c>
      <c r="E229" s="11" t="s">
        <v>9</v>
      </c>
      <c r="F229" s="11">
        <v>65</v>
      </c>
      <c r="G229" s="11">
        <v>100</v>
      </c>
      <c r="H229" s="11" t="s">
        <v>7</v>
      </c>
      <c r="I229" s="11">
        <v>2</v>
      </c>
      <c r="J229" s="11" t="s">
        <v>590</v>
      </c>
      <c r="K229" s="11" t="s">
        <v>590</v>
      </c>
      <c r="L229" s="11" t="s">
        <v>590</v>
      </c>
      <c r="M229" s="11" t="s">
        <v>590</v>
      </c>
      <c r="N229" s="11">
        <v>18.5</v>
      </c>
      <c r="O229" s="29">
        <v>24.336000000000009</v>
      </c>
      <c r="P229" s="29">
        <v>18.437833333333334</v>
      </c>
      <c r="Q229" s="14">
        <f t="shared" si="3"/>
        <v>20.424611111111115</v>
      </c>
      <c r="R229" s="11" t="s">
        <v>7</v>
      </c>
      <c r="S229" s="11">
        <v>378783</v>
      </c>
      <c r="T229" s="33">
        <v>394728</v>
      </c>
      <c r="U229" s="37">
        <v>53.448883000000002</v>
      </c>
      <c r="V229" s="37">
        <v>-2.320932</v>
      </c>
    </row>
    <row r="230" spans="1:22" s="8" customFormat="1" x14ac:dyDescent="0.25">
      <c r="A230" s="3" t="s">
        <v>702</v>
      </c>
      <c r="B230" s="11" t="s">
        <v>267</v>
      </c>
      <c r="C230" s="11" t="s">
        <v>693</v>
      </c>
      <c r="D230" s="11" t="s">
        <v>531</v>
      </c>
      <c r="E230" s="11" t="s">
        <v>9</v>
      </c>
      <c r="F230" s="11">
        <v>65</v>
      </c>
      <c r="G230" s="11">
        <v>100</v>
      </c>
      <c r="H230" s="11" t="s">
        <v>7</v>
      </c>
      <c r="I230" s="11">
        <v>2</v>
      </c>
      <c r="J230" s="11" t="s">
        <v>590</v>
      </c>
      <c r="K230" s="11" t="s">
        <v>590</v>
      </c>
      <c r="L230" s="11" t="s">
        <v>590</v>
      </c>
      <c r="M230" s="11" t="s">
        <v>590</v>
      </c>
      <c r="N230" s="11" t="s">
        <v>590</v>
      </c>
      <c r="O230" s="29" t="s">
        <v>590</v>
      </c>
      <c r="P230" s="29">
        <v>18.7</v>
      </c>
      <c r="Q230" s="14">
        <f t="shared" si="3"/>
        <v>18.7</v>
      </c>
      <c r="R230" s="11" t="s">
        <v>7</v>
      </c>
      <c r="S230" s="11">
        <v>378783</v>
      </c>
      <c r="T230" s="33">
        <v>394728</v>
      </c>
      <c r="U230" s="37">
        <v>53.442445999999997</v>
      </c>
      <c r="V230" s="37">
        <v>-2.3113237</v>
      </c>
    </row>
    <row r="231" spans="1:22" s="8" customFormat="1" x14ac:dyDescent="0.25">
      <c r="A231" s="3" t="s">
        <v>270</v>
      </c>
      <c r="B231" s="11" t="s">
        <v>267</v>
      </c>
      <c r="C231" s="11">
        <v>20</v>
      </c>
      <c r="D231" s="11" t="s">
        <v>533</v>
      </c>
      <c r="E231" s="11" t="s">
        <v>365</v>
      </c>
      <c r="F231" s="11">
        <v>42</v>
      </c>
      <c r="G231" s="11" t="s">
        <v>525</v>
      </c>
      <c r="H231" s="11" t="s">
        <v>7</v>
      </c>
      <c r="I231" s="11">
        <v>3</v>
      </c>
      <c r="J231" s="11">
        <v>32.200000000000003</v>
      </c>
      <c r="K231" s="11">
        <v>36.200000000000003</v>
      </c>
      <c r="L231" s="11">
        <v>33.9</v>
      </c>
      <c r="M231" s="11">
        <v>32</v>
      </c>
      <c r="N231" s="11">
        <v>31</v>
      </c>
      <c r="O231" s="29">
        <v>33.087600000000002</v>
      </c>
      <c r="P231" s="29">
        <v>32.781666666666659</v>
      </c>
      <c r="Q231" s="14">
        <f t="shared" si="3"/>
        <v>33.024180952380952</v>
      </c>
      <c r="R231" s="11" t="s">
        <v>7</v>
      </c>
      <c r="S231" s="11">
        <v>379418</v>
      </c>
      <c r="T231" s="33">
        <v>394009</v>
      </c>
      <c r="U231" s="37">
        <v>53.442445999999997</v>
      </c>
      <c r="V231" s="37">
        <v>-2.3113237</v>
      </c>
    </row>
    <row r="232" spans="1:22" s="8" customFormat="1" x14ac:dyDescent="0.25">
      <c r="A232" s="3" t="s">
        <v>703</v>
      </c>
      <c r="B232" s="11" t="s">
        <v>267</v>
      </c>
      <c r="C232" s="11" t="s">
        <v>534</v>
      </c>
      <c r="D232" s="11" t="s">
        <v>533</v>
      </c>
      <c r="E232" s="11" t="s">
        <v>365</v>
      </c>
      <c r="F232" s="11">
        <v>42</v>
      </c>
      <c r="G232" s="11">
        <v>5</v>
      </c>
      <c r="H232" s="11" t="s">
        <v>7</v>
      </c>
      <c r="I232" s="11">
        <v>3</v>
      </c>
      <c r="J232" s="11" t="s">
        <v>590</v>
      </c>
      <c r="K232" s="11" t="s">
        <v>590</v>
      </c>
      <c r="L232" s="11" t="s">
        <v>590</v>
      </c>
      <c r="M232" s="11" t="s">
        <v>590</v>
      </c>
      <c r="N232" s="11">
        <v>31.2</v>
      </c>
      <c r="O232" s="29">
        <v>34.871200000000009</v>
      </c>
      <c r="P232" s="29">
        <v>32.633333333333333</v>
      </c>
      <c r="Q232" s="14">
        <f t="shared" si="3"/>
        <v>32.901511111111112</v>
      </c>
      <c r="R232" s="11" t="s">
        <v>7</v>
      </c>
      <c r="S232" s="11">
        <v>379418</v>
      </c>
      <c r="T232" s="33">
        <v>394009</v>
      </c>
      <c r="U232" s="37">
        <v>53.442445999999997</v>
      </c>
      <c r="V232" s="37">
        <v>-2.3113237</v>
      </c>
    </row>
    <row r="233" spans="1:22" s="8" customFormat="1" x14ac:dyDescent="0.25">
      <c r="A233" s="3" t="s">
        <v>704</v>
      </c>
      <c r="B233" s="11" t="s">
        <v>267</v>
      </c>
      <c r="C233" s="11" t="s">
        <v>694</v>
      </c>
      <c r="D233" s="11" t="s">
        <v>533</v>
      </c>
      <c r="E233" s="11" t="s">
        <v>365</v>
      </c>
      <c r="F233" s="11">
        <v>42</v>
      </c>
      <c r="G233" s="11">
        <v>5</v>
      </c>
      <c r="H233" s="11" t="s">
        <v>7</v>
      </c>
      <c r="I233" s="11"/>
      <c r="J233" s="11" t="s">
        <v>590</v>
      </c>
      <c r="K233" s="11" t="s">
        <v>590</v>
      </c>
      <c r="L233" s="11" t="s">
        <v>590</v>
      </c>
      <c r="M233" s="11" t="s">
        <v>590</v>
      </c>
      <c r="N233" s="11" t="s">
        <v>590</v>
      </c>
      <c r="O233" s="29" t="s">
        <v>590</v>
      </c>
      <c r="P233" s="29">
        <v>32.6</v>
      </c>
      <c r="Q233" s="14">
        <f t="shared" si="3"/>
        <v>32.6</v>
      </c>
      <c r="R233" s="11" t="s">
        <v>7</v>
      </c>
      <c r="S233" s="11">
        <v>379418</v>
      </c>
      <c r="T233" s="33">
        <v>394009</v>
      </c>
      <c r="U233" s="37">
        <v>53.463684000000001</v>
      </c>
      <c r="V233" s="37">
        <v>-2.3084516000000002</v>
      </c>
    </row>
    <row r="234" spans="1:22" s="8" customFormat="1" x14ac:dyDescent="0.25">
      <c r="A234" s="11" t="s">
        <v>271</v>
      </c>
      <c r="B234" s="11" t="s">
        <v>267</v>
      </c>
      <c r="C234" s="11">
        <v>21</v>
      </c>
      <c r="D234" s="11" t="s">
        <v>535</v>
      </c>
      <c r="E234" s="11" t="s">
        <v>365</v>
      </c>
      <c r="F234" s="11">
        <v>700</v>
      </c>
      <c r="G234" s="11" t="s">
        <v>525</v>
      </c>
      <c r="H234" s="11" t="s">
        <v>10</v>
      </c>
      <c r="I234" s="11">
        <v>3</v>
      </c>
      <c r="J234" s="11">
        <v>24.5</v>
      </c>
      <c r="K234" s="11">
        <v>27.9</v>
      </c>
      <c r="L234" s="11">
        <v>25.6</v>
      </c>
      <c r="M234" s="11">
        <v>26</v>
      </c>
      <c r="N234" s="11">
        <v>24.9</v>
      </c>
      <c r="O234" s="29">
        <v>26.042545454545458</v>
      </c>
      <c r="P234" s="29">
        <v>25.847083333333337</v>
      </c>
      <c r="Q234" s="14">
        <f t="shared" si="3"/>
        <v>25.827089826839828</v>
      </c>
      <c r="R234" s="11" t="s">
        <v>10</v>
      </c>
      <c r="S234" s="11">
        <v>379619</v>
      </c>
      <c r="T234" s="33">
        <v>396371</v>
      </c>
      <c r="U234" s="37">
        <v>53.407086</v>
      </c>
      <c r="V234" s="37">
        <v>-2.3465199999999999</v>
      </c>
    </row>
    <row r="235" spans="1:22" s="8" customFormat="1" x14ac:dyDescent="0.25">
      <c r="A235" s="11" t="s">
        <v>272</v>
      </c>
      <c r="B235" s="11" t="s">
        <v>267</v>
      </c>
      <c r="C235" s="11">
        <v>22</v>
      </c>
      <c r="D235" s="11" t="s">
        <v>536</v>
      </c>
      <c r="E235" s="11" t="s">
        <v>365</v>
      </c>
      <c r="F235" s="11">
        <v>50</v>
      </c>
      <c r="G235" s="11" t="s">
        <v>537</v>
      </c>
      <c r="H235" s="11" t="s">
        <v>10</v>
      </c>
      <c r="I235" s="11">
        <v>4</v>
      </c>
      <c r="J235" s="11">
        <v>32.799999999999997</v>
      </c>
      <c r="K235" s="11">
        <v>40.4</v>
      </c>
      <c r="L235" s="11">
        <v>38.4</v>
      </c>
      <c r="M235" s="11">
        <v>38.5</v>
      </c>
      <c r="N235" s="11">
        <v>35.299999999999997</v>
      </c>
      <c r="O235" s="29">
        <v>35.571899999999999</v>
      </c>
      <c r="P235" s="29">
        <v>32.501181818181813</v>
      </c>
      <c r="Q235" s="14">
        <f t="shared" si="3"/>
        <v>36.210440259740253</v>
      </c>
      <c r="R235" s="11" t="s">
        <v>7</v>
      </c>
      <c r="S235" s="11">
        <v>377061</v>
      </c>
      <c r="T235" s="33">
        <v>390086</v>
      </c>
      <c r="U235" s="37">
        <v>53.463658000000002</v>
      </c>
      <c r="V235" s="37">
        <v>-2.3563646999999999</v>
      </c>
    </row>
    <row r="236" spans="1:22" s="8" customFormat="1" x14ac:dyDescent="0.25">
      <c r="A236" s="11" t="s">
        <v>273</v>
      </c>
      <c r="B236" s="11" t="s">
        <v>267</v>
      </c>
      <c r="C236" s="11">
        <v>23</v>
      </c>
      <c r="D236" s="11" t="s">
        <v>274</v>
      </c>
      <c r="E236" s="11" t="s">
        <v>365</v>
      </c>
      <c r="F236" s="11">
        <v>3</v>
      </c>
      <c r="G236" s="11">
        <v>4</v>
      </c>
      <c r="H236" s="11" t="s">
        <v>10</v>
      </c>
      <c r="I236" s="11">
        <v>3</v>
      </c>
      <c r="J236" s="11" t="s">
        <v>590</v>
      </c>
      <c r="K236" s="11">
        <v>45.6</v>
      </c>
      <c r="L236" s="11">
        <v>38.9</v>
      </c>
      <c r="M236" s="11">
        <v>38.6</v>
      </c>
      <c r="N236" s="11">
        <v>38.4</v>
      </c>
      <c r="O236" s="29">
        <v>39.830700000000007</v>
      </c>
      <c r="P236" s="29">
        <v>40.072249999999997</v>
      </c>
      <c r="Q236" s="14">
        <f t="shared" si="3"/>
        <v>40.233825000000003</v>
      </c>
      <c r="R236" s="11" t="s">
        <v>7</v>
      </c>
      <c r="S236" s="11">
        <v>376438</v>
      </c>
      <c r="T236" s="33">
        <v>396383</v>
      </c>
      <c r="U236" s="37">
        <v>53.368707999999998</v>
      </c>
      <c r="V236" s="37">
        <v>-2.3131148000000001</v>
      </c>
    </row>
    <row r="237" spans="1:22" s="8" customFormat="1" x14ac:dyDescent="0.25">
      <c r="A237" s="11" t="s">
        <v>275</v>
      </c>
      <c r="B237" s="11" t="s">
        <v>267</v>
      </c>
      <c r="C237" s="11">
        <v>24</v>
      </c>
      <c r="D237" s="11" t="s">
        <v>276</v>
      </c>
      <c r="E237" s="11" t="s">
        <v>365</v>
      </c>
      <c r="F237" s="11">
        <v>16</v>
      </c>
      <c r="G237" s="11">
        <v>3</v>
      </c>
      <c r="H237" s="11" t="s">
        <v>10</v>
      </c>
      <c r="I237" s="11">
        <v>3</v>
      </c>
      <c r="J237" s="11" t="s">
        <v>590</v>
      </c>
      <c r="K237" s="11">
        <v>30.4</v>
      </c>
      <c r="L237" s="11">
        <v>28.7</v>
      </c>
      <c r="M237" s="11">
        <v>27.3</v>
      </c>
      <c r="N237" s="11">
        <v>25.4</v>
      </c>
      <c r="O237" s="29">
        <v>30.675272727272731</v>
      </c>
      <c r="P237" s="29">
        <v>27.478750000000002</v>
      </c>
      <c r="Q237" s="14">
        <f t="shared" si="3"/>
        <v>28.325670454545449</v>
      </c>
      <c r="R237" s="11" t="s">
        <v>10</v>
      </c>
      <c r="S237" s="11">
        <v>379263</v>
      </c>
      <c r="T237" s="33">
        <v>385806</v>
      </c>
      <c r="U237" s="37">
        <v>53.447723000000003</v>
      </c>
      <c r="V237" s="37">
        <v>-2.3957701</v>
      </c>
    </row>
    <row r="238" spans="1:22" s="8" customFormat="1" x14ac:dyDescent="0.25">
      <c r="A238" s="3" t="s">
        <v>705</v>
      </c>
      <c r="B238" s="11" t="s">
        <v>267</v>
      </c>
      <c r="C238" s="11">
        <v>25</v>
      </c>
      <c r="D238" s="3" t="s">
        <v>337</v>
      </c>
      <c r="E238" s="3" t="s">
        <v>9</v>
      </c>
      <c r="F238" s="11">
        <v>125</v>
      </c>
      <c r="G238" s="11">
        <v>160</v>
      </c>
      <c r="H238" s="11" t="s">
        <v>7</v>
      </c>
      <c r="I238" s="11">
        <v>2</v>
      </c>
      <c r="J238" s="11" t="s">
        <v>590</v>
      </c>
      <c r="K238" s="11" t="s">
        <v>590</v>
      </c>
      <c r="L238" s="11" t="s">
        <v>590</v>
      </c>
      <c r="M238" s="11" t="s">
        <v>590</v>
      </c>
      <c r="N238" s="11">
        <v>15.9</v>
      </c>
      <c r="O238" s="29">
        <v>17.037222222222226</v>
      </c>
      <c r="P238" s="29">
        <v>14.825916666666668</v>
      </c>
      <c r="Q238" s="14">
        <f t="shared" si="3"/>
        <v>15.921046296296296</v>
      </c>
      <c r="R238" s="3" t="s">
        <v>10</v>
      </c>
      <c r="S238" s="3">
        <v>373812</v>
      </c>
      <c r="T238" s="36">
        <v>394624</v>
      </c>
      <c r="U238" s="37">
        <v>53.447723000000003</v>
      </c>
      <c r="V238" s="37">
        <v>-2.3957701</v>
      </c>
    </row>
    <row r="239" spans="1:22" s="8" customFormat="1" x14ac:dyDescent="0.25">
      <c r="A239" s="3" t="s">
        <v>706</v>
      </c>
      <c r="B239" s="11" t="s">
        <v>267</v>
      </c>
      <c r="C239" s="11" t="s">
        <v>538</v>
      </c>
      <c r="D239" s="3" t="s">
        <v>337</v>
      </c>
      <c r="E239" s="3" t="s">
        <v>9</v>
      </c>
      <c r="F239" s="11">
        <v>125</v>
      </c>
      <c r="G239" s="11">
        <v>160</v>
      </c>
      <c r="H239" s="11" t="s">
        <v>7</v>
      </c>
      <c r="I239" s="11">
        <v>2</v>
      </c>
      <c r="J239" s="11" t="s">
        <v>590</v>
      </c>
      <c r="K239" s="11" t="s">
        <v>590</v>
      </c>
      <c r="L239" s="11" t="s">
        <v>590</v>
      </c>
      <c r="M239" s="11" t="s">
        <v>590</v>
      </c>
      <c r="N239" s="11">
        <v>15.9</v>
      </c>
      <c r="O239" s="29">
        <v>17.502333333333336</v>
      </c>
      <c r="P239" s="29">
        <v>15.241250000000003</v>
      </c>
      <c r="Q239" s="14">
        <f t="shared" si="3"/>
        <v>16.214527777777779</v>
      </c>
      <c r="R239" s="3" t="s">
        <v>10</v>
      </c>
      <c r="S239" s="3">
        <v>373812</v>
      </c>
      <c r="T239" s="36">
        <v>394624</v>
      </c>
      <c r="U239" s="37">
        <v>53.447723000000003</v>
      </c>
      <c r="V239" s="37">
        <v>-2.3957701</v>
      </c>
    </row>
    <row r="240" spans="1:22" s="8" customFormat="1" x14ac:dyDescent="0.25">
      <c r="A240" s="3" t="s">
        <v>707</v>
      </c>
      <c r="B240" s="11" t="s">
        <v>267</v>
      </c>
      <c r="C240" s="11" t="s">
        <v>708</v>
      </c>
      <c r="D240" s="3" t="s">
        <v>337</v>
      </c>
      <c r="E240" s="3" t="s">
        <v>9</v>
      </c>
      <c r="F240" s="11">
        <v>125</v>
      </c>
      <c r="G240" s="11">
        <v>160</v>
      </c>
      <c r="H240" s="11" t="s">
        <v>7</v>
      </c>
      <c r="I240" s="11">
        <v>2</v>
      </c>
      <c r="J240" s="11" t="s">
        <v>590</v>
      </c>
      <c r="K240" s="11" t="s">
        <v>590</v>
      </c>
      <c r="L240" s="11" t="s">
        <v>590</v>
      </c>
      <c r="M240" s="11" t="s">
        <v>590</v>
      </c>
      <c r="N240" s="11" t="s">
        <v>590</v>
      </c>
      <c r="O240" s="29" t="s">
        <v>590</v>
      </c>
      <c r="P240" s="29">
        <v>14.8</v>
      </c>
      <c r="Q240" s="14">
        <f t="shared" si="3"/>
        <v>14.8</v>
      </c>
      <c r="R240" s="3" t="s">
        <v>10</v>
      </c>
      <c r="S240" s="3">
        <v>373812</v>
      </c>
      <c r="T240" s="36">
        <v>394624</v>
      </c>
      <c r="U240" s="37">
        <v>53.439132000000001</v>
      </c>
      <c r="V240" s="37">
        <v>-2.3136928999999999</v>
      </c>
    </row>
    <row r="241" spans="1:22" s="8" customFormat="1" x14ac:dyDescent="0.25">
      <c r="A241" s="11" t="s">
        <v>695</v>
      </c>
      <c r="B241" s="11" t="s">
        <v>267</v>
      </c>
      <c r="C241" s="11">
        <v>26</v>
      </c>
      <c r="D241" s="11" t="s">
        <v>337</v>
      </c>
      <c r="E241" s="11" t="s">
        <v>9</v>
      </c>
      <c r="F241" s="11">
        <v>125</v>
      </c>
      <c r="G241" s="11">
        <v>160</v>
      </c>
      <c r="H241" s="11" t="s">
        <v>7</v>
      </c>
      <c r="I241" s="11">
        <v>2</v>
      </c>
      <c r="J241" s="11" t="s">
        <v>590</v>
      </c>
      <c r="K241" s="11" t="s">
        <v>590</v>
      </c>
      <c r="L241" s="11" t="s">
        <v>590</v>
      </c>
      <c r="M241" s="11" t="s">
        <v>590</v>
      </c>
      <c r="N241" s="11" t="s">
        <v>590</v>
      </c>
      <c r="O241" s="30" t="s">
        <v>590</v>
      </c>
      <c r="P241" s="29">
        <v>45.7</v>
      </c>
      <c r="Q241" s="14">
        <f t="shared" si="3"/>
        <v>45.7</v>
      </c>
      <c r="R241" s="11" t="s">
        <v>7</v>
      </c>
      <c r="S241" s="11">
        <v>379259</v>
      </c>
      <c r="T241" s="33">
        <v>393641</v>
      </c>
      <c r="U241" s="37">
        <v>53.439132000000001</v>
      </c>
      <c r="V241" s="37">
        <v>-2.3136928999999999</v>
      </c>
    </row>
    <row r="242" spans="1:22" s="8" customFormat="1" x14ac:dyDescent="0.25">
      <c r="A242" s="11" t="s">
        <v>696</v>
      </c>
      <c r="B242" s="11" t="s">
        <v>267</v>
      </c>
      <c r="C242" s="11" t="s">
        <v>697</v>
      </c>
      <c r="D242" s="11" t="s">
        <v>722</v>
      </c>
      <c r="E242" s="11" t="s">
        <v>365</v>
      </c>
      <c r="F242" s="11">
        <v>200</v>
      </c>
      <c r="G242" s="11">
        <v>5</v>
      </c>
      <c r="H242" s="11" t="s">
        <v>10</v>
      </c>
      <c r="I242" s="11">
        <v>3</v>
      </c>
      <c r="J242" s="11" t="s">
        <v>590</v>
      </c>
      <c r="K242" s="11" t="s">
        <v>590</v>
      </c>
      <c r="L242" s="11" t="s">
        <v>590</v>
      </c>
      <c r="M242" s="11" t="s">
        <v>590</v>
      </c>
      <c r="N242" s="11" t="s">
        <v>590</v>
      </c>
      <c r="O242" s="30" t="s">
        <v>590</v>
      </c>
      <c r="P242" s="29">
        <v>44.7</v>
      </c>
      <c r="Q242" s="14">
        <f t="shared" si="3"/>
        <v>44.7</v>
      </c>
      <c r="R242" s="11" t="s">
        <v>7</v>
      </c>
      <c r="S242" s="11">
        <v>379259</v>
      </c>
      <c r="T242" s="33">
        <v>393641</v>
      </c>
      <c r="U242" s="37">
        <v>53.398299000000002</v>
      </c>
      <c r="V242" s="37">
        <v>-2.3161896</v>
      </c>
    </row>
    <row r="243" spans="1:22" s="8" customFormat="1" x14ac:dyDescent="0.25">
      <c r="A243" s="11" t="s">
        <v>721</v>
      </c>
      <c r="B243" s="11" t="s">
        <v>267</v>
      </c>
      <c r="C243" s="11">
        <v>17</v>
      </c>
      <c r="D243" s="11" t="s">
        <v>722</v>
      </c>
      <c r="E243" s="11" t="s">
        <v>365</v>
      </c>
      <c r="F243" s="11">
        <v>200</v>
      </c>
      <c r="G243" s="11">
        <v>5</v>
      </c>
      <c r="H243" s="11" t="s">
        <v>10</v>
      </c>
      <c r="I243" s="11">
        <v>3</v>
      </c>
      <c r="J243" s="11">
        <v>19.399999999999999</v>
      </c>
      <c r="K243" s="11">
        <v>21.3</v>
      </c>
      <c r="L243" s="11">
        <v>21.3</v>
      </c>
      <c r="M243" s="11">
        <v>19.600000000000001</v>
      </c>
      <c r="N243" s="11">
        <v>17.100000000000001</v>
      </c>
      <c r="O243" s="29">
        <v>19.645888888888891</v>
      </c>
      <c r="P243" s="31">
        <v>25.7</v>
      </c>
      <c r="Q243" s="14">
        <f t="shared" si="3"/>
        <v>20.577984126984123</v>
      </c>
      <c r="R243" s="11" t="s">
        <v>7</v>
      </c>
      <c r="S243" s="11">
        <v>379073</v>
      </c>
      <c r="T243" s="33">
        <v>389099</v>
      </c>
      <c r="U243" s="37">
        <v>53.497874000000003</v>
      </c>
      <c r="V243" s="37">
        <v>-2.5273251000000001</v>
      </c>
    </row>
    <row r="244" spans="1:22" s="5" customFormat="1" x14ac:dyDescent="0.25">
      <c r="A244" s="21" t="s">
        <v>311</v>
      </c>
      <c r="B244" s="21" t="s">
        <v>277</v>
      </c>
      <c r="C244" s="21">
        <v>114</v>
      </c>
      <c r="D244" s="21" t="s">
        <v>312</v>
      </c>
      <c r="E244" s="21" t="str">
        <f>Yearly!$E$2</f>
        <v>UT</v>
      </c>
      <c r="F244" s="21">
        <v>28</v>
      </c>
      <c r="G244" s="21">
        <v>3</v>
      </c>
      <c r="H244" s="21" t="s">
        <v>10</v>
      </c>
      <c r="I244" s="21">
        <v>2</v>
      </c>
      <c r="J244" s="21">
        <v>43.3</v>
      </c>
      <c r="K244" s="21">
        <v>44.4</v>
      </c>
      <c r="L244" s="21">
        <v>43.2</v>
      </c>
      <c r="M244" s="21">
        <v>37.200000000000003</v>
      </c>
      <c r="N244" s="12">
        <v>36.891272727272728</v>
      </c>
      <c r="O244" s="17">
        <v>40.055166666666672</v>
      </c>
      <c r="P244" s="17">
        <v>41.169916666666666</v>
      </c>
      <c r="Q244" s="12">
        <f t="shared" si="3"/>
        <v>40.888050865800857</v>
      </c>
      <c r="R244" s="21" t="s">
        <v>7</v>
      </c>
      <c r="S244" s="21">
        <v>365116</v>
      </c>
      <c r="T244" s="34">
        <v>400260</v>
      </c>
      <c r="U244" s="38">
        <v>53.542841000000003</v>
      </c>
      <c r="V244" s="38">
        <v>-2.6979701</v>
      </c>
    </row>
    <row r="245" spans="1:22" s="5" customFormat="1" x14ac:dyDescent="0.25">
      <c r="A245" s="21" t="s">
        <v>313</v>
      </c>
      <c r="B245" s="21" t="s">
        <v>277</v>
      </c>
      <c r="C245" s="21">
        <v>115</v>
      </c>
      <c r="D245" s="21" t="s">
        <v>314</v>
      </c>
      <c r="E245" s="21" t="str">
        <f>Yearly!$E$2</f>
        <v>UT</v>
      </c>
      <c r="F245" s="21">
        <v>0</v>
      </c>
      <c r="G245" s="21">
        <v>21</v>
      </c>
      <c r="H245" s="21" t="s">
        <v>10</v>
      </c>
      <c r="I245" s="21">
        <v>2</v>
      </c>
      <c r="J245" s="21">
        <v>31.8</v>
      </c>
      <c r="K245" s="21">
        <v>29.9</v>
      </c>
      <c r="L245" s="21">
        <v>30</v>
      </c>
      <c r="M245" s="21">
        <v>29.8</v>
      </c>
      <c r="N245" s="12">
        <v>27.475636363636358</v>
      </c>
      <c r="O245" s="17">
        <v>32.567888888888895</v>
      </c>
      <c r="P245" s="17">
        <v>26.025083333333331</v>
      </c>
      <c r="Q245" s="12">
        <f t="shared" si="3"/>
        <v>29.652658369408368</v>
      </c>
      <c r="R245" s="21" t="s">
        <v>7</v>
      </c>
      <c r="S245" s="21">
        <v>353845</v>
      </c>
      <c r="T245" s="34">
        <v>405360</v>
      </c>
      <c r="U245" s="38">
        <v>53.511035999999997</v>
      </c>
      <c r="V245" s="38">
        <v>-2.5164808000000001</v>
      </c>
    </row>
    <row r="246" spans="1:22" s="5" customFormat="1" x14ac:dyDescent="0.25">
      <c r="A246" s="21" t="s">
        <v>315</v>
      </c>
      <c r="B246" s="21" t="s">
        <v>277</v>
      </c>
      <c r="C246" s="21">
        <v>116</v>
      </c>
      <c r="D246" s="21" t="s">
        <v>316</v>
      </c>
      <c r="E246" s="21" t="str">
        <f>Yearly!$E$3</f>
        <v>UB</v>
      </c>
      <c r="F246" s="21">
        <v>0</v>
      </c>
      <c r="G246" s="21" t="s">
        <v>345</v>
      </c>
      <c r="H246" s="21" t="s">
        <v>10</v>
      </c>
      <c r="I246" s="21">
        <v>2</v>
      </c>
      <c r="J246" s="21">
        <v>24.7</v>
      </c>
      <c r="K246" s="21">
        <v>26.5</v>
      </c>
      <c r="L246" s="21">
        <v>21.2</v>
      </c>
      <c r="M246" s="21">
        <v>21.8</v>
      </c>
      <c r="N246" s="12">
        <v>20.702181818181813</v>
      </c>
      <c r="O246" s="17">
        <v>22.431500000000003</v>
      </c>
      <c r="P246" s="17">
        <v>21.671499999999998</v>
      </c>
      <c r="Q246" s="12">
        <f t="shared" si="3"/>
        <v>22.715025974025973</v>
      </c>
      <c r="R246" s="21" t="s">
        <v>10</v>
      </c>
      <c r="S246" s="21">
        <v>365846</v>
      </c>
      <c r="T246" s="34">
        <v>401719</v>
      </c>
      <c r="U246" s="38">
        <v>53.541676000000002</v>
      </c>
      <c r="V246" s="38">
        <v>-2.6496170000000001</v>
      </c>
    </row>
    <row r="247" spans="1:22" s="5" customFormat="1" x14ac:dyDescent="0.25">
      <c r="A247" s="21" t="s">
        <v>709</v>
      </c>
      <c r="B247" s="21" t="s">
        <v>277</v>
      </c>
      <c r="C247" s="21">
        <v>117</v>
      </c>
      <c r="D247" s="21" t="s">
        <v>723</v>
      </c>
      <c r="E247" s="21" t="s">
        <v>365</v>
      </c>
      <c r="F247" s="21">
        <v>39</v>
      </c>
      <c r="G247" s="21">
        <v>1</v>
      </c>
      <c r="H247" s="21" t="s">
        <v>10</v>
      </c>
      <c r="I247" s="21">
        <v>2</v>
      </c>
      <c r="J247" s="21" t="s">
        <v>590</v>
      </c>
      <c r="K247" s="21" t="s">
        <v>590</v>
      </c>
      <c r="L247" s="21" t="s">
        <v>590</v>
      </c>
      <c r="M247" s="21" t="s">
        <v>590</v>
      </c>
      <c r="N247" s="12" t="s">
        <v>590</v>
      </c>
      <c r="O247" s="17" t="s">
        <v>590</v>
      </c>
      <c r="P247" s="17">
        <v>34.865749999999998</v>
      </c>
      <c r="Q247" s="12">
        <f t="shared" si="3"/>
        <v>34.865749999999998</v>
      </c>
      <c r="R247" s="21" t="s">
        <v>10</v>
      </c>
      <c r="S247" s="21">
        <v>357048</v>
      </c>
      <c r="T247" s="34">
        <v>405200</v>
      </c>
      <c r="U247" s="38">
        <v>53.540922000000002</v>
      </c>
      <c r="V247" s="38">
        <v>-2.6459988999999999</v>
      </c>
    </row>
    <row r="248" spans="1:22" s="5" customFormat="1" x14ac:dyDescent="0.25">
      <c r="A248" s="21" t="s">
        <v>710</v>
      </c>
      <c r="B248" s="21" t="s">
        <v>277</v>
      </c>
      <c r="C248" s="21">
        <v>118</v>
      </c>
      <c r="D248" s="21" t="s">
        <v>724</v>
      </c>
      <c r="E248" s="21" t="s">
        <v>9</v>
      </c>
      <c r="F248" s="21">
        <v>12</v>
      </c>
      <c r="G248" s="21">
        <v>1</v>
      </c>
      <c r="H248" s="21" t="s">
        <v>10</v>
      </c>
      <c r="I248" s="21">
        <v>2</v>
      </c>
      <c r="J248" s="21" t="s">
        <v>590</v>
      </c>
      <c r="K248" s="21" t="s">
        <v>590</v>
      </c>
      <c r="L248" s="21" t="s">
        <v>590</v>
      </c>
      <c r="M248" s="21" t="s">
        <v>590</v>
      </c>
      <c r="N248" s="12" t="s">
        <v>590</v>
      </c>
      <c r="O248" s="17" t="s">
        <v>590</v>
      </c>
      <c r="P248" s="17">
        <v>24.475000000000001</v>
      </c>
      <c r="Q248" s="12">
        <f t="shared" si="3"/>
        <v>24.475000000000001</v>
      </c>
      <c r="R248" s="21" t="s">
        <v>10</v>
      </c>
      <c r="S248" s="21">
        <v>357287</v>
      </c>
      <c r="T248" s="34">
        <v>405114</v>
      </c>
      <c r="U248" s="38">
        <v>53.540858999999998</v>
      </c>
      <c r="V248" s="38">
        <v>-2.6459678000000002</v>
      </c>
    </row>
    <row r="249" spans="1:22" s="5" customFormat="1" x14ac:dyDescent="0.25">
      <c r="A249" s="21" t="s">
        <v>711</v>
      </c>
      <c r="B249" s="21" t="s">
        <v>277</v>
      </c>
      <c r="C249" s="21">
        <v>119</v>
      </c>
      <c r="D249" s="21" t="s">
        <v>725</v>
      </c>
      <c r="E249" s="21" t="s">
        <v>365</v>
      </c>
      <c r="F249" s="21">
        <v>10</v>
      </c>
      <c r="G249" s="21">
        <v>1</v>
      </c>
      <c r="H249" s="21" t="s">
        <v>10</v>
      </c>
      <c r="I249" s="21">
        <v>2</v>
      </c>
      <c r="J249" s="21" t="s">
        <v>590</v>
      </c>
      <c r="K249" s="21" t="s">
        <v>590</v>
      </c>
      <c r="L249" s="21" t="s">
        <v>590</v>
      </c>
      <c r="M249" s="21" t="s">
        <v>590</v>
      </c>
      <c r="N249" s="12" t="s">
        <v>590</v>
      </c>
      <c r="O249" s="17" t="s">
        <v>590</v>
      </c>
      <c r="P249" s="17">
        <v>45.093333333333334</v>
      </c>
      <c r="Q249" s="12">
        <f t="shared" si="3"/>
        <v>45.093333333333334</v>
      </c>
      <c r="R249" s="21" t="s">
        <v>10</v>
      </c>
      <c r="S249" s="21">
        <v>357289</v>
      </c>
      <c r="T249" s="34">
        <v>405107</v>
      </c>
      <c r="U249" s="38">
        <v>53.541749000000003</v>
      </c>
      <c r="V249" s="38">
        <v>-2.6477469</v>
      </c>
    </row>
    <row r="250" spans="1:22" s="5" customFormat="1" x14ac:dyDescent="0.25">
      <c r="A250" s="21" t="s">
        <v>712</v>
      </c>
      <c r="B250" s="21" t="s">
        <v>277</v>
      </c>
      <c r="C250" s="21">
        <v>120</v>
      </c>
      <c r="D250" s="21" t="s">
        <v>726</v>
      </c>
      <c r="E250" s="21" t="s">
        <v>365</v>
      </c>
      <c r="F250" s="21">
        <v>80</v>
      </c>
      <c r="G250" s="21">
        <v>3</v>
      </c>
      <c r="H250" s="21" t="s">
        <v>10</v>
      </c>
      <c r="I250" s="21">
        <v>2</v>
      </c>
      <c r="J250" s="21" t="s">
        <v>590</v>
      </c>
      <c r="K250" s="21" t="s">
        <v>590</v>
      </c>
      <c r="L250" s="21" t="s">
        <v>590</v>
      </c>
      <c r="M250" s="21" t="s">
        <v>590</v>
      </c>
      <c r="N250" s="12" t="s">
        <v>590</v>
      </c>
      <c r="O250" s="17" t="s">
        <v>590</v>
      </c>
      <c r="P250" s="17">
        <v>29.785333333333334</v>
      </c>
      <c r="Q250" s="12">
        <f t="shared" si="3"/>
        <v>29.785333333333334</v>
      </c>
      <c r="R250" s="21" t="s">
        <v>7</v>
      </c>
      <c r="S250" s="21">
        <v>357172</v>
      </c>
      <c r="T250" s="34">
        <v>405207</v>
      </c>
      <c r="U250" s="38">
        <v>53.541300999999997</v>
      </c>
      <c r="V250" s="38">
        <v>-2.6490076</v>
      </c>
    </row>
    <row r="251" spans="1:22" s="5" customFormat="1" x14ac:dyDescent="0.25">
      <c r="A251" s="21" t="s">
        <v>713</v>
      </c>
      <c r="B251" s="21" t="s">
        <v>277</v>
      </c>
      <c r="C251" s="21">
        <v>121</v>
      </c>
      <c r="D251" s="21" t="s">
        <v>727</v>
      </c>
      <c r="E251" s="21" t="s">
        <v>365</v>
      </c>
      <c r="F251" s="21">
        <v>0</v>
      </c>
      <c r="G251" s="21">
        <v>1</v>
      </c>
      <c r="H251" s="21" t="s">
        <v>10</v>
      </c>
      <c r="I251" s="21">
        <v>2</v>
      </c>
      <c r="J251" s="21" t="s">
        <v>590</v>
      </c>
      <c r="K251" s="21" t="s">
        <v>590</v>
      </c>
      <c r="L251" s="21" t="s">
        <v>590</v>
      </c>
      <c r="M251" s="21" t="s">
        <v>590</v>
      </c>
      <c r="N251" s="12" t="s">
        <v>590</v>
      </c>
      <c r="O251" s="17" t="s">
        <v>590</v>
      </c>
      <c r="P251" s="17">
        <v>37.043777777777784</v>
      </c>
      <c r="Q251" s="12">
        <f t="shared" si="3"/>
        <v>37.043777777777784</v>
      </c>
      <c r="R251" s="21" t="s">
        <v>7</v>
      </c>
      <c r="S251" s="21">
        <v>357088</v>
      </c>
      <c r="T251" s="34">
        <v>405158</v>
      </c>
      <c r="U251" s="38">
        <v>53.542012999999997</v>
      </c>
      <c r="V251" s="38">
        <v>-2.6521119999999998</v>
      </c>
    </row>
    <row r="252" spans="1:22" s="5" customFormat="1" x14ac:dyDescent="0.25">
      <c r="A252" s="21" t="s">
        <v>714</v>
      </c>
      <c r="B252" s="21" t="s">
        <v>277</v>
      </c>
      <c r="C252" s="21">
        <v>122</v>
      </c>
      <c r="D252" s="21" t="s">
        <v>728</v>
      </c>
      <c r="E252" s="21" t="s">
        <v>365</v>
      </c>
      <c r="F252" s="21">
        <v>15</v>
      </c>
      <c r="G252" s="21">
        <v>1</v>
      </c>
      <c r="H252" s="21" t="s">
        <v>10</v>
      </c>
      <c r="I252" s="21">
        <v>2</v>
      </c>
      <c r="J252" s="21" t="s">
        <v>590</v>
      </c>
      <c r="K252" s="21" t="s">
        <v>590</v>
      </c>
      <c r="L252" s="21" t="s">
        <v>590</v>
      </c>
      <c r="M252" s="21" t="s">
        <v>590</v>
      </c>
      <c r="N252" s="12" t="s">
        <v>590</v>
      </c>
      <c r="O252" s="17" t="s">
        <v>590</v>
      </c>
      <c r="P252" s="17">
        <v>37.963444444444441</v>
      </c>
      <c r="Q252" s="12">
        <f t="shared" si="3"/>
        <v>37.963444444444441</v>
      </c>
      <c r="R252" s="21" t="s">
        <v>10</v>
      </c>
      <c r="S252" s="21">
        <v>356883</v>
      </c>
      <c r="T252" s="34">
        <v>405239</v>
      </c>
      <c r="U252" s="38">
        <v>53.540858999999998</v>
      </c>
      <c r="V252" s="38">
        <v>-2.6459678000000002</v>
      </c>
    </row>
    <row r="253" spans="1:22" s="5" customFormat="1" x14ac:dyDescent="0.25">
      <c r="A253" s="21" t="s">
        <v>715</v>
      </c>
      <c r="B253" s="21" t="s">
        <v>277</v>
      </c>
      <c r="C253" s="21">
        <v>123</v>
      </c>
      <c r="D253" s="21" t="s">
        <v>729</v>
      </c>
      <c r="E253" s="21" t="s">
        <v>365</v>
      </c>
      <c r="F253" s="21">
        <v>35</v>
      </c>
      <c r="G253" s="21">
        <v>1</v>
      </c>
      <c r="H253" s="21" t="s">
        <v>10</v>
      </c>
      <c r="I253" s="21">
        <v>2</v>
      </c>
      <c r="J253" s="21" t="s">
        <v>590</v>
      </c>
      <c r="K253" s="21" t="s">
        <v>590</v>
      </c>
      <c r="L253" s="21" t="s">
        <v>590</v>
      </c>
      <c r="M253" s="21" t="s">
        <v>590</v>
      </c>
      <c r="N253" s="12" t="s">
        <v>590</v>
      </c>
      <c r="O253" s="17" t="s">
        <v>590</v>
      </c>
      <c r="P253" s="17">
        <v>43.570444444444448</v>
      </c>
      <c r="Q253" s="12">
        <f t="shared" si="3"/>
        <v>43.570444444444448</v>
      </c>
      <c r="R253" s="21" t="s">
        <v>7</v>
      </c>
      <c r="S253" s="21">
        <v>357289</v>
      </c>
      <c r="T253" s="34">
        <v>405107</v>
      </c>
      <c r="U253" s="38">
        <v>53.524898999999998</v>
      </c>
      <c r="V253" s="38">
        <v>-2.5010525000000001</v>
      </c>
    </row>
    <row r="254" spans="1:22" s="5" customFormat="1" x14ac:dyDescent="0.25">
      <c r="A254" s="21" t="s">
        <v>278</v>
      </c>
      <c r="B254" s="21" t="s">
        <v>277</v>
      </c>
      <c r="C254" s="21">
        <v>14</v>
      </c>
      <c r="D254" s="21" t="s">
        <v>279</v>
      </c>
      <c r="E254" s="21" t="str">
        <f>Yearly!$E$2</f>
        <v>UT</v>
      </c>
      <c r="F254" s="21">
        <v>0</v>
      </c>
      <c r="G254" s="21">
        <v>7</v>
      </c>
      <c r="H254" s="21" t="s">
        <v>10</v>
      </c>
      <c r="I254" s="21">
        <v>2</v>
      </c>
      <c r="J254" s="21">
        <v>36.200000000000003</v>
      </c>
      <c r="K254" s="21">
        <v>35.700000000000003</v>
      </c>
      <c r="L254" s="21">
        <v>32.299999999999997</v>
      </c>
      <c r="M254" s="21">
        <v>34.1</v>
      </c>
      <c r="N254" s="12">
        <v>33.546545454545452</v>
      </c>
      <c r="O254" s="12">
        <v>36.415166666666664</v>
      </c>
      <c r="P254" s="12">
        <v>34.628416666666666</v>
      </c>
      <c r="Q254" s="12">
        <f t="shared" si="3"/>
        <v>34.698589826839829</v>
      </c>
      <c r="R254" s="21" t="s">
        <v>7</v>
      </c>
      <c r="S254" s="21">
        <v>366880</v>
      </c>
      <c r="T254" s="34">
        <v>403254</v>
      </c>
      <c r="U254" s="38">
        <v>53.532060999999999</v>
      </c>
      <c r="V254" s="38">
        <v>-2.5772645000000001</v>
      </c>
    </row>
    <row r="255" spans="1:22" s="5" customFormat="1" x14ac:dyDescent="0.25">
      <c r="A255" s="21" t="s">
        <v>338</v>
      </c>
      <c r="B255" s="21" t="s">
        <v>277</v>
      </c>
      <c r="C255" s="21">
        <v>23</v>
      </c>
      <c r="D255" s="21" t="s">
        <v>280</v>
      </c>
      <c r="E255" s="21" t="str">
        <f>Yearly!$E$2</f>
        <v>UT</v>
      </c>
      <c r="F255" s="21">
        <v>0</v>
      </c>
      <c r="G255" s="21">
        <v>3</v>
      </c>
      <c r="H255" s="21" t="s">
        <v>10</v>
      </c>
      <c r="I255" s="21">
        <v>2</v>
      </c>
      <c r="J255" s="21">
        <v>36.200000000000003</v>
      </c>
      <c r="K255" s="21">
        <v>35.799999999999997</v>
      </c>
      <c r="L255" s="21">
        <v>33.299999999999997</v>
      </c>
      <c r="M255" s="21">
        <v>33.5</v>
      </c>
      <c r="N255" s="12">
        <v>29.758909090909093</v>
      </c>
      <c r="O255" s="12">
        <v>36.271083333333344</v>
      </c>
      <c r="P255" s="12">
        <v>34.887999999999998</v>
      </c>
      <c r="Q255" s="12">
        <f t="shared" si="3"/>
        <v>34.245427489177494</v>
      </c>
      <c r="R255" s="21" t="s">
        <v>7</v>
      </c>
      <c r="S255" s="21">
        <v>361834</v>
      </c>
      <c r="T255" s="34">
        <v>404089</v>
      </c>
      <c r="U255" s="38">
        <v>53.544826999999998</v>
      </c>
      <c r="V255" s="38">
        <v>-2.6301370999999998</v>
      </c>
    </row>
    <row r="256" spans="1:22" s="5" customFormat="1" x14ac:dyDescent="0.25">
      <c r="A256" s="21" t="s">
        <v>281</v>
      </c>
      <c r="B256" s="21" t="s">
        <v>277</v>
      </c>
      <c r="C256" s="21">
        <v>24</v>
      </c>
      <c r="D256" s="21" t="s">
        <v>282</v>
      </c>
      <c r="E256" s="21" t="str">
        <f>Yearly!$E$2</f>
        <v>UT</v>
      </c>
      <c r="F256" s="21">
        <v>0</v>
      </c>
      <c r="G256" s="21">
        <v>8</v>
      </c>
      <c r="H256" s="21" t="s">
        <v>10</v>
      </c>
      <c r="I256" s="21">
        <v>2</v>
      </c>
      <c r="J256" s="21">
        <v>35.299999999999997</v>
      </c>
      <c r="K256" s="21">
        <v>33.799999999999997</v>
      </c>
      <c r="L256" s="21">
        <v>28.2</v>
      </c>
      <c r="M256" s="21">
        <v>30.1</v>
      </c>
      <c r="N256" s="12" t="s">
        <v>348</v>
      </c>
      <c r="O256" s="12">
        <v>47.32</v>
      </c>
      <c r="P256" s="12">
        <v>32.921909090909089</v>
      </c>
      <c r="Q256" s="12">
        <f t="shared" si="3"/>
        <v>34.606984848484849</v>
      </c>
      <c r="R256" s="21" t="s">
        <v>7</v>
      </c>
      <c r="S256" s="21">
        <v>358342</v>
      </c>
      <c r="T256" s="34">
        <v>405539</v>
      </c>
      <c r="U256" s="38">
        <v>53.494661000000001</v>
      </c>
      <c r="V256" s="38">
        <v>-2.5075843</v>
      </c>
    </row>
    <row r="257" spans="1:22" s="5" customFormat="1" x14ac:dyDescent="0.25">
      <c r="A257" s="21" t="s">
        <v>283</v>
      </c>
      <c r="B257" s="21" t="s">
        <v>277</v>
      </c>
      <c r="C257" s="21">
        <v>28</v>
      </c>
      <c r="D257" s="21" t="s">
        <v>284</v>
      </c>
      <c r="E257" s="21" t="str">
        <f>Yearly!$E$2</f>
        <v>UT</v>
      </c>
      <c r="F257" s="21">
        <v>1</v>
      </c>
      <c r="G257" s="21">
        <v>4</v>
      </c>
      <c r="H257" s="21" t="s">
        <v>10</v>
      </c>
      <c r="I257" s="21">
        <v>2</v>
      </c>
      <c r="J257" s="21">
        <v>42.4</v>
      </c>
      <c r="K257" s="21">
        <v>41.9</v>
      </c>
      <c r="L257" s="21">
        <v>35.799999999999997</v>
      </c>
      <c r="M257" s="21">
        <v>35.200000000000003</v>
      </c>
      <c r="N257" s="12">
        <v>35.195999999999998</v>
      </c>
      <c r="O257" s="12">
        <v>38.584000000000003</v>
      </c>
      <c r="P257" s="12">
        <v>38.383272727272725</v>
      </c>
      <c r="Q257" s="12">
        <f t="shared" si="3"/>
        <v>38.209038961038964</v>
      </c>
      <c r="R257" s="21" t="s">
        <v>7</v>
      </c>
      <c r="S257" s="21">
        <v>366423</v>
      </c>
      <c r="T257" s="34">
        <v>399893</v>
      </c>
      <c r="U257" s="38">
        <v>53.513714</v>
      </c>
      <c r="V257" s="38">
        <v>-2.5469450999999999</v>
      </c>
    </row>
    <row r="258" spans="1:22" s="5" customFormat="1" x14ac:dyDescent="0.25">
      <c r="A258" s="21" t="s">
        <v>285</v>
      </c>
      <c r="B258" s="21" t="s">
        <v>277</v>
      </c>
      <c r="C258" s="21">
        <v>30</v>
      </c>
      <c r="D258" s="21" t="s">
        <v>286</v>
      </c>
      <c r="E258" s="21" t="str">
        <f>Yearly!$E$2</f>
        <v>UT</v>
      </c>
      <c r="F258" s="21">
        <v>0</v>
      </c>
      <c r="G258" s="21">
        <v>7</v>
      </c>
      <c r="H258" s="21" t="s">
        <v>10</v>
      </c>
      <c r="I258" s="21">
        <v>2</v>
      </c>
      <c r="J258" s="21">
        <v>28.3</v>
      </c>
      <c r="K258" s="21">
        <v>28.5</v>
      </c>
      <c r="L258" s="21">
        <v>26.6</v>
      </c>
      <c r="M258" s="21">
        <v>24.9</v>
      </c>
      <c r="N258" s="12">
        <v>23.229818181818175</v>
      </c>
      <c r="O258" s="12">
        <v>35.217000000000006</v>
      </c>
      <c r="P258" s="12">
        <v>27.886666666666674</v>
      </c>
      <c r="Q258" s="12">
        <f t="shared" ref="Q258:Q272" si="4">AVERAGE(J258:P258)</f>
        <v>27.804783549783558</v>
      </c>
      <c r="R258" s="21" t="s">
        <v>10</v>
      </c>
      <c r="S258" s="21">
        <v>363828</v>
      </c>
      <c r="T258" s="34">
        <v>402032</v>
      </c>
      <c r="U258" s="38">
        <v>53.544890000000002</v>
      </c>
      <c r="V258" s="38">
        <v>-2.6092515999999999</v>
      </c>
    </row>
    <row r="259" spans="1:22" s="5" customFormat="1" x14ac:dyDescent="0.25">
      <c r="A259" s="21" t="s">
        <v>287</v>
      </c>
      <c r="B259" s="21" t="s">
        <v>277</v>
      </c>
      <c r="C259" s="21">
        <v>33</v>
      </c>
      <c r="D259" s="21" t="s">
        <v>288</v>
      </c>
      <c r="E259" s="21" t="str">
        <f>Yearly!$E$2</f>
        <v>UT</v>
      </c>
      <c r="F259" s="21">
        <v>30</v>
      </c>
      <c r="G259" s="21">
        <v>3</v>
      </c>
      <c r="H259" s="21" t="s">
        <v>10</v>
      </c>
      <c r="I259" s="21">
        <v>2</v>
      </c>
      <c r="J259" s="21">
        <v>42.4</v>
      </c>
      <c r="K259" s="21">
        <v>43.4</v>
      </c>
      <c r="L259" s="21">
        <v>40.200000000000003</v>
      </c>
      <c r="M259" s="21">
        <v>39.799999999999997</v>
      </c>
      <c r="N259" s="12">
        <v>38.350666666666669</v>
      </c>
      <c r="O259" s="12">
        <v>41.793818181818182</v>
      </c>
      <c r="P259" s="12">
        <v>37.98681818181818</v>
      </c>
      <c r="Q259" s="12">
        <f t="shared" si="4"/>
        <v>40.561614718614713</v>
      </c>
      <c r="R259" s="21" t="s">
        <v>7</v>
      </c>
      <c r="S259" s="21">
        <v>359726</v>
      </c>
      <c r="T259" s="34">
        <v>405534</v>
      </c>
      <c r="U259" s="38">
        <v>53.482973999999999</v>
      </c>
      <c r="V259" s="38">
        <v>-2.6474837999999998</v>
      </c>
    </row>
    <row r="260" spans="1:22" s="5" customFormat="1" x14ac:dyDescent="0.25">
      <c r="A260" s="21" t="s">
        <v>289</v>
      </c>
      <c r="B260" s="21" t="s">
        <v>277</v>
      </c>
      <c r="C260" s="21">
        <v>35</v>
      </c>
      <c r="D260" s="21" t="s">
        <v>290</v>
      </c>
      <c r="E260" s="21" t="str">
        <f>Yearly!$E$2</f>
        <v>UT</v>
      </c>
      <c r="F260" s="21">
        <v>7</v>
      </c>
      <c r="G260" s="21">
        <v>1</v>
      </c>
      <c r="H260" s="21" t="s">
        <v>10</v>
      </c>
      <c r="I260" s="21">
        <v>2</v>
      </c>
      <c r="J260" s="21">
        <v>47.7</v>
      </c>
      <c r="K260" s="21">
        <v>42.8</v>
      </c>
      <c r="L260" s="21">
        <v>36.1</v>
      </c>
      <c r="M260" s="21">
        <v>41.2</v>
      </c>
      <c r="N260" s="12">
        <v>38.869090909090914</v>
      </c>
      <c r="O260" s="12">
        <v>38.981090909090902</v>
      </c>
      <c r="P260" s="12">
        <v>41.481416666666661</v>
      </c>
      <c r="Q260" s="12">
        <f t="shared" si="4"/>
        <v>41.018799783549788</v>
      </c>
      <c r="R260" s="21" t="s">
        <v>7</v>
      </c>
      <c r="S260" s="21">
        <v>357130</v>
      </c>
      <c r="T260" s="34">
        <v>398668</v>
      </c>
      <c r="U260" s="38">
        <v>53.523232999999998</v>
      </c>
      <c r="V260" s="38">
        <v>-2.6525775999999999</v>
      </c>
    </row>
    <row r="261" spans="1:22" s="5" customFormat="1" x14ac:dyDescent="0.25">
      <c r="A261" s="21" t="s">
        <v>291</v>
      </c>
      <c r="B261" s="21" t="s">
        <v>277</v>
      </c>
      <c r="C261" s="21">
        <v>43</v>
      </c>
      <c r="D261" s="21" t="s">
        <v>292</v>
      </c>
      <c r="E261" s="21" t="str">
        <f>Yearly!$E$2</f>
        <v>UT</v>
      </c>
      <c r="F261" s="21">
        <v>0</v>
      </c>
      <c r="G261" s="21">
        <v>3</v>
      </c>
      <c r="H261" s="21" t="s">
        <v>10</v>
      </c>
      <c r="I261" s="21">
        <v>2</v>
      </c>
      <c r="J261" s="21">
        <v>38.9</v>
      </c>
      <c r="K261" s="21">
        <v>40.799999999999997</v>
      </c>
      <c r="L261" s="21">
        <v>37.299999999999997</v>
      </c>
      <c r="M261" s="21">
        <v>37.1</v>
      </c>
      <c r="N261" s="12">
        <v>35.585454545454539</v>
      </c>
      <c r="O261" s="12">
        <v>37.105250000000005</v>
      </c>
      <c r="P261" s="12">
        <v>34.420750000000005</v>
      </c>
      <c r="Q261" s="12">
        <f t="shared" si="4"/>
        <v>37.315922077922082</v>
      </c>
      <c r="R261" s="21" t="s">
        <v>7</v>
      </c>
      <c r="S261" s="21">
        <v>356833</v>
      </c>
      <c r="T261" s="34">
        <v>403150</v>
      </c>
      <c r="U261" s="38">
        <v>53.549126000000001</v>
      </c>
      <c r="V261" s="38">
        <v>-2.6381549</v>
      </c>
    </row>
    <row r="262" spans="1:22" s="5" customFormat="1" x14ac:dyDescent="0.25">
      <c r="A262" s="21" t="s">
        <v>307</v>
      </c>
      <c r="B262" s="21" t="s">
        <v>277</v>
      </c>
      <c r="C262" s="21">
        <v>47</v>
      </c>
      <c r="D262" s="21" t="s">
        <v>308</v>
      </c>
      <c r="E262" s="21" t="str">
        <f>Yearly!$E$3</f>
        <v>UB</v>
      </c>
      <c r="F262" s="21">
        <v>0</v>
      </c>
      <c r="G262" s="21" t="s">
        <v>345</v>
      </c>
      <c r="H262" s="21" t="s">
        <v>7</v>
      </c>
      <c r="I262" s="21">
        <v>2.5</v>
      </c>
      <c r="J262" s="21">
        <v>27.4</v>
      </c>
      <c r="K262" s="21">
        <v>24.8</v>
      </c>
      <c r="L262" s="21">
        <v>22.2</v>
      </c>
      <c r="M262" s="21">
        <v>22.7</v>
      </c>
      <c r="N262" s="12">
        <v>22.130181818181818</v>
      </c>
      <c r="O262" s="17">
        <v>24.676166666666674</v>
      </c>
      <c r="P262" s="17">
        <v>22.403727272727277</v>
      </c>
      <c r="Q262" s="12">
        <f t="shared" si="4"/>
        <v>23.758582251082252</v>
      </c>
      <c r="R262" s="21" t="s">
        <v>10</v>
      </c>
      <c r="S262" s="21">
        <v>357815</v>
      </c>
      <c r="T262" s="34">
        <v>406022</v>
      </c>
      <c r="U262" s="38">
        <v>53.549126000000001</v>
      </c>
      <c r="V262" s="38">
        <v>-2.6381549</v>
      </c>
    </row>
    <row r="263" spans="1:22" s="5" customFormat="1" x14ac:dyDescent="0.25">
      <c r="A263" s="21" t="s">
        <v>309</v>
      </c>
      <c r="B263" s="21" t="s">
        <v>277</v>
      </c>
      <c r="C263" s="21">
        <v>48</v>
      </c>
      <c r="D263" s="21" t="s">
        <v>308</v>
      </c>
      <c r="E263" s="21" t="str">
        <f>Yearly!$E$3</f>
        <v>UB</v>
      </c>
      <c r="F263" s="21">
        <v>0</v>
      </c>
      <c r="G263" s="21" t="s">
        <v>345</v>
      </c>
      <c r="H263" s="21" t="s">
        <v>7</v>
      </c>
      <c r="I263" s="21">
        <v>2.5</v>
      </c>
      <c r="J263" s="21">
        <v>27.4</v>
      </c>
      <c r="K263" s="21">
        <v>25</v>
      </c>
      <c r="L263" s="21">
        <v>21.4</v>
      </c>
      <c r="M263" s="21" t="s">
        <v>590</v>
      </c>
      <c r="N263" s="12">
        <v>22.496727272727274</v>
      </c>
      <c r="O263" s="17">
        <v>22.750000000000004</v>
      </c>
      <c r="P263" s="17">
        <v>22.322818181818178</v>
      </c>
      <c r="Q263" s="12">
        <f t="shared" si="4"/>
        <v>23.56159090909091</v>
      </c>
      <c r="R263" s="21" t="s">
        <v>10</v>
      </c>
      <c r="S263" s="21">
        <v>357815</v>
      </c>
      <c r="T263" s="34">
        <v>406022</v>
      </c>
      <c r="U263" s="38">
        <v>53.549126000000001</v>
      </c>
      <c r="V263" s="38">
        <v>-2.6381549</v>
      </c>
    </row>
    <row r="264" spans="1:22" s="5" customFormat="1" x14ac:dyDescent="0.25">
      <c r="A264" s="21" t="s">
        <v>310</v>
      </c>
      <c r="B264" s="21" t="s">
        <v>277</v>
      </c>
      <c r="C264" s="21">
        <v>49</v>
      </c>
      <c r="D264" s="21" t="s">
        <v>308</v>
      </c>
      <c r="E264" s="21" t="str">
        <f>Yearly!$E$3</f>
        <v>UB</v>
      </c>
      <c r="F264" s="21">
        <v>0</v>
      </c>
      <c r="G264" s="21" t="s">
        <v>345</v>
      </c>
      <c r="H264" s="21" t="s">
        <v>7</v>
      </c>
      <c r="I264" s="21">
        <v>2.5</v>
      </c>
      <c r="J264" s="21">
        <v>27.4</v>
      </c>
      <c r="K264" s="21">
        <v>25.1</v>
      </c>
      <c r="L264" s="21">
        <v>20.8</v>
      </c>
      <c r="M264" s="21" t="s">
        <v>590</v>
      </c>
      <c r="N264" s="12">
        <v>22.176000000000002</v>
      </c>
      <c r="O264" s="17">
        <v>23.455250000000003</v>
      </c>
      <c r="P264" s="17">
        <v>23.900545454545448</v>
      </c>
      <c r="Q264" s="12">
        <f t="shared" si="4"/>
        <v>23.80529924242424</v>
      </c>
      <c r="R264" s="21" t="s">
        <v>10</v>
      </c>
      <c r="S264" s="21">
        <v>357815</v>
      </c>
      <c r="T264" s="34">
        <v>406022</v>
      </c>
      <c r="U264" s="38">
        <v>53.548403999999998</v>
      </c>
      <c r="V264" s="38">
        <v>-2.6234438</v>
      </c>
    </row>
    <row r="265" spans="1:22" s="5" customFormat="1" x14ac:dyDescent="0.25">
      <c r="A265" s="21" t="s">
        <v>293</v>
      </c>
      <c r="B265" s="21" t="s">
        <v>277</v>
      </c>
      <c r="C265" s="21">
        <v>51</v>
      </c>
      <c r="D265" s="21" t="s">
        <v>294</v>
      </c>
      <c r="E265" s="21" t="str">
        <f>Yearly!$E$2</f>
        <v>UT</v>
      </c>
      <c r="F265" s="21">
        <v>35</v>
      </c>
      <c r="G265" s="21">
        <v>1</v>
      </c>
      <c r="H265" s="21" t="s">
        <v>10</v>
      </c>
      <c r="I265" s="21">
        <v>2</v>
      </c>
      <c r="J265" s="21">
        <v>30</v>
      </c>
      <c r="K265" s="21">
        <v>30.9</v>
      </c>
      <c r="L265" s="21">
        <v>39.799999999999997</v>
      </c>
      <c r="M265" s="21">
        <v>26</v>
      </c>
      <c r="N265" s="12">
        <v>29.783999999999992</v>
      </c>
      <c r="O265" s="17">
        <v>29.949111111111112</v>
      </c>
      <c r="P265" s="17">
        <v>29.402363636363631</v>
      </c>
      <c r="Q265" s="12">
        <f t="shared" si="4"/>
        <v>30.833639249639248</v>
      </c>
      <c r="R265" s="21" t="s">
        <v>7</v>
      </c>
      <c r="S265" s="21">
        <v>358789</v>
      </c>
      <c r="T265" s="34">
        <v>405933</v>
      </c>
      <c r="U265" s="38">
        <v>53.467891000000002</v>
      </c>
      <c r="V265" s="38">
        <v>-2.5718287000000002</v>
      </c>
    </row>
    <row r="266" spans="1:22" s="5" customFormat="1" x14ac:dyDescent="0.25">
      <c r="A266" s="21" t="s">
        <v>295</v>
      </c>
      <c r="B266" s="21" t="s">
        <v>277</v>
      </c>
      <c r="C266" s="21">
        <v>52</v>
      </c>
      <c r="D266" s="21" t="s">
        <v>296</v>
      </c>
      <c r="E266" s="21" t="str">
        <f>Yearly!$E$2</f>
        <v>UT</v>
      </c>
      <c r="F266" s="21">
        <v>3</v>
      </c>
      <c r="G266" s="21">
        <v>3</v>
      </c>
      <c r="H266" s="21" t="s">
        <v>10</v>
      </c>
      <c r="I266" s="21">
        <v>2</v>
      </c>
      <c r="J266" s="21">
        <v>47.7</v>
      </c>
      <c r="K266" s="21">
        <v>47.7</v>
      </c>
      <c r="L266" s="21">
        <v>27</v>
      </c>
      <c r="M266" s="21">
        <v>42.1</v>
      </c>
      <c r="N266" s="12">
        <v>41.121818181818178</v>
      </c>
      <c r="O266" s="17">
        <v>41.731083333333345</v>
      </c>
      <c r="P266" s="17">
        <v>42.037666666666659</v>
      </c>
      <c r="Q266" s="12">
        <f t="shared" si="4"/>
        <v>41.341509740259745</v>
      </c>
      <c r="R266" s="21" t="s">
        <v>7</v>
      </c>
      <c r="S266" s="21">
        <v>362137</v>
      </c>
      <c r="T266" s="34">
        <v>396947</v>
      </c>
      <c r="U266" s="38">
        <v>53.571238000000001</v>
      </c>
      <c r="V266" s="38">
        <v>-2.6976676999999998</v>
      </c>
    </row>
    <row r="267" spans="1:22" s="5" customFormat="1" x14ac:dyDescent="0.25">
      <c r="A267" s="21" t="s">
        <v>297</v>
      </c>
      <c r="B267" s="21" t="s">
        <v>277</v>
      </c>
      <c r="C267" s="21">
        <v>53</v>
      </c>
      <c r="D267" s="21" t="s">
        <v>298</v>
      </c>
      <c r="E267" s="21" t="str">
        <f>Yearly!$E$2</f>
        <v>UT</v>
      </c>
      <c r="F267" s="21">
        <v>0</v>
      </c>
      <c r="G267" s="21">
        <v>14</v>
      </c>
      <c r="H267" s="21" t="s">
        <v>10</v>
      </c>
      <c r="I267" s="21">
        <v>2</v>
      </c>
      <c r="J267" s="21">
        <v>32.700000000000003</v>
      </c>
      <c r="K267" s="21">
        <v>32.799999999999997</v>
      </c>
      <c r="L267" s="21">
        <v>29.8</v>
      </c>
      <c r="M267" s="21">
        <v>28.1</v>
      </c>
      <c r="N267" s="12">
        <v>32.373599999999996</v>
      </c>
      <c r="O267" s="17">
        <v>33.901636363636371</v>
      </c>
      <c r="P267" s="17">
        <v>27.478750000000002</v>
      </c>
      <c r="Q267" s="12">
        <f t="shared" si="4"/>
        <v>31.021998051948053</v>
      </c>
      <c r="R267" s="21" t="s">
        <v>7</v>
      </c>
      <c r="S267" s="21">
        <v>353896</v>
      </c>
      <c r="T267" s="34">
        <v>408519</v>
      </c>
      <c r="U267" s="38">
        <v>53.501114999999999</v>
      </c>
      <c r="V267" s="38">
        <v>-2.4444944</v>
      </c>
    </row>
    <row r="268" spans="1:22" s="5" customFormat="1" x14ac:dyDescent="0.25">
      <c r="A268" s="21" t="s">
        <v>299</v>
      </c>
      <c r="B268" s="21" t="s">
        <v>277</v>
      </c>
      <c r="C268" s="21">
        <v>54</v>
      </c>
      <c r="D268" s="21" t="s">
        <v>300</v>
      </c>
      <c r="E268" s="21" t="str">
        <f>Yearly!$E$2</f>
        <v>UT</v>
      </c>
      <c r="F268" s="21">
        <v>3</v>
      </c>
      <c r="G268" s="21">
        <v>17</v>
      </c>
      <c r="H268" s="21" t="s">
        <v>10</v>
      </c>
      <c r="I268" s="21">
        <v>2</v>
      </c>
      <c r="J268" s="21">
        <v>34.4</v>
      </c>
      <c r="K268" s="21">
        <v>37.200000000000003</v>
      </c>
      <c r="L268" s="21">
        <v>33.1</v>
      </c>
      <c r="M268" s="21">
        <v>32</v>
      </c>
      <c r="N268" s="12">
        <v>33.370909090909088</v>
      </c>
      <c r="O268" s="17">
        <v>33.867166666666662</v>
      </c>
      <c r="P268" s="17">
        <v>31.928750000000001</v>
      </c>
      <c r="Q268" s="12">
        <f t="shared" si="4"/>
        <v>33.695260822510825</v>
      </c>
      <c r="R268" s="21" t="s">
        <v>7</v>
      </c>
      <c r="S268" s="21">
        <v>370613</v>
      </c>
      <c r="T268" s="34">
        <v>400583</v>
      </c>
      <c r="U268" s="38">
        <v>53.523138000000003</v>
      </c>
      <c r="V268" s="38">
        <v>-2.5440950999999998</v>
      </c>
    </row>
    <row r="269" spans="1:22" s="5" customFormat="1" x14ac:dyDescent="0.25">
      <c r="A269" s="21" t="s">
        <v>301</v>
      </c>
      <c r="B269" s="21" t="s">
        <v>277</v>
      </c>
      <c r="C269" s="21">
        <v>61</v>
      </c>
      <c r="D269" s="21" t="s">
        <v>302</v>
      </c>
      <c r="E269" s="21" t="str">
        <f>Yearly!$E$2</f>
        <v>UT</v>
      </c>
      <c r="F269" s="21">
        <v>0</v>
      </c>
      <c r="G269" s="21">
        <v>3</v>
      </c>
      <c r="H269" s="21" t="s">
        <v>10</v>
      </c>
      <c r="I269" s="21">
        <v>2</v>
      </c>
      <c r="J269" s="21">
        <v>36.200000000000003</v>
      </c>
      <c r="K269" s="21">
        <v>37.799999999999997</v>
      </c>
      <c r="L269" s="21">
        <v>32.799999999999997</v>
      </c>
      <c r="M269" s="21">
        <v>33.9</v>
      </c>
      <c r="N269" s="12">
        <v>33.835199999999993</v>
      </c>
      <c r="O269" s="17">
        <v>35.459666666666671</v>
      </c>
      <c r="P269" s="17">
        <v>34.265000000000008</v>
      </c>
      <c r="Q269" s="12">
        <f t="shared" si="4"/>
        <v>34.894266666666667</v>
      </c>
      <c r="R269" s="21" t="s">
        <v>7</v>
      </c>
      <c r="S269" s="21">
        <v>364025</v>
      </c>
      <c r="T269" s="34">
        <v>403079</v>
      </c>
      <c r="U269" s="38">
        <v>53.539706000000002</v>
      </c>
      <c r="V269" s="38">
        <v>-2.6513974999999999</v>
      </c>
    </row>
    <row r="270" spans="1:22" s="5" customFormat="1" x14ac:dyDescent="0.25">
      <c r="A270" s="21" t="s">
        <v>716</v>
      </c>
      <c r="B270" s="21" t="s">
        <v>277</v>
      </c>
      <c r="C270" s="21">
        <v>63</v>
      </c>
      <c r="D270" s="21" t="s">
        <v>730</v>
      </c>
      <c r="E270" s="21" t="s">
        <v>365</v>
      </c>
      <c r="F270" s="21">
        <v>0</v>
      </c>
      <c r="G270" s="21">
        <v>6</v>
      </c>
      <c r="H270" s="21" t="s">
        <v>10</v>
      </c>
      <c r="I270" s="21">
        <v>2</v>
      </c>
      <c r="J270" s="21" t="s">
        <v>590</v>
      </c>
      <c r="K270" s="21" t="s">
        <v>590</v>
      </c>
      <c r="L270" s="21" t="s">
        <v>590</v>
      </c>
      <c r="M270" s="21" t="s">
        <v>590</v>
      </c>
      <c r="N270" s="12" t="s">
        <v>590</v>
      </c>
      <c r="O270" s="17" t="s">
        <v>590</v>
      </c>
      <c r="P270" s="17">
        <v>27.2</v>
      </c>
      <c r="Q270" s="12">
        <f t="shared" si="4"/>
        <v>27.2</v>
      </c>
      <c r="R270" s="21" t="s">
        <v>10</v>
      </c>
      <c r="S270" s="21">
        <v>356928</v>
      </c>
      <c r="T270" s="34">
        <v>404982</v>
      </c>
      <c r="U270" s="38">
        <v>53.518763999999997</v>
      </c>
      <c r="V270" s="38">
        <v>-2.4804083000000001</v>
      </c>
    </row>
    <row r="271" spans="1:22" s="5" customFormat="1" x14ac:dyDescent="0.25">
      <c r="A271" s="21" t="s">
        <v>303</v>
      </c>
      <c r="B271" s="21" t="s">
        <v>277</v>
      </c>
      <c r="C271" s="21">
        <v>71</v>
      </c>
      <c r="D271" s="21" t="s">
        <v>304</v>
      </c>
      <c r="E271" s="21" t="str">
        <f>Yearly!$E$2</f>
        <v>UT</v>
      </c>
      <c r="F271" s="21">
        <v>0</v>
      </c>
      <c r="G271" s="21">
        <v>5</v>
      </c>
      <c r="H271" s="21" t="s">
        <v>10</v>
      </c>
      <c r="I271" s="21">
        <v>2</v>
      </c>
      <c r="J271" s="21">
        <v>41.5</v>
      </c>
      <c r="K271" s="21">
        <v>38</v>
      </c>
      <c r="L271" s="21">
        <v>25.7</v>
      </c>
      <c r="M271" s="21">
        <v>35.6</v>
      </c>
      <c r="N271" s="12">
        <v>34.913454545454535</v>
      </c>
      <c r="O271" s="17">
        <v>36.908083333333337</v>
      </c>
      <c r="P271" s="17">
        <v>35.377500000000005</v>
      </c>
      <c r="Q271" s="12">
        <f t="shared" si="4"/>
        <v>35.428433982683984</v>
      </c>
      <c r="R271" s="21" t="s">
        <v>7</v>
      </c>
      <c r="S271" s="21">
        <v>368244</v>
      </c>
      <c r="T271" s="34">
        <v>402562</v>
      </c>
      <c r="U271" s="38">
        <v>53.587980999999999</v>
      </c>
      <c r="V271" s="38">
        <v>-2.6664914</v>
      </c>
    </row>
    <row r="272" spans="1:22" s="5" customFormat="1" x14ac:dyDescent="0.25">
      <c r="A272" s="21" t="s">
        <v>305</v>
      </c>
      <c r="B272" s="21" t="s">
        <v>277</v>
      </c>
      <c r="C272" s="21">
        <v>81</v>
      </c>
      <c r="D272" s="21" t="s">
        <v>306</v>
      </c>
      <c r="E272" s="21" t="str">
        <f>Yearly!$E$2</f>
        <v>UT</v>
      </c>
      <c r="F272" s="21">
        <v>0</v>
      </c>
      <c r="G272" s="21">
        <v>4</v>
      </c>
      <c r="H272" s="21" t="s">
        <v>10</v>
      </c>
      <c r="I272" s="21">
        <v>2</v>
      </c>
      <c r="J272" s="21">
        <v>33.6</v>
      </c>
      <c r="K272" s="21">
        <v>32.1</v>
      </c>
      <c r="L272" s="21">
        <v>26.7</v>
      </c>
      <c r="M272" s="21">
        <v>28.6</v>
      </c>
      <c r="N272" s="12">
        <v>28.098000000000003</v>
      </c>
      <c r="O272" s="17">
        <v>30.522916666666667</v>
      </c>
      <c r="P272" s="17">
        <v>28.954666666666672</v>
      </c>
      <c r="Q272" s="12">
        <f t="shared" si="4"/>
        <v>29.796511904761907</v>
      </c>
      <c r="R272" s="21" t="s">
        <v>10</v>
      </c>
      <c r="S272" s="21">
        <v>355978</v>
      </c>
      <c r="T272" s="34">
        <v>410362</v>
      </c>
      <c r="U272" s="38">
        <v>53.587980999999999</v>
      </c>
      <c r="V272" s="38">
        <v>-2.6664914</v>
      </c>
    </row>
    <row r="273" spans="1:17" x14ac:dyDescent="0.25">
      <c r="O273" s="18"/>
      <c r="P273" s="18"/>
      <c r="Q273" s="9"/>
    </row>
    <row r="275" spans="1:17" x14ac:dyDescent="0.25">
      <c r="A275" s="1" t="s">
        <v>343</v>
      </c>
    </row>
    <row r="276" spans="1:17" x14ac:dyDescent="0.25">
      <c r="A276" s="1" t="s">
        <v>344</v>
      </c>
    </row>
    <row r="278" spans="1:17" x14ac:dyDescent="0.25">
      <c r="A278" s="4" t="s">
        <v>358</v>
      </c>
      <c r="B278" s="4" t="s">
        <v>359</v>
      </c>
      <c r="C278" s="4" t="s">
        <v>360</v>
      </c>
    </row>
    <row r="279" spans="1:17" x14ac:dyDescent="0.25">
      <c r="B279" s="4" t="s">
        <v>9</v>
      </c>
      <c r="C279" s="4" t="s">
        <v>361</v>
      </c>
    </row>
    <row r="280" spans="1:17" x14ac:dyDescent="0.25">
      <c r="B280" s="4" t="s">
        <v>42</v>
      </c>
      <c r="C280" s="4" t="s">
        <v>362</v>
      </c>
    </row>
    <row r="281" spans="1:17" x14ac:dyDescent="0.25">
      <c r="B281" s="4" t="s">
        <v>161</v>
      </c>
      <c r="C281" s="4" t="s">
        <v>363</v>
      </c>
    </row>
  </sheetData>
  <sortState ref="A2:T264">
    <sortCondition ref="A230"/>
  </sortState>
  <conditionalFormatting sqref="O221:P240 O243:P243 P241:P242">
    <cfRule type="cellIs" dxfId="1" priority="1" stopIfTrue="1" operator="greaterThan">
      <formula>59.99999999</formula>
    </cfRule>
    <cfRule type="cellIs" dxfId="0" priority="2" stopIfTrue="1" operator="between">
      <formula>39.9999</formula>
      <formula>59.9999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</vt:lpstr>
    </vt:vector>
  </TitlesOfParts>
  <Company>TfGM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O'Neill</dc:creator>
  <cp:lastModifiedBy>Matthew ONeill</cp:lastModifiedBy>
  <cp:lastPrinted>2017-07-06T09:28:52Z</cp:lastPrinted>
  <dcterms:created xsi:type="dcterms:W3CDTF">2016-05-03T08:28:41Z</dcterms:created>
  <dcterms:modified xsi:type="dcterms:W3CDTF">2018-08-22T13:22:57Z</dcterms:modified>
</cp:coreProperties>
</file>