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ackadders\TfGM Corporate\Logistics &amp; Environment - Air Quality\"/>
    </mc:Choice>
  </mc:AlternateContent>
  <xr:revisionPtr revIDLastSave="560" documentId="8_{37B3E92F-BA5F-48B6-9E8D-1B348106C295}" xr6:coauthVersionLast="44" xr6:coauthVersionMax="45" xr10:uidLastSave="{5967F6AF-1372-40AF-8E1C-BF17F92BE849}"/>
  <bookViews>
    <workbookView xWindow="-28910" yWindow="-110" windowWidth="29020" windowHeight="15820" xr2:uid="{00000000-000D-0000-FFFF-FFFF00000000}"/>
  </bookViews>
  <sheets>
    <sheet name="Yearly" sheetId="4" r:id="rId1"/>
  </sheets>
  <externalReferences>
    <externalReference r:id="rId2"/>
    <externalReference r:id="rId3"/>
  </externalReferences>
  <definedNames>
    <definedName name="_xlnm._FilterDatabase" localSheetId="0" hidden="1">Yearly!$A$1:$Y$422</definedName>
    <definedName name="sitetype">[1]LISTS!$O$3:$O$10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4" l="1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3" i="4"/>
  <c r="Y4" i="4"/>
  <c r="Y5" i="4"/>
  <c r="Y6" i="4"/>
  <c r="Y7" i="4"/>
  <c r="Y8" i="4"/>
  <c r="Y9" i="4"/>
  <c r="Y2" i="4"/>
  <c r="R336" i="4" l="1"/>
  <c r="Y336" i="4" s="1"/>
  <c r="E87" i="4" l="1"/>
  <c r="E86" i="4" l="1"/>
  <c r="E85" i="4"/>
  <c r="E84" i="4"/>
  <c r="E83" i="4"/>
  <c r="E81" i="4"/>
  <c r="E80" i="4"/>
  <c r="E79" i="4"/>
  <c r="E78" i="4"/>
  <c r="E8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1" i="4"/>
  <c r="E60" i="4"/>
  <c r="E59" i="4"/>
  <c r="E58" i="4"/>
  <c r="E57" i="4"/>
  <c r="E56" i="4"/>
  <c r="E55" i="4"/>
  <c r="E54" i="4"/>
  <c r="E97" i="4"/>
  <c r="E218" i="4" l="1"/>
  <c r="E234" i="4"/>
  <c r="E147" i="4"/>
  <c r="E211" i="4"/>
  <c r="E219" i="4"/>
  <c r="E223" i="4"/>
  <c r="E107" i="4"/>
  <c r="E137" i="4"/>
  <c r="E206" i="4"/>
  <c r="E207" i="4"/>
  <c r="E326" i="4"/>
  <c r="E98" i="4"/>
  <c r="E140" i="4"/>
  <c r="E232" i="4"/>
  <c r="E208" i="4"/>
  <c r="E231" i="4"/>
  <c r="E146" i="4"/>
  <c r="E225" i="4"/>
  <c r="E413" i="4"/>
  <c r="E99" i="4"/>
  <c r="E143" i="4"/>
  <c r="E412" i="4"/>
  <c r="E226" i="4"/>
  <c r="E215" i="4"/>
  <c r="E414" i="4"/>
  <c r="E222" i="4"/>
  <c r="E134" i="4"/>
  <c r="E213" i="4"/>
  <c r="E214" i="4"/>
  <c r="E101" i="4"/>
  <c r="E373" i="4"/>
  <c r="E418" i="4"/>
  <c r="E364" i="4"/>
  <c r="E372" i="4"/>
  <c r="E105" i="4"/>
  <c r="E374" i="4"/>
  <c r="E395" i="4"/>
  <c r="E233" i="4"/>
  <c r="E399" i="4"/>
  <c r="E361" i="4"/>
  <c r="E408" i="4"/>
  <c r="E356" i="4"/>
  <c r="E384" i="4"/>
  <c r="E397" i="4"/>
  <c r="E387" i="4"/>
  <c r="E142" i="4"/>
  <c r="E422" i="4"/>
  <c r="E325" i="4"/>
  <c r="E383" i="4"/>
  <c r="E409" i="4"/>
  <c r="E357" i="4"/>
  <c r="E324" i="4"/>
  <c r="E228" i="4"/>
  <c r="E405" i="4"/>
  <c r="E229" i="4"/>
  <c r="E353" i="4"/>
  <c r="E398" i="4"/>
  <c r="E394" i="4"/>
  <c r="E368" i="4"/>
  <c r="E381" i="4"/>
  <c r="E379" i="4"/>
  <c r="E421" i="4"/>
  <c r="E385" i="4"/>
  <c r="E136" i="4"/>
  <c r="E382" i="4"/>
  <c r="E212" i="4"/>
  <c r="E377" i="4"/>
  <c r="E216" i="4"/>
  <c r="E369" i="4"/>
  <c r="E100" i="4"/>
  <c r="E411" i="4"/>
  <c r="E350" i="4"/>
  <c r="E217" i="4"/>
  <c r="E404" i="4"/>
  <c r="E415" i="4"/>
  <c r="E220" i="4"/>
  <c r="E358" i="4"/>
  <c r="E392" i="4"/>
  <c r="E390" i="4"/>
  <c r="E378" i="4"/>
  <c r="E352" i="4"/>
  <c r="E396" i="4"/>
  <c r="E371" i="4"/>
  <c r="E354" i="4"/>
  <c r="E106" i="4"/>
  <c r="E365" i="4"/>
  <c r="E145" i="4"/>
  <c r="E367" i="4"/>
  <c r="E416" i="4"/>
  <c r="E351" i="4"/>
  <c r="E139" i="4"/>
  <c r="E224" i="4"/>
  <c r="E386" i="4"/>
  <c r="E376" i="4"/>
  <c r="E366" i="4"/>
  <c r="E362" i="4"/>
  <c r="E391" i="4"/>
  <c r="E388" i="4"/>
  <c r="E363" i="4"/>
  <c r="E133" i="4"/>
  <c r="E359" i="4"/>
  <c r="E135" i="4"/>
  <c r="E393" i="4"/>
  <c r="E227" i="4"/>
  <c r="E407" i="4"/>
  <c r="E400" i="4"/>
  <c r="E132" i="4"/>
  <c r="E419" i="4"/>
  <c r="E221" i="4"/>
  <c r="E230" i="4"/>
  <c r="E102" i="4"/>
  <c r="E410" i="4"/>
  <c r="E138" i="4"/>
  <c r="E103" i="4"/>
  <c r="E104" i="4"/>
  <c r="E417" i="4"/>
  <c r="E370" i="4"/>
  <c r="E360" i="4"/>
  <c r="E389" i="4"/>
  <c r="E401" i="4"/>
  <c r="E375" i="4"/>
  <c r="E380" i="4"/>
  <c r="E141" i="4"/>
  <c r="E355" i="4"/>
</calcChain>
</file>

<file path=xl/sharedStrings.xml><?xml version="1.0" encoding="utf-8"?>
<sst xmlns="http://schemas.openxmlformats.org/spreadsheetml/2006/main" count="4226" uniqueCount="1145">
  <si>
    <t>TubeRef</t>
  </si>
  <si>
    <t>Local Authority</t>
  </si>
  <si>
    <t>Site id</t>
  </si>
  <si>
    <t>Site Address</t>
  </si>
  <si>
    <t>Site Type</t>
  </si>
  <si>
    <t>Tube collocated with a Continuous Analyser?</t>
  </si>
  <si>
    <t>Height (m)</t>
  </si>
  <si>
    <t>In AQMA</t>
  </si>
  <si>
    <t>X</t>
  </si>
  <si>
    <t>Y</t>
  </si>
  <si>
    <t>Latitude</t>
  </si>
  <si>
    <t>Longitude</t>
  </si>
  <si>
    <t>Bolton03</t>
  </si>
  <si>
    <t>Bolton</t>
  </si>
  <si>
    <t>3 Quintins 329 Derby St</t>
  </si>
  <si>
    <t>UT</t>
  </si>
  <si>
    <t>N</t>
  </si>
  <si>
    <t>Bolton04</t>
  </si>
  <si>
    <t xml:space="preserve"> Manley Terrace</t>
  </si>
  <si>
    <t>UB</t>
  </si>
  <si>
    <t>Bolton08</t>
  </si>
  <si>
    <t>Le Mans Crescent,  BL1 1SA</t>
  </si>
  <si>
    <t>-</t>
  </si>
  <si>
    <t>Bolton11</t>
  </si>
  <si>
    <t>Horwich Allotments, Lever Park Ave, Horwich, Bolton BL6 7LQ</t>
  </si>
  <si>
    <t>Bolton14</t>
  </si>
  <si>
    <t>Market St, Farnworth, Bolton BL4 7PD</t>
  </si>
  <si>
    <t>Bolton15</t>
  </si>
  <si>
    <t xml:space="preserve"> Astley Bridge Clinic, Moss Bank Way</t>
  </si>
  <si>
    <t>Bolton16</t>
  </si>
  <si>
    <t xml:space="preserve"> Drummond St, Astley Bridge</t>
  </si>
  <si>
    <t>Bolton41</t>
  </si>
  <si>
    <t xml:space="preserve"> White Horse Tavern Bolton Rd W/H</t>
  </si>
  <si>
    <t>Bolton43</t>
  </si>
  <si>
    <t xml:space="preserve"> Beehive PH Chorley New Rd, Horwich</t>
  </si>
  <si>
    <t>Bolton44</t>
  </si>
  <si>
    <t xml:space="preserve"> 1007 Chorley New Rd, Horwich</t>
  </si>
  <si>
    <t>Bolton45</t>
  </si>
  <si>
    <t xml:space="preserve"> 1007Chorley New Rd, Horwich</t>
  </si>
  <si>
    <t>Bolton46</t>
  </si>
  <si>
    <t xml:space="preserve"> 5 Crowborough Close Horwich</t>
  </si>
  <si>
    <t xml:space="preserve"> - </t>
  </si>
  <si>
    <t>Bolton48</t>
  </si>
  <si>
    <t xml:space="preserve"> Ainsworth Road, Little Lever</t>
  </si>
  <si>
    <t>Bolton53</t>
  </si>
  <si>
    <t xml:space="preserve"> Rear 3 Turton Rd Bromley X</t>
  </si>
  <si>
    <t>Bolton54</t>
  </si>
  <si>
    <t>20 Laburnam Pk Bromley X</t>
  </si>
  <si>
    <t>Bolton60</t>
  </si>
  <si>
    <t xml:space="preserve"> 134 Buckley Lane</t>
  </si>
  <si>
    <t>Bolton61</t>
  </si>
  <si>
    <t xml:space="preserve"> Primrose St kearsley</t>
  </si>
  <si>
    <t>Bolton62</t>
  </si>
  <si>
    <t>72/74 Hr Market St</t>
  </si>
  <si>
    <t>Bolton63</t>
  </si>
  <si>
    <t>63 2 Fern St</t>
  </si>
  <si>
    <t>Bolton64</t>
  </si>
  <si>
    <t xml:space="preserve"> Bolton Gate</t>
  </si>
  <si>
    <t>Bolton65</t>
  </si>
  <si>
    <t xml:space="preserve"> 2 Phoenix StBolton</t>
  </si>
  <si>
    <t>Bolton66</t>
  </si>
  <si>
    <t xml:space="preserve"> 505 Blackburn Rd</t>
  </si>
  <si>
    <t>Bolton67</t>
  </si>
  <si>
    <t xml:space="preserve"> 3 the Welland</t>
  </si>
  <si>
    <t>Bolton68</t>
  </si>
  <si>
    <t>68 24 Winslow rd</t>
  </si>
  <si>
    <t>Bolton69</t>
  </si>
  <si>
    <t>Red Lion Salford Road 69 Lamp Post No2</t>
  </si>
  <si>
    <t>Bolton70</t>
  </si>
  <si>
    <t>Cornwall Avenue Lamp Post No. 4 70</t>
  </si>
  <si>
    <t>Bolton71</t>
  </si>
  <si>
    <t>Junct 4 traffic Lights - northbound exit 71</t>
  </si>
  <si>
    <t>Bolton72</t>
  </si>
  <si>
    <t>Watergate Drive 72</t>
  </si>
  <si>
    <t>Bolton73</t>
  </si>
  <si>
    <t>Turton Street 73</t>
  </si>
  <si>
    <t>Bolton74</t>
  </si>
  <si>
    <t>Kay Street 74</t>
  </si>
  <si>
    <t>Bolton75</t>
  </si>
  <si>
    <t>Oxford St. (post near costa coffee) 75</t>
  </si>
  <si>
    <t>Bury</t>
  </si>
  <si>
    <t>Ramsbottom Lane</t>
  </si>
  <si>
    <t>BU1 Baguley Crescent</t>
  </si>
  <si>
    <t>BU3a  Bury Roadside (AURN)</t>
  </si>
  <si>
    <t>BU3b Bury Roadside (AURN)</t>
  </si>
  <si>
    <t>BU3c Bury Roadside (AURN)</t>
  </si>
  <si>
    <t>BU4 10 Hardmans Rd Whitefield</t>
  </si>
  <si>
    <t>BU5 Radcliffe New Rd. Whitefield</t>
  </si>
  <si>
    <t>BU6 5 Bolton RdBury</t>
  </si>
  <si>
    <t>BU7Energy Show HouseWillow St Bury</t>
  </si>
  <si>
    <t>BU8Walmersley RdBury</t>
  </si>
  <si>
    <t>BU9</t>
  </si>
  <si>
    <t>NA</t>
  </si>
  <si>
    <t>No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</si>
  <si>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</si>
  <si>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</si>
  <si>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</si>
  <si>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</si>
  <si>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</si>
  <si>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</si>
  <si>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</si>
  <si>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</si>
  <si>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</si>
  <si>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</si>
  <si>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MAN05A</t>
  </si>
  <si>
    <t>Manchester</t>
  </si>
  <si>
    <t>Styal</t>
  </si>
  <si>
    <t>Su</t>
  </si>
  <si>
    <t>MAN08A</t>
  </si>
  <si>
    <t>St Pauls School</t>
  </si>
  <si>
    <t>MAN09A/B</t>
  </si>
  <si>
    <t>Newton Street</t>
  </si>
  <si>
    <t>MAN14</t>
  </si>
  <si>
    <t>Clayton Day Nursery</t>
  </si>
  <si>
    <t>MAN24</t>
  </si>
  <si>
    <t>Princess Street</t>
  </si>
  <si>
    <t>MAN26A/B</t>
  </si>
  <si>
    <t>Chethams School</t>
  </si>
  <si>
    <t>MAN28</t>
  </si>
  <si>
    <t>Ashton Old Road</t>
  </si>
  <si>
    <t>MAN29A</t>
  </si>
  <si>
    <t>Oxford Street</t>
  </si>
  <si>
    <t>MAN36</t>
  </si>
  <si>
    <t>Rochdale Road</t>
  </si>
  <si>
    <t>MAN37</t>
  </si>
  <si>
    <t>Princess Road</t>
  </si>
  <si>
    <t>MAN59</t>
  </si>
  <si>
    <t>Piccadilly Gardens</t>
  </si>
  <si>
    <t>MAN71</t>
  </si>
  <si>
    <t>Great Ancoats Street</t>
  </si>
  <si>
    <t>MAN72</t>
  </si>
  <si>
    <t>Lockton Close</t>
  </si>
  <si>
    <t>MAN73</t>
  </si>
  <si>
    <t>Hyde Road</t>
  </si>
  <si>
    <t>MAN74</t>
  </si>
  <si>
    <t>Kingsway</t>
  </si>
  <si>
    <t>MAN75</t>
  </si>
  <si>
    <t>Stockport Road</t>
  </si>
  <si>
    <t>MAN77</t>
  </si>
  <si>
    <t>Hewitt Street</t>
  </si>
  <si>
    <t>MAN78</t>
  </si>
  <si>
    <t>Rostron Avenue</t>
  </si>
  <si>
    <t>MAN79</t>
  </si>
  <si>
    <t>Victoria Terrace</t>
  </si>
  <si>
    <t>MAN80</t>
  </si>
  <si>
    <t>Alma Road</t>
  </si>
  <si>
    <t>MAN81</t>
  </si>
  <si>
    <t>Peaceville Road</t>
  </si>
  <si>
    <t>MAN82</t>
  </si>
  <si>
    <t>Manchester Oxford Road</t>
  </si>
  <si>
    <t>MAN83</t>
  </si>
  <si>
    <t>MAN84</t>
  </si>
  <si>
    <t>MAN86A</t>
  </si>
  <si>
    <t>Pottery Lane</t>
  </si>
  <si>
    <t>MAN86B</t>
  </si>
  <si>
    <t>MAN87A</t>
  </si>
  <si>
    <t>Hyde Road/Pottery Ln</t>
  </si>
  <si>
    <t>MAN87B</t>
  </si>
  <si>
    <t>MAN88</t>
  </si>
  <si>
    <t>Angel St</t>
  </si>
  <si>
    <t>MAN88A</t>
  </si>
  <si>
    <t>Hyde Rd/Clowes St</t>
  </si>
  <si>
    <t>MAN88B</t>
  </si>
  <si>
    <t>MAN89A</t>
  </si>
  <si>
    <t>Wenlock Way</t>
  </si>
  <si>
    <t>MAN89B</t>
  </si>
  <si>
    <t>MAN90</t>
  </si>
  <si>
    <t>Manchester Sharston</t>
  </si>
  <si>
    <t>SU</t>
  </si>
  <si>
    <t>MAN91</t>
  </si>
  <si>
    <t>MAN92</t>
  </si>
  <si>
    <t>Yes</t>
  </si>
  <si>
    <t>MAN93</t>
  </si>
  <si>
    <t>MAN94</t>
  </si>
  <si>
    <t>MAN95</t>
  </si>
  <si>
    <t>MAN96</t>
  </si>
  <si>
    <t>MAN97</t>
  </si>
  <si>
    <t>MAN98</t>
  </si>
  <si>
    <t>Oldham</t>
  </si>
  <si>
    <t>OLCW3NO</t>
  </si>
  <si>
    <t>Crompton Way 3</t>
  </si>
  <si>
    <t>OLBWNO</t>
  </si>
  <si>
    <t>Broadway (Milton Drive)</t>
  </si>
  <si>
    <t>OLOBNO</t>
  </si>
  <si>
    <t>Outside 409 Broadway</t>
  </si>
  <si>
    <t>y</t>
  </si>
  <si>
    <t>OLRDNO</t>
  </si>
  <si>
    <t>Rochdale Road (ROH)</t>
  </si>
  <si>
    <t>OL136RDNO</t>
  </si>
  <si>
    <t>Opposite 136 Rochdale Road</t>
  </si>
  <si>
    <t>OLSHSNO</t>
  </si>
  <si>
    <t>St Herberts School</t>
  </si>
  <si>
    <t>OLHRNO</t>
  </si>
  <si>
    <t>Hollins Road</t>
  </si>
  <si>
    <t>OLARNO</t>
  </si>
  <si>
    <t>Ashton Road</t>
  </si>
  <si>
    <t>OLSMWNO</t>
  </si>
  <si>
    <t>St Marys Way</t>
  </si>
  <si>
    <t>OLNSLNO</t>
  </si>
  <si>
    <t>New Street, Lees</t>
  </si>
  <si>
    <t>OLCVNO</t>
  </si>
  <si>
    <t>65 Chew Valley Road</t>
  </si>
  <si>
    <t>OLMSNO</t>
  </si>
  <si>
    <t>Mellor Street</t>
  </si>
  <si>
    <t>OLTSNO</t>
  </si>
  <si>
    <t>Terrace Street</t>
  </si>
  <si>
    <t>OL14</t>
  </si>
  <si>
    <t>OL14Middleton Road, Chadderton</t>
  </si>
  <si>
    <t>OLNSNO</t>
  </si>
  <si>
    <t>OL17Nrfolk Street, Oldham</t>
  </si>
  <si>
    <t>OL18</t>
  </si>
  <si>
    <t>OL18Oldham Road, Uppermill</t>
  </si>
  <si>
    <t>OLHSNO</t>
  </si>
  <si>
    <t>OL19High Street,Uppermill</t>
  </si>
  <si>
    <t>OLCW1NO</t>
  </si>
  <si>
    <t>OL20 Crompton Way 1</t>
  </si>
  <si>
    <t>OLCW2NO</t>
  </si>
  <si>
    <t>OL21 Crompton Way 2</t>
  </si>
  <si>
    <t>OLDLNO</t>
  </si>
  <si>
    <t>Denton Lane (opp 1 Gorton St)</t>
  </si>
  <si>
    <t>OLHURNO</t>
  </si>
  <si>
    <t>617 Huddersfield Road</t>
  </si>
  <si>
    <t>OLMRNO</t>
  </si>
  <si>
    <t>Middleton Rd (Chadd Precinct)</t>
  </si>
  <si>
    <t>OLRRNO</t>
  </si>
  <si>
    <t>45 Ripponden Rd</t>
  </si>
  <si>
    <t>Rochdale 23A</t>
  </si>
  <si>
    <t>Rochdale</t>
  </si>
  <si>
    <t>Rochdale 24A</t>
  </si>
  <si>
    <t>Rochdale 25A</t>
  </si>
  <si>
    <t>Rochdale 26A</t>
  </si>
  <si>
    <t>Rochdale 27A</t>
  </si>
  <si>
    <t>Rochdale 28A</t>
  </si>
  <si>
    <t>Rochdale 18A</t>
  </si>
  <si>
    <t>Rochdale 19A</t>
  </si>
  <si>
    <t>Rochdale 20A</t>
  </si>
  <si>
    <t>Rochdale 21A</t>
  </si>
  <si>
    <t>Rochdale 22A</t>
  </si>
  <si>
    <t>Rochdale02A</t>
  </si>
  <si>
    <t>Trows Lane Caslteton</t>
  </si>
  <si>
    <t>Rochdale03A</t>
  </si>
  <si>
    <t>52 Cherrington Drive Caslteton</t>
  </si>
  <si>
    <t>Rochdale04A</t>
  </si>
  <si>
    <t>Middleton Library</t>
  </si>
  <si>
    <t>Rochdale05A</t>
  </si>
  <si>
    <t>Mossway Middleton</t>
  </si>
  <si>
    <t>Rochdale06A</t>
  </si>
  <si>
    <t>Heywood Old Rd Birch</t>
  </si>
  <si>
    <t>Rochdale07A</t>
  </si>
  <si>
    <t>Edinburgh Way Rochdale</t>
  </si>
  <si>
    <t>Rochdale08A</t>
  </si>
  <si>
    <t>Manchester Old Rd Rochdale</t>
  </si>
  <si>
    <t>Rochdale09A</t>
  </si>
  <si>
    <t>Manchester Rd Rochdale</t>
  </si>
  <si>
    <t>Rochdale10A</t>
  </si>
  <si>
    <t>Holmes Street Rochdale</t>
  </si>
  <si>
    <t>Rochdale11A</t>
  </si>
  <si>
    <t>Whitworth Road Rochdale</t>
  </si>
  <si>
    <t>Rochdale12A</t>
  </si>
  <si>
    <t>Halifax Road Wardle</t>
  </si>
  <si>
    <t>Rochdale13A</t>
  </si>
  <si>
    <t>725 Halifax Road Wardle</t>
  </si>
  <si>
    <t>Rochdale14A</t>
  </si>
  <si>
    <t>Hey Bottom Calderbrook</t>
  </si>
  <si>
    <t>Ru</t>
  </si>
  <si>
    <t>Rochdale15A</t>
  </si>
  <si>
    <t>M62 Depot Milnrow</t>
  </si>
  <si>
    <t>Rochdale16A</t>
  </si>
  <si>
    <t>Ashfield Road Milnrow</t>
  </si>
  <si>
    <t>Rochdale17A</t>
  </si>
  <si>
    <t>Kingsway Rochdale</t>
  </si>
  <si>
    <t>SalfordSA01</t>
  </si>
  <si>
    <t>Salford</t>
  </si>
  <si>
    <t>SA1</t>
  </si>
  <si>
    <t>SA1 Irlam Locks</t>
  </si>
  <si>
    <t>SalfordSA02b</t>
  </si>
  <si>
    <t>SA2b</t>
  </si>
  <si>
    <t>SA2b Irlam Police  (Princess Nursery)</t>
  </si>
  <si>
    <t>SalfordSA04</t>
  </si>
  <si>
    <t>SA4</t>
  </si>
  <si>
    <t>SA4 Crompton</t>
  </si>
  <si>
    <t>SalfordSA09</t>
  </si>
  <si>
    <t>SA9</t>
  </si>
  <si>
    <t>SA9 St Marks</t>
  </si>
  <si>
    <t>SalfordSA13</t>
  </si>
  <si>
    <t>SA13</t>
  </si>
  <si>
    <t>SA13 Buckland Road</t>
  </si>
  <si>
    <t>SalfordSA14</t>
  </si>
  <si>
    <t>SA14</t>
  </si>
  <si>
    <t>SA14 Broughton Lib</t>
  </si>
  <si>
    <t>SalfordSA16</t>
  </si>
  <si>
    <t>SA16</t>
  </si>
  <si>
    <t xml:space="preserve">SA16 Wharton School </t>
  </si>
  <si>
    <t>SalfordSA17</t>
  </si>
  <si>
    <t>SA17</t>
  </si>
  <si>
    <t>SA17 Langley Road</t>
  </si>
  <si>
    <t>SalfordSA20</t>
  </si>
  <si>
    <t>SA20</t>
  </si>
  <si>
    <t>SA20/21/22 M60 St Marks Colocation</t>
  </si>
  <si>
    <t>SalfordSA21</t>
  </si>
  <si>
    <t>SA21</t>
  </si>
  <si>
    <t>SalfordSA22</t>
  </si>
  <si>
    <t>SA22</t>
  </si>
  <si>
    <t>SalfordSA23</t>
  </si>
  <si>
    <t>SA23</t>
  </si>
  <si>
    <t>SA23/24/29 Aurn Eccles Colocation</t>
  </si>
  <si>
    <t>SalfordSA24</t>
  </si>
  <si>
    <t>SA24</t>
  </si>
  <si>
    <t>SalfordSA25</t>
  </si>
  <si>
    <t>SA25</t>
  </si>
  <si>
    <t>SA25 Wythop Gardens</t>
  </si>
  <si>
    <t>SalfordSA26</t>
  </si>
  <si>
    <t>SA26</t>
  </si>
  <si>
    <t xml:space="preserve">SA26 A580 Elect sub stn </t>
  </si>
  <si>
    <t>SalfordSA27</t>
  </si>
  <si>
    <t>SA27</t>
  </si>
  <si>
    <t>SA27 Trinity Way</t>
  </si>
  <si>
    <t>SalfordSA28</t>
  </si>
  <si>
    <t>SA28</t>
  </si>
  <si>
    <t>SA28 Harroby, Swinton</t>
  </si>
  <si>
    <t>SalfordSA29</t>
  </si>
  <si>
    <t>SA29</t>
  </si>
  <si>
    <t>SalfordSA31</t>
  </si>
  <si>
    <t>SA31</t>
  </si>
  <si>
    <t>SA31 Walkden Road</t>
  </si>
  <si>
    <t>SalfordSA33</t>
  </si>
  <si>
    <t>SA33</t>
  </si>
  <si>
    <t>SA33 Arnfield Drive, Boothstown</t>
  </si>
  <si>
    <t>SalfordSA34</t>
  </si>
  <si>
    <t>SA34</t>
  </si>
  <si>
    <t>SA34 673 Liverpool Road</t>
  </si>
  <si>
    <t>SalfordSA37</t>
  </si>
  <si>
    <t>SA37</t>
  </si>
  <si>
    <t>SA37 61 Maurice Drive</t>
  </si>
  <si>
    <t>SalfordSA38</t>
  </si>
  <si>
    <t>SA38</t>
  </si>
  <si>
    <t>SA38 Clifton Primary School</t>
  </si>
  <si>
    <t>SalfordSA39</t>
  </si>
  <si>
    <t>SA39</t>
  </si>
  <si>
    <t>SA39 Trinity Way /Chapel Street</t>
  </si>
  <si>
    <t>SalfordSA42</t>
  </si>
  <si>
    <t>SA42</t>
  </si>
  <si>
    <t>SA42 44 Edenfield</t>
  </si>
  <si>
    <t>SalfordSA44</t>
  </si>
  <si>
    <t>SA44</t>
  </si>
  <si>
    <t>SA44 Pembroke St/ White St</t>
  </si>
  <si>
    <t>SalfordSA50</t>
  </si>
  <si>
    <t>SA50</t>
  </si>
  <si>
    <t>SA50 Rooke St</t>
  </si>
  <si>
    <t>SalfordSA51</t>
  </si>
  <si>
    <t>SA51</t>
  </si>
  <si>
    <t>Liverpool Rd (Claybank)</t>
  </si>
  <si>
    <t>SalfordSA52</t>
  </si>
  <si>
    <t>SA52</t>
  </si>
  <si>
    <t>Sealand Road</t>
  </si>
  <si>
    <t>SalfordSA53</t>
  </si>
  <si>
    <t>SA53</t>
  </si>
  <si>
    <t>Ryecroft Lane o/s 41 (r Ednfld La)</t>
  </si>
  <si>
    <t>SalfordSA54</t>
  </si>
  <si>
    <t>SA54</t>
  </si>
  <si>
    <t>Ryecroft lane  o/s5/7 (nr Gran La)</t>
  </si>
  <si>
    <t>SalfordSA55</t>
  </si>
  <si>
    <t>SA55</t>
  </si>
  <si>
    <t>SA55 Leigh Rd / Ellenbrook</t>
  </si>
  <si>
    <t>SalfordSA56</t>
  </si>
  <si>
    <t>SA56</t>
  </si>
  <si>
    <t>Glazebury AURN Colocation</t>
  </si>
  <si>
    <t>SalfordSA57</t>
  </si>
  <si>
    <t>SA57</t>
  </si>
  <si>
    <t>SalfordSA58</t>
  </si>
  <si>
    <t>SA58</t>
  </si>
  <si>
    <t>SalfordSA59</t>
  </si>
  <si>
    <t>SA59</t>
  </si>
  <si>
    <t>SA59 West Crown Ave</t>
  </si>
  <si>
    <t>SalfordSA60</t>
  </si>
  <si>
    <t>SA60</t>
  </si>
  <si>
    <t>SA60 Regent Road</t>
  </si>
  <si>
    <t>Roadside</t>
  </si>
  <si>
    <t>SalfordSA61</t>
  </si>
  <si>
    <t>SA61</t>
  </si>
  <si>
    <t>SA61 Campbell Rd</t>
  </si>
  <si>
    <t>SalfordSA62</t>
  </si>
  <si>
    <t>SA62</t>
  </si>
  <si>
    <t>SA62 Maurice Drive/ Maurice St</t>
  </si>
  <si>
    <t>SalfordSA63</t>
  </si>
  <si>
    <t>SA63</t>
  </si>
  <si>
    <t>SA63 Greenacre Lane</t>
  </si>
  <si>
    <t>SalfordSA64</t>
  </si>
  <si>
    <t>SA64</t>
  </si>
  <si>
    <t>SA64 Lancaster Rd</t>
  </si>
  <si>
    <t>SalfordSA65</t>
  </si>
  <si>
    <t>SA65</t>
  </si>
  <si>
    <t>SA65 Eccles Old Rd</t>
  </si>
  <si>
    <t>SalfordSA66</t>
  </si>
  <si>
    <t>SA66</t>
  </si>
  <si>
    <t>SA66 Stannard Rd</t>
  </si>
  <si>
    <t>SalfordSA67</t>
  </si>
  <si>
    <t>SA67</t>
  </si>
  <si>
    <t>SA67 Sanderson Close</t>
  </si>
  <si>
    <t>SalfordSA68</t>
  </si>
  <si>
    <t>SA68</t>
  </si>
  <si>
    <t>SA68 Walkden High St</t>
  </si>
  <si>
    <t>SalfordSA69</t>
  </si>
  <si>
    <t>SA69</t>
  </si>
  <si>
    <t>SA69 Agecroft Rd/ Pendlecroft Ave</t>
  </si>
  <si>
    <t>SalfordSA70</t>
  </si>
  <si>
    <t>SA70</t>
  </si>
  <si>
    <t>SA70 Belvedere Rd</t>
  </si>
  <si>
    <t>SalfordSA71</t>
  </si>
  <si>
    <t>SA71</t>
  </si>
  <si>
    <t>SA71 Trafford Rd</t>
  </si>
  <si>
    <t>Kerbside</t>
  </si>
  <si>
    <t>SalfordSA72</t>
  </si>
  <si>
    <t>SA72</t>
  </si>
  <si>
    <t>SA72 Station Rd, Swinton</t>
  </si>
  <si>
    <t>SalfordSA73</t>
  </si>
  <si>
    <t>SA73</t>
  </si>
  <si>
    <t>SalfordSA74</t>
  </si>
  <si>
    <t>SA74</t>
  </si>
  <si>
    <t>SalfordSA75</t>
  </si>
  <si>
    <t>SA75</t>
  </si>
  <si>
    <t>SalfordSA76</t>
  </si>
  <si>
    <t>SA76</t>
  </si>
  <si>
    <t>SalfordSA77</t>
  </si>
  <si>
    <t>SA77</t>
  </si>
  <si>
    <t>SalfordSA78</t>
  </si>
  <si>
    <t>SA78</t>
  </si>
  <si>
    <t>SalfordSA79</t>
  </si>
  <si>
    <t>SA79</t>
  </si>
  <si>
    <t>SalfordSA80</t>
  </si>
  <si>
    <t>SA80</t>
  </si>
  <si>
    <t>SalfordSA81</t>
  </si>
  <si>
    <t>SA81</t>
  </si>
  <si>
    <t>Stockport</t>
  </si>
  <si>
    <t>Whitehill Firestation</t>
  </si>
  <si>
    <t>HealdGreen  Health Cen.</t>
  </si>
  <si>
    <t>Denby Lane</t>
  </si>
  <si>
    <t>Compstall Library</t>
  </si>
  <si>
    <t>Lyme Farm</t>
  </si>
  <si>
    <t>Cheadle Library</t>
  </si>
  <si>
    <t>Civiccentre Hazel Grove</t>
  </si>
  <si>
    <t>Marshalls Yard Hazel Grove</t>
  </si>
  <si>
    <t>Alderley Close Hazel Grove</t>
  </si>
  <si>
    <t>Deneside Cres. Hazel Grove</t>
  </si>
  <si>
    <t>Nrwood Road</t>
  </si>
  <si>
    <t>A34 Kingsway</t>
  </si>
  <si>
    <t>Prospect Vale</t>
  </si>
  <si>
    <t>Upton Ave.</t>
  </si>
  <si>
    <t>Bramhall Lane</t>
  </si>
  <si>
    <t>Stockport Rd. Bredbury</t>
  </si>
  <si>
    <t>Yew Street</t>
  </si>
  <si>
    <t>Debenhams</t>
  </si>
  <si>
    <t>Gorton Road</t>
  </si>
  <si>
    <t>Kennilworth Road</t>
  </si>
  <si>
    <t>Carmichael Street</t>
  </si>
  <si>
    <t>A6 Hazel Grove</t>
  </si>
  <si>
    <t>Central Marple</t>
  </si>
  <si>
    <t>Midland Road</t>
  </si>
  <si>
    <t>Pinewood Close</t>
  </si>
  <si>
    <t>Finney Lane</t>
  </si>
  <si>
    <t>Russell Street</t>
  </si>
  <si>
    <t>NO</t>
  </si>
  <si>
    <t>Tameside</t>
  </si>
  <si>
    <t>King Street Dukinfield</t>
  </si>
  <si>
    <t>Hyde Town Hall Hyde</t>
  </si>
  <si>
    <t>Thompson Road Denton</t>
  </si>
  <si>
    <t>Green Lane Hollingworth</t>
  </si>
  <si>
    <t>Two Trees School Denton</t>
  </si>
  <si>
    <t>Guide Lane Audenshaw</t>
  </si>
  <si>
    <t>Market Street Hollingworth</t>
  </si>
  <si>
    <t>Manchester Road Ashton</t>
  </si>
  <si>
    <t>Park Parade Ashton</t>
  </si>
  <si>
    <t>Stamford Street Stalybridge</t>
  </si>
  <si>
    <t>Manchester Road Audenshaw</t>
  </si>
  <si>
    <t>Manchester Road Droylsden</t>
  </si>
  <si>
    <t>Manchester Road Denton</t>
  </si>
  <si>
    <t>Manchester Road Crown Point</t>
  </si>
  <si>
    <t>B&amp;Q Hyde</t>
  </si>
  <si>
    <t>Woolley Lane Hollingworth</t>
  </si>
  <si>
    <t>Dean Street Ashton</t>
  </si>
  <si>
    <t>Cavendish Mill Ashton</t>
  </si>
  <si>
    <t>Manchester Road Denton (Golf Course)</t>
  </si>
  <si>
    <t>Oldham Road Ashton</t>
  </si>
  <si>
    <t>Lees Road Ashton</t>
  </si>
  <si>
    <t>Acres Lane Stalybridge</t>
  </si>
  <si>
    <t>George Lawton Hall      Mossley</t>
  </si>
  <si>
    <t>Keane Street Ashton</t>
  </si>
  <si>
    <t>Waterton Lane Mossley</t>
  </si>
  <si>
    <t>Arundel Street Mossley</t>
  </si>
  <si>
    <t>Lees Road Mossley</t>
  </si>
  <si>
    <t>Stockport Road Mossley</t>
  </si>
  <si>
    <t>Stamford Road Mossley</t>
  </si>
  <si>
    <t>Argyle Street Mossley</t>
  </si>
  <si>
    <t>Stamford Street Mossley</t>
  </si>
  <si>
    <t>Albermarle Terrace Ashton</t>
  </si>
  <si>
    <t>Cowhill Lane Ashton</t>
  </si>
  <si>
    <t>Cowhill Lane Railway Bridge Ashton</t>
  </si>
  <si>
    <t>Newton Street Ashton</t>
  </si>
  <si>
    <t>Stamford Street East Ashton</t>
  </si>
  <si>
    <t>Scotland Street Ashton</t>
  </si>
  <si>
    <t>Hattersley Road West Hattersley</t>
  </si>
  <si>
    <t>Mottram Moor Hollingworth</t>
  </si>
  <si>
    <t>Howard Lane Denton</t>
  </si>
  <si>
    <t>Trafford 23a</t>
  </si>
  <si>
    <t>Trafford</t>
  </si>
  <si>
    <t>5 Sale Leisure Centre</t>
  </si>
  <si>
    <t>5m</t>
  </si>
  <si>
    <t>9 Trafford, Town Hall 12 (m)</t>
  </si>
  <si>
    <t>100m</t>
  </si>
  <si>
    <t>13 A56 White City</t>
  </si>
  <si>
    <t>Bradley Lane, Stretford</t>
  </si>
  <si>
    <t>Kingsway Park School, Urmston</t>
  </si>
  <si>
    <t>A56 Stretford</t>
  </si>
  <si>
    <t>10 A56 Marsland Road</t>
  </si>
  <si>
    <t>19w Moss Park School (AQMA)</t>
  </si>
  <si>
    <t>20w A56 Chester Road AQMA</t>
  </si>
  <si>
    <t>21w Cleansing Depot</t>
  </si>
  <si>
    <t>22w A56 corner of De Quincey Road</t>
  </si>
  <si>
    <t>0m</t>
  </si>
  <si>
    <t>Stroma Gardens</t>
  </si>
  <si>
    <t>Tithebarn Road</t>
  </si>
  <si>
    <t>Wellacre Academy</t>
  </si>
  <si>
    <t>no</t>
  </si>
  <si>
    <t>Wigan 114</t>
  </si>
  <si>
    <t xml:space="preserve">Wigan </t>
  </si>
  <si>
    <t>Atherleigh Way, Leigh</t>
  </si>
  <si>
    <t>Wigan 115</t>
  </si>
  <si>
    <t>Winchester Close, Orrell</t>
  </si>
  <si>
    <t>Wigan 116</t>
  </si>
  <si>
    <t>Hendon Road, Leigh</t>
  </si>
  <si>
    <t>N/A</t>
  </si>
  <si>
    <t>Wigan 117</t>
  </si>
  <si>
    <t>Douglas Street, Wigan</t>
  </si>
  <si>
    <t>Wigan 118</t>
  </si>
  <si>
    <t>EleaNr Street, Wigan</t>
  </si>
  <si>
    <t>Wigan 119</t>
  </si>
  <si>
    <t>Southgate, Wigan</t>
  </si>
  <si>
    <t>Wigan 120</t>
  </si>
  <si>
    <t xml:space="preserve">Saddle Roundabout, Wigan </t>
  </si>
  <si>
    <t>Wigan 121</t>
  </si>
  <si>
    <t>9 Ormskirk Road, Wigan</t>
  </si>
  <si>
    <t>Wigan 122</t>
  </si>
  <si>
    <t>Robin Park Road, Wigan</t>
  </si>
  <si>
    <t>Wigan 123</t>
  </si>
  <si>
    <t>Warrington Road, Wigan</t>
  </si>
  <si>
    <t>Wigan 124</t>
  </si>
  <si>
    <t>Wigan 125</t>
  </si>
  <si>
    <t>Wigan 126</t>
  </si>
  <si>
    <t>Wigan 127</t>
  </si>
  <si>
    <t>Wigan 128</t>
  </si>
  <si>
    <t>Wigan 129</t>
  </si>
  <si>
    <t>Wigan 130</t>
  </si>
  <si>
    <t>Wigan 131</t>
  </si>
  <si>
    <t>Wigan 132</t>
  </si>
  <si>
    <t>Wigan 133</t>
  </si>
  <si>
    <t>Wigan 134</t>
  </si>
  <si>
    <t>Wigan 135</t>
  </si>
  <si>
    <t>Wigan 136</t>
  </si>
  <si>
    <t>Wigan 137</t>
  </si>
  <si>
    <t>Wigan 138</t>
  </si>
  <si>
    <t>Wigan 139</t>
  </si>
  <si>
    <t>Wigan 14</t>
  </si>
  <si>
    <t>Wigan Road, Atherton</t>
  </si>
  <si>
    <t>Wigan 140</t>
  </si>
  <si>
    <t>Wigan 141</t>
  </si>
  <si>
    <t>Wigan 142</t>
  </si>
  <si>
    <t>Wigan 143</t>
  </si>
  <si>
    <t>Wigan 144</t>
  </si>
  <si>
    <t>Wigan 145</t>
  </si>
  <si>
    <t>Wigan 146</t>
  </si>
  <si>
    <t>Wigan 147</t>
  </si>
  <si>
    <t>Wigan 148</t>
  </si>
  <si>
    <t>Wigan 149</t>
  </si>
  <si>
    <t>Wigan 150</t>
  </si>
  <si>
    <t>Wigan 151</t>
  </si>
  <si>
    <t>Wigan 152</t>
  </si>
  <si>
    <t>Wigan 153</t>
  </si>
  <si>
    <t>Wigan 154</t>
  </si>
  <si>
    <t>Wigan 155</t>
  </si>
  <si>
    <t>Wigan 156</t>
  </si>
  <si>
    <t>Wigan 157</t>
  </si>
  <si>
    <t>Wigan 158</t>
  </si>
  <si>
    <t>Wigan 159</t>
  </si>
  <si>
    <t>Wigan 160</t>
  </si>
  <si>
    <t>Wigan 161</t>
  </si>
  <si>
    <t>Wigan 162</t>
  </si>
  <si>
    <t>Wigan 163</t>
  </si>
  <si>
    <t>Wigan 164</t>
  </si>
  <si>
    <t>Wigan 165</t>
  </si>
  <si>
    <t>Wigan 166</t>
  </si>
  <si>
    <t>Wigan 167</t>
  </si>
  <si>
    <t>Wigan 168</t>
  </si>
  <si>
    <t>Wigan 169</t>
  </si>
  <si>
    <t>Wigan 170</t>
  </si>
  <si>
    <t>Wigan 171</t>
  </si>
  <si>
    <t>Wigan 172</t>
  </si>
  <si>
    <t>Wigan 173</t>
  </si>
  <si>
    <t>Wigan 174</t>
  </si>
  <si>
    <t>Wigan 175</t>
  </si>
  <si>
    <t>Wigan 176</t>
  </si>
  <si>
    <t>Wigan 177</t>
  </si>
  <si>
    <t>Wigan 178</t>
  </si>
  <si>
    <t>Wigan 179</t>
  </si>
  <si>
    <t>Wigan 180</t>
  </si>
  <si>
    <t>Wigan 181</t>
  </si>
  <si>
    <t>Wigan 182</t>
  </si>
  <si>
    <t>Wigan 183</t>
  </si>
  <si>
    <t>Wigan 184</t>
  </si>
  <si>
    <t>Wigan 185</t>
  </si>
  <si>
    <t>Wigan 186</t>
  </si>
  <si>
    <t>Wigan 187</t>
  </si>
  <si>
    <t>Wigan 188</t>
  </si>
  <si>
    <t>Wigan 189</t>
  </si>
  <si>
    <t>Wigan 190</t>
  </si>
  <si>
    <t>Wigan 191</t>
  </si>
  <si>
    <t>Wigan 192</t>
  </si>
  <si>
    <t>Wigan 23</t>
  </si>
  <si>
    <t>Atherton Road, Hindley</t>
  </si>
  <si>
    <t>Wigan 24</t>
  </si>
  <si>
    <t>Wigan Town Hall 2, Wigan</t>
  </si>
  <si>
    <t>I/S</t>
  </si>
  <si>
    <t>Wigan 27</t>
  </si>
  <si>
    <t>Wigan 28</t>
  </si>
  <si>
    <t>Turner Street, Leigh</t>
  </si>
  <si>
    <t>Wigan 30</t>
  </si>
  <si>
    <t>Smiths Lane, Hindley Green</t>
  </si>
  <si>
    <t>Wigan 33</t>
  </si>
  <si>
    <t>Rose Court, Ince</t>
  </si>
  <si>
    <t>Wigan 35</t>
  </si>
  <si>
    <t>Woodfield Crescent, Ashton (M6)</t>
  </si>
  <si>
    <t>Wigan 43</t>
  </si>
  <si>
    <t>Marus Bridge Roundabout, Wigan</t>
  </si>
  <si>
    <t>Wigan 47</t>
  </si>
  <si>
    <t>Wigan Station, Wigan</t>
  </si>
  <si>
    <t>Wigan 48</t>
  </si>
  <si>
    <t>Wigan 49</t>
  </si>
  <si>
    <t>Wigan 51</t>
  </si>
  <si>
    <t>Nu Nu Nursery, Scholes</t>
  </si>
  <si>
    <t>Wigan 52</t>
  </si>
  <si>
    <t>Church Lane, Lowton (A580)</t>
  </si>
  <si>
    <t>Wigan 53</t>
  </si>
  <si>
    <t>New Miles Lane, Shevington (M6)</t>
  </si>
  <si>
    <t>Wigan 54</t>
  </si>
  <si>
    <t>East Lancs. Road, Astley 2 (A580)</t>
  </si>
  <si>
    <t>Wigan 61</t>
  </si>
  <si>
    <t>Atherton Road, Hindley Green</t>
  </si>
  <si>
    <t>Wigan 63</t>
  </si>
  <si>
    <t>29 Warrington Road, Wigan</t>
  </si>
  <si>
    <t>Wigan 71</t>
  </si>
  <si>
    <t>Tyldesley Road, Tyldesley</t>
  </si>
  <si>
    <t>Wigan 81</t>
  </si>
  <si>
    <t>Preston Road Standish</t>
  </si>
  <si>
    <t xml:space="preserve">Distance to Relevant Exposure (m) </t>
  </si>
  <si>
    <t>Distance to kerb of nearest road (m)</t>
  </si>
  <si>
    <t>BO03</t>
  </si>
  <si>
    <t>BO04</t>
  </si>
  <si>
    <t>BO08</t>
  </si>
  <si>
    <t>BO11</t>
  </si>
  <si>
    <t>BO14</t>
  </si>
  <si>
    <t>BO15</t>
  </si>
  <si>
    <t>BO16</t>
  </si>
  <si>
    <t>BO41</t>
  </si>
  <si>
    <t>BO43</t>
  </si>
  <si>
    <t>BO44</t>
  </si>
  <si>
    <t>BO45</t>
  </si>
  <si>
    <t>BO46</t>
  </si>
  <si>
    <t>BO48</t>
  </si>
  <si>
    <t>BO53</t>
  </si>
  <si>
    <t>BO54</t>
  </si>
  <si>
    <t>BO60</t>
  </si>
  <si>
    <t>BO61</t>
  </si>
  <si>
    <t>BO62</t>
  </si>
  <si>
    <t>BO63</t>
  </si>
  <si>
    <t>BO64</t>
  </si>
  <si>
    <t>BO65</t>
  </si>
  <si>
    <t>BO66</t>
  </si>
  <si>
    <t>BO67</t>
  </si>
  <si>
    <t>BO68</t>
  </si>
  <si>
    <t>BO69</t>
  </si>
  <si>
    <t>BO70</t>
  </si>
  <si>
    <t>BO71</t>
  </si>
  <si>
    <t>BO72</t>
  </si>
  <si>
    <t>BO73</t>
  </si>
  <si>
    <t>BO74</t>
  </si>
  <si>
    <t>BO75</t>
  </si>
  <si>
    <t>Bury 1</t>
  </si>
  <si>
    <t>BU01</t>
  </si>
  <si>
    <t>BU02</t>
  </si>
  <si>
    <t>BU03a</t>
  </si>
  <si>
    <t>BU03b</t>
  </si>
  <si>
    <t>BU03c</t>
  </si>
  <si>
    <t>BU04</t>
  </si>
  <si>
    <t>BU05</t>
  </si>
  <si>
    <t>BU06</t>
  </si>
  <si>
    <t>BU07</t>
  </si>
  <si>
    <t>BU08</t>
  </si>
  <si>
    <t>BU09</t>
  </si>
  <si>
    <t>Bury 2</t>
  </si>
  <si>
    <t>Bury 3</t>
  </si>
  <si>
    <t>Bury 3b</t>
  </si>
  <si>
    <t>Bury 3c</t>
  </si>
  <si>
    <t>Bury 4</t>
  </si>
  <si>
    <t>Bury 5</t>
  </si>
  <si>
    <t>Bury 6</t>
  </si>
  <si>
    <t>Bury 7</t>
  </si>
  <si>
    <t>Bury 8</t>
  </si>
  <si>
    <t>Bury 9</t>
  </si>
  <si>
    <t>Bury 10</t>
  </si>
  <si>
    <t>Bury 11</t>
  </si>
  <si>
    <t>Bury 12</t>
  </si>
  <si>
    <t>Bury 13</t>
  </si>
  <si>
    <t>Bury 14</t>
  </si>
  <si>
    <t>Bury 15</t>
  </si>
  <si>
    <t>Bury 16</t>
  </si>
  <si>
    <t>Bury 17</t>
  </si>
  <si>
    <t>Bury 18</t>
  </si>
  <si>
    <t>Bury 19</t>
  </si>
  <si>
    <t>Manchester 5A</t>
  </si>
  <si>
    <t>Manchester 8A</t>
  </si>
  <si>
    <t>Manchester 9A/B</t>
  </si>
  <si>
    <t>Manchester 14</t>
  </si>
  <si>
    <t>Manchester 24</t>
  </si>
  <si>
    <t>Manchester 26A/B</t>
  </si>
  <si>
    <t>Manchester 28</t>
  </si>
  <si>
    <t>Manchester 29A</t>
  </si>
  <si>
    <t>Manchester 36</t>
  </si>
  <si>
    <t>Manchester 37</t>
  </si>
  <si>
    <t>Manchester 59</t>
  </si>
  <si>
    <t>Manchester 61</t>
  </si>
  <si>
    <t>Manchester 60</t>
  </si>
  <si>
    <t>Manchester 71</t>
  </si>
  <si>
    <t>Manchester 72</t>
  </si>
  <si>
    <t>Manchester 73</t>
  </si>
  <si>
    <t>Manchester 74</t>
  </si>
  <si>
    <t>Manchester 75</t>
  </si>
  <si>
    <t>Manchester 77</t>
  </si>
  <si>
    <t>Manchester 78</t>
  </si>
  <si>
    <t>Manchester 79</t>
  </si>
  <si>
    <t>Manchester 80</t>
  </si>
  <si>
    <t>Manchester 81</t>
  </si>
  <si>
    <t>Manchester 82</t>
  </si>
  <si>
    <t>Manchester 83</t>
  </si>
  <si>
    <t>Manchester 84</t>
  </si>
  <si>
    <t>Manchester 86A</t>
  </si>
  <si>
    <t>Manchester 86B</t>
  </si>
  <si>
    <t>Manchester 87A</t>
  </si>
  <si>
    <t>Manchester 87B</t>
  </si>
  <si>
    <t>Manchester 88</t>
  </si>
  <si>
    <t>Manchester 88A</t>
  </si>
  <si>
    <t>Manchester 88B</t>
  </si>
  <si>
    <t>Manchester 89A</t>
  </si>
  <si>
    <t>Manchester 89B</t>
  </si>
  <si>
    <t>Manchester 90</t>
  </si>
  <si>
    <t>Manchester 91</t>
  </si>
  <si>
    <t>Manchester 92</t>
  </si>
  <si>
    <t>Manchester 93</t>
  </si>
  <si>
    <t>Manchester 94</t>
  </si>
  <si>
    <t>Manchester 95</t>
  </si>
  <si>
    <t>Manchester 96</t>
  </si>
  <si>
    <t>Manchester 97</t>
  </si>
  <si>
    <t>Manchester 98</t>
  </si>
  <si>
    <t>Oldham 22</t>
  </si>
  <si>
    <t>Oldham 23</t>
  </si>
  <si>
    <t>Oldham 24</t>
  </si>
  <si>
    <t>Oldham 25</t>
  </si>
  <si>
    <t>Oldham 26</t>
  </si>
  <si>
    <t>Oldham 27</t>
  </si>
  <si>
    <t>Oldham 28</t>
  </si>
  <si>
    <t>Oldham 29</t>
  </si>
  <si>
    <t>Oldham 30</t>
  </si>
  <si>
    <t>Oldham 32</t>
  </si>
  <si>
    <t>Oldham 33</t>
  </si>
  <si>
    <t>Oldham 10</t>
  </si>
  <si>
    <t>Oldham 11</t>
  </si>
  <si>
    <t>Oldham 14</t>
  </si>
  <si>
    <t>Oldham 17</t>
  </si>
  <si>
    <t>Oldham 18</t>
  </si>
  <si>
    <t>Oldham 19</t>
  </si>
  <si>
    <t>Oldham 20</t>
  </si>
  <si>
    <t>Oldham 21</t>
  </si>
  <si>
    <t>Oldham 34</t>
  </si>
  <si>
    <t>Oldham 35</t>
  </si>
  <si>
    <t>Oldham 36</t>
  </si>
  <si>
    <t>Oldham 37</t>
  </si>
  <si>
    <t>RO18A</t>
  </si>
  <si>
    <t>RO19A</t>
  </si>
  <si>
    <t>RO20A</t>
  </si>
  <si>
    <t>RO21A</t>
  </si>
  <si>
    <t>RO22A</t>
  </si>
  <si>
    <t>RO23</t>
  </si>
  <si>
    <t>RO24</t>
  </si>
  <si>
    <t>RO25</t>
  </si>
  <si>
    <t>RO26</t>
  </si>
  <si>
    <t>RO27</t>
  </si>
  <si>
    <t>RO28</t>
  </si>
  <si>
    <t>RO2A</t>
  </si>
  <si>
    <t>RO3A</t>
  </si>
  <si>
    <t>RO4A</t>
  </si>
  <si>
    <t>RO5A</t>
  </si>
  <si>
    <t>RO6A</t>
  </si>
  <si>
    <t>RO7A</t>
  </si>
  <si>
    <t>RO8A</t>
  </si>
  <si>
    <t>RO9A</t>
  </si>
  <si>
    <t>RO10A</t>
  </si>
  <si>
    <t>RO11A</t>
  </si>
  <si>
    <t>RO12A</t>
  </si>
  <si>
    <t>RO13A</t>
  </si>
  <si>
    <t>RO14A</t>
  </si>
  <si>
    <t>RO15A</t>
  </si>
  <si>
    <t>RO16A</t>
  </si>
  <si>
    <t>RO17A</t>
  </si>
  <si>
    <t>Stockport  01</t>
  </si>
  <si>
    <t>Stockport  02</t>
  </si>
  <si>
    <t>Stockport  03</t>
  </si>
  <si>
    <t>Stockport  04</t>
  </si>
  <si>
    <t>Stockport  05</t>
  </si>
  <si>
    <t>Stockport  06</t>
  </si>
  <si>
    <t>Stockport  07</t>
  </si>
  <si>
    <t>Stockport  08</t>
  </si>
  <si>
    <t>Stockport  09</t>
  </si>
  <si>
    <t>Stockport 10</t>
  </si>
  <si>
    <t>Stockport 11</t>
  </si>
  <si>
    <t>Stockport 12</t>
  </si>
  <si>
    <t>Stockport 13</t>
  </si>
  <si>
    <t>Stockport 14</t>
  </si>
  <si>
    <t>Stockport 15</t>
  </si>
  <si>
    <t>Stockport 16</t>
  </si>
  <si>
    <t>Stockport 17</t>
  </si>
  <si>
    <t>Stockport 18</t>
  </si>
  <si>
    <t>Stockport 19</t>
  </si>
  <si>
    <t>Stockport 20</t>
  </si>
  <si>
    <t>Stockport 21</t>
  </si>
  <si>
    <t>Stockport 22</t>
  </si>
  <si>
    <t>Stockport 23</t>
  </si>
  <si>
    <t>Stockport 24</t>
  </si>
  <si>
    <t>Stockport 25</t>
  </si>
  <si>
    <t>Stockport 26</t>
  </si>
  <si>
    <t>Stockport 27</t>
  </si>
  <si>
    <t>Stockport 28</t>
  </si>
  <si>
    <t>Stockport 29</t>
  </si>
  <si>
    <t>Stockport 31</t>
  </si>
  <si>
    <t>Stockport 32</t>
  </si>
  <si>
    <t>Stockport 33</t>
  </si>
  <si>
    <t>Stockport 34</t>
  </si>
  <si>
    <t>Stockport 35</t>
  </si>
  <si>
    <t>Tameside 01</t>
  </si>
  <si>
    <t>Tameside 02</t>
  </si>
  <si>
    <t>Tameside 03</t>
  </si>
  <si>
    <t>Tameside 05</t>
  </si>
  <si>
    <t>Tameside 09</t>
  </si>
  <si>
    <t>Tameside 10</t>
  </si>
  <si>
    <t>Tameside 11</t>
  </si>
  <si>
    <t>Tameside 12</t>
  </si>
  <si>
    <t>Tameside 13</t>
  </si>
  <si>
    <t>Tameside 14</t>
  </si>
  <si>
    <t>Tameside 15</t>
  </si>
  <si>
    <t>Tameside 16</t>
  </si>
  <si>
    <t>Tameside 17</t>
  </si>
  <si>
    <t>Tameside 18</t>
  </si>
  <si>
    <t>Tameside 19</t>
  </si>
  <si>
    <t>Tameside 20</t>
  </si>
  <si>
    <t>Tameside 21</t>
  </si>
  <si>
    <t>Tameside 22</t>
  </si>
  <si>
    <t>Tameside 23</t>
  </si>
  <si>
    <t>Tameside 24</t>
  </si>
  <si>
    <t>Tameside 25</t>
  </si>
  <si>
    <t>Tameside 26</t>
  </si>
  <si>
    <t>Tameside 27</t>
  </si>
  <si>
    <t>Tameside 28</t>
  </si>
  <si>
    <t>Tameside 29</t>
  </si>
  <si>
    <t>Tameside 30</t>
  </si>
  <si>
    <t>Tameside 31</t>
  </si>
  <si>
    <t>Tameside 32</t>
  </si>
  <si>
    <t>Tameside 33</t>
  </si>
  <si>
    <t>Tameside 34</t>
  </si>
  <si>
    <t>Tameside 35</t>
  </si>
  <si>
    <t>Tameside 36</t>
  </si>
  <si>
    <t>Tameside 37</t>
  </si>
  <si>
    <t>Tameside 38</t>
  </si>
  <si>
    <t>Tameside 39</t>
  </si>
  <si>
    <t>Tameside 40</t>
  </si>
  <si>
    <t>Tameside 41</t>
  </si>
  <si>
    <t>Tameside 42</t>
  </si>
  <si>
    <t>Tameside 43</t>
  </si>
  <si>
    <t>Tameside 44</t>
  </si>
  <si>
    <t>Tameside 45</t>
  </si>
  <si>
    <t>Tameside 46</t>
  </si>
  <si>
    <t>Tameside 47</t>
  </si>
  <si>
    <t>Tameside 48</t>
  </si>
  <si>
    <t>Tameside 49</t>
  </si>
  <si>
    <t>Tameside 50</t>
  </si>
  <si>
    <t>Tameside 51</t>
  </si>
  <si>
    <t>Tameside 52</t>
  </si>
  <si>
    <t>Tameside 53</t>
  </si>
  <si>
    <t>Tameside 54</t>
  </si>
  <si>
    <t>Tameside 55</t>
  </si>
  <si>
    <t>Tameside 56</t>
  </si>
  <si>
    <t>Tameside 57</t>
  </si>
  <si>
    <t>Tameside 58</t>
  </si>
  <si>
    <t>Tameside 59</t>
  </si>
  <si>
    <t>Tameside 60</t>
  </si>
  <si>
    <t>Tameside 61</t>
  </si>
  <si>
    <t>Tameside 62</t>
  </si>
  <si>
    <t>TA10</t>
  </si>
  <si>
    <t>TA11</t>
  </si>
  <si>
    <t>TA12</t>
  </si>
  <si>
    <t>TA13</t>
  </si>
  <si>
    <t>TA14</t>
  </si>
  <si>
    <t>TA15</t>
  </si>
  <si>
    <t>TA16</t>
  </si>
  <si>
    <t>TA17</t>
  </si>
  <si>
    <t>TA18</t>
  </si>
  <si>
    <t>TA19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</si>
  <si>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</si>
  <si>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</si>
  <si>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</si>
  <si>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</si>
  <si>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</si>
  <si>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</si>
  <si>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</si>
  <si>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</si>
  <si>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</si>
  <si>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</si>
  <si>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</si>
  <si>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</si>
  <si>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TA32</t>
  </si>
  <si>
    <t>TA33</t>
  </si>
  <si>
    <t>TA34</t>
  </si>
  <si>
    <t>TA35</t>
  </si>
  <si>
    <t>TA36</t>
  </si>
  <si>
    <t>TA37</t>
  </si>
  <si>
    <t>TA38</t>
  </si>
  <si>
    <t>TA39</t>
  </si>
  <si>
    <t>TA40</t>
  </si>
  <si>
    <t>TA41</t>
  </si>
  <si>
    <t>TA42</t>
  </si>
  <si>
    <t>TA43</t>
  </si>
  <si>
    <t>TA44</t>
  </si>
  <si>
    <t>TA45</t>
  </si>
  <si>
    <t>TA46</t>
  </si>
  <si>
    <t>TA47</t>
  </si>
  <si>
    <t>TA48</t>
  </si>
  <si>
    <t>TA49</t>
  </si>
  <si>
    <t>TA50</t>
  </si>
  <si>
    <t>TA51</t>
  </si>
  <si>
    <t>TA52</t>
  </si>
  <si>
    <t>TA53</t>
  </si>
  <si>
    <t>TA54</t>
  </si>
  <si>
    <t>TA55</t>
  </si>
  <si>
    <t>TA56</t>
  </si>
  <si>
    <t>TA57</t>
  </si>
  <si>
    <t>TA58</t>
  </si>
  <si>
    <t>TA59</t>
  </si>
  <si>
    <t>TA60</t>
  </si>
  <si>
    <t>TA61</t>
  </si>
  <si>
    <t>TA62</t>
  </si>
  <si>
    <t>TA01</t>
  </si>
  <si>
    <t>TA02</t>
  </si>
  <si>
    <t>TA03</t>
  </si>
  <si>
    <t>TA05</t>
  </si>
  <si>
    <t>TA09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</si>
  <si>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</si>
  <si>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</si>
  <si>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</si>
  <si>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</si>
  <si>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</si>
  <si>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</si>
  <si>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</si>
  <si>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</si>
  <si>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</si>
  <si>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</si>
  <si>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</si>
  <si>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ST21</t>
  </si>
  <si>
    <t>ST22</t>
  </si>
  <si>
    <t>ST23</t>
  </si>
  <si>
    <t>ST24</t>
  </si>
  <si>
    <t>ST25</t>
  </si>
  <si>
    <t>ST26</t>
  </si>
  <si>
    <t>ST27</t>
  </si>
  <si>
    <t>ST28</t>
  </si>
  <si>
    <t>ST29</t>
  </si>
  <si>
    <t>ST31</t>
  </si>
  <si>
    <t>ST32</t>
  </si>
  <si>
    <t>ST33</t>
  </si>
  <si>
    <t>ST34</t>
  </si>
  <si>
    <t>ST35</t>
  </si>
  <si>
    <t>ST01</t>
  </si>
  <si>
    <t>ST02</t>
  </si>
  <si>
    <t>ST03</t>
  </si>
  <si>
    <t>ST04</t>
  </si>
  <si>
    <t>ST05</t>
  </si>
  <si>
    <t>ST06</t>
  </si>
  <si>
    <t>ST07</t>
  </si>
  <si>
    <t>ST08</t>
  </si>
  <si>
    <t>ST09</t>
  </si>
  <si>
    <t>TR13</t>
  </si>
  <si>
    <t>TR15</t>
  </si>
  <si>
    <t>TR16</t>
  </si>
  <si>
    <t>TR16A</t>
  </si>
  <si>
    <t>TR17</t>
  </si>
  <si>
    <t>TR10</t>
  </si>
  <si>
    <t>TR19</t>
  </si>
  <si>
    <t>TR19A</t>
  </si>
  <si>
    <t>TR19B</t>
  </si>
  <si>
    <t>TR20</t>
  </si>
  <si>
    <t>TR20A</t>
  </si>
  <si>
    <t>TR20A(B)</t>
  </si>
  <si>
    <t>TR21</t>
  </si>
  <si>
    <t>TR22</t>
  </si>
  <si>
    <t>TR23</t>
  </si>
  <si>
    <t>TR23a</t>
  </si>
  <si>
    <t>TR24</t>
  </si>
  <si>
    <t>TR25</t>
  </si>
  <si>
    <t>TR25A</t>
  </si>
  <si>
    <t>TR25B</t>
  </si>
  <si>
    <t>TR26</t>
  </si>
  <si>
    <t>TR26A</t>
  </si>
  <si>
    <t>TR27</t>
  </si>
  <si>
    <t>TR28</t>
  </si>
  <si>
    <t>TR05</t>
  </si>
  <si>
    <t>TR09</t>
  </si>
  <si>
    <t>Trafford 05</t>
  </si>
  <si>
    <t>Trafford 09</t>
  </si>
  <si>
    <t>Trafford 13</t>
  </si>
  <si>
    <t>Trafford 15</t>
  </si>
  <si>
    <t>Trafford 16</t>
  </si>
  <si>
    <t>Trafford 16A</t>
  </si>
  <si>
    <t>Trafford 17</t>
  </si>
  <si>
    <t>Trafford 18</t>
  </si>
  <si>
    <t>Trafford 19</t>
  </si>
  <si>
    <t>Trafford 19a</t>
  </si>
  <si>
    <t>Trafford 19b</t>
  </si>
  <si>
    <t>Trafford 20</t>
  </si>
  <si>
    <t>Trafford 20a</t>
  </si>
  <si>
    <t>Trafford 20a(b)</t>
  </si>
  <si>
    <t>Trafford 21</t>
  </si>
  <si>
    <t>Trafford 22</t>
  </si>
  <si>
    <t>Trafford 23</t>
  </si>
  <si>
    <t>Trafford 24</t>
  </si>
  <si>
    <t>Trafford 25</t>
  </si>
  <si>
    <t>Trafford 25A</t>
  </si>
  <si>
    <t>Trafford 25B</t>
  </si>
  <si>
    <t>Trafford 26</t>
  </si>
  <si>
    <t>Trafford 26A</t>
  </si>
  <si>
    <t>Trafford 27</t>
  </si>
  <si>
    <t>Trafford 28</t>
  </si>
  <si>
    <t>WI114</t>
  </si>
  <si>
    <t>WI115</t>
  </si>
  <si>
    <t>WI116</t>
  </si>
  <si>
    <t>WI117</t>
  </si>
  <si>
    <t>WI118</t>
  </si>
  <si>
    <t>WI119</t>
  </si>
  <si>
    <t>WI120</t>
  </si>
  <si>
    <t>WI121</t>
  </si>
  <si>
    <t>WI122</t>
  </si>
  <si>
    <t>WI123</t>
  </si>
  <si>
    <t>WI124</t>
  </si>
  <si>
    <t>WI125</t>
  </si>
  <si>
    <t>WI126</t>
  </si>
  <si>
    <t>WI127</t>
  </si>
  <si>
    <t>WI128</t>
  </si>
  <si>
    <t>WI129</t>
  </si>
  <si>
    <t>WI130</t>
  </si>
  <si>
    <t>WI131</t>
  </si>
  <si>
    <t>WI132</t>
  </si>
  <si>
    <t>WI133</t>
  </si>
  <si>
    <t>WI134</t>
  </si>
  <si>
    <t>WI135</t>
  </si>
  <si>
    <t>WI136</t>
  </si>
  <si>
    <t>WI137</t>
  </si>
  <si>
    <t>WI138</t>
  </si>
  <si>
    <t>WI139</t>
  </si>
  <si>
    <t>WI14</t>
  </si>
  <si>
    <t>WI140</t>
  </si>
  <si>
    <t>WI141</t>
  </si>
  <si>
    <t>WI142</t>
  </si>
  <si>
    <t>WI143</t>
  </si>
  <si>
    <t>WI144</t>
  </si>
  <si>
    <t>WI145</t>
  </si>
  <si>
    <t>WI146</t>
  </si>
  <si>
    <t>WI147</t>
  </si>
  <si>
    <t>WI148</t>
  </si>
  <si>
    <t>WI149</t>
  </si>
  <si>
    <t>WI150</t>
  </si>
  <si>
    <t>WI151</t>
  </si>
  <si>
    <t>WI152</t>
  </si>
  <si>
    <t>WI153</t>
  </si>
  <si>
    <t>WI154</t>
  </si>
  <si>
    <t>WI155</t>
  </si>
  <si>
    <t>WI156</t>
  </si>
  <si>
    <t>WI157</t>
  </si>
  <si>
    <t>WI158</t>
  </si>
  <si>
    <t>WI159</t>
  </si>
  <si>
    <t>WI160</t>
  </si>
  <si>
    <t>WI161</t>
  </si>
  <si>
    <t>WI162</t>
  </si>
  <si>
    <t>WI163</t>
  </si>
  <si>
    <t>WI164</t>
  </si>
  <si>
    <t>WI165</t>
  </si>
  <si>
    <t>WI166</t>
  </si>
  <si>
    <t>WI167</t>
  </si>
  <si>
    <t>WI168</t>
  </si>
  <si>
    <t>WI169</t>
  </si>
  <si>
    <t>WI170</t>
  </si>
  <si>
    <t>WI171</t>
  </si>
  <si>
    <t>WI172</t>
  </si>
  <si>
    <t>WI173</t>
  </si>
  <si>
    <t>WI174</t>
  </si>
  <si>
    <t>WI175</t>
  </si>
  <si>
    <t>WI176</t>
  </si>
  <si>
    <t>WI177</t>
  </si>
  <si>
    <t>WI178</t>
  </si>
  <si>
    <t>WI179</t>
  </si>
  <si>
    <t>WI180</t>
  </si>
  <si>
    <t>WI181</t>
  </si>
  <si>
    <t>WI182</t>
  </si>
  <si>
    <t>WI183</t>
  </si>
  <si>
    <t>WI184</t>
  </si>
  <si>
    <t>WI185</t>
  </si>
  <si>
    <t>WI186</t>
  </si>
  <si>
    <t>WI187</t>
  </si>
  <si>
    <t>WI188</t>
  </si>
  <si>
    <t>WI189</t>
  </si>
  <si>
    <t>WI190</t>
  </si>
  <si>
    <t>WI191</t>
  </si>
  <si>
    <t>WI192</t>
  </si>
  <si>
    <t>WI23</t>
  </si>
  <si>
    <t>WI24</t>
  </si>
  <si>
    <t>WI27</t>
  </si>
  <si>
    <t>WI28</t>
  </si>
  <si>
    <t>WI30</t>
  </si>
  <si>
    <t>WI33</t>
  </si>
  <si>
    <t>WI35</t>
  </si>
  <si>
    <t>WI43</t>
  </si>
  <si>
    <t>WI47</t>
  </si>
  <si>
    <t>WI48</t>
  </si>
  <si>
    <t>WI49</t>
  </si>
  <si>
    <t>WI51</t>
  </si>
  <si>
    <t>WI52</t>
  </si>
  <si>
    <t>WI53</t>
  </si>
  <si>
    <t>WI54</t>
  </si>
  <si>
    <t>WI61</t>
  </si>
  <si>
    <t>WI63</t>
  </si>
  <si>
    <t>WI71</t>
  </si>
  <si>
    <t>WI81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</si>
</sst>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3" fillId="0" borderId="0" xfId="0" applyFont="1" applyAlignment="1">
      <alignment horizontal="left" vertical="center" indent="5"/>
    </xf>
    <xf numFmtId="0" fontId="0" fillId="2" borderId="1" xfId="0" applyFont="1" applyFill="1" applyBorder="1" applyAlignment="1">
      <alignment horizontal="center" vertical="center"/>
    </xf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top"/>
    </xf>
    <xf numFmtId="164" fontId="7" fillId="4" borderId="1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Fill="1"/>
    <xf numFmtId="0" fontId="6" fillId="4" borderId="1" xfId="0" applyFont="1" applyFill="1" applyBorder="1" applyAlignment="1">
      <alignment horizontal="center" vertical="center"/>
    </xf>
  </cellXfs>
  <cellStyles count="4">
    <cellStyle name="Normal" xfId="0" builtinId="0"/>
    <cellStyle name="Normal 11" xfId="1" xr:uid="{00000000-0005-0000-0000-000001000000}"/>
    <cellStyle name="Normal 2" xfId="2" xr:uid="{00000000-0005-0000-0000-000002000000}"/>
    <cellStyle name="Normal 2 2" xfId="3" xr:uid="{00000000-0005-0000-0000-000003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PTE-file-02\departmentdata$\TSD\DelPn\WA0032_F&amp;L\Matthew%20O'Neill\Air%20Quality\Reports\ASR\2017\Final%20documents\GM%20Monitoring%20Results%20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eillm\AppData\Local\Microsoft\Windows\Temporary%20Internet%20Files\Content.Outlook\94MJUF7N\Tube%20results%202011-15%20MC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2.1"/>
      <sheetName val="Table 2.2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B.1"/>
      <sheetName val="LIS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O3" t="str">
            <v>Urban Centre</v>
          </cell>
        </row>
        <row r="4">
          <cell r="O4" t="str">
            <v>Urban Background</v>
          </cell>
        </row>
        <row r="5">
          <cell r="O5" t="str">
            <v>Suburban</v>
          </cell>
        </row>
        <row r="6">
          <cell r="O6" t="str">
            <v>Roadside</v>
          </cell>
        </row>
        <row r="7">
          <cell r="O7" t="str">
            <v>Kerbside</v>
          </cell>
        </row>
        <row r="8">
          <cell r="O8" t="str">
            <v>Industrial</v>
          </cell>
        </row>
        <row r="9">
          <cell r="O9" t="str">
            <v>Rural</v>
          </cell>
        </row>
        <row r="10">
          <cell r="O10" t="str">
            <v>Other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"/>
      <sheetName val="2015"/>
    </sheetNames>
    <sheetDataSet>
      <sheetData sheetId="0" refreshError="1">
        <row r="2">
          <cell r="E2" t="str">
            <v>UT</v>
          </cell>
        </row>
        <row r="3">
          <cell r="E3" t="str">
            <v>UB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fitToPage="1"/>
  </sheetPr>
  <dimension ref="A1:CF987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Y8" sqref="Y8:Y422"/>
    </sheetView>
  </sheetViews>
  <sheetFormatPr defaultColWidth="9.1796875" defaultRowHeight="14.5" x14ac:dyDescent="0.35"/>
  <cols>
    <col min="1" max="1" width="20.81640625" style="3" customWidth="1"/>
    <col min="2" max="2" width="11.453125" style="3" customWidth="1"/>
    <col min="3" max="3" width="14" style="3" customWidth="1"/>
    <col min="4" max="4" width="30.7265625" style="3" customWidth="1"/>
    <col min="5" max="5" width="18.453125" style="3" customWidth="1"/>
    <col min="6" max="6" width="10" style="3" customWidth="1"/>
    <col min="7" max="7" width="18.7265625" style="3" customWidth="1"/>
    <col min="8" max="8" width="6.81640625" style="3" customWidth="1"/>
    <col min="9" max="9" width="10.453125" style="3" customWidth="1"/>
    <col min="10" max="11" width="9.54296875" style="3" customWidth="1"/>
    <col min="12" max="12" width="6.81640625" style="3" customWidth="1"/>
    <col min="13" max="13" width="6.7265625" style="3" customWidth="1"/>
    <col min="14" max="14" width="7.1796875" style="3" customWidth="1"/>
    <col min="15" max="15" width="7.1796875" style="11" customWidth="1"/>
    <col min="16" max="17" width="11" style="11" customWidth="1"/>
    <col min="18" max="18" width="9.54296875" style="11" customWidth="1"/>
    <col min="19" max="21" width="9.1796875" style="3" customWidth="1"/>
    <col min="22" max="22" width="10.54296875" style="21" customWidth="1"/>
    <col min="23" max="23" width="12" style="21" customWidth="1"/>
    <col min="24" max="16384" width="9.1796875" style="3"/>
  </cols>
  <sheetData>
    <row r="1" spans="1:84" s="23" customFormat="1" ht="116" x14ac:dyDescent="0.35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652</v>
      </c>
      <c r="G1" s="55" t="s">
        <v>653</v>
      </c>
      <c r="H1" s="55" t="s">
        <v>5</v>
      </c>
      <c r="I1" s="55" t="s">
        <v>6</v>
      </c>
      <c r="J1" s="55">
        <v>2011</v>
      </c>
      <c r="K1" s="55">
        <v>2012</v>
      </c>
      <c r="L1" s="55">
        <v>2013</v>
      </c>
      <c r="M1" s="55">
        <v>2014</v>
      </c>
      <c r="N1" s="55">
        <v>2015</v>
      </c>
      <c r="O1" s="56">
        <v>2016</v>
      </c>
      <c r="P1" s="56">
        <v>2017</v>
      </c>
      <c r="Q1" s="56">
        <v>2018</v>
      </c>
      <c r="R1" s="56">
        <v>2019</v>
      </c>
      <c r="S1" s="55" t="s">
        <v>7</v>
      </c>
      <c r="T1" s="55" t="s">
        <v>8</v>
      </c>
      <c r="U1" s="57" t="s">
        <v>9</v>
      </c>
      <c r="V1" s="55" t="s">
        <v>10</v>
      </c>
      <c r="W1" s="55" t="s">
        <v>11</v>
      </c>
    </row>
    <row r="2" spans="1:84" s="5" customFormat="1" hidden="1" x14ac:dyDescent="0.35">
      <c r="A2" s="6" t="s">
        <v>12</v>
      </c>
      <c r="B2" s="6" t="s">
        <v>13</v>
      </c>
      <c r="C2" s="6" t="s">
        <v>654</v>
      </c>
      <c r="D2" s="6" t="s">
        <v>14</v>
      </c>
      <c r="E2" s="6" t="s">
        <v>15</v>
      </c>
      <c r="F2" s="6">
        <v>2</v>
      </c>
      <c r="G2" s="6">
        <v>0.5</v>
      </c>
      <c r="H2" s="6" t="s">
        <v>16</v>
      </c>
      <c r="I2" s="6">
        <v>2.4</v>
      </c>
      <c r="J2" s="6">
        <v>45.2</v>
      </c>
      <c r="K2" s="6">
        <v>44.6</v>
      </c>
      <c r="L2" s="6">
        <v>39.299999999999997</v>
      </c>
      <c r="M2" s="6">
        <v>41.6</v>
      </c>
      <c r="N2" s="7">
        <v>38.08</v>
      </c>
      <c r="O2" s="7">
        <v>49.14</v>
      </c>
      <c r="P2" s="7">
        <v>41.330666666666666</v>
      </c>
      <c r="Q2" s="7">
        <v>40.252000000000002</v>
      </c>
      <c r="R2" s="46">
        <v>41.183500000000002</v>
      </c>
      <c r="S2" s="6" t="s">
        <v>9</v>
      </c>
      <c r="T2" s="42">
        <v>370763</v>
      </c>
      <c r="U2" s="15">
        <v>407929</v>
      </c>
      <c r="V2" s="19">
        <v>53.567149999999998</v>
      </c>
      <c r="W2" s="19">
        <v>-2.4429219999999998</v>
      </c>
      <c r="X2" s="23"/>
      <c r="Y2" s="23" t="str">
        <f>IF(R2&lt;Q2,"reduction","increase")</f>
        <v>increase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</row>
    <row r="3" spans="1:84" s="5" customFormat="1" hidden="1" x14ac:dyDescent="0.35">
      <c r="A3" s="6" t="s">
        <v>17</v>
      </c>
      <c r="B3" s="6" t="s">
        <v>13</v>
      </c>
      <c r="C3" s="6" t="s">
        <v>655</v>
      </c>
      <c r="D3" s="6" t="s">
        <v>18</v>
      </c>
      <c r="E3" s="6" t="s">
        <v>19</v>
      </c>
      <c r="F3" s="6">
        <v>0</v>
      </c>
      <c r="G3" s="6">
        <v>2.5</v>
      </c>
      <c r="H3" s="6" t="s">
        <v>16</v>
      </c>
      <c r="I3" s="6">
        <v>2.4</v>
      </c>
      <c r="J3" s="6">
        <v>32.6</v>
      </c>
      <c r="K3" s="6">
        <v>28.2</v>
      </c>
      <c r="L3" s="6">
        <v>27.4</v>
      </c>
      <c r="M3" s="6">
        <v>25.5</v>
      </c>
      <c r="N3" s="7">
        <v>23.426666666666666</v>
      </c>
      <c r="O3" s="7">
        <v>30.921800000000005</v>
      </c>
      <c r="P3" s="7">
        <v>27.456000000000003</v>
      </c>
      <c r="Q3" s="7">
        <v>25.860750000000003</v>
      </c>
      <c r="R3" s="46">
        <v>27.055250000000004</v>
      </c>
      <c r="S3" s="6" t="s">
        <v>9</v>
      </c>
      <c r="T3" s="42">
        <v>371394</v>
      </c>
      <c r="U3" s="15">
        <v>411718</v>
      </c>
      <c r="V3" s="19">
        <v>53.601239999999997</v>
      </c>
      <c r="W3" s="19">
        <v>-2.4337436000000001</v>
      </c>
      <c r="X3" s="23"/>
      <c r="Y3" s="23" t="str">
        <f t="shared" ref="Y3:Y66" si="0">IF(R3&lt;Q3,"reduction","increase")</f>
        <v>increase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</row>
    <row r="4" spans="1:84" s="5" customFormat="1" hidden="1" x14ac:dyDescent="0.35">
      <c r="A4" s="4" t="s">
        <v>20</v>
      </c>
      <c r="B4" s="6" t="s">
        <v>13</v>
      </c>
      <c r="C4" s="6" t="s">
        <v>656</v>
      </c>
      <c r="D4" s="6" t="s">
        <v>21</v>
      </c>
      <c r="E4" s="6" t="s">
        <v>15</v>
      </c>
      <c r="F4" s="6">
        <v>5</v>
      </c>
      <c r="G4" s="6">
        <v>0.5</v>
      </c>
      <c r="H4" s="6" t="s">
        <v>16</v>
      </c>
      <c r="I4" s="6">
        <v>2.4</v>
      </c>
      <c r="J4" s="6" t="s">
        <v>22</v>
      </c>
      <c r="K4" s="6" t="s">
        <v>22</v>
      </c>
      <c r="L4" s="6" t="s">
        <v>22</v>
      </c>
      <c r="M4" s="6" t="s">
        <v>22</v>
      </c>
      <c r="N4" s="7" t="s">
        <v>22</v>
      </c>
      <c r="O4" s="7">
        <v>31.777200000000004</v>
      </c>
      <c r="P4" s="7">
        <v>29.15</v>
      </c>
      <c r="Q4" s="7">
        <v>27.887454545454545</v>
      </c>
      <c r="R4" s="46">
        <v>27.418090909090914</v>
      </c>
      <c r="S4" s="6" t="s">
        <v>16</v>
      </c>
      <c r="T4" s="42">
        <v>371352</v>
      </c>
      <c r="U4" s="15">
        <v>409094</v>
      </c>
      <c r="V4" s="19">
        <v>53.577652999999998</v>
      </c>
      <c r="W4" s="19">
        <v>-2.4341363</v>
      </c>
      <c r="X4" s="25"/>
      <c r="Y4" s="23" t="str">
        <f t="shared" si="0"/>
        <v>reduction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</row>
    <row r="5" spans="1:84" s="5" customFormat="1" hidden="1" x14ac:dyDescent="0.35">
      <c r="A5" s="4" t="s">
        <v>23</v>
      </c>
      <c r="B5" s="6" t="s">
        <v>13</v>
      </c>
      <c r="C5" s="6" t="s">
        <v>657</v>
      </c>
      <c r="D5" s="6" t="s">
        <v>24</v>
      </c>
      <c r="E5" s="6" t="s">
        <v>19</v>
      </c>
      <c r="F5" s="6">
        <v>40</v>
      </c>
      <c r="G5" s="6">
        <v>138</v>
      </c>
      <c r="H5" s="6" t="s">
        <v>16</v>
      </c>
      <c r="I5" s="6">
        <v>1</v>
      </c>
      <c r="J5" s="6" t="s">
        <v>22</v>
      </c>
      <c r="K5" s="6" t="s">
        <v>22</v>
      </c>
      <c r="L5" s="6" t="s">
        <v>22</v>
      </c>
      <c r="M5" s="6" t="s">
        <v>22</v>
      </c>
      <c r="N5" s="7" t="s">
        <v>22</v>
      </c>
      <c r="O5" s="7">
        <v>20.02</v>
      </c>
      <c r="P5" s="7">
        <v>14.449600000000002</v>
      </c>
      <c r="Q5" s="7">
        <v>13.644499999999999</v>
      </c>
      <c r="R5" s="46">
        <v>12.345749999999999</v>
      </c>
      <c r="S5" s="6" t="s">
        <v>16</v>
      </c>
      <c r="T5" s="42">
        <v>363712</v>
      </c>
      <c r="U5" s="15">
        <v>412396</v>
      </c>
      <c r="V5" s="19">
        <v>53.606856999999998</v>
      </c>
      <c r="W5" s="19">
        <v>-2.5499016000000001</v>
      </c>
      <c r="X5" s="23"/>
      <c r="Y5" s="23" t="str">
        <f t="shared" si="0"/>
        <v>reduction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</row>
    <row r="6" spans="1:84" s="5" customFormat="1" hidden="1" x14ac:dyDescent="0.35">
      <c r="A6" s="4" t="s">
        <v>25</v>
      </c>
      <c r="B6" s="6" t="s">
        <v>13</v>
      </c>
      <c r="C6" s="6" t="s">
        <v>658</v>
      </c>
      <c r="D6" s="6" t="s">
        <v>26</v>
      </c>
      <c r="E6" s="6" t="s">
        <v>15</v>
      </c>
      <c r="F6" s="6">
        <v>3</v>
      </c>
      <c r="G6" s="6">
        <v>2.5</v>
      </c>
      <c r="H6" s="6" t="s">
        <v>16</v>
      </c>
      <c r="I6" s="6">
        <v>2.4</v>
      </c>
      <c r="J6" s="6" t="s">
        <v>22</v>
      </c>
      <c r="K6" s="6" t="s">
        <v>22</v>
      </c>
      <c r="L6" s="6" t="s">
        <v>22</v>
      </c>
      <c r="M6" s="6" t="s">
        <v>22</v>
      </c>
      <c r="N6" s="7" t="s">
        <v>22</v>
      </c>
      <c r="O6" s="7">
        <v>26.522363636363632</v>
      </c>
      <c r="P6" s="7">
        <v>23.363999999999997</v>
      </c>
      <c r="Q6" s="7">
        <v>23.381250000000001</v>
      </c>
      <c r="R6" s="46">
        <v>23.428250000000002</v>
      </c>
      <c r="S6" s="6" t="s">
        <v>16</v>
      </c>
      <c r="T6" s="42">
        <v>373839</v>
      </c>
      <c r="U6" s="15">
        <v>406130</v>
      </c>
      <c r="V6" s="19">
        <v>53.551143000000003</v>
      </c>
      <c r="W6" s="19">
        <v>-2.3963274999999999</v>
      </c>
      <c r="X6" s="23"/>
      <c r="Y6" s="23" t="str">
        <f t="shared" si="0"/>
        <v>increase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</row>
    <row r="7" spans="1:84" s="5" customFormat="1" hidden="1" x14ac:dyDescent="0.35">
      <c r="A7" s="6" t="s">
        <v>27</v>
      </c>
      <c r="B7" s="6" t="s">
        <v>13</v>
      </c>
      <c r="C7" s="6" t="s">
        <v>659</v>
      </c>
      <c r="D7" s="6" t="s">
        <v>28</v>
      </c>
      <c r="E7" s="6" t="s">
        <v>15</v>
      </c>
      <c r="F7" s="6">
        <v>15</v>
      </c>
      <c r="G7" s="6">
        <v>0.5</v>
      </c>
      <c r="H7" s="6" t="s">
        <v>16</v>
      </c>
      <c r="I7" s="6">
        <v>2.4</v>
      </c>
      <c r="J7" s="6">
        <v>44.9</v>
      </c>
      <c r="K7" s="6">
        <v>42.4</v>
      </c>
      <c r="L7" s="6">
        <v>38.1</v>
      </c>
      <c r="M7" s="6">
        <v>41</v>
      </c>
      <c r="N7" s="7">
        <v>51.12</v>
      </c>
      <c r="O7" s="7">
        <v>47.884200000000007</v>
      </c>
      <c r="P7" s="7">
        <v>42.231999999999999</v>
      </c>
      <c r="Q7" s="7">
        <v>37.794249999999998</v>
      </c>
      <c r="R7" s="7">
        <v>39.850500000000004</v>
      </c>
      <c r="S7" s="6" t="s">
        <v>9</v>
      </c>
      <c r="T7" s="42">
        <v>371435</v>
      </c>
      <c r="U7" s="15">
        <v>411690</v>
      </c>
      <c r="V7" s="19">
        <v>53.600991</v>
      </c>
      <c r="W7" s="19">
        <v>-2.4331214999999999</v>
      </c>
      <c r="X7" s="23"/>
      <c r="Y7" s="23" t="str">
        <f t="shared" si="0"/>
        <v>increase</v>
      </c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</row>
    <row r="8" spans="1:84" s="5" customFormat="1" hidden="1" x14ac:dyDescent="0.35">
      <c r="A8" s="6" t="s">
        <v>29</v>
      </c>
      <c r="B8" s="6" t="s">
        <v>13</v>
      </c>
      <c r="C8" s="6" t="s">
        <v>660</v>
      </c>
      <c r="D8" s="6" t="s">
        <v>30</v>
      </c>
      <c r="E8" s="6" t="s">
        <v>19</v>
      </c>
      <c r="F8" s="6">
        <v>6</v>
      </c>
      <c r="G8" s="6">
        <v>2</v>
      </c>
      <c r="H8" s="6" t="s">
        <v>16</v>
      </c>
      <c r="I8" s="6">
        <v>2.4</v>
      </c>
      <c r="J8" s="6">
        <v>23.5</v>
      </c>
      <c r="K8" s="6">
        <v>23.1</v>
      </c>
      <c r="L8" s="6">
        <v>24.1</v>
      </c>
      <c r="M8" s="6">
        <v>21.9</v>
      </c>
      <c r="N8" s="7">
        <v>17.546666666666667</v>
      </c>
      <c r="O8" s="7">
        <v>24.487272727272728</v>
      </c>
      <c r="P8" s="7">
        <v>20.665333333333333</v>
      </c>
      <c r="Q8" s="7">
        <v>21.177249999999997</v>
      </c>
      <c r="R8" s="46">
        <v>21.71972727272728</v>
      </c>
      <c r="S8" s="6" t="s">
        <v>16</v>
      </c>
      <c r="T8" s="42">
        <v>371304</v>
      </c>
      <c r="U8" s="15">
        <v>411748</v>
      </c>
      <c r="V8" s="19">
        <v>53.601505000000003</v>
      </c>
      <c r="W8" s="19">
        <v>-2.4351063000000002</v>
      </c>
      <c r="X8" s="23"/>
      <c r="Y8" s="23" t="str">
        <f t="shared" si="0"/>
        <v>increase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</row>
    <row r="9" spans="1:84" s="5" customFormat="1" hidden="1" x14ac:dyDescent="0.35">
      <c r="A9" s="6" t="s">
        <v>31</v>
      </c>
      <c r="B9" s="6" t="s">
        <v>13</v>
      </c>
      <c r="C9" s="6" t="s">
        <v>661</v>
      </c>
      <c r="D9" s="6" t="s">
        <v>32</v>
      </c>
      <c r="E9" s="6" t="s">
        <v>19</v>
      </c>
      <c r="F9" s="6">
        <v>5</v>
      </c>
      <c r="G9" s="6">
        <v>1.5</v>
      </c>
      <c r="H9" s="6" t="s">
        <v>16</v>
      </c>
      <c r="I9" s="6">
        <v>2.4</v>
      </c>
      <c r="J9" s="6">
        <v>39.200000000000003</v>
      </c>
      <c r="K9" s="6">
        <v>39.6</v>
      </c>
      <c r="L9" s="6">
        <v>37.5</v>
      </c>
      <c r="M9" s="6">
        <v>32.9</v>
      </c>
      <c r="N9" s="7">
        <v>34.626666666666665</v>
      </c>
      <c r="O9" s="7">
        <v>43.415272727272722</v>
      </c>
      <c r="P9" s="7">
        <v>34.994666666666667</v>
      </c>
      <c r="Q9" s="7">
        <v>34.66225</v>
      </c>
      <c r="R9" s="46">
        <v>35.416090909090904</v>
      </c>
      <c r="S9" s="6" t="s">
        <v>16</v>
      </c>
      <c r="T9" s="42">
        <v>366286</v>
      </c>
      <c r="U9" s="15">
        <v>406561</v>
      </c>
      <c r="V9" s="19">
        <v>53.554583999999998</v>
      </c>
      <c r="W9" s="19">
        <v>-2.5103694999999999</v>
      </c>
      <c r="X9" s="25"/>
      <c r="Y9" s="23" t="str">
        <f t="shared" si="0"/>
        <v>increase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1:84" s="5" customFormat="1" hidden="1" x14ac:dyDescent="0.35">
      <c r="A10" s="6" t="s">
        <v>33</v>
      </c>
      <c r="B10" s="6" t="s">
        <v>13</v>
      </c>
      <c r="C10" s="6" t="s">
        <v>662</v>
      </c>
      <c r="D10" s="6" t="s">
        <v>34</v>
      </c>
      <c r="E10" s="6" t="s">
        <v>15</v>
      </c>
      <c r="F10" s="6">
        <v>20</v>
      </c>
      <c r="G10" s="6">
        <v>1</v>
      </c>
      <c r="H10" s="6" t="s">
        <v>16</v>
      </c>
      <c r="I10" s="6">
        <v>2.4</v>
      </c>
      <c r="J10" s="6">
        <v>41.9</v>
      </c>
      <c r="K10" s="6">
        <v>41.2</v>
      </c>
      <c r="L10" s="6">
        <v>37.700000000000003</v>
      </c>
      <c r="M10" s="6">
        <v>34.4</v>
      </c>
      <c r="N10" s="7">
        <v>36.68</v>
      </c>
      <c r="O10" s="7">
        <v>44.062200000000004</v>
      </c>
      <c r="P10" s="7">
        <v>39.578000000000003</v>
      </c>
      <c r="Q10" s="7">
        <v>36.112249999999996</v>
      </c>
      <c r="R10" s="46">
        <v>35.541500000000006</v>
      </c>
      <c r="S10" s="6" t="s">
        <v>9</v>
      </c>
      <c r="T10" s="42">
        <v>365501</v>
      </c>
      <c r="U10" s="15">
        <v>409887</v>
      </c>
      <c r="V10" s="19">
        <v>53.584426999999998</v>
      </c>
      <c r="W10" s="19">
        <v>-2.5225868</v>
      </c>
      <c r="X10" s="23"/>
      <c r="Y10" s="23" t="str">
        <f t="shared" si="0"/>
        <v>reduction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</row>
    <row r="11" spans="1:84" s="5" customFormat="1" hidden="1" x14ac:dyDescent="0.35">
      <c r="A11" s="6" t="s">
        <v>35</v>
      </c>
      <c r="B11" s="6" t="s">
        <v>13</v>
      </c>
      <c r="C11" s="6" t="s">
        <v>663</v>
      </c>
      <c r="D11" s="6" t="s">
        <v>36</v>
      </c>
      <c r="E11" s="6" t="s">
        <v>19</v>
      </c>
      <c r="F11" s="6">
        <v>0</v>
      </c>
      <c r="G11" s="6">
        <v>19</v>
      </c>
      <c r="H11" s="6" t="s">
        <v>16</v>
      </c>
      <c r="I11" s="6">
        <v>2</v>
      </c>
      <c r="J11" s="6">
        <v>31.7</v>
      </c>
      <c r="K11" s="6">
        <v>29.4</v>
      </c>
      <c r="L11" s="6">
        <v>26.6</v>
      </c>
      <c r="M11" s="6">
        <v>25.8</v>
      </c>
      <c r="N11" s="7">
        <v>23.426666666666666</v>
      </c>
      <c r="O11" s="7">
        <v>26.553799999999999</v>
      </c>
      <c r="P11" s="7">
        <v>25.996666666666663</v>
      </c>
      <c r="Q11" s="7">
        <v>22.496750000000002</v>
      </c>
      <c r="R11" s="46">
        <v>24.226500000000001</v>
      </c>
      <c r="S11" s="6" t="s">
        <v>9</v>
      </c>
      <c r="T11" s="42">
        <v>365599</v>
      </c>
      <c r="U11" s="15">
        <v>409845</v>
      </c>
      <c r="V11" s="19">
        <v>53.584055999999997</v>
      </c>
      <c r="W11" s="19">
        <v>-2.521102</v>
      </c>
      <c r="X11" s="23"/>
      <c r="Y11" s="23" t="str">
        <f t="shared" si="0"/>
        <v>increase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</row>
    <row r="12" spans="1:84" s="5" customFormat="1" hidden="1" x14ac:dyDescent="0.35">
      <c r="A12" s="6" t="s">
        <v>37</v>
      </c>
      <c r="B12" s="6" t="s">
        <v>13</v>
      </c>
      <c r="C12" s="6" t="s">
        <v>664</v>
      </c>
      <c r="D12" s="6" t="s">
        <v>38</v>
      </c>
      <c r="E12" s="6" t="s">
        <v>19</v>
      </c>
      <c r="F12" s="6">
        <v>0</v>
      </c>
      <c r="G12" s="6">
        <v>19</v>
      </c>
      <c r="H12" s="6" t="s">
        <v>16</v>
      </c>
      <c r="I12" s="6">
        <v>2</v>
      </c>
      <c r="J12" s="6">
        <v>31.7</v>
      </c>
      <c r="K12" s="6">
        <v>29</v>
      </c>
      <c r="L12" s="6">
        <v>26.9</v>
      </c>
      <c r="M12" s="6" t="s">
        <v>41</v>
      </c>
      <c r="N12" s="7">
        <v>24.675000000000001</v>
      </c>
      <c r="O12" s="7">
        <v>27.738454545454541</v>
      </c>
      <c r="P12" s="7">
        <v>26.326666666666661</v>
      </c>
      <c r="Q12" s="7">
        <v>23.707499999999996</v>
      </c>
      <c r="R12" s="46">
        <v>23.629749999999998</v>
      </c>
      <c r="S12" s="6" t="s">
        <v>9</v>
      </c>
      <c r="T12" s="42">
        <v>365599</v>
      </c>
      <c r="U12" s="15">
        <v>409845</v>
      </c>
      <c r="V12" s="19">
        <v>53.584055999999997</v>
      </c>
      <c r="W12" s="19">
        <v>-2.521102</v>
      </c>
      <c r="X12" s="23"/>
      <c r="Y12" s="23" t="str">
        <f t="shared" si="0"/>
        <v>reduction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</row>
    <row r="13" spans="1:84" s="5" customFormat="1" hidden="1" x14ac:dyDescent="0.35">
      <c r="A13" s="6" t="s">
        <v>39</v>
      </c>
      <c r="B13" s="6" t="s">
        <v>13</v>
      </c>
      <c r="C13" s="6" t="s">
        <v>665</v>
      </c>
      <c r="D13" s="6" t="s">
        <v>40</v>
      </c>
      <c r="E13" s="6" t="s">
        <v>19</v>
      </c>
      <c r="F13" s="6">
        <v>0</v>
      </c>
      <c r="G13" s="6">
        <v>8</v>
      </c>
      <c r="H13" s="6" t="s">
        <v>16</v>
      </c>
      <c r="I13" s="6">
        <v>2.2000000000000002</v>
      </c>
      <c r="J13" s="6">
        <v>18.899999999999999</v>
      </c>
      <c r="K13" s="6">
        <v>16.3</v>
      </c>
      <c r="L13" s="6">
        <v>16</v>
      </c>
      <c r="M13" s="6">
        <v>20.7</v>
      </c>
      <c r="N13" s="7">
        <v>12.693333333333333</v>
      </c>
      <c r="O13" s="7">
        <v>13.117000000000001</v>
      </c>
      <c r="P13" s="7" t="s">
        <v>41</v>
      </c>
      <c r="Q13" s="6" t="s">
        <v>41</v>
      </c>
      <c r="R13" s="6" t="s">
        <v>41</v>
      </c>
      <c r="S13" s="6" t="s">
        <v>16</v>
      </c>
      <c r="T13" s="42">
        <v>365694</v>
      </c>
      <c r="U13" s="15">
        <v>410166</v>
      </c>
      <c r="V13" s="19">
        <v>53.586947000000002</v>
      </c>
      <c r="W13" s="19">
        <v>-2.5197025000000002</v>
      </c>
      <c r="X13" s="23"/>
      <c r="Y13" s="23" t="str">
        <f t="shared" si="0"/>
        <v>increase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</row>
    <row r="14" spans="1:84" s="5" customFormat="1" hidden="1" x14ac:dyDescent="0.35">
      <c r="A14" s="6" t="s">
        <v>42</v>
      </c>
      <c r="B14" s="6" t="s">
        <v>13</v>
      </c>
      <c r="C14" s="6" t="s">
        <v>666</v>
      </c>
      <c r="D14" s="6" t="s">
        <v>43</v>
      </c>
      <c r="E14" s="6" t="s">
        <v>19</v>
      </c>
      <c r="F14" s="6">
        <v>3</v>
      </c>
      <c r="G14" s="6">
        <v>1.5</v>
      </c>
      <c r="H14" s="6" t="s">
        <v>16</v>
      </c>
      <c r="I14" s="6">
        <v>2.2000000000000002</v>
      </c>
      <c r="J14" s="6">
        <v>33.4</v>
      </c>
      <c r="K14" s="6">
        <v>33</v>
      </c>
      <c r="L14" s="6">
        <v>29.8</v>
      </c>
      <c r="M14" s="6">
        <v>28.9</v>
      </c>
      <c r="N14" s="7">
        <v>25.439999999999998</v>
      </c>
      <c r="O14" s="7">
        <v>28.735777777777777</v>
      </c>
      <c r="P14" s="7">
        <v>36.159999999999997</v>
      </c>
      <c r="Q14" s="7">
        <v>26.513249999999999</v>
      </c>
      <c r="R14" s="46">
        <v>27.621000000000002</v>
      </c>
      <c r="S14" s="6" t="s">
        <v>9</v>
      </c>
      <c r="T14" s="42">
        <v>375397</v>
      </c>
      <c r="U14" s="15">
        <v>407457</v>
      </c>
      <c r="V14" s="19">
        <v>53.563146000000003</v>
      </c>
      <c r="W14" s="19">
        <v>-2.3729176000000001</v>
      </c>
      <c r="X14" s="23"/>
      <c r="Y14" s="23" t="str">
        <f t="shared" si="0"/>
        <v>increase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</row>
    <row r="15" spans="1:84" s="5" customFormat="1" hidden="1" x14ac:dyDescent="0.35">
      <c r="A15" s="6" t="s">
        <v>44</v>
      </c>
      <c r="B15" s="6" t="s">
        <v>13</v>
      </c>
      <c r="C15" s="6" t="s">
        <v>667</v>
      </c>
      <c r="D15" s="6" t="s">
        <v>45</v>
      </c>
      <c r="E15" s="6" t="s">
        <v>19</v>
      </c>
      <c r="F15" s="6">
        <v>0</v>
      </c>
      <c r="G15" s="6">
        <v>4</v>
      </c>
      <c r="H15" s="6" t="s">
        <v>16</v>
      </c>
      <c r="I15" s="6">
        <v>2.2000000000000002</v>
      </c>
      <c r="J15" s="6">
        <v>22.4</v>
      </c>
      <c r="K15" s="6">
        <v>22</v>
      </c>
      <c r="L15" s="6">
        <v>19.7</v>
      </c>
      <c r="M15" s="6">
        <v>19.600000000000001</v>
      </c>
      <c r="N15" s="7">
        <v>17.173333333333332</v>
      </c>
      <c r="O15" s="7">
        <v>21.922727272727272</v>
      </c>
      <c r="P15" s="7">
        <v>19.242666666666672</v>
      </c>
      <c r="Q15" s="7">
        <v>20.191909090909093</v>
      </c>
      <c r="R15" s="46">
        <v>19.444749999999999</v>
      </c>
      <c r="S15" s="6" t="s">
        <v>9</v>
      </c>
      <c r="T15" s="42">
        <v>373236</v>
      </c>
      <c r="U15" s="15">
        <v>411968</v>
      </c>
      <c r="V15" s="19">
        <v>53.603585000000002</v>
      </c>
      <c r="W15" s="19">
        <v>-2.4059311000000001</v>
      </c>
      <c r="X15" s="23"/>
      <c r="Y15" s="23" t="str">
        <f t="shared" si="0"/>
        <v>reduction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</row>
    <row r="16" spans="1:84" s="5" customFormat="1" hidden="1" x14ac:dyDescent="0.35">
      <c r="A16" s="6" t="s">
        <v>46</v>
      </c>
      <c r="B16" s="6" t="s">
        <v>13</v>
      </c>
      <c r="C16" s="6" t="s">
        <v>668</v>
      </c>
      <c r="D16" s="6" t="s">
        <v>47</v>
      </c>
      <c r="E16" s="6" t="s">
        <v>19</v>
      </c>
      <c r="F16" s="6">
        <v>0</v>
      </c>
      <c r="G16" s="6">
        <v>4</v>
      </c>
      <c r="H16" s="6" t="s">
        <v>16</v>
      </c>
      <c r="I16" s="6">
        <v>2.2000000000000002</v>
      </c>
      <c r="J16" s="6">
        <v>19.399999999999999</v>
      </c>
      <c r="K16" s="6">
        <v>17.100000000000001</v>
      </c>
      <c r="L16" s="6">
        <v>17</v>
      </c>
      <c r="M16" s="6">
        <v>16</v>
      </c>
      <c r="N16" s="7">
        <v>13.545</v>
      </c>
      <c r="O16" s="7">
        <v>16.586818181818177</v>
      </c>
      <c r="P16" s="7">
        <v>14.08</v>
      </c>
      <c r="Q16" s="7">
        <v>13.390090909090906</v>
      </c>
      <c r="R16" s="46">
        <v>14.8645</v>
      </c>
      <c r="S16" s="6" t="s">
        <v>16</v>
      </c>
      <c r="T16" s="42">
        <v>372908</v>
      </c>
      <c r="U16" s="15">
        <v>412120</v>
      </c>
      <c r="V16" s="19">
        <v>53.604934</v>
      </c>
      <c r="W16" s="19">
        <v>-2.410901</v>
      </c>
      <c r="X16" s="23"/>
      <c r="Y16" s="23" t="str">
        <f t="shared" si="0"/>
        <v>increase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</row>
    <row r="17" spans="1:84" s="5" customFormat="1" hidden="1" x14ac:dyDescent="0.35">
      <c r="A17" s="6" t="s">
        <v>48</v>
      </c>
      <c r="B17" s="6" t="s">
        <v>13</v>
      </c>
      <c r="C17" s="6" t="s">
        <v>669</v>
      </c>
      <c r="D17" s="6" t="s">
        <v>49</v>
      </c>
      <c r="E17" s="6" t="s">
        <v>15</v>
      </c>
      <c r="F17" s="6">
        <v>3</v>
      </c>
      <c r="G17" s="6">
        <v>1.5</v>
      </c>
      <c r="H17" s="6" t="s">
        <v>16</v>
      </c>
      <c r="I17" s="6">
        <v>2.4</v>
      </c>
      <c r="J17" s="6">
        <v>37.799999999999997</v>
      </c>
      <c r="K17" s="6">
        <v>36.1</v>
      </c>
      <c r="L17" s="6">
        <v>32.700000000000003</v>
      </c>
      <c r="M17" s="6">
        <v>33.1</v>
      </c>
      <c r="N17" s="7">
        <v>27.533333333333331</v>
      </c>
      <c r="O17" s="7">
        <v>34.166363636363641</v>
      </c>
      <c r="P17" s="7">
        <v>30.807333333333332</v>
      </c>
      <c r="Q17" s="7">
        <v>36.873500000000007</v>
      </c>
      <c r="R17" s="46">
        <v>31.999750000000006</v>
      </c>
      <c r="S17" s="6" t="s">
        <v>9</v>
      </c>
      <c r="T17" s="42">
        <v>373287</v>
      </c>
      <c r="U17" s="15">
        <v>405061</v>
      </c>
      <c r="V17" s="19">
        <v>53.541507000000003</v>
      </c>
      <c r="W17" s="19">
        <v>-2.4045671</v>
      </c>
      <c r="X17" s="23"/>
      <c r="Y17" s="23" t="str">
        <f t="shared" si="0"/>
        <v>reduction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</row>
    <row r="18" spans="1:84" s="5" customFormat="1" hidden="1" x14ac:dyDescent="0.35">
      <c r="A18" s="6" t="s">
        <v>50</v>
      </c>
      <c r="B18" s="6" t="s">
        <v>13</v>
      </c>
      <c r="C18" s="6" t="s">
        <v>670</v>
      </c>
      <c r="D18" s="6" t="s">
        <v>51</v>
      </c>
      <c r="E18" s="6" t="s">
        <v>15</v>
      </c>
      <c r="F18" s="6">
        <v>22</v>
      </c>
      <c r="G18" s="6">
        <v>0.5</v>
      </c>
      <c r="H18" s="6" t="s">
        <v>16</v>
      </c>
      <c r="I18" s="6">
        <v>1</v>
      </c>
      <c r="J18" s="6">
        <v>43.7</v>
      </c>
      <c r="K18" s="6">
        <v>42.4</v>
      </c>
      <c r="L18" s="6">
        <v>39.6</v>
      </c>
      <c r="M18" s="6">
        <v>40.4</v>
      </c>
      <c r="N18" s="7">
        <v>40.32</v>
      </c>
      <c r="O18" s="7">
        <v>41.120624999999997</v>
      </c>
      <c r="P18" s="40">
        <v>36.4</v>
      </c>
      <c r="Q18" s="7">
        <v>38.28725</v>
      </c>
      <c r="R18" s="46">
        <v>37.238750000000003</v>
      </c>
      <c r="S18" s="6" t="s">
        <v>9</v>
      </c>
      <c r="T18" s="42">
        <v>374450</v>
      </c>
      <c r="U18" s="15">
        <v>405207</v>
      </c>
      <c r="V18" s="19">
        <v>53.542876999999997</v>
      </c>
      <c r="W18" s="19">
        <v>-2.3870298999999999</v>
      </c>
      <c r="X18" s="23"/>
      <c r="Y18" s="23" t="str">
        <f t="shared" si="0"/>
        <v>reduction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</row>
    <row r="19" spans="1:84" s="5" customFormat="1" hidden="1" x14ac:dyDescent="0.35">
      <c r="A19" s="6" t="s">
        <v>52</v>
      </c>
      <c r="B19" s="6" t="s">
        <v>13</v>
      </c>
      <c r="C19" s="6" t="s">
        <v>671</v>
      </c>
      <c r="D19" s="6" t="s">
        <v>53</v>
      </c>
      <c r="E19" s="6" t="s">
        <v>19</v>
      </c>
      <c r="F19" s="6">
        <v>0</v>
      </c>
      <c r="G19" s="6">
        <v>1.5</v>
      </c>
      <c r="H19" s="6" t="s">
        <v>16</v>
      </c>
      <c r="I19" s="6">
        <v>2.4</v>
      </c>
      <c r="J19" s="6">
        <v>45.7</v>
      </c>
      <c r="K19" s="6">
        <v>32</v>
      </c>
      <c r="L19" s="6">
        <v>39.4</v>
      </c>
      <c r="M19" s="6">
        <v>38.9</v>
      </c>
      <c r="N19" s="7">
        <v>39.24</v>
      </c>
      <c r="O19" s="7">
        <v>66.074272727272728</v>
      </c>
      <c r="P19" s="7" t="s">
        <v>41</v>
      </c>
      <c r="Q19" s="7" t="s">
        <v>41</v>
      </c>
      <c r="R19" s="46">
        <v>47.670250000000003</v>
      </c>
      <c r="S19" s="6" t="s">
        <v>9</v>
      </c>
      <c r="T19" s="42">
        <v>374194</v>
      </c>
      <c r="U19" s="15">
        <v>405460</v>
      </c>
      <c r="V19" s="19">
        <v>53.545138999999999</v>
      </c>
      <c r="W19" s="19">
        <v>-2.3909139000000001</v>
      </c>
      <c r="X19" s="23"/>
      <c r="Y19" s="23" t="str">
        <f t="shared" si="0"/>
        <v>reduction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</row>
    <row r="20" spans="1:84" s="5" customFormat="1" hidden="1" x14ac:dyDescent="0.35">
      <c r="A20" s="6" t="s">
        <v>54</v>
      </c>
      <c r="B20" s="6" t="s">
        <v>13</v>
      </c>
      <c r="C20" s="6" t="s">
        <v>672</v>
      </c>
      <c r="D20" s="6" t="s">
        <v>55</v>
      </c>
      <c r="E20" s="6" t="s">
        <v>19</v>
      </c>
      <c r="F20" s="6">
        <v>5</v>
      </c>
      <c r="G20" s="6">
        <v>1.5</v>
      </c>
      <c r="H20" s="6" t="s">
        <v>16</v>
      </c>
      <c r="I20" s="6">
        <v>2.4</v>
      </c>
      <c r="J20" s="6">
        <v>27.6</v>
      </c>
      <c r="K20" s="6">
        <v>28.7</v>
      </c>
      <c r="L20" s="6">
        <v>27.9</v>
      </c>
      <c r="M20" s="6">
        <v>26.3</v>
      </c>
      <c r="N20" s="7">
        <v>21.734999999999999</v>
      </c>
      <c r="O20" s="7">
        <v>26.026</v>
      </c>
      <c r="P20" s="7">
        <v>27.140666666666664</v>
      </c>
      <c r="Q20" s="7">
        <v>24.041</v>
      </c>
      <c r="R20" s="46">
        <v>24.985999999999997</v>
      </c>
      <c r="S20" s="6" t="s">
        <v>9</v>
      </c>
      <c r="T20" s="42">
        <v>374282</v>
      </c>
      <c r="U20" s="15">
        <v>406257</v>
      </c>
      <c r="V20" s="19">
        <v>53.552306000000002</v>
      </c>
      <c r="W20" s="19">
        <v>-2.3896518000000002</v>
      </c>
      <c r="X20" s="23"/>
      <c r="Y20" s="23" t="str">
        <f t="shared" si="0"/>
        <v>increase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</row>
    <row r="21" spans="1:84" s="5" customFormat="1" hidden="1" x14ac:dyDescent="0.35">
      <c r="A21" s="6" t="s">
        <v>56</v>
      </c>
      <c r="B21" s="6" t="s">
        <v>13</v>
      </c>
      <c r="C21" s="6" t="s">
        <v>673</v>
      </c>
      <c r="D21" s="6" t="s">
        <v>57</v>
      </c>
      <c r="E21" s="6" t="s">
        <v>15</v>
      </c>
      <c r="F21" s="6">
        <v>30</v>
      </c>
      <c r="G21" s="6">
        <v>2</v>
      </c>
      <c r="H21" s="6" t="s">
        <v>16</v>
      </c>
      <c r="I21" s="6">
        <v>2.4</v>
      </c>
      <c r="J21" s="6">
        <v>36.4</v>
      </c>
      <c r="K21" s="6">
        <v>33.9</v>
      </c>
      <c r="L21" s="6">
        <v>29.8</v>
      </c>
      <c r="M21" s="6">
        <v>32</v>
      </c>
      <c r="N21" s="7">
        <v>25.08</v>
      </c>
      <c r="O21" s="7">
        <v>33.8065</v>
      </c>
      <c r="P21" s="7">
        <v>31.160800000000009</v>
      </c>
      <c r="Q21" s="7">
        <v>27.84</v>
      </c>
      <c r="R21" s="46">
        <v>28.613</v>
      </c>
      <c r="S21" s="6" t="s">
        <v>9</v>
      </c>
      <c r="T21" s="42">
        <v>371965</v>
      </c>
      <c r="U21" s="15">
        <v>409907</v>
      </c>
      <c r="V21" s="19">
        <v>53.584994000000002</v>
      </c>
      <c r="W21" s="19">
        <v>-2.4249518999999999</v>
      </c>
      <c r="X21" s="23"/>
      <c r="Y21" s="23" t="str">
        <f t="shared" si="0"/>
        <v>increase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</row>
    <row r="22" spans="1:84" s="5" customFormat="1" hidden="1" x14ac:dyDescent="0.35">
      <c r="A22" s="6" t="s">
        <v>58</v>
      </c>
      <c r="B22" s="6" t="s">
        <v>13</v>
      </c>
      <c r="C22" s="6" t="s">
        <v>674</v>
      </c>
      <c r="D22" s="6" t="s">
        <v>59</v>
      </c>
      <c r="E22" s="6" t="s">
        <v>19</v>
      </c>
      <c r="F22" s="6">
        <v>7</v>
      </c>
      <c r="G22" s="6">
        <v>1.5</v>
      </c>
      <c r="H22" s="6" t="s">
        <v>16</v>
      </c>
      <c r="I22" s="6">
        <v>2.4</v>
      </c>
      <c r="J22" s="6">
        <v>35.200000000000003</v>
      </c>
      <c r="K22" s="6">
        <v>32.4</v>
      </c>
      <c r="L22" s="6">
        <v>29</v>
      </c>
      <c r="M22" s="6">
        <v>29.6</v>
      </c>
      <c r="N22" s="7">
        <v>26.226666666666667</v>
      </c>
      <c r="O22" s="7">
        <v>32.618444444444449</v>
      </c>
      <c r="P22" s="7">
        <v>30.022666666666666</v>
      </c>
      <c r="Q22" s="7">
        <v>27.905249999999995</v>
      </c>
      <c r="R22" s="46">
        <v>26.834727272727271</v>
      </c>
      <c r="S22" s="6" t="s">
        <v>9</v>
      </c>
      <c r="T22" s="42">
        <v>372059</v>
      </c>
      <c r="U22" s="15">
        <v>409877</v>
      </c>
      <c r="V22" s="19">
        <v>53.584729000000003</v>
      </c>
      <c r="W22" s="19">
        <v>-2.4235293000000002</v>
      </c>
      <c r="X22" s="23"/>
      <c r="Y22" s="23" t="str">
        <f t="shared" si="0"/>
        <v>reduction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</row>
    <row r="23" spans="1:84" s="5" customFormat="1" hidden="1" x14ac:dyDescent="0.35">
      <c r="A23" s="6" t="s">
        <v>60</v>
      </c>
      <c r="B23" s="6" t="s">
        <v>13</v>
      </c>
      <c r="C23" s="6" t="s">
        <v>675</v>
      </c>
      <c r="D23" s="6" t="s">
        <v>61</v>
      </c>
      <c r="E23" s="6" t="s">
        <v>15</v>
      </c>
      <c r="F23" s="6">
        <v>20</v>
      </c>
      <c r="G23" s="6">
        <v>3</v>
      </c>
      <c r="H23" s="6" t="s">
        <v>16</v>
      </c>
      <c r="I23" s="6">
        <v>2.4</v>
      </c>
      <c r="J23" s="6">
        <v>49.3</v>
      </c>
      <c r="K23" s="6">
        <v>45.3</v>
      </c>
      <c r="L23" s="6">
        <v>39.9</v>
      </c>
      <c r="M23" s="6">
        <v>46.7</v>
      </c>
      <c r="N23" s="7">
        <v>33.880000000000003</v>
      </c>
      <c r="O23" s="7">
        <v>40.412272727272729</v>
      </c>
      <c r="P23" s="7">
        <v>37.003999999999998</v>
      </c>
      <c r="Q23" s="7">
        <v>38.577249999999992</v>
      </c>
      <c r="R23" s="46">
        <v>36.680749999999996</v>
      </c>
      <c r="S23" s="6" t="s">
        <v>9</v>
      </c>
      <c r="T23" s="42">
        <v>371442</v>
      </c>
      <c r="U23" s="15">
        <v>411599</v>
      </c>
      <c r="V23" s="19">
        <v>53.600172999999998</v>
      </c>
      <c r="W23" s="19">
        <v>-2.4330072999999999</v>
      </c>
      <c r="X23" s="23"/>
      <c r="Y23" s="23" t="str">
        <f t="shared" si="0"/>
        <v>reduction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</row>
    <row r="24" spans="1:84" s="5" customFormat="1" x14ac:dyDescent="0.35">
      <c r="A24" s="6" t="s">
        <v>62</v>
      </c>
      <c r="B24" s="6" t="s">
        <v>13</v>
      </c>
      <c r="C24" s="6" t="s">
        <v>676</v>
      </c>
      <c r="D24" s="6" t="s">
        <v>63</v>
      </c>
      <c r="E24" s="6" t="s">
        <v>19</v>
      </c>
      <c r="F24" s="6">
        <v>8</v>
      </c>
      <c r="G24" s="6">
        <v>15</v>
      </c>
      <c r="H24" s="6" t="s">
        <v>16</v>
      </c>
      <c r="I24" s="6">
        <v>2.4</v>
      </c>
      <c r="J24" s="6">
        <v>26.4</v>
      </c>
      <c r="K24" s="6">
        <v>24.9</v>
      </c>
      <c r="L24" s="6">
        <v>27.5</v>
      </c>
      <c r="M24" s="6">
        <v>22.7</v>
      </c>
      <c r="N24" s="7">
        <v>19.599999999999998</v>
      </c>
      <c r="O24" s="7">
        <v>24.636181818181822</v>
      </c>
      <c r="P24" s="7">
        <v>21.024666666666668</v>
      </c>
      <c r="Q24" s="7">
        <v>21.220749999999999</v>
      </c>
      <c r="R24" s="46">
        <v>21.161727272727273</v>
      </c>
      <c r="S24" s="6" t="s">
        <v>16</v>
      </c>
      <c r="T24" s="42">
        <v>365163</v>
      </c>
      <c r="U24" s="15">
        <v>405640</v>
      </c>
      <c r="V24" s="19">
        <v>53.546233000000001</v>
      </c>
      <c r="W24" s="19">
        <v>-2.5272169999999998</v>
      </c>
      <c r="X24" s="23"/>
      <c r="Y24" s="23" t="str">
        <f t="shared" si="0"/>
        <v>reduction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</row>
    <row r="25" spans="1:84" s="5" customFormat="1" hidden="1" x14ac:dyDescent="0.35">
      <c r="A25" s="6" t="s">
        <v>64</v>
      </c>
      <c r="B25" s="6" t="s">
        <v>13</v>
      </c>
      <c r="C25" s="6" t="s">
        <v>677</v>
      </c>
      <c r="D25" s="6" t="s">
        <v>65</v>
      </c>
      <c r="E25" s="6" t="s">
        <v>19</v>
      </c>
      <c r="F25" s="6">
        <v>13</v>
      </c>
      <c r="G25" s="6">
        <v>1.5</v>
      </c>
      <c r="H25" s="6" t="s">
        <v>16</v>
      </c>
      <c r="I25" s="6">
        <v>2.4</v>
      </c>
      <c r="J25" s="6">
        <v>38.4</v>
      </c>
      <c r="K25" s="6">
        <v>34.700000000000003</v>
      </c>
      <c r="L25" s="6">
        <v>37.700000000000003</v>
      </c>
      <c r="M25" s="6">
        <v>34.4</v>
      </c>
      <c r="N25" s="7">
        <v>27.824999999999999</v>
      </c>
      <c r="O25" s="7">
        <v>36.889125</v>
      </c>
      <c r="P25" s="7">
        <v>32.295999999999999</v>
      </c>
      <c r="Q25" s="7">
        <v>30.297749999999997</v>
      </c>
      <c r="R25" s="46">
        <v>31.131750000000004</v>
      </c>
      <c r="S25" s="6" t="s">
        <v>9</v>
      </c>
      <c r="T25" s="42">
        <v>367672</v>
      </c>
      <c r="U25" s="15">
        <v>406910</v>
      </c>
      <c r="V25" s="19">
        <v>53.557808999999999</v>
      </c>
      <c r="W25" s="19">
        <v>-2.4894856000000001</v>
      </c>
      <c r="X25" s="23"/>
      <c r="Y25" s="23" t="str">
        <f t="shared" si="0"/>
        <v>increase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</row>
    <row r="26" spans="1:84" s="5" customFormat="1" hidden="1" x14ac:dyDescent="0.35">
      <c r="A26" s="6" t="s">
        <v>66</v>
      </c>
      <c r="B26" s="6" t="s">
        <v>13</v>
      </c>
      <c r="C26" s="6" t="s">
        <v>678</v>
      </c>
      <c r="D26" s="6" t="s">
        <v>67</v>
      </c>
      <c r="E26" s="6" t="s">
        <v>15</v>
      </c>
      <c r="F26" s="6">
        <v>30</v>
      </c>
      <c r="G26" s="6">
        <v>1.5</v>
      </c>
      <c r="H26" s="6" t="s">
        <v>16</v>
      </c>
      <c r="I26" s="6">
        <v>2.4</v>
      </c>
      <c r="J26" s="6" t="s">
        <v>41</v>
      </c>
      <c r="K26" s="6" t="s">
        <v>41</v>
      </c>
      <c r="L26" s="6" t="s">
        <v>41</v>
      </c>
      <c r="M26" s="6" t="s">
        <v>41</v>
      </c>
      <c r="N26" s="6" t="s">
        <v>41</v>
      </c>
      <c r="O26" s="6" t="s">
        <v>41</v>
      </c>
      <c r="P26" s="6" t="s">
        <v>41</v>
      </c>
      <c r="Q26" s="7">
        <v>49.002749999999992</v>
      </c>
      <c r="R26" s="46">
        <v>47.662499999999994</v>
      </c>
      <c r="S26" s="6" t="s">
        <v>9</v>
      </c>
      <c r="T26" s="42">
        <v>369030</v>
      </c>
      <c r="U26" s="15">
        <v>405809</v>
      </c>
      <c r="V26" s="19">
        <v>53.547995</v>
      </c>
      <c r="W26" s="19">
        <v>-2.4688769000000002</v>
      </c>
      <c r="X26" s="23"/>
      <c r="Y26" s="23" t="str">
        <f t="shared" si="0"/>
        <v>reduction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</row>
    <row r="27" spans="1:84" s="5" customFormat="1" hidden="1" x14ac:dyDescent="0.35">
      <c r="A27" s="6" t="s">
        <v>68</v>
      </c>
      <c r="B27" s="6" t="s">
        <v>13</v>
      </c>
      <c r="C27" s="6" t="s">
        <v>679</v>
      </c>
      <c r="D27" s="6" t="s">
        <v>69</v>
      </c>
      <c r="E27" s="6" t="s">
        <v>15</v>
      </c>
      <c r="F27" s="6">
        <v>8</v>
      </c>
      <c r="G27" s="6">
        <v>1.5</v>
      </c>
      <c r="H27" s="6" t="s">
        <v>16</v>
      </c>
      <c r="I27" s="6">
        <v>2.4</v>
      </c>
      <c r="J27" s="6" t="s">
        <v>41</v>
      </c>
      <c r="K27" s="6" t="s">
        <v>41</v>
      </c>
      <c r="L27" s="6" t="s">
        <v>41</v>
      </c>
      <c r="M27" s="6" t="s">
        <v>41</v>
      </c>
      <c r="N27" s="6" t="s">
        <v>41</v>
      </c>
      <c r="O27" s="6" t="s">
        <v>41</v>
      </c>
      <c r="P27" s="6" t="s">
        <v>41</v>
      </c>
      <c r="Q27" s="7">
        <v>21.852818181818183</v>
      </c>
      <c r="R27" s="46">
        <v>23.854500000000005</v>
      </c>
      <c r="S27" s="6" t="s">
        <v>9</v>
      </c>
      <c r="T27" s="42">
        <v>368757</v>
      </c>
      <c r="U27" s="15">
        <v>405701</v>
      </c>
      <c r="V27" s="19">
        <v>53.547007999999998</v>
      </c>
      <c r="W27" s="19">
        <v>-2.4729861</v>
      </c>
      <c r="X27" s="23"/>
      <c r="Y27" s="23" t="str">
        <f t="shared" si="0"/>
        <v>increase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</row>
    <row r="28" spans="1:84" s="5" customFormat="1" hidden="1" x14ac:dyDescent="0.35">
      <c r="A28" s="6" t="s">
        <v>70</v>
      </c>
      <c r="B28" s="6" t="s">
        <v>13</v>
      </c>
      <c r="C28" s="6" t="s">
        <v>680</v>
      </c>
      <c r="D28" s="6" t="s">
        <v>71</v>
      </c>
      <c r="E28" s="6" t="s">
        <v>15</v>
      </c>
      <c r="F28" s="6">
        <v>300</v>
      </c>
      <c r="G28" s="6">
        <v>1.5</v>
      </c>
      <c r="H28" s="6" t="s">
        <v>16</v>
      </c>
      <c r="I28" s="6">
        <v>2.4</v>
      </c>
      <c r="J28" s="6" t="s">
        <v>41</v>
      </c>
      <c r="K28" s="6" t="s">
        <v>41</v>
      </c>
      <c r="L28" s="6" t="s">
        <v>41</v>
      </c>
      <c r="M28" s="6" t="s">
        <v>41</v>
      </c>
      <c r="N28" s="6" t="s">
        <v>41</v>
      </c>
      <c r="O28" s="6" t="s">
        <v>41</v>
      </c>
      <c r="P28" s="6" t="s">
        <v>41</v>
      </c>
      <c r="Q28" s="7">
        <v>46.196999999999996</v>
      </c>
      <c r="R28" s="46">
        <v>53.087499999999991</v>
      </c>
      <c r="S28" s="6" t="s">
        <v>9</v>
      </c>
      <c r="T28" s="42">
        <v>370362</v>
      </c>
      <c r="U28" s="15">
        <v>405400</v>
      </c>
      <c r="V28" s="19">
        <v>53.544395999999999</v>
      </c>
      <c r="W28" s="19">
        <v>-2.4487358000000001</v>
      </c>
      <c r="X28" s="23"/>
      <c r="Y28" s="23" t="str">
        <f t="shared" si="0"/>
        <v>increase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</row>
    <row r="29" spans="1:84" s="5" customFormat="1" hidden="1" x14ac:dyDescent="0.35">
      <c r="A29" s="6" t="s">
        <v>72</v>
      </c>
      <c r="B29" s="6" t="s">
        <v>13</v>
      </c>
      <c r="C29" s="6" t="s">
        <v>681</v>
      </c>
      <c r="D29" s="6" t="s">
        <v>73</v>
      </c>
      <c r="E29" s="6" t="s">
        <v>15</v>
      </c>
      <c r="F29" s="6">
        <v>75</v>
      </c>
      <c r="G29" s="6">
        <v>9.5</v>
      </c>
      <c r="H29" s="6" t="s">
        <v>16</v>
      </c>
      <c r="I29" s="6">
        <v>2.4</v>
      </c>
      <c r="J29" s="6" t="s">
        <v>41</v>
      </c>
      <c r="K29" s="6" t="s">
        <v>41</v>
      </c>
      <c r="L29" s="6" t="s">
        <v>41</v>
      </c>
      <c r="M29" s="6" t="s">
        <v>41</v>
      </c>
      <c r="N29" s="6" t="s">
        <v>41</v>
      </c>
      <c r="O29" s="6" t="s">
        <v>41</v>
      </c>
      <c r="P29" s="6" t="s">
        <v>41</v>
      </c>
      <c r="Q29" s="7">
        <v>29.986000000000001</v>
      </c>
      <c r="R29" s="46">
        <v>30.891500000000004</v>
      </c>
      <c r="S29" s="6" t="s">
        <v>9</v>
      </c>
      <c r="T29" s="42">
        <v>370115</v>
      </c>
      <c r="U29" s="15">
        <v>405372</v>
      </c>
      <c r="V29" s="19">
        <v>53.544130000000003</v>
      </c>
      <c r="W29" s="19">
        <v>-2.4524604999999999</v>
      </c>
      <c r="X29" s="23"/>
      <c r="Y29" s="23" t="str">
        <f t="shared" si="0"/>
        <v>increase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</row>
    <row r="30" spans="1:84" s="5" customFormat="1" hidden="1" x14ac:dyDescent="0.35">
      <c r="A30" s="6" t="s">
        <v>74</v>
      </c>
      <c r="B30" s="6" t="s">
        <v>13</v>
      </c>
      <c r="C30" s="6" t="s">
        <v>682</v>
      </c>
      <c r="D30" s="6" t="s">
        <v>75</v>
      </c>
      <c r="E30" s="6" t="s">
        <v>15</v>
      </c>
      <c r="F30" s="6">
        <v>3</v>
      </c>
      <c r="G30" s="6">
        <v>2</v>
      </c>
      <c r="H30" s="6" t="s">
        <v>16</v>
      </c>
      <c r="I30" s="6">
        <v>2.4</v>
      </c>
      <c r="J30" s="6" t="s">
        <v>41</v>
      </c>
      <c r="K30" s="6" t="s">
        <v>41</v>
      </c>
      <c r="L30" s="6" t="s">
        <v>41</v>
      </c>
      <c r="M30" s="6" t="s">
        <v>41</v>
      </c>
      <c r="N30" s="6" t="s">
        <v>41</v>
      </c>
      <c r="O30" s="6" t="s">
        <v>41</v>
      </c>
      <c r="P30" s="6" t="s">
        <v>41</v>
      </c>
      <c r="Q30" s="7">
        <v>45.508250000000004</v>
      </c>
      <c r="R30" s="46">
        <v>44.733000000000004</v>
      </c>
      <c r="S30" s="6" t="s">
        <v>9</v>
      </c>
      <c r="T30" s="42">
        <v>371805</v>
      </c>
      <c r="U30" s="15">
        <v>409820</v>
      </c>
      <c r="V30" s="19">
        <v>53.584203000000002</v>
      </c>
      <c r="W30" s="19">
        <v>-2.4273608000000002</v>
      </c>
      <c r="X30" s="23"/>
      <c r="Y30" s="23" t="str">
        <f t="shared" si="0"/>
        <v>reduction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</row>
    <row r="31" spans="1:84" s="5" customFormat="1" hidden="1" x14ac:dyDescent="0.35">
      <c r="A31" s="6" t="s">
        <v>76</v>
      </c>
      <c r="B31" s="6" t="s">
        <v>13</v>
      </c>
      <c r="C31" s="6" t="s">
        <v>683</v>
      </c>
      <c r="D31" s="6" t="s">
        <v>77</v>
      </c>
      <c r="E31" s="6" t="s">
        <v>15</v>
      </c>
      <c r="F31" s="6">
        <v>100</v>
      </c>
      <c r="G31" s="6">
        <v>2</v>
      </c>
      <c r="H31" s="6" t="s">
        <v>16</v>
      </c>
      <c r="I31" s="6">
        <v>2.4</v>
      </c>
      <c r="J31" s="6" t="s">
        <v>41</v>
      </c>
      <c r="K31" s="6" t="s">
        <v>41</v>
      </c>
      <c r="L31" s="6" t="s">
        <v>41</v>
      </c>
      <c r="M31" s="6" t="s">
        <v>41</v>
      </c>
      <c r="N31" s="6" t="s">
        <v>41</v>
      </c>
      <c r="O31" s="6" t="s">
        <v>41</v>
      </c>
      <c r="P31" s="6" t="s">
        <v>41</v>
      </c>
      <c r="Q31" s="7">
        <v>41.6875</v>
      </c>
      <c r="R31" s="46">
        <v>46.903000000000006</v>
      </c>
      <c r="S31" s="6" t="s">
        <v>9</v>
      </c>
      <c r="T31" s="42">
        <v>371805</v>
      </c>
      <c r="U31" s="15">
        <v>409832</v>
      </c>
      <c r="V31" s="19">
        <v>53.584311</v>
      </c>
      <c r="W31" s="19">
        <v>-2.4273619000000002</v>
      </c>
      <c r="X31" s="23"/>
      <c r="Y31" s="23" t="str">
        <f t="shared" si="0"/>
        <v>increase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</row>
    <row r="32" spans="1:84" s="5" customFormat="1" hidden="1" x14ac:dyDescent="0.35">
      <c r="A32" s="6" t="s">
        <v>78</v>
      </c>
      <c r="B32" s="6" t="s">
        <v>13</v>
      </c>
      <c r="C32" s="6" t="s">
        <v>684</v>
      </c>
      <c r="D32" s="6" t="s">
        <v>79</v>
      </c>
      <c r="E32" s="6" t="s">
        <v>15</v>
      </c>
      <c r="F32" s="6">
        <v>50</v>
      </c>
      <c r="G32" s="6">
        <v>3</v>
      </c>
      <c r="H32" s="6" t="s">
        <v>16</v>
      </c>
      <c r="I32" s="6">
        <v>2.4</v>
      </c>
      <c r="J32" s="6" t="s">
        <v>41</v>
      </c>
      <c r="K32" s="6" t="s">
        <v>41</v>
      </c>
      <c r="L32" s="6" t="s">
        <v>41</v>
      </c>
      <c r="M32" s="6" t="s">
        <v>41</v>
      </c>
      <c r="N32" s="6" t="s">
        <v>41</v>
      </c>
      <c r="O32" s="6" t="s">
        <v>41</v>
      </c>
      <c r="P32" s="6" t="s">
        <v>41</v>
      </c>
      <c r="Q32" s="7">
        <v>25.346</v>
      </c>
      <c r="R32" s="46">
        <v>28.767999999999997</v>
      </c>
      <c r="S32" s="6" t="s">
        <v>9</v>
      </c>
      <c r="T32" s="42">
        <v>371623</v>
      </c>
      <c r="U32" s="15">
        <v>409235</v>
      </c>
      <c r="V32" s="19">
        <v>53.578935000000001</v>
      </c>
      <c r="W32" s="19">
        <v>-2.4300563999999998</v>
      </c>
      <c r="X32" s="23"/>
      <c r="Y32" s="23" t="str">
        <f t="shared" si="0"/>
        <v>increase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</row>
    <row r="33" spans="1:25" s="23" customFormat="1" hidden="1" x14ac:dyDescent="0.35">
      <c r="A33" s="29" t="s">
        <v>685</v>
      </c>
      <c r="B33" s="29" t="s">
        <v>80</v>
      </c>
      <c r="C33" s="29" t="s">
        <v>686</v>
      </c>
      <c r="D33" s="29" t="s">
        <v>82</v>
      </c>
      <c r="E33" s="29" t="s">
        <v>19</v>
      </c>
      <c r="F33" s="29">
        <v>7</v>
      </c>
      <c r="G33" s="29">
        <v>1.2</v>
      </c>
      <c r="H33" s="29" t="s">
        <v>16</v>
      </c>
      <c r="I33" s="29">
        <v>2</v>
      </c>
      <c r="J33" s="29">
        <v>40</v>
      </c>
      <c r="K33" s="29">
        <v>36.6</v>
      </c>
      <c r="L33" s="29">
        <v>30.3</v>
      </c>
      <c r="M33" s="29">
        <v>34.9</v>
      </c>
      <c r="N33" s="27">
        <v>33.700000000000003</v>
      </c>
      <c r="O33" s="27">
        <v>35.200000000000003</v>
      </c>
      <c r="P33" s="27">
        <v>31.9</v>
      </c>
      <c r="Q33" s="27">
        <v>32.305999999999997</v>
      </c>
      <c r="R33" s="47">
        <v>32.364000000000004</v>
      </c>
      <c r="S33" s="29" t="s">
        <v>9</v>
      </c>
      <c r="T33" s="43">
        <v>384372</v>
      </c>
      <c r="U33" s="16">
        <v>404917</v>
      </c>
      <c r="V33" s="20">
        <v>53.540661999999998</v>
      </c>
      <c r="W33" s="20">
        <v>-2.2372904</v>
      </c>
      <c r="Y33" s="23" t="str">
        <f t="shared" si="0"/>
        <v>increase</v>
      </c>
    </row>
    <row r="34" spans="1:25" s="23" customFormat="1" hidden="1" x14ac:dyDescent="0.35">
      <c r="A34" s="29" t="s">
        <v>707</v>
      </c>
      <c r="B34" s="29" t="s">
        <v>80</v>
      </c>
      <c r="C34" s="29" t="s">
        <v>94</v>
      </c>
      <c r="D34" s="29" t="s">
        <v>94</v>
      </c>
      <c r="E34" s="29" t="s">
        <v>15</v>
      </c>
      <c r="F34" s="29" t="s">
        <v>92</v>
      </c>
      <c r="G34" s="29">
        <v>4.4000000000000004</v>
      </c>
      <c r="H34" s="29" t="s">
        <v>93</v>
      </c>
      <c r="I34" s="29">
        <v>2.5</v>
      </c>
      <c r="J34" s="29" t="s">
        <v>41</v>
      </c>
      <c r="K34" s="29" t="s">
        <v>41</v>
      </c>
      <c r="L34" s="29" t="s">
        <v>41</v>
      </c>
      <c r="M34" s="29" t="s">
        <v>41</v>
      </c>
      <c r="N34" s="29" t="s">
        <v>41</v>
      </c>
      <c r="O34" s="29" t="s">
        <v>41</v>
      </c>
      <c r="P34" s="29" t="s">
        <v>41</v>
      </c>
      <c r="Q34" s="29" t="s">
        <v>41</v>
      </c>
      <c r="R34" s="47">
        <v>37.090090909090904</v>
      </c>
      <c r="S34" s="29" t="s">
        <v>9</v>
      </c>
      <c r="T34" s="43">
        <v>379854</v>
      </c>
      <c r="U34" s="16">
        <v>410978</v>
      </c>
      <c r="V34" s="20">
        <v>53.594983999999997</v>
      </c>
      <c r="W34" s="20">
        <v>-2.3058573</v>
      </c>
      <c r="Y34" s="23" t="str">
        <f t="shared" si="0"/>
        <v>reduction</v>
      </c>
    </row>
    <row r="35" spans="1:25" s="23" customFormat="1" hidden="1" x14ac:dyDescent="0.35">
      <c r="A35" s="29" t="s">
        <v>708</v>
      </c>
      <c r="B35" s="29" t="s">
        <v>80</v>
      </c>
      <c r="C35" s="29" t="s">
        <v>95</v>
      </c>
      <c r="D35" s="29" t="s">
        <v>95</v>
      </c>
      <c r="E35" s="29" t="s">
        <v>15</v>
      </c>
      <c r="F35" s="29" t="s">
        <v>92</v>
      </c>
      <c r="G35" s="29">
        <v>1.5</v>
      </c>
      <c r="H35" s="29" t="s">
        <v>93</v>
      </c>
      <c r="I35" s="29">
        <v>2.5</v>
      </c>
      <c r="J35" s="29" t="s">
        <v>41</v>
      </c>
      <c r="K35" s="29" t="s">
        <v>41</v>
      </c>
      <c r="L35" s="29" t="s">
        <v>41</v>
      </c>
      <c r="M35" s="29" t="s">
        <v>41</v>
      </c>
      <c r="N35" s="29" t="s">
        <v>41</v>
      </c>
      <c r="O35" s="29" t="s">
        <v>41</v>
      </c>
      <c r="P35" s="29" t="s">
        <v>41</v>
      </c>
      <c r="Q35" s="29" t="s">
        <v>41</v>
      </c>
      <c r="R35" s="47">
        <v>41.268750000000004</v>
      </c>
      <c r="S35" s="29" t="s">
        <v>9</v>
      </c>
      <c r="T35" s="43">
        <v>380980</v>
      </c>
      <c r="U35" s="16">
        <v>411193</v>
      </c>
      <c r="V35" s="20">
        <v>53.596958999999998</v>
      </c>
      <c r="W35" s="20">
        <v>-2.2888581000000001</v>
      </c>
      <c r="Y35" s="23" t="str">
        <f t="shared" si="0"/>
        <v>reduction</v>
      </c>
    </row>
    <row r="36" spans="1:25" s="23" customFormat="1" hidden="1" x14ac:dyDescent="0.35">
      <c r="A36" s="29" t="s">
        <v>709</v>
      </c>
      <c r="B36" s="29" t="s">
        <v>80</v>
      </c>
      <c r="C36" s="29" t="s">
        <v>96</v>
      </c>
      <c r="D36" s="29" t="s">
        <v>96</v>
      </c>
      <c r="E36" s="29" t="s">
        <v>15</v>
      </c>
      <c r="F36" s="29">
        <v>1.9</v>
      </c>
      <c r="G36" s="29">
        <v>0.5</v>
      </c>
      <c r="H36" s="29" t="s">
        <v>93</v>
      </c>
      <c r="I36" s="29">
        <v>2.2000000000000002</v>
      </c>
      <c r="J36" s="29" t="s">
        <v>41</v>
      </c>
      <c r="K36" s="29" t="s">
        <v>41</v>
      </c>
      <c r="L36" s="29" t="s">
        <v>41</v>
      </c>
      <c r="M36" s="29" t="s">
        <v>41</v>
      </c>
      <c r="N36" s="29" t="s">
        <v>41</v>
      </c>
      <c r="O36" s="29" t="s">
        <v>41</v>
      </c>
      <c r="P36" s="29" t="s">
        <v>41</v>
      </c>
      <c r="Q36" s="29" t="s">
        <v>41</v>
      </c>
      <c r="R36" s="47">
        <v>53.598999999999997</v>
      </c>
      <c r="S36" s="29" t="s">
        <v>9</v>
      </c>
      <c r="T36" s="43">
        <v>381344</v>
      </c>
      <c r="U36" s="16">
        <v>410744</v>
      </c>
      <c r="V36" s="20">
        <v>53.592936000000002</v>
      </c>
      <c r="W36" s="20">
        <v>-2.2833312000000001</v>
      </c>
      <c r="Y36" s="23" t="str">
        <f t="shared" si="0"/>
        <v>reduction</v>
      </c>
    </row>
    <row r="37" spans="1:25" s="23" customFormat="1" hidden="1" x14ac:dyDescent="0.35">
      <c r="A37" s="29" t="s">
        <v>710</v>
      </c>
      <c r="B37" s="29" t="s">
        <v>80</v>
      </c>
      <c r="C37" s="29" t="s">
        <v>97</v>
      </c>
      <c r="D37" s="29" t="s">
        <v>97</v>
      </c>
      <c r="E37" s="29" t="s">
        <v>15</v>
      </c>
      <c r="F37" s="29">
        <v>11</v>
      </c>
      <c r="G37" s="29">
        <v>0.5</v>
      </c>
      <c r="H37" s="29" t="s">
        <v>93</v>
      </c>
      <c r="I37" s="29">
        <v>2.5</v>
      </c>
      <c r="J37" s="29" t="s">
        <v>41</v>
      </c>
      <c r="K37" s="29" t="s">
        <v>41</v>
      </c>
      <c r="L37" s="29" t="s">
        <v>41</v>
      </c>
      <c r="M37" s="29" t="s">
        <v>41</v>
      </c>
      <c r="N37" s="29" t="s">
        <v>41</v>
      </c>
      <c r="O37" s="29" t="s">
        <v>41</v>
      </c>
      <c r="P37" s="29" t="s">
        <v>41</v>
      </c>
      <c r="Q37" s="29" t="s">
        <v>41</v>
      </c>
      <c r="R37" s="47">
        <v>49.695818181818176</v>
      </c>
      <c r="S37" s="29" t="s">
        <v>9</v>
      </c>
      <c r="T37" s="43">
        <v>381804</v>
      </c>
      <c r="U37" s="16">
        <v>410657</v>
      </c>
      <c r="V37" s="20">
        <v>53.592171</v>
      </c>
      <c r="W37" s="20">
        <v>-2.2763765</v>
      </c>
      <c r="Y37" s="23" t="str">
        <f t="shared" si="0"/>
        <v>reduction</v>
      </c>
    </row>
    <row r="38" spans="1:25" s="23" customFormat="1" hidden="1" x14ac:dyDescent="0.35">
      <c r="A38" s="29" t="s">
        <v>711</v>
      </c>
      <c r="B38" s="29" t="s">
        <v>80</v>
      </c>
      <c r="C38" s="29" t="s">
        <v>98</v>
      </c>
      <c r="D38" s="29" t="s">
        <v>98</v>
      </c>
      <c r="E38" s="29" t="s">
        <v>15</v>
      </c>
      <c r="F38" s="29" t="s">
        <v>92</v>
      </c>
      <c r="G38" s="29">
        <v>3</v>
      </c>
      <c r="H38" s="29" t="s">
        <v>93</v>
      </c>
      <c r="I38" s="29">
        <v>2.2000000000000002</v>
      </c>
      <c r="J38" s="29" t="s">
        <v>41</v>
      </c>
      <c r="K38" s="29" t="s">
        <v>41</v>
      </c>
      <c r="L38" s="29" t="s">
        <v>41</v>
      </c>
      <c r="M38" s="29" t="s">
        <v>41</v>
      </c>
      <c r="N38" s="29" t="s">
        <v>41</v>
      </c>
      <c r="O38" s="29" t="s">
        <v>41</v>
      </c>
      <c r="P38" s="29" t="s">
        <v>41</v>
      </c>
      <c r="Q38" s="29" t="s">
        <v>41</v>
      </c>
      <c r="R38" s="47">
        <v>37.521272727272738</v>
      </c>
      <c r="S38" s="29" t="s">
        <v>9</v>
      </c>
      <c r="T38" s="43">
        <v>380398</v>
      </c>
      <c r="U38" s="16">
        <v>410455</v>
      </c>
      <c r="V38" s="20">
        <v>53.590304000000003</v>
      </c>
      <c r="W38" s="20">
        <v>-2.2976051000000002</v>
      </c>
      <c r="Y38" s="23" t="str">
        <f t="shared" si="0"/>
        <v>reduction</v>
      </c>
    </row>
    <row r="39" spans="1:25" s="23" customFormat="1" hidden="1" x14ac:dyDescent="0.35">
      <c r="A39" s="29" t="s">
        <v>712</v>
      </c>
      <c r="B39" s="29" t="s">
        <v>80</v>
      </c>
      <c r="C39" s="29" t="s">
        <v>99</v>
      </c>
      <c r="D39" s="29" t="s">
        <v>99</v>
      </c>
      <c r="E39" s="29" t="s">
        <v>15</v>
      </c>
      <c r="F39" s="29" t="s">
        <v>92</v>
      </c>
      <c r="G39" s="29">
        <v>0.5</v>
      </c>
      <c r="H39" s="29" t="s">
        <v>93</v>
      </c>
      <c r="I39" s="29">
        <v>2.2999999999999998</v>
      </c>
      <c r="J39" s="29" t="s">
        <v>41</v>
      </c>
      <c r="K39" s="29" t="s">
        <v>41</v>
      </c>
      <c r="L39" s="29" t="s">
        <v>41</v>
      </c>
      <c r="M39" s="29" t="s">
        <v>41</v>
      </c>
      <c r="N39" s="29" t="s">
        <v>41</v>
      </c>
      <c r="O39" s="29" t="s">
        <v>41</v>
      </c>
      <c r="P39" s="29" t="s">
        <v>41</v>
      </c>
      <c r="Q39" s="29" t="s">
        <v>41</v>
      </c>
      <c r="R39" s="47">
        <v>46.577499999999993</v>
      </c>
      <c r="S39" s="29" t="s">
        <v>9</v>
      </c>
      <c r="T39" s="43">
        <v>380852</v>
      </c>
      <c r="U39" s="16">
        <v>405209</v>
      </c>
      <c r="V39" s="20">
        <v>53.543168999999999</v>
      </c>
      <c r="W39" s="20">
        <v>-2.2904230000000001</v>
      </c>
      <c r="X39" s="25"/>
      <c r="Y39" s="23" t="str">
        <f t="shared" si="0"/>
        <v>reduction</v>
      </c>
    </row>
    <row r="40" spans="1:25" s="23" customFormat="1" hidden="1" x14ac:dyDescent="0.35">
      <c r="A40" s="29" t="s">
        <v>713</v>
      </c>
      <c r="B40" s="29" t="s">
        <v>80</v>
      </c>
      <c r="C40" s="29" t="s">
        <v>100</v>
      </c>
      <c r="D40" s="29" t="s">
        <v>100</v>
      </c>
      <c r="E40" s="29" t="s">
        <v>15</v>
      </c>
      <c r="F40" s="29">
        <v>5</v>
      </c>
      <c r="G40" s="29">
        <v>2.2000000000000002</v>
      </c>
      <c r="H40" s="29" t="s">
        <v>93</v>
      </c>
      <c r="I40" s="29">
        <v>2.6</v>
      </c>
      <c r="J40" s="29" t="s">
        <v>41</v>
      </c>
      <c r="K40" s="29" t="s">
        <v>41</v>
      </c>
      <c r="L40" s="29" t="s">
        <v>41</v>
      </c>
      <c r="M40" s="29" t="s">
        <v>41</v>
      </c>
      <c r="N40" s="29" t="s">
        <v>41</v>
      </c>
      <c r="O40" s="29" t="s">
        <v>41</v>
      </c>
      <c r="P40" s="29" t="s">
        <v>41</v>
      </c>
      <c r="Q40" s="29" t="s">
        <v>41</v>
      </c>
      <c r="R40" s="47">
        <v>46.83325</v>
      </c>
      <c r="S40" s="29" t="s">
        <v>9</v>
      </c>
      <c r="T40" s="43">
        <v>380914</v>
      </c>
      <c r="U40" s="16">
        <v>404898</v>
      </c>
      <c r="V40" s="20">
        <v>53.540376000000002</v>
      </c>
      <c r="W40" s="20">
        <v>-2.2894684000000001</v>
      </c>
      <c r="Y40" s="23" t="str">
        <f t="shared" si="0"/>
        <v>reduction</v>
      </c>
    </row>
    <row r="41" spans="1:25" s="23" customFormat="1" hidden="1" x14ac:dyDescent="0.35">
      <c r="A41" s="29" t="s">
        <v>714</v>
      </c>
      <c r="B41" s="29" t="s">
        <v>80</v>
      </c>
      <c r="C41" s="29" t="s">
        <v>101</v>
      </c>
      <c r="D41" s="29" t="s">
        <v>101</v>
      </c>
      <c r="E41" s="29" t="s">
        <v>15</v>
      </c>
      <c r="F41" s="29">
        <v>13</v>
      </c>
      <c r="G41" s="29">
        <v>3</v>
      </c>
      <c r="H41" s="29" t="s">
        <v>93</v>
      </c>
      <c r="I41" s="29">
        <v>2.2999999999999998</v>
      </c>
      <c r="J41" s="29" t="s">
        <v>41</v>
      </c>
      <c r="K41" s="29" t="s">
        <v>41</v>
      </c>
      <c r="L41" s="29" t="s">
        <v>41</v>
      </c>
      <c r="M41" s="29" t="s">
        <v>41</v>
      </c>
      <c r="N41" s="29" t="s">
        <v>41</v>
      </c>
      <c r="O41" s="29" t="s">
        <v>41</v>
      </c>
      <c r="P41" s="29" t="s">
        <v>41</v>
      </c>
      <c r="Q41" s="29" t="s">
        <v>41</v>
      </c>
      <c r="R41" s="47">
        <v>35.440750000000001</v>
      </c>
      <c r="S41" s="29" t="s">
        <v>9</v>
      </c>
      <c r="T41" s="43">
        <v>381105</v>
      </c>
      <c r="U41" s="16">
        <v>404279</v>
      </c>
      <c r="V41" s="20">
        <v>53.534818999999999</v>
      </c>
      <c r="W41" s="20">
        <v>-2.2865487</v>
      </c>
      <c r="Y41" s="23" t="str">
        <f t="shared" si="0"/>
        <v>reduction</v>
      </c>
    </row>
    <row r="42" spans="1:25" s="23" customFormat="1" hidden="1" x14ac:dyDescent="0.35">
      <c r="A42" s="29" t="s">
        <v>715</v>
      </c>
      <c r="B42" s="29" t="s">
        <v>80</v>
      </c>
      <c r="C42" s="29" t="s">
        <v>102</v>
      </c>
      <c r="D42" s="29" t="s">
        <v>102</v>
      </c>
      <c r="E42" s="29" t="s">
        <v>15</v>
      </c>
      <c r="F42" s="29">
        <v>3</v>
      </c>
      <c r="G42" s="29">
        <v>2</v>
      </c>
      <c r="H42" s="29" t="s">
        <v>93</v>
      </c>
      <c r="I42" s="29">
        <v>2.2999999999999998</v>
      </c>
      <c r="J42" s="29" t="s">
        <v>41</v>
      </c>
      <c r="K42" s="29" t="s">
        <v>41</v>
      </c>
      <c r="L42" s="29" t="s">
        <v>41</v>
      </c>
      <c r="M42" s="29" t="s">
        <v>41</v>
      </c>
      <c r="N42" s="29" t="s">
        <v>41</v>
      </c>
      <c r="O42" s="29" t="s">
        <v>41</v>
      </c>
      <c r="P42" s="29" t="s">
        <v>41</v>
      </c>
      <c r="Q42" s="29" t="s">
        <v>41</v>
      </c>
      <c r="R42" s="47">
        <v>38.222999999999999</v>
      </c>
      <c r="S42" s="29" t="s">
        <v>9</v>
      </c>
      <c r="T42" s="43">
        <v>382075</v>
      </c>
      <c r="U42" s="16">
        <v>411364</v>
      </c>
      <c r="V42" s="20">
        <v>53.598534999999998</v>
      </c>
      <c r="W42" s="20">
        <v>-2.2723232000000002</v>
      </c>
      <c r="X42" s="25"/>
      <c r="Y42" s="23" t="str">
        <f t="shared" si="0"/>
        <v>reduction</v>
      </c>
    </row>
    <row r="43" spans="1:25" s="23" customFormat="1" hidden="1" x14ac:dyDescent="0.35">
      <c r="A43" s="29" t="s">
        <v>716</v>
      </c>
      <c r="B43" s="29" t="s">
        <v>80</v>
      </c>
      <c r="C43" s="29" t="s">
        <v>103</v>
      </c>
      <c r="D43" s="29" t="s">
        <v>103</v>
      </c>
      <c r="E43" s="29" t="s">
        <v>15</v>
      </c>
      <c r="F43" s="29">
        <v>7</v>
      </c>
      <c r="G43" s="29">
        <v>12</v>
      </c>
      <c r="H43" s="29" t="s">
        <v>93</v>
      </c>
      <c r="I43" s="29">
        <v>2.5</v>
      </c>
      <c r="J43" s="29" t="s">
        <v>41</v>
      </c>
      <c r="K43" s="29" t="s">
        <v>41</v>
      </c>
      <c r="L43" s="29" t="s">
        <v>41</v>
      </c>
      <c r="M43" s="29" t="s">
        <v>41</v>
      </c>
      <c r="N43" s="29" t="s">
        <v>41</v>
      </c>
      <c r="O43" s="29" t="s">
        <v>41</v>
      </c>
      <c r="P43" s="29" t="s">
        <v>41</v>
      </c>
      <c r="Q43" s="29" t="s">
        <v>41</v>
      </c>
      <c r="R43" s="47">
        <v>42.078272727272733</v>
      </c>
      <c r="S43" s="29" t="s">
        <v>9</v>
      </c>
      <c r="T43" s="43">
        <v>381321</v>
      </c>
      <c r="U43" s="16">
        <v>405115</v>
      </c>
      <c r="V43" s="20">
        <v>53.542341</v>
      </c>
      <c r="W43" s="20">
        <v>-2.2833401000000002</v>
      </c>
      <c r="X43" s="25"/>
      <c r="Y43" s="23" t="str">
        <f t="shared" si="0"/>
        <v>reduction</v>
      </c>
    </row>
    <row r="44" spans="1:25" s="23" customFormat="1" hidden="1" x14ac:dyDescent="0.35">
      <c r="A44" s="29" t="s">
        <v>697</v>
      </c>
      <c r="B44" s="29" t="s">
        <v>80</v>
      </c>
      <c r="C44" s="29" t="s">
        <v>687</v>
      </c>
      <c r="D44" s="29" t="s">
        <v>81</v>
      </c>
      <c r="E44" s="29" t="s">
        <v>19</v>
      </c>
      <c r="F44" s="29">
        <v>6</v>
      </c>
      <c r="G44" s="29">
        <v>2</v>
      </c>
      <c r="H44" s="29" t="s">
        <v>16</v>
      </c>
      <c r="I44" s="29">
        <v>2</v>
      </c>
      <c r="J44" s="29" t="s">
        <v>22</v>
      </c>
      <c r="K44" s="29" t="s">
        <v>22</v>
      </c>
      <c r="L44" s="29">
        <v>82.4</v>
      </c>
      <c r="M44" s="29">
        <v>45</v>
      </c>
      <c r="N44" s="27">
        <v>36.200000000000003</v>
      </c>
      <c r="O44" s="27">
        <v>37.299999999999997</v>
      </c>
      <c r="P44" s="27">
        <v>32.4</v>
      </c>
      <c r="Q44" s="27">
        <v>35.7425</v>
      </c>
      <c r="R44" s="47">
        <v>38.772545454545458</v>
      </c>
      <c r="S44" s="29" t="s">
        <v>16</v>
      </c>
      <c r="T44" s="43">
        <v>379101</v>
      </c>
      <c r="U44" s="16">
        <v>417145</v>
      </c>
      <c r="V44" s="20">
        <v>53.650384000000003</v>
      </c>
      <c r="W44" s="20">
        <v>-2.3176504000000002</v>
      </c>
      <c r="X44" s="25"/>
      <c r="Y44" s="23" t="str">
        <f t="shared" si="0"/>
        <v>increase</v>
      </c>
    </row>
    <row r="45" spans="1:25" s="23" customFormat="1" hidden="1" x14ac:dyDescent="0.35">
      <c r="A45" s="29" t="s">
        <v>698</v>
      </c>
      <c r="B45" s="29" t="s">
        <v>80</v>
      </c>
      <c r="C45" s="29" t="s">
        <v>688</v>
      </c>
      <c r="D45" s="29" t="s">
        <v>83</v>
      </c>
      <c r="E45" s="29" t="s">
        <v>15</v>
      </c>
      <c r="F45" s="29">
        <v>19</v>
      </c>
      <c r="G45" s="29">
        <v>7</v>
      </c>
      <c r="H45" s="29" t="s">
        <v>9</v>
      </c>
      <c r="I45" s="29">
        <v>2</v>
      </c>
      <c r="J45" s="29" t="s">
        <v>41</v>
      </c>
      <c r="K45" s="29" t="s">
        <v>41</v>
      </c>
      <c r="L45" s="29" t="s">
        <v>41</v>
      </c>
      <c r="M45" s="29" t="s">
        <v>41</v>
      </c>
      <c r="N45" s="29" t="s">
        <v>41</v>
      </c>
      <c r="O45" s="27">
        <v>30.4</v>
      </c>
      <c r="P45" s="27">
        <v>28.6</v>
      </c>
      <c r="Q45" s="27">
        <v>26.418999999999997</v>
      </c>
      <c r="R45" s="47">
        <v>26.861500000000003</v>
      </c>
      <c r="S45" s="29" t="s">
        <v>16</v>
      </c>
      <c r="T45" s="43">
        <v>380636</v>
      </c>
      <c r="U45" s="16">
        <v>406973</v>
      </c>
      <c r="V45" s="20">
        <v>53.559016</v>
      </c>
      <c r="W45" s="20">
        <v>-2.2937924000000001</v>
      </c>
      <c r="X45" s="25"/>
      <c r="Y45" s="23" t="str">
        <f t="shared" si="0"/>
        <v>increase</v>
      </c>
    </row>
    <row r="46" spans="1:25" s="23" customFormat="1" hidden="1" x14ac:dyDescent="0.35">
      <c r="A46" s="29" t="s">
        <v>699</v>
      </c>
      <c r="B46" s="29" t="s">
        <v>80</v>
      </c>
      <c r="C46" s="29" t="s">
        <v>689</v>
      </c>
      <c r="D46" s="29" t="s">
        <v>84</v>
      </c>
      <c r="E46" s="29" t="s">
        <v>15</v>
      </c>
      <c r="F46" s="29">
        <v>19</v>
      </c>
      <c r="G46" s="29">
        <v>7</v>
      </c>
      <c r="H46" s="29" t="s">
        <v>9</v>
      </c>
      <c r="I46" s="29">
        <v>2</v>
      </c>
      <c r="J46" s="29" t="s">
        <v>41</v>
      </c>
      <c r="K46" s="29" t="s">
        <v>41</v>
      </c>
      <c r="L46" s="29" t="s">
        <v>41</v>
      </c>
      <c r="M46" s="29" t="s">
        <v>41</v>
      </c>
      <c r="N46" s="29" t="s">
        <v>41</v>
      </c>
      <c r="O46" s="27">
        <v>31.1</v>
      </c>
      <c r="P46" s="27">
        <v>27.2</v>
      </c>
      <c r="Q46" s="27">
        <v>26.310250000000003</v>
      </c>
      <c r="R46" s="47">
        <v>26.063250000000004</v>
      </c>
      <c r="S46" s="29" t="s">
        <v>16</v>
      </c>
      <c r="T46" s="43">
        <v>380636</v>
      </c>
      <c r="U46" s="16">
        <v>406973</v>
      </c>
      <c r="V46" s="20">
        <v>53.559016</v>
      </c>
      <c r="W46" s="20">
        <v>-2.2937924000000001</v>
      </c>
      <c r="X46" s="25"/>
      <c r="Y46" s="23" t="str">
        <f t="shared" si="0"/>
        <v>reduction</v>
      </c>
    </row>
    <row r="47" spans="1:25" s="23" customFormat="1" hidden="1" x14ac:dyDescent="0.35">
      <c r="A47" s="29" t="s">
        <v>700</v>
      </c>
      <c r="B47" s="29" t="s">
        <v>80</v>
      </c>
      <c r="C47" s="29" t="s">
        <v>690</v>
      </c>
      <c r="D47" s="29" t="s">
        <v>85</v>
      </c>
      <c r="E47" s="29" t="s">
        <v>15</v>
      </c>
      <c r="F47" s="29">
        <v>19</v>
      </c>
      <c r="G47" s="29">
        <v>7</v>
      </c>
      <c r="H47" s="29" t="s">
        <v>9</v>
      </c>
      <c r="I47" s="29">
        <v>2</v>
      </c>
      <c r="J47" s="29" t="s">
        <v>41</v>
      </c>
      <c r="K47" s="29" t="s">
        <v>41</v>
      </c>
      <c r="L47" s="29" t="s">
        <v>41</v>
      </c>
      <c r="M47" s="29" t="s">
        <v>41</v>
      </c>
      <c r="N47" s="29" t="s">
        <v>41</v>
      </c>
      <c r="O47" s="27">
        <v>30.5</v>
      </c>
      <c r="P47" s="27">
        <v>26.3</v>
      </c>
      <c r="Q47" s="27">
        <v>26.433499999999995</v>
      </c>
      <c r="R47" s="47">
        <v>26.055500000000002</v>
      </c>
      <c r="S47" s="29" t="s">
        <v>16</v>
      </c>
      <c r="T47" s="43">
        <v>380636</v>
      </c>
      <c r="U47" s="16">
        <v>406973</v>
      </c>
      <c r="V47" s="20">
        <v>53.559016</v>
      </c>
      <c r="W47" s="20">
        <v>-2.2937924000000001</v>
      </c>
      <c r="X47" s="25"/>
      <c r="Y47" s="23" t="str">
        <f t="shared" si="0"/>
        <v>reduction</v>
      </c>
    </row>
    <row r="48" spans="1:25" s="23" customFormat="1" hidden="1" x14ac:dyDescent="0.35">
      <c r="A48" s="29" t="s">
        <v>701</v>
      </c>
      <c r="B48" s="29" t="s">
        <v>80</v>
      </c>
      <c r="C48" s="29" t="s">
        <v>691</v>
      </c>
      <c r="D48" s="29" t="s">
        <v>86</v>
      </c>
      <c r="E48" s="29" t="s">
        <v>19</v>
      </c>
      <c r="F48" s="29">
        <v>0</v>
      </c>
      <c r="G48" s="29">
        <v>30</v>
      </c>
      <c r="H48" s="29" t="s">
        <v>16</v>
      </c>
      <c r="I48" s="29">
        <v>1.5</v>
      </c>
      <c r="J48" s="29">
        <v>43</v>
      </c>
      <c r="K48" s="29">
        <v>39.5</v>
      </c>
      <c r="L48" s="29">
        <v>39.700000000000003</v>
      </c>
      <c r="M48" s="29">
        <v>39.1</v>
      </c>
      <c r="N48" s="27">
        <v>37</v>
      </c>
      <c r="O48" s="27">
        <v>38.1</v>
      </c>
      <c r="P48" s="27">
        <v>31.9</v>
      </c>
      <c r="Q48" s="27">
        <v>31.232999999999997</v>
      </c>
      <c r="R48" s="47">
        <v>39.207250000000002</v>
      </c>
      <c r="S48" s="29" t="s">
        <v>9</v>
      </c>
      <c r="T48" s="43">
        <v>380964</v>
      </c>
      <c r="U48" s="16">
        <v>404831</v>
      </c>
      <c r="V48" s="20">
        <v>53.539774999999999</v>
      </c>
      <c r="W48" s="20">
        <v>-2.2887097999999999</v>
      </c>
      <c r="X48" s="25"/>
      <c r="Y48" s="23" t="str">
        <f t="shared" si="0"/>
        <v>increase</v>
      </c>
    </row>
    <row r="49" spans="1:84" s="23" customFormat="1" x14ac:dyDescent="0.35">
      <c r="A49" s="29" t="s">
        <v>702</v>
      </c>
      <c r="B49" s="29" t="s">
        <v>80</v>
      </c>
      <c r="C49" s="29" t="s">
        <v>692</v>
      </c>
      <c r="D49" s="29" t="s">
        <v>87</v>
      </c>
      <c r="E49" s="29" t="s">
        <v>15</v>
      </c>
      <c r="F49" s="29">
        <v>9</v>
      </c>
      <c r="G49" s="29">
        <v>1</v>
      </c>
      <c r="H49" s="29" t="s">
        <v>16</v>
      </c>
      <c r="I49" s="29">
        <v>2</v>
      </c>
      <c r="J49" s="29">
        <v>37</v>
      </c>
      <c r="K49" s="29">
        <v>36.200000000000003</v>
      </c>
      <c r="L49" s="29">
        <v>32.1</v>
      </c>
      <c r="M49" s="29">
        <v>35.4</v>
      </c>
      <c r="N49" s="27">
        <v>30.3</v>
      </c>
      <c r="O49" s="27">
        <v>35.5</v>
      </c>
      <c r="P49" s="27">
        <v>27.9</v>
      </c>
      <c r="Q49" s="27">
        <v>28.028500000000001</v>
      </c>
      <c r="R49" s="47">
        <v>26.97845454545455</v>
      </c>
      <c r="S49" s="29" t="s">
        <v>16</v>
      </c>
      <c r="T49" s="43">
        <v>380501</v>
      </c>
      <c r="U49" s="16">
        <v>405413</v>
      </c>
      <c r="V49" s="20">
        <v>53.544989999999999</v>
      </c>
      <c r="W49" s="20">
        <v>-2.2957325000000002</v>
      </c>
      <c r="X49" s="25"/>
      <c r="Y49" s="23" t="str">
        <f t="shared" si="0"/>
        <v>reduction</v>
      </c>
    </row>
    <row r="50" spans="1:84" s="23" customFormat="1" hidden="1" x14ac:dyDescent="0.35">
      <c r="A50" s="29" t="s">
        <v>703</v>
      </c>
      <c r="B50" s="29" t="s">
        <v>80</v>
      </c>
      <c r="C50" s="29" t="s">
        <v>693</v>
      </c>
      <c r="D50" s="29" t="s">
        <v>88</v>
      </c>
      <c r="E50" s="29" t="s">
        <v>15</v>
      </c>
      <c r="F50" s="29">
        <v>0</v>
      </c>
      <c r="G50" s="29">
        <v>5</v>
      </c>
      <c r="H50" s="29" t="s">
        <v>16</v>
      </c>
      <c r="I50" s="29">
        <v>2</v>
      </c>
      <c r="J50" s="29">
        <v>39</v>
      </c>
      <c r="K50" s="29">
        <v>38.9</v>
      </c>
      <c r="L50" s="29">
        <v>37.5</v>
      </c>
      <c r="M50" s="29">
        <v>39.1</v>
      </c>
      <c r="N50" s="27">
        <v>36.6</v>
      </c>
      <c r="O50" s="27">
        <v>40.799999999999997</v>
      </c>
      <c r="P50" s="27">
        <v>36.1</v>
      </c>
      <c r="Q50" s="27">
        <v>36.670499999999997</v>
      </c>
      <c r="R50" s="47">
        <v>36.354545454545452</v>
      </c>
      <c r="S50" s="29" t="s">
        <v>9</v>
      </c>
      <c r="T50" s="43">
        <v>379658</v>
      </c>
      <c r="U50" s="16">
        <v>410888</v>
      </c>
      <c r="V50" s="20">
        <v>53.594168000000003</v>
      </c>
      <c r="W50" s="20">
        <v>-2.3088126999999998</v>
      </c>
      <c r="X50" s="25"/>
      <c r="Y50" s="23" t="str">
        <f t="shared" si="0"/>
        <v>reduction</v>
      </c>
    </row>
    <row r="51" spans="1:84" s="23" customFormat="1" hidden="1" x14ac:dyDescent="0.35">
      <c r="A51" s="29" t="s">
        <v>704</v>
      </c>
      <c r="B51" s="29" t="s">
        <v>80</v>
      </c>
      <c r="C51" s="29" t="s">
        <v>694</v>
      </c>
      <c r="D51" s="29" t="s">
        <v>89</v>
      </c>
      <c r="E51" s="29" t="s">
        <v>19</v>
      </c>
      <c r="F51" s="29">
        <v>0</v>
      </c>
      <c r="G51" s="29">
        <v>6</v>
      </c>
      <c r="H51" s="29" t="s">
        <v>16</v>
      </c>
      <c r="I51" s="29">
        <v>2</v>
      </c>
      <c r="J51" s="29">
        <v>31</v>
      </c>
      <c r="K51" s="29">
        <v>27.3</v>
      </c>
      <c r="L51" s="29">
        <v>25.8</v>
      </c>
      <c r="M51" s="29">
        <v>26.7</v>
      </c>
      <c r="N51" s="27">
        <v>24.7</v>
      </c>
      <c r="O51" s="27">
        <v>28.5</v>
      </c>
      <c r="P51" s="27">
        <v>24</v>
      </c>
      <c r="Q51" s="27">
        <v>25.135749999999998</v>
      </c>
      <c r="R51" s="47">
        <v>30.550500000000003</v>
      </c>
      <c r="S51" s="29" t="s">
        <v>16</v>
      </c>
      <c r="T51" s="43">
        <v>381984</v>
      </c>
      <c r="U51" s="16">
        <v>411866</v>
      </c>
      <c r="V51" s="20">
        <v>53.603043999999997</v>
      </c>
      <c r="W51" s="20">
        <v>-2.2737273999999998</v>
      </c>
      <c r="X51" s="25"/>
      <c r="Y51" s="23" t="str">
        <f t="shared" si="0"/>
        <v>increase</v>
      </c>
    </row>
    <row r="52" spans="1:84" s="23" customFormat="1" hidden="1" x14ac:dyDescent="0.35">
      <c r="A52" s="29" t="s">
        <v>705</v>
      </c>
      <c r="B52" s="29" t="s">
        <v>80</v>
      </c>
      <c r="C52" s="29" t="s">
        <v>695</v>
      </c>
      <c r="D52" s="29" t="s">
        <v>90</v>
      </c>
      <c r="E52" s="29" t="s">
        <v>15</v>
      </c>
      <c r="F52" s="29">
        <v>6</v>
      </c>
      <c r="G52" s="29">
        <v>0.2</v>
      </c>
      <c r="H52" s="29" t="s">
        <v>16</v>
      </c>
      <c r="I52" s="29">
        <v>2</v>
      </c>
      <c r="J52" s="29">
        <v>34</v>
      </c>
      <c r="K52" s="29">
        <v>33.4</v>
      </c>
      <c r="L52" s="29">
        <v>30.9</v>
      </c>
      <c r="M52" s="29">
        <v>30.7</v>
      </c>
      <c r="N52" s="27">
        <v>28.3</v>
      </c>
      <c r="O52" s="27">
        <v>32</v>
      </c>
      <c r="P52" s="27">
        <v>28.4</v>
      </c>
      <c r="Q52" s="27">
        <v>28.195909090909087</v>
      </c>
      <c r="R52" s="47">
        <v>34.270500000000006</v>
      </c>
      <c r="S52" s="29" t="s">
        <v>16</v>
      </c>
      <c r="T52" s="43">
        <v>380754</v>
      </c>
      <c r="U52" s="16">
        <v>412619</v>
      </c>
      <c r="V52" s="20">
        <v>53.609768000000003</v>
      </c>
      <c r="W52" s="20">
        <v>-2.2923613999999999</v>
      </c>
      <c r="X52" s="25"/>
      <c r="Y52" s="23" t="str">
        <f t="shared" si="0"/>
        <v>increase</v>
      </c>
    </row>
    <row r="53" spans="1:84" s="23" customFormat="1" hidden="1" x14ac:dyDescent="0.35">
      <c r="A53" s="29" t="s">
        <v>706</v>
      </c>
      <c r="B53" s="29" t="s">
        <v>80</v>
      </c>
      <c r="C53" s="29" t="s">
        <v>696</v>
      </c>
      <c r="D53" s="29" t="s">
        <v>91</v>
      </c>
      <c r="E53" s="29" t="s">
        <v>15</v>
      </c>
      <c r="F53" s="29" t="s">
        <v>92</v>
      </c>
      <c r="G53" s="29">
        <v>3.5</v>
      </c>
      <c r="H53" s="29" t="s">
        <v>93</v>
      </c>
      <c r="I53" s="29">
        <v>2.5</v>
      </c>
      <c r="J53" s="29" t="s">
        <v>41</v>
      </c>
      <c r="K53" s="29" t="s">
        <v>41</v>
      </c>
      <c r="L53" s="29" t="s">
        <v>41</v>
      </c>
      <c r="M53" s="29" t="s">
        <v>41</v>
      </c>
      <c r="N53" s="29" t="s">
        <v>41</v>
      </c>
      <c r="O53" s="29" t="s">
        <v>41</v>
      </c>
      <c r="P53" s="29" t="s">
        <v>41</v>
      </c>
      <c r="Q53" s="29" t="s">
        <v>41</v>
      </c>
      <c r="R53" s="47">
        <v>35.433</v>
      </c>
      <c r="S53" s="29" t="s">
        <v>9</v>
      </c>
      <c r="T53" s="43">
        <v>379630</v>
      </c>
      <c r="U53" s="16">
        <v>411031</v>
      </c>
      <c r="V53" s="20">
        <v>53.595452000000002</v>
      </c>
      <c r="W53" s="20">
        <v>-2.3092451000000001</v>
      </c>
      <c r="X53" s="25"/>
      <c r="Y53" s="23" t="str">
        <f t="shared" si="0"/>
        <v>reduction</v>
      </c>
      <c r="Z53" s="58"/>
    </row>
    <row r="54" spans="1:84" s="5" customFormat="1" hidden="1" x14ac:dyDescent="0.35">
      <c r="A54" s="6" t="s">
        <v>720</v>
      </c>
      <c r="B54" s="6" t="s">
        <v>105</v>
      </c>
      <c r="C54" s="6" t="s">
        <v>112</v>
      </c>
      <c r="D54" s="6" t="s">
        <v>113</v>
      </c>
      <c r="E54" s="6" t="str">
        <f>[2]Yearly!$E$3</f>
        <v>UB</v>
      </c>
      <c r="F54" s="6">
        <v>9</v>
      </c>
      <c r="G54" s="6">
        <v>7</v>
      </c>
      <c r="H54" s="6" t="s">
        <v>16</v>
      </c>
      <c r="I54" s="6">
        <v>3</v>
      </c>
      <c r="J54" s="6">
        <v>26</v>
      </c>
      <c r="K54" s="6">
        <v>25.6</v>
      </c>
      <c r="L54" s="6">
        <v>22.5</v>
      </c>
      <c r="M54" s="6">
        <v>22.9</v>
      </c>
      <c r="N54" s="7">
        <v>21.908727272727269</v>
      </c>
      <c r="O54" s="7">
        <v>23.27118181818182</v>
      </c>
      <c r="P54" s="7">
        <v>22.102666666666671</v>
      </c>
      <c r="Q54" s="7">
        <v>18.635400000000001</v>
      </c>
      <c r="R54" s="7" t="s">
        <v>41</v>
      </c>
      <c r="S54" s="6" t="s">
        <v>16</v>
      </c>
      <c r="T54" s="42">
        <v>387656</v>
      </c>
      <c r="U54" s="15">
        <v>399016</v>
      </c>
      <c r="V54" s="19">
        <v>53.48771</v>
      </c>
      <c r="W54" s="19">
        <v>-2.1875019999999998</v>
      </c>
      <c r="X54" s="23"/>
      <c r="Y54" s="23" t="str">
        <f t="shared" si="0"/>
        <v>increase</v>
      </c>
      <c r="Z54" s="58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</row>
    <row r="55" spans="1:84" s="5" customFormat="1" hidden="1" x14ac:dyDescent="0.35">
      <c r="A55" s="6" t="s">
        <v>721</v>
      </c>
      <c r="B55" s="6" t="s">
        <v>105</v>
      </c>
      <c r="C55" s="6" t="s">
        <v>114</v>
      </c>
      <c r="D55" s="6" t="s">
        <v>115</v>
      </c>
      <c r="E55" s="6" t="str">
        <f>[2]Yearly!$E$2</f>
        <v>UT</v>
      </c>
      <c r="F55" s="6">
        <v>18</v>
      </c>
      <c r="G55" s="6">
        <v>1</v>
      </c>
      <c r="H55" s="6" t="s">
        <v>16</v>
      </c>
      <c r="I55" s="6">
        <v>3</v>
      </c>
      <c r="J55" s="6">
        <v>53</v>
      </c>
      <c r="K55" s="6">
        <v>50.8</v>
      </c>
      <c r="L55" s="6">
        <v>46.9</v>
      </c>
      <c r="M55" s="6">
        <v>50.3</v>
      </c>
      <c r="N55" s="7">
        <v>55.243999999999986</v>
      </c>
      <c r="O55" s="7">
        <v>45.29525000000001</v>
      </c>
      <c r="P55" s="7">
        <v>44.68933333333333</v>
      </c>
      <c r="Q55" s="7">
        <v>40.288250000000005</v>
      </c>
      <c r="R55" s="46">
        <v>40.772749999999995</v>
      </c>
      <c r="S55" s="6" t="s">
        <v>9</v>
      </c>
      <c r="T55" s="42">
        <v>383954</v>
      </c>
      <c r="U55" s="15">
        <v>398060</v>
      </c>
      <c r="V55" s="19">
        <v>53.479016000000001</v>
      </c>
      <c r="W55" s="19">
        <v>-2.2432443000000002</v>
      </c>
      <c r="X55" s="23"/>
      <c r="Y55" s="23" t="str">
        <f t="shared" si="0"/>
        <v>increase</v>
      </c>
      <c r="Z55" s="58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</row>
    <row r="56" spans="1:84" s="5" customFormat="1" hidden="1" x14ac:dyDescent="0.35">
      <c r="A56" s="6" t="s">
        <v>722</v>
      </c>
      <c r="B56" s="6" t="s">
        <v>105</v>
      </c>
      <c r="C56" s="6" t="s">
        <v>116</v>
      </c>
      <c r="D56" s="6" t="s">
        <v>117</v>
      </c>
      <c r="E56" s="6" t="str">
        <f>[2]Yearly!$E$3</f>
        <v>UB</v>
      </c>
      <c r="F56" s="6">
        <v>5</v>
      </c>
      <c r="G56" s="6">
        <v>59</v>
      </c>
      <c r="H56" s="6" t="s">
        <v>16</v>
      </c>
      <c r="I56" s="6">
        <v>3</v>
      </c>
      <c r="J56" s="6">
        <v>37</v>
      </c>
      <c r="K56" s="6">
        <v>34.200000000000003</v>
      </c>
      <c r="L56" s="6">
        <v>33.6</v>
      </c>
      <c r="M56" s="6">
        <v>34.700000000000003</v>
      </c>
      <c r="N56" s="7">
        <v>33.130999999999993</v>
      </c>
      <c r="O56" s="7">
        <v>37.105249999999998</v>
      </c>
      <c r="P56" s="7">
        <v>35.508000000000003</v>
      </c>
      <c r="Q56" s="7">
        <v>33.429749999999999</v>
      </c>
      <c r="R56" s="46">
        <v>32.991750000000003</v>
      </c>
      <c r="S56" s="6" t="s">
        <v>9</v>
      </c>
      <c r="T56" s="42">
        <v>383971</v>
      </c>
      <c r="U56" s="15">
        <v>398876</v>
      </c>
      <c r="V56" s="19">
        <v>53.486350999999999</v>
      </c>
      <c r="W56" s="19">
        <v>-2.2430300999999999</v>
      </c>
      <c r="X56" s="25"/>
      <c r="Y56" s="23" t="str">
        <f t="shared" si="0"/>
        <v>reduction</v>
      </c>
      <c r="Z56" s="58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</row>
    <row r="57" spans="1:84" s="5" customFormat="1" hidden="1" x14ac:dyDescent="0.35">
      <c r="A57" s="6" t="s">
        <v>723</v>
      </c>
      <c r="B57" s="6" t="s">
        <v>105</v>
      </c>
      <c r="C57" s="6" t="s">
        <v>118</v>
      </c>
      <c r="D57" s="6" t="s">
        <v>119</v>
      </c>
      <c r="E57" s="6" t="str">
        <f>[2]Yearly!$E$2</f>
        <v>UT</v>
      </c>
      <c r="F57" s="6">
        <v>22</v>
      </c>
      <c r="G57" s="6">
        <v>1</v>
      </c>
      <c r="H57" s="6" t="s">
        <v>16</v>
      </c>
      <c r="I57" s="6">
        <v>3</v>
      </c>
      <c r="J57" s="6">
        <v>41</v>
      </c>
      <c r="K57" s="6">
        <v>40.799999999999997</v>
      </c>
      <c r="L57" s="6">
        <v>35</v>
      </c>
      <c r="M57" s="6">
        <v>35.700000000000003</v>
      </c>
      <c r="N57" s="7">
        <v>34.6248</v>
      </c>
      <c r="O57" s="7">
        <v>40.987916666666663</v>
      </c>
      <c r="P57" s="7">
        <v>38.495999999999995</v>
      </c>
      <c r="Q57" s="7">
        <v>37.061999999999998</v>
      </c>
      <c r="R57" s="46">
        <v>36.138249999999999</v>
      </c>
      <c r="S57" s="6" t="s">
        <v>9</v>
      </c>
      <c r="T57" s="42">
        <v>387951</v>
      </c>
      <c r="U57" s="15">
        <v>397430</v>
      </c>
      <c r="V57" s="19">
        <v>53.473461</v>
      </c>
      <c r="W57" s="19">
        <v>-2.1829947000000001</v>
      </c>
      <c r="X57" s="23"/>
      <c r="Y57" s="23" t="str">
        <f t="shared" si="0"/>
        <v>reduction</v>
      </c>
      <c r="Z57" s="58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</row>
    <row r="58" spans="1:84" s="5" customFormat="1" hidden="1" x14ac:dyDescent="0.35">
      <c r="A58" s="6" t="s">
        <v>724</v>
      </c>
      <c r="B58" s="6" t="s">
        <v>105</v>
      </c>
      <c r="C58" s="6" t="s">
        <v>120</v>
      </c>
      <c r="D58" s="6" t="s">
        <v>121</v>
      </c>
      <c r="E58" s="6" t="str">
        <f>[2]Yearly!$E$2</f>
        <v>UT</v>
      </c>
      <c r="F58" s="6">
        <v>2</v>
      </c>
      <c r="G58" s="6">
        <v>1</v>
      </c>
      <c r="H58" s="6" t="s">
        <v>16</v>
      </c>
      <c r="I58" s="6">
        <v>3</v>
      </c>
      <c r="J58" s="6">
        <v>66</v>
      </c>
      <c r="K58" s="6">
        <v>65.3</v>
      </c>
      <c r="L58" s="6">
        <v>62.2</v>
      </c>
      <c r="M58" s="6">
        <v>62.8</v>
      </c>
      <c r="N58" s="7">
        <v>56.440999999999995</v>
      </c>
      <c r="O58" s="7">
        <v>66.21008333333333</v>
      </c>
      <c r="P58" s="7">
        <v>57.701600000000006</v>
      </c>
      <c r="Q58" s="7">
        <v>58.768499999999996</v>
      </c>
      <c r="R58" s="46">
        <v>55.394181818181828</v>
      </c>
      <c r="S58" s="6" t="s">
        <v>9</v>
      </c>
      <c r="T58" s="42">
        <v>384114</v>
      </c>
      <c r="U58" s="15">
        <v>397512</v>
      </c>
      <c r="V58" s="19">
        <v>53.474094999999998</v>
      </c>
      <c r="W58" s="19">
        <v>-2.2408055999999998</v>
      </c>
      <c r="X58" s="25"/>
      <c r="Y58" s="23" t="str">
        <f t="shared" si="0"/>
        <v>reduction</v>
      </c>
      <c r="Z58" s="58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</row>
    <row r="59" spans="1:84" s="5" customFormat="1" hidden="1" x14ac:dyDescent="0.35">
      <c r="A59" s="6" t="s">
        <v>725</v>
      </c>
      <c r="B59" s="6" t="s">
        <v>105</v>
      </c>
      <c r="C59" s="6" t="s">
        <v>122</v>
      </c>
      <c r="D59" s="6" t="s">
        <v>123</v>
      </c>
      <c r="E59" s="6" t="str">
        <f>[2]Yearly!$E$2</f>
        <v>UT</v>
      </c>
      <c r="F59" s="6">
        <v>7</v>
      </c>
      <c r="G59" s="6">
        <v>1</v>
      </c>
      <c r="H59" s="6" t="s">
        <v>16</v>
      </c>
      <c r="I59" s="6">
        <v>3</v>
      </c>
      <c r="J59" s="6">
        <v>43</v>
      </c>
      <c r="K59" s="6">
        <v>38.4</v>
      </c>
      <c r="L59" s="6">
        <v>33.4</v>
      </c>
      <c r="M59" s="6">
        <v>32.5</v>
      </c>
      <c r="N59" s="7">
        <v>32.753</v>
      </c>
      <c r="O59" s="7">
        <v>40.106181818181817</v>
      </c>
      <c r="P59" s="7">
        <v>34.019333333333329</v>
      </c>
      <c r="Q59" s="7">
        <v>33.096250000000005</v>
      </c>
      <c r="R59" s="46">
        <v>31.697500000000005</v>
      </c>
      <c r="S59" s="6" t="s">
        <v>9</v>
      </c>
      <c r="T59" s="42">
        <v>385205</v>
      </c>
      <c r="U59" s="15">
        <v>399750</v>
      </c>
      <c r="V59" s="19">
        <v>53.494242999999997</v>
      </c>
      <c r="W59" s="19">
        <v>-2.2244750999999998</v>
      </c>
      <c r="X59" s="25"/>
      <c r="Y59" s="23" t="str">
        <f t="shared" si="0"/>
        <v>reduction</v>
      </c>
      <c r="Z59" s="58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</row>
    <row r="60" spans="1:84" s="5" customFormat="1" hidden="1" x14ac:dyDescent="0.35">
      <c r="A60" s="6" t="s">
        <v>726</v>
      </c>
      <c r="B60" s="6" t="s">
        <v>105</v>
      </c>
      <c r="C60" s="6" t="s">
        <v>124</v>
      </c>
      <c r="D60" s="6" t="s">
        <v>125</v>
      </c>
      <c r="E60" s="6" t="str">
        <f>[2]Yearly!$E$2</f>
        <v>UT</v>
      </c>
      <c r="F60" s="6">
        <v>10</v>
      </c>
      <c r="G60" s="6">
        <v>1</v>
      </c>
      <c r="H60" s="6" t="s">
        <v>16</v>
      </c>
      <c r="I60" s="6">
        <v>3</v>
      </c>
      <c r="J60" s="6">
        <v>45</v>
      </c>
      <c r="K60" s="6">
        <v>45</v>
      </c>
      <c r="L60" s="6">
        <v>41.7</v>
      </c>
      <c r="M60" s="6">
        <v>42.1</v>
      </c>
      <c r="N60" s="7">
        <v>41.783000000000001</v>
      </c>
      <c r="O60" s="7">
        <v>46.250749999999996</v>
      </c>
      <c r="P60" s="7">
        <v>42.62133333333334</v>
      </c>
      <c r="Q60" s="7">
        <v>39.280499999999996</v>
      </c>
      <c r="R60" s="46">
        <v>38.688000000000002</v>
      </c>
      <c r="S60" s="6" t="s">
        <v>9</v>
      </c>
      <c r="T60" s="42">
        <v>382829</v>
      </c>
      <c r="U60" s="15">
        <v>391493</v>
      </c>
      <c r="V60" s="19">
        <v>53.419953999999997</v>
      </c>
      <c r="W60" s="19">
        <v>-2.2598343999999999</v>
      </c>
      <c r="X60" s="25"/>
      <c r="Y60" s="23" t="str">
        <f t="shared" si="0"/>
        <v>reduction</v>
      </c>
      <c r="Z60" s="58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</row>
    <row r="61" spans="1:84" s="5" customFormat="1" hidden="1" x14ac:dyDescent="0.35">
      <c r="A61" s="6" t="s">
        <v>727</v>
      </c>
      <c r="B61" s="6" t="s">
        <v>105</v>
      </c>
      <c r="C61" s="6" t="s">
        <v>126</v>
      </c>
      <c r="D61" s="6" t="s">
        <v>127</v>
      </c>
      <c r="E61" s="6" t="str">
        <f>[2]Yearly!$E$3</f>
        <v>UB</v>
      </c>
      <c r="F61" s="6">
        <v>5</v>
      </c>
      <c r="G61" s="6">
        <v>56</v>
      </c>
      <c r="H61" s="6" t="s">
        <v>9</v>
      </c>
      <c r="I61" s="6">
        <v>4</v>
      </c>
      <c r="J61" s="6">
        <v>43</v>
      </c>
      <c r="K61" s="6">
        <v>39.4</v>
      </c>
      <c r="L61" s="6">
        <v>37</v>
      </c>
      <c r="M61" s="6">
        <v>36.1</v>
      </c>
      <c r="N61" s="7">
        <v>35.853999999999999</v>
      </c>
      <c r="O61" s="7">
        <v>38.477833333333336</v>
      </c>
      <c r="P61" s="7">
        <v>35.92</v>
      </c>
      <c r="Q61" s="7">
        <v>32.182749999999999</v>
      </c>
      <c r="R61" s="46">
        <v>31.627750000000002</v>
      </c>
      <c r="S61" s="6" t="s">
        <v>9</v>
      </c>
      <c r="T61" s="42">
        <v>384310</v>
      </c>
      <c r="U61" s="15">
        <v>398337</v>
      </c>
      <c r="V61" s="19">
        <v>53.481516999999997</v>
      </c>
      <c r="W61" s="19">
        <v>-2.2378941999999999</v>
      </c>
      <c r="X61" s="25"/>
      <c r="Y61" s="23" t="str">
        <f t="shared" si="0"/>
        <v>reduction</v>
      </c>
      <c r="Z61" s="58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</row>
    <row r="62" spans="1:84" s="5" customFormat="1" hidden="1" x14ac:dyDescent="0.35">
      <c r="A62" s="6" t="s">
        <v>717</v>
      </c>
      <c r="B62" s="6" t="s">
        <v>105</v>
      </c>
      <c r="C62" s="6" t="s">
        <v>104</v>
      </c>
      <c r="D62" s="6" t="s">
        <v>106</v>
      </c>
      <c r="E62" s="6" t="s">
        <v>107</v>
      </c>
      <c r="F62" s="6">
        <v>75</v>
      </c>
      <c r="G62" s="6">
        <v>80</v>
      </c>
      <c r="H62" s="6" t="s">
        <v>16</v>
      </c>
      <c r="I62" s="6">
        <v>1.5</v>
      </c>
      <c r="J62" s="6">
        <v>17</v>
      </c>
      <c r="K62" s="6">
        <v>15.3</v>
      </c>
      <c r="L62" s="6">
        <v>13.8</v>
      </c>
      <c r="M62" s="6">
        <v>12.9</v>
      </c>
      <c r="N62" s="7">
        <v>12.712</v>
      </c>
      <c r="O62" s="7">
        <v>14.044333333333336</v>
      </c>
      <c r="P62" s="7">
        <v>14.703333333333333</v>
      </c>
      <c r="Q62" s="7">
        <v>16.791</v>
      </c>
      <c r="R62" s="7" t="s">
        <v>41</v>
      </c>
      <c r="S62" s="6" t="s">
        <v>16</v>
      </c>
      <c r="T62" s="42">
        <v>384200</v>
      </c>
      <c r="U62" s="15">
        <v>382958</v>
      </c>
      <c r="V62" s="19">
        <v>53.34328</v>
      </c>
      <c r="W62" s="19">
        <v>-2.2387754000000002</v>
      </c>
      <c r="X62" s="25"/>
      <c r="Y62" s="23" t="str">
        <f t="shared" si="0"/>
        <v>increase</v>
      </c>
      <c r="Z62" s="58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</row>
    <row r="63" spans="1:84" s="5" customFormat="1" hidden="1" x14ac:dyDescent="0.35">
      <c r="A63" s="6" t="s">
        <v>729</v>
      </c>
      <c r="B63" s="6" t="s">
        <v>105</v>
      </c>
      <c r="C63" s="6" t="s">
        <v>126</v>
      </c>
      <c r="D63" s="6" t="s">
        <v>127</v>
      </c>
      <c r="E63" s="6" t="str">
        <f>[2]Yearly!$E$3</f>
        <v>UB</v>
      </c>
      <c r="F63" s="6">
        <v>5</v>
      </c>
      <c r="G63" s="6">
        <v>56</v>
      </c>
      <c r="H63" s="6" t="s">
        <v>9</v>
      </c>
      <c r="I63" s="6">
        <v>4</v>
      </c>
      <c r="J63" s="6">
        <v>42</v>
      </c>
      <c r="K63" s="6">
        <v>39.200000000000003</v>
      </c>
      <c r="L63" s="6">
        <v>35.200000000000003</v>
      </c>
      <c r="M63" s="6" t="s">
        <v>22</v>
      </c>
      <c r="N63" s="7">
        <v>35.811999999999998</v>
      </c>
      <c r="O63" s="7">
        <v>40.821083333333327</v>
      </c>
      <c r="P63" s="7">
        <v>35.698666666666668</v>
      </c>
      <c r="Q63" s="7">
        <v>31.559249999999999</v>
      </c>
      <c r="R63" s="46">
        <v>33.053750000000001</v>
      </c>
      <c r="S63" s="6" t="s">
        <v>9</v>
      </c>
      <c r="T63" s="42">
        <v>384310</v>
      </c>
      <c r="U63" s="15">
        <v>398337</v>
      </c>
      <c r="V63" s="19">
        <v>53.481516999999997</v>
      </c>
      <c r="W63" s="19">
        <v>-2.2378941999999999</v>
      </c>
      <c r="X63" s="25"/>
      <c r="Y63" s="23" t="str">
        <f t="shared" si="0"/>
        <v>increase</v>
      </c>
      <c r="Z63" s="58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</row>
    <row r="64" spans="1:84" s="5" customFormat="1" hidden="1" x14ac:dyDescent="0.35">
      <c r="A64" s="6" t="s">
        <v>728</v>
      </c>
      <c r="B64" s="6" t="s">
        <v>105</v>
      </c>
      <c r="C64" s="6" t="s">
        <v>126</v>
      </c>
      <c r="D64" s="6" t="s">
        <v>127</v>
      </c>
      <c r="E64" s="6" t="str">
        <f>[2]Yearly!$E$3</f>
        <v>UB</v>
      </c>
      <c r="F64" s="6">
        <v>5</v>
      </c>
      <c r="G64" s="6">
        <v>56</v>
      </c>
      <c r="H64" s="6" t="s">
        <v>9</v>
      </c>
      <c r="I64" s="6">
        <v>4</v>
      </c>
      <c r="J64" s="6">
        <v>41</v>
      </c>
      <c r="K64" s="6">
        <v>39.6</v>
      </c>
      <c r="L64" s="6">
        <v>35.5</v>
      </c>
      <c r="M64" s="6" t="s">
        <v>22</v>
      </c>
      <c r="N64" s="7">
        <v>34.873999999999995</v>
      </c>
      <c r="O64" s="7">
        <v>37.962166666666668</v>
      </c>
      <c r="P64" s="7">
        <v>36.336000000000006</v>
      </c>
      <c r="Q64" s="7">
        <v>32.131999999999998</v>
      </c>
      <c r="R64" s="46">
        <v>32.60425</v>
      </c>
      <c r="S64" s="6" t="s">
        <v>9</v>
      </c>
      <c r="T64" s="42">
        <v>384310</v>
      </c>
      <c r="U64" s="15">
        <v>398337</v>
      </c>
      <c r="V64" s="19">
        <v>53.481516999999997</v>
      </c>
      <c r="W64" s="19">
        <v>-2.2378941999999999</v>
      </c>
      <c r="X64" s="25"/>
      <c r="Y64" s="23" t="str">
        <f t="shared" si="0"/>
        <v>increase</v>
      </c>
      <c r="Z64" s="58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</row>
    <row r="65" spans="1:84" s="5" customFormat="1" hidden="1" x14ac:dyDescent="0.35">
      <c r="A65" s="6" t="s">
        <v>730</v>
      </c>
      <c r="B65" s="6" t="s">
        <v>105</v>
      </c>
      <c r="C65" s="6" t="s">
        <v>128</v>
      </c>
      <c r="D65" s="6" t="s">
        <v>129</v>
      </c>
      <c r="E65" s="6" t="str">
        <f>[2]Yearly!$E$2</f>
        <v>UT</v>
      </c>
      <c r="F65" s="6">
        <v>10</v>
      </c>
      <c r="G65" s="6">
        <v>2</v>
      </c>
      <c r="H65" s="6" t="s">
        <v>16</v>
      </c>
      <c r="I65" s="6">
        <v>3</v>
      </c>
      <c r="J65" s="6">
        <v>53</v>
      </c>
      <c r="K65" s="6">
        <v>49.6</v>
      </c>
      <c r="L65" s="6">
        <v>44.3</v>
      </c>
      <c r="M65" s="6">
        <v>47.4</v>
      </c>
      <c r="N65" s="7">
        <v>45.92</v>
      </c>
      <c r="O65" s="7">
        <v>51.17233333333332</v>
      </c>
      <c r="P65" s="7">
        <v>50.372666666666667</v>
      </c>
      <c r="Q65" s="7">
        <v>46.081000000000003</v>
      </c>
      <c r="R65" s="46">
        <v>45.275500000000008</v>
      </c>
      <c r="S65" s="6" t="s">
        <v>9</v>
      </c>
      <c r="T65" s="42">
        <v>385161</v>
      </c>
      <c r="U65" s="15">
        <v>398290</v>
      </c>
      <c r="V65" s="19">
        <v>53.481119</v>
      </c>
      <c r="W65" s="19">
        <v>-2.2250687</v>
      </c>
      <c r="X65" s="25"/>
      <c r="Y65" s="23" t="str">
        <f t="shared" si="0"/>
        <v>reduction</v>
      </c>
      <c r="Z65" s="58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</row>
    <row r="66" spans="1:84" s="5" customFormat="1" hidden="1" x14ac:dyDescent="0.35">
      <c r="A66" s="6" t="s">
        <v>731</v>
      </c>
      <c r="B66" s="6" t="s">
        <v>105</v>
      </c>
      <c r="C66" s="6" t="s">
        <v>130</v>
      </c>
      <c r="D66" s="6" t="s">
        <v>131</v>
      </c>
      <c r="E66" s="6" t="str">
        <f>[2]Yearly!$E$3</f>
        <v>UB</v>
      </c>
      <c r="F66" s="6">
        <v>7</v>
      </c>
      <c r="G66" s="6">
        <v>46</v>
      </c>
      <c r="H66" s="6" t="s">
        <v>16</v>
      </c>
      <c r="I66" s="6">
        <v>3</v>
      </c>
      <c r="J66" s="6">
        <v>41</v>
      </c>
      <c r="K66" s="6">
        <v>39.299999999999997</v>
      </c>
      <c r="L66" s="6">
        <v>35.200000000000003</v>
      </c>
      <c r="M66" s="6">
        <v>36.1</v>
      </c>
      <c r="N66" s="7">
        <v>34.818000000000005</v>
      </c>
      <c r="O66" s="7">
        <v>39.986916666666666</v>
      </c>
      <c r="P66" s="7">
        <v>34.605999999999995</v>
      </c>
      <c r="Q66" s="7">
        <v>33.415250000000007</v>
      </c>
      <c r="R66" s="46">
        <v>32.821250000000006</v>
      </c>
      <c r="S66" s="6" t="s">
        <v>9</v>
      </c>
      <c r="T66" s="42">
        <v>384761</v>
      </c>
      <c r="U66" s="15">
        <v>397384</v>
      </c>
      <c r="V66" s="19">
        <v>53.472963999999997</v>
      </c>
      <c r="W66" s="19">
        <v>-2.2310517000000001</v>
      </c>
      <c r="X66" s="25"/>
      <c r="Y66" s="23" t="str">
        <f t="shared" si="0"/>
        <v>reduction</v>
      </c>
      <c r="Z66" s="5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</row>
    <row r="67" spans="1:84" s="5" customFormat="1" hidden="1" x14ac:dyDescent="0.35">
      <c r="A67" s="6" t="s">
        <v>732</v>
      </c>
      <c r="B67" s="6" t="s">
        <v>105</v>
      </c>
      <c r="C67" s="6" t="s">
        <v>132</v>
      </c>
      <c r="D67" s="6" t="s">
        <v>133</v>
      </c>
      <c r="E67" s="6" t="str">
        <f>[2]Yearly!$E$2</f>
        <v>UT</v>
      </c>
      <c r="F67" s="6">
        <v>1</v>
      </c>
      <c r="G67" s="6">
        <v>2</v>
      </c>
      <c r="H67" s="6" t="s">
        <v>16</v>
      </c>
      <c r="I67" s="6">
        <v>3</v>
      </c>
      <c r="J67" s="6">
        <v>42</v>
      </c>
      <c r="K67" s="6">
        <v>42.2</v>
      </c>
      <c r="L67" s="6">
        <v>38.799999999999997</v>
      </c>
      <c r="M67" s="6">
        <v>39.4</v>
      </c>
      <c r="N67" s="7">
        <v>38.584000000000003</v>
      </c>
      <c r="O67" s="7">
        <v>43.611749999999994</v>
      </c>
      <c r="P67" s="7">
        <v>38.951999999999998</v>
      </c>
      <c r="Q67" s="7">
        <v>38.693249999999999</v>
      </c>
      <c r="R67" s="46">
        <v>38.036999999999999</v>
      </c>
      <c r="S67" s="6" t="s">
        <v>9</v>
      </c>
      <c r="T67" s="42">
        <v>388601</v>
      </c>
      <c r="U67" s="15">
        <v>396048</v>
      </c>
      <c r="V67" s="19">
        <v>53.461053999999997</v>
      </c>
      <c r="W67" s="19">
        <v>-2.1731514000000001</v>
      </c>
      <c r="X67" s="25"/>
      <c r="Y67" s="23" t="str">
        <f t="shared" ref="Y67:Y130" si="1">IF(R67&lt;Q67,"reduction","increase")</f>
        <v>reduction</v>
      </c>
      <c r="Z67" s="5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</row>
    <row r="68" spans="1:84" s="5" customFormat="1" hidden="1" x14ac:dyDescent="0.35">
      <c r="A68" s="6" t="s">
        <v>733</v>
      </c>
      <c r="B68" s="6" t="s">
        <v>105</v>
      </c>
      <c r="C68" s="6" t="s">
        <v>134</v>
      </c>
      <c r="D68" s="6" t="s">
        <v>135</v>
      </c>
      <c r="E68" s="6" t="str">
        <f>[2]Yearly!$E$2</f>
        <v>UT</v>
      </c>
      <c r="F68" s="6">
        <v>7</v>
      </c>
      <c r="G68" s="6">
        <v>6</v>
      </c>
      <c r="H68" s="6" t="s">
        <v>16</v>
      </c>
      <c r="I68" s="6">
        <v>3</v>
      </c>
      <c r="J68" s="6">
        <v>40</v>
      </c>
      <c r="K68" s="6">
        <v>39.9</v>
      </c>
      <c r="L68" s="6">
        <v>34</v>
      </c>
      <c r="M68" s="6">
        <v>35.5</v>
      </c>
      <c r="N68" s="7">
        <v>35.391999999999989</v>
      </c>
      <c r="O68" s="7">
        <v>37.977333333333334</v>
      </c>
      <c r="P68" s="7">
        <v>37.05533333333333</v>
      </c>
      <c r="Q68" s="7">
        <v>35.661299999999997</v>
      </c>
      <c r="R68" s="46">
        <v>33.611750000000001</v>
      </c>
      <c r="S68" s="6" t="s">
        <v>9</v>
      </c>
      <c r="T68" s="42">
        <v>385399</v>
      </c>
      <c r="U68" s="15">
        <v>390093</v>
      </c>
      <c r="V68" s="19">
        <v>53.407448000000002</v>
      </c>
      <c r="W68" s="19">
        <v>-2.2210991</v>
      </c>
      <c r="X68" s="25"/>
      <c r="Y68" s="23" t="str">
        <f t="shared" si="1"/>
        <v>reduction</v>
      </c>
      <c r="Z68" s="58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</row>
    <row r="69" spans="1:84" s="5" customFormat="1" hidden="1" x14ac:dyDescent="0.35">
      <c r="A69" s="6" t="s">
        <v>734</v>
      </c>
      <c r="B69" s="6" t="s">
        <v>105</v>
      </c>
      <c r="C69" s="6" t="s">
        <v>136</v>
      </c>
      <c r="D69" s="6" t="s">
        <v>137</v>
      </c>
      <c r="E69" s="6" t="str">
        <f>[2]Yearly!$E$2</f>
        <v>UT</v>
      </c>
      <c r="F69" s="6">
        <v>1</v>
      </c>
      <c r="G69" s="6">
        <v>1</v>
      </c>
      <c r="H69" s="6" t="s">
        <v>16</v>
      </c>
      <c r="I69" s="6">
        <v>3</v>
      </c>
      <c r="J69" s="6">
        <v>52</v>
      </c>
      <c r="K69" s="6">
        <v>52.7</v>
      </c>
      <c r="L69" s="6">
        <v>46.7</v>
      </c>
      <c r="M69" s="6">
        <v>48</v>
      </c>
      <c r="N69" s="7">
        <v>46.515000000000001</v>
      </c>
      <c r="O69" s="7">
        <v>51.543916666666675</v>
      </c>
      <c r="P69" s="7">
        <v>47.74733333333333</v>
      </c>
      <c r="Q69" s="7">
        <v>47.610749999999996</v>
      </c>
      <c r="R69" s="46">
        <v>46.980500000000006</v>
      </c>
      <c r="S69" s="6" t="s">
        <v>9</v>
      </c>
      <c r="T69" s="42">
        <v>387363</v>
      </c>
      <c r="U69" s="15">
        <v>394617</v>
      </c>
      <c r="V69" s="19">
        <v>53.448163000000001</v>
      </c>
      <c r="W69" s="19">
        <v>-2.1917392000000002</v>
      </c>
      <c r="X69" s="25"/>
      <c r="Y69" s="23" t="str">
        <f t="shared" si="1"/>
        <v>reduction</v>
      </c>
      <c r="Z69" s="58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</row>
    <row r="70" spans="1:84" s="5" customFormat="1" hidden="1" x14ac:dyDescent="0.35">
      <c r="A70" s="6" t="s">
        <v>735</v>
      </c>
      <c r="B70" s="6" t="s">
        <v>105</v>
      </c>
      <c r="C70" s="6" t="s">
        <v>138</v>
      </c>
      <c r="D70" s="6" t="s">
        <v>139</v>
      </c>
      <c r="E70" s="6" t="str">
        <f>[2]Yearly!$E$3</f>
        <v>UB</v>
      </c>
      <c r="F70" s="6">
        <v>2</v>
      </c>
      <c r="G70" s="6">
        <v>8</v>
      </c>
      <c r="H70" s="6" t="s">
        <v>16</v>
      </c>
      <c r="I70" s="6">
        <v>3</v>
      </c>
      <c r="J70" s="6">
        <v>42</v>
      </c>
      <c r="K70" s="6">
        <v>41.2</v>
      </c>
      <c r="L70" s="6">
        <v>39.299999999999997</v>
      </c>
      <c r="M70" s="6">
        <v>38.700000000000003</v>
      </c>
      <c r="N70" s="7">
        <v>37.533999999999999</v>
      </c>
      <c r="O70" s="7">
        <v>44.233583333333343</v>
      </c>
      <c r="P70" s="7">
        <v>38.807999999999993</v>
      </c>
      <c r="Q70" s="7">
        <v>40.992818181818187</v>
      </c>
      <c r="R70" s="46">
        <v>43.663499999999999</v>
      </c>
      <c r="S70" s="6" t="s">
        <v>9</v>
      </c>
      <c r="T70" s="42">
        <v>383602</v>
      </c>
      <c r="U70" s="15">
        <v>397488</v>
      </c>
      <c r="V70" s="19">
        <v>53.473863999999999</v>
      </c>
      <c r="W70" s="19">
        <v>-2.2485179999999998</v>
      </c>
      <c r="X70" s="25"/>
      <c r="Y70" s="23" t="str">
        <f t="shared" si="1"/>
        <v>increase</v>
      </c>
      <c r="Z70" s="58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</row>
    <row r="71" spans="1:84" s="5" customFormat="1" hidden="1" x14ac:dyDescent="0.35">
      <c r="A71" s="6" t="s">
        <v>736</v>
      </c>
      <c r="B71" s="6" t="s">
        <v>105</v>
      </c>
      <c r="C71" s="6" t="s">
        <v>140</v>
      </c>
      <c r="D71" s="6" t="s">
        <v>141</v>
      </c>
      <c r="E71" s="6" t="str">
        <f>[2]Yearly!$E$3</f>
        <v>UB</v>
      </c>
      <c r="F71" s="6">
        <v>7.5</v>
      </c>
      <c r="G71" s="6">
        <v>23</v>
      </c>
      <c r="H71" s="6" t="s">
        <v>16</v>
      </c>
      <c r="I71" s="6">
        <v>3</v>
      </c>
      <c r="J71" s="6">
        <v>37</v>
      </c>
      <c r="K71" s="6">
        <v>34.6</v>
      </c>
      <c r="L71" s="6">
        <v>31</v>
      </c>
      <c r="M71" s="6">
        <v>31</v>
      </c>
      <c r="N71" s="7">
        <v>31.885000000000002</v>
      </c>
      <c r="O71" s="7">
        <v>36.995636363636365</v>
      </c>
      <c r="P71" s="7">
        <v>38.287333333333336</v>
      </c>
      <c r="Q71" s="7">
        <v>33.161500000000004</v>
      </c>
      <c r="R71" s="46">
        <v>33.038249999999998</v>
      </c>
      <c r="S71" s="6" t="s">
        <v>9</v>
      </c>
      <c r="T71" s="42">
        <v>386289</v>
      </c>
      <c r="U71" s="15">
        <v>396828</v>
      </c>
      <c r="V71" s="19">
        <v>53.468009000000002</v>
      </c>
      <c r="W71" s="19">
        <v>-2.2080072999999998</v>
      </c>
      <c r="X71" s="25"/>
      <c r="Y71" s="23" t="str">
        <f t="shared" si="1"/>
        <v>reduction</v>
      </c>
      <c r="Z71" s="58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</row>
    <row r="72" spans="1:84" s="5" customFormat="1" x14ac:dyDescent="0.35">
      <c r="A72" s="6" t="s">
        <v>737</v>
      </c>
      <c r="B72" s="6" t="s">
        <v>105</v>
      </c>
      <c r="C72" s="6" t="s">
        <v>142</v>
      </c>
      <c r="D72" s="6" t="s">
        <v>143</v>
      </c>
      <c r="E72" s="6" t="str">
        <f>[2]Yearly!$E$3</f>
        <v>UB</v>
      </c>
      <c r="F72" s="6">
        <v>3</v>
      </c>
      <c r="G72" s="6">
        <v>5</v>
      </c>
      <c r="H72" s="6" t="s">
        <v>16</v>
      </c>
      <c r="I72" s="6">
        <v>3</v>
      </c>
      <c r="J72" s="6">
        <v>34</v>
      </c>
      <c r="K72" s="6">
        <v>33.799999999999997</v>
      </c>
      <c r="L72" s="6">
        <v>29.5</v>
      </c>
      <c r="M72" s="6">
        <v>29.7</v>
      </c>
      <c r="N72" s="7">
        <v>30.534000000000006</v>
      </c>
      <c r="O72" s="7">
        <v>32.684166666666663</v>
      </c>
      <c r="P72" s="7">
        <v>31.84866666666667</v>
      </c>
      <c r="Q72" s="7">
        <v>29.927999999999997</v>
      </c>
      <c r="R72" s="46">
        <v>29.326000000000001</v>
      </c>
      <c r="S72" s="6" t="s">
        <v>16</v>
      </c>
      <c r="T72" s="42">
        <v>386875</v>
      </c>
      <c r="U72" s="15">
        <v>395861</v>
      </c>
      <c r="V72" s="19">
        <v>53.459332000000003</v>
      </c>
      <c r="W72" s="19">
        <v>-2.1991391999999998</v>
      </c>
      <c r="X72" s="25"/>
      <c r="Y72" s="23" t="str">
        <f t="shared" si="1"/>
        <v>reduction</v>
      </c>
      <c r="Z72" s="58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</row>
    <row r="73" spans="1:84" s="5" customFormat="1" hidden="1" x14ac:dyDescent="0.35">
      <c r="A73" s="6" t="s">
        <v>738</v>
      </c>
      <c r="B73" s="6" t="s">
        <v>105</v>
      </c>
      <c r="C73" s="6" t="s">
        <v>144</v>
      </c>
      <c r="D73" s="6" t="s">
        <v>145</v>
      </c>
      <c r="E73" s="6" t="str">
        <f>[2]Yearly!$E$2</f>
        <v>UT</v>
      </c>
      <c r="F73" s="6">
        <v>3</v>
      </c>
      <c r="G73" s="6">
        <v>7</v>
      </c>
      <c r="H73" s="6" t="s">
        <v>16</v>
      </c>
      <c r="I73" s="6">
        <v>3</v>
      </c>
      <c r="J73" s="6">
        <v>35</v>
      </c>
      <c r="K73" s="6">
        <v>31.4</v>
      </c>
      <c r="L73" s="6">
        <v>33</v>
      </c>
      <c r="M73" s="6">
        <v>30.7</v>
      </c>
      <c r="N73" s="7">
        <v>30.813999999999997</v>
      </c>
      <c r="O73" s="7">
        <v>35.277666666666676</v>
      </c>
      <c r="P73" s="7">
        <v>34.231999999999999</v>
      </c>
      <c r="Q73" s="7">
        <v>32.247999999999998</v>
      </c>
      <c r="R73" s="46">
        <v>33.216499999999996</v>
      </c>
      <c r="S73" s="6" t="s">
        <v>16</v>
      </c>
      <c r="T73" s="42">
        <v>387358</v>
      </c>
      <c r="U73" s="15">
        <v>393990</v>
      </c>
      <c r="V73" s="19">
        <v>53.442526999999998</v>
      </c>
      <c r="W73" s="19">
        <v>-2.1917890999999998</v>
      </c>
      <c r="X73" s="25"/>
      <c r="Y73" s="23" t="str">
        <f t="shared" si="1"/>
        <v>increase</v>
      </c>
      <c r="Z73" s="58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</row>
    <row r="74" spans="1:84" s="5" customFormat="1" hidden="1" x14ac:dyDescent="0.35">
      <c r="A74" s="6" t="s">
        <v>739</v>
      </c>
      <c r="B74" s="6" t="s">
        <v>105</v>
      </c>
      <c r="C74" s="6" t="s">
        <v>146</v>
      </c>
      <c r="D74" s="6" t="s">
        <v>147</v>
      </c>
      <c r="E74" s="6" t="str">
        <f>[2]Yearly!$E$3</f>
        <v>UB</v>
      </c>
      <c r="F74" s="6">
        <v>10</v>
      </c>
      <c r="G74" s="6">
        <v>18</v>
      </c>
      <c r="H74" s="6" t="s">
        <v>16</v>
      </c>
      <c r="I74" s="6">
        <v>3</v>
      </c>
      <c r="J74" s="6">
        <v>28</v>
      </c>
      <c r="K74" s="6">
        <v>26.6</v>
      </c>
      <c r="L74" s="6">
        <v>25.5</v>
      </c>
      <c r="M74" s="6">
        <v>23.8</v>
      </c>
      <c r="N74" s="7">
        <v>23.306181818181813</v>
      </c>
      <c r="O74" s="7">
        <v>25.897083333333335</v>
      </c>
      <c r="P74" s="7">
        <v>25.152000000000005</v>
      </c>
      <c r="Q74" s="7">
        <v>21.786250000000003</v>
      </c>
      <c r="R74" s="46">
        <v>23.064000000000004</v>
      </c>
      <c r="S74" s="6" t="s">
        <v>16</v>
      </c>
      <c r="T74" s="42">
        <v>386589</v>
      </c>
      <c r="U74" s="15">
        <v>394083</v>
      </c>
      <c r="V74" s="19">
        <v>53.443344000000003</v>
      </c>
      <c r="W74" s="19">
        <v>-2.2033700999999999</v>
      </c>
      <c r="X74" s="23"/>
      <c r="Y74" s="23" t="str">
        <f t="shared" si="1"/>
        <v>increase</v>
      </c>
      <c r="Z74" s="58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</row>
    <row r="75" spans="1:84" s="5" customFormat="1" hidden="1" x14ac:dyDescent="0.35">
      <c r="A75" s="6" t="s">
        <v>740</v>
      </c>
      <c r="B75" s="6" t="s">
        <v>105</v>
      </c>
      <c r="C75" s="6" t="s">
        <v>148</v>
      </c>
      <c r="D75" s="6" t="s">
        <v>149</v>
      </c>
      <c r="E75" s="6" t="str">
        <f>[2]Yearly!$E$2</f>
        <v>UT</v>
      </c>
      <c r="F75" s="6">
        <v>1</v>
      </c>
      <c r="G75" s="6">
        <v>0.5</v>
      </c>
      <c r="H75" s="6" t="s">
        <v>9</v>
      </c>
      <c r="I75" s="6">
        <v>2</v>
      </c>
      <c r="J75" s="6">
        <v>70</v>
      </c>
      <c r="K75" s="6">
        <v>66.7</v>
      </c>
      <c r="L75" s="6">
        <v>61</v>
      </c>
      <c r="M75" s="6">
        <v>63</v>
      </c>
      <c r="N75" s="7">
        <v>60.640999999999991</v>
      </c>
      <c r="O75" s="7">
        <v>61.9255</v>
      </c>
      <c r="P75" s="7">
        <v>56.657333333333341</v>
      </c>
      <c r="Q75" s="7">
        <v>51.946249999999999</v>
      </c>
      <c r="R75" s="46">
        <v>51.576250000000002</v>
      </c>
      <c r="S75" s="6" t="s">
        <v>9</v>
      </c>
      <c r="T75" s="42">
        <v>384233</v>
      </c>
      <c r="U75" s="15">
        <v>397287</v>
      </c>
      <c r="V75" s="19">
        <v>53.472076999999999</v>
      </c>
      <c r="W75" s="19">
        <v>-2.2390013999999998</v>
      </c>
      <c r="X75" s="23"/>
      <c r="Y75" s="23" t="str">
        <f t="shared" si="1"/>
        <v>reduction</v>
      </c>
      <c r="Z75" s="58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</row>
    <row r="76" spans="1:84" s="5" customFormat="1" hidden="1" x14ac:dyDescent="0.35">
      <c r="A76" s="6" t="s">
        <v>741</v>
      </c>
      <c r="B76" s="6" t="s">
        <v>105</v>
      </c>
      <c r="C76" s="6" t="s">
        <v>150</v>
      </c>
      <c r="D76" s="6" t="s">
        <v>149</v>
      </c>
      <c r="E76" s="6" t="str">
        <f>[2]Yearly!$E$2</f>
        <v>UT</v>
      </c>
      <c r="F76" s="6">
        <v>1</v>
      </c>
      <c r="G76" s="6">
        <v>0.5</v>
      </c>
      <c r="H76" s="6" t="s">
        <v>9</v>
      </c>
      <c r="I76" s="6">
        <v>2</v>
      </c>
      <c r="J76" s="6">
        <v>68</v>
      </c>
      <c r="K76" s="6">
        <v>65.5</v>
      </c>
      <c r="L76" s="6">
        <v>59.7</v>
      </c>
      <c r="M76" s="6" t="s">
        <v>22</v>
      </c>
      <c r="N76" s="7">
        <v>61.095999999999997</v>
      </c>
      <c r="O76" s="7">
        <v>62.835499999999996</v>
      </c>
      <c r="P76" s="7">
        <v>55.146666666666668</v>
      </c>
      <c r="Q76" s="7">
        <v>52.518999999999998</v>
      </c>
      <c r="R76" s="46">
        <v>50.367249999999991</v>
      </c>
      <c r="S76" s="6" t="s">
        <v>9</v>
      </c>
      <c r="T76" s="42">
        <v>384233</v>
      </c>
      <c r="U76" s="15">
        <v>397287</v>
      </c>
      <c r="V76" s="19">
        <v>53.472076999999999</v>
      </c>
      <c r="W76" s="19">
        <v>-2.2390013999999998</v>
      </c>
      <c r="X76" s="23"/>
      <c r="Y76" s="23" t="str">
        <f t="shared" si="1"/>
        <v>reduction</v>
      </c>
      <c r="Z76" s="58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</row>
    <row r="77" spans="1:84" s="5" customFormat="1" hidden="1" x14ac:dyDescent="0.35">
      <c r="A77" s="6" t="s">
        <v>742</v>
      </c>
      <c r="B77" s="6" t="s">
        <v>105</v>
      </c>
      <c r="C77" s="6" t="s">
        <v>151</v>
      </c>
      <c r="D77" s="6" t="s">
        <v>149</v>
      </c>
      <c r="E77" s="6" t="str">
        <f>[2]Yearly!$E$2</f>
        <v>UT</v>
      </c>
      <c r="F77" s="6">
        <v>1</v>
      </c>
      <c r="G77" s="6">
        <v>0.5</v>
      </c>
      <c r="H77" s="6" t="s">
        <v>9</v>
      </c>
      <c r="I77" s="6">
        <v>2</v>
      </c>
      <c r="J77" s="6">
        <v>66</v>
      </c>
      <c r="K77" s="6">
        <v>65.8</v>
      </c>
      <c r="L77" s="6">
        <v>60</v>
      </c>
      <c r="M77" s="6" t="s">
        <v>22</v>
      </c>
      <c r="N77" s="7">
        <v>60.529000000000011</v>
      </c>
      <c r="O77" s="7">
        <v>60.181333333333342</v>
      </c>
      <c r="P77" s="7">
        <v>56.195333333333338</v>
      </c>
      <c r="Q77" s="7">
        <v>54.041499999999999</v>
      </c>
      <c r="R77" s="46">
        <v>51.994750000000003</v>
      </c>
      <c r="S77" s="6" t="s">
        <v>9</v>
      </c>
      <c r="T77" s="42">
        <v>384233</v>
      </c>
      <c r="U77" s="15">
        <v>397287</v>
      </c>
      <c r="V77" s="19">
        <v>53.472076999999999</v>
      </c>
      <c r="W77" s="19">
        <v>-2.2390013999999998</v>
      </c>
      <c r="X77" s="25"/>
      <c r="Y77" s="23" t="str">
        <f t="shared" si="1"/>
        <v>reduction</v>
      </c>
      <c r="Z77" s="58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</row>
    <row r="78" spans="1:84" s="5" customFormat="1" hidden="1" x14ac:dyDescent="0.35">
      <c r="A78" s="6" t="s">
        <v>743</v>
      </c>
      <c r="B78" s="6" t="s">
        <v>105</v>
      </c>
      <c r="C78" s="6" t="s">
        <v>152</v>
      </c>
      <c r="D78" s="6" t="s">
        <v>153</v>
      </c>
      <c r="E78" s="6" t="str">
        <f>[2]Yearly!$E$2</f>
        <v>UT</v>
      </c>
      <c r="F78" s="6">
        <v>80</v>
      </c>
      <c r="G78" s="6">
        <v>4</v>
      </c>
      <c r="H78" s="6" t="s">
        <v>16</v>
      </c>
      <c r="I78" s="6">
        <v>3</v>
      </c>
      <c r="J78" s="6" t="s">
        <v>22</v>
      </c>
      <c r="K78" s="6" t="s">
        <v>22</v>
      </c>
      <c r="L78" s="6" t="s">
        <v>22</v>
      </c>
      <c r="M78" s="6" t="s">
        <v>22</v>
      </c>
      <c r="N78" s="7">
        <v>31.548999999999996</v>
      </c>
      <c r="O78" s="7">
        <v>36.733666666666672</v>
      </c>
      <c r="P78" s="7">
        <v>36.872</v>
      </c>
      <c r="Q78" s="7">
        <v>32.110249999999994</v>
      </c>
      <c r="R78" s="46">
        <v>33.627250000000004</v>
      </c>
      <c r="S78" s="6" t="s">
        <v>9</v>
      </c>
      <c r="T78" s="42">
        <v>387020</v>
      </c>
      <c r="U78" s="15">
        <v>396561</v>
      </c>
      <c r="V78" s="19">
        <v>53.465628000000002</v>
      </c>
      <c r="W78" s="19">
        <v>-2.1969846</v>
      </c>
      <c r="X78" s="25"/>
      <c r="Y78" s="23" t="str">
        <f t="shared" si="1"/>
        <v>increase</v>
      </c>
      <c r="Z78" s="58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</row>
    <row r="79" spans="1:84" s="5" customFormat="1" hidden="1" x14ac:dyDescent="0.35">
      <c r="A79" s="6" t="s">
        <v>744</v>
      </c>
      <c r="B79" s="6" t="s">
        <v>105</v>
      </c>
      <c r="C79" s="6" t="s">
        <v>154</v>
      </c>
      <c r="D79" s="6" t="s">
        <v>153</v>
      </c>
      <c r="E79" s="6" t="str">
        <f>[2]Yearly!$E$2</f>
        <v>UT</v>
      </c>
      <c r="F79" s="6">
        <v>80</v>
      </c>
      <c r="G79" s="6">
        <v>4</v>
      </c>
      <c r="H79" s="6" t="s">
        <v>16</v>
      </c>
      <c r="I79" s="6">
        <v>3</v>
      </c>
      <c r="J79" s="6" t="s">
        <v>22</v>
      </c>
      <c r="K79" s="6" t="s">
        <v>22</v>
      </c>
      <c r="L79" s="6" t="s">
        <v>22</v>
      </c>
      <c r="M79" s="6" t="s">
        <v>22</v>
      </c>
      <c r="N79" s="7">
        <v>34.969200000000001</v>
      </c>
      <c r="O79" s="7">
        <v>37.272083333333327</v>
      </c>
      <c r="P79" s="7">
        <v>34.510666666666665</v>
      </c>
      <c r="Q79" s="7">
        <v>31.805749999999996</v>
      </c>
      <c r="R79" s="7" t="s">
        <v>41</v>
      </c>
      <c r="S79" s="6" t="s">
        <v>9</v>
      </c>
      <c r="T79" s="42">
        <v>387020</v>
      </c>
      <c r="U79" s="15">
        <v>396561</v>
      </c>
      <c r="V79" s="19">
        <v>53.465628000000002</v>
      </c>
      <c r="W79" s="19">
        <v>-2.1969846</v>
      </c>
      <c r="X79" s="25"/>
      <c r="Y79" s="23" t="str">
        <f t="shared" si="1"/>
        <v>increase</v>
      </c>
      <c r="Z79" s="58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</row>
    <row r="80" spans="1:84" s="5" customFormat="1" hidden="1" x14ac:dyDescent="0.35">
      <c r="A80" s="6" t="s">
        <v>745</v>
      </c>
      <c r="B80" s="6" t="s">
        <v>105</v>
      </c>
      <c r="C80" s="6" t="s">
        <v>155</v>
      </c>
      <c r="D80" s="6" t="s">
        <v>156</v>
      </c>
      <c r="E80" s="6" t="str">
        <f>[2]Yearly!$E$2</f>
        <v>UT</v>
      </c>
      <c r="F80" s="6">
        <v>20</v>
      </c>
      <c r="G80" s="6">
        <v>2</v>
      </c>
      <c r="H80" s="6" t="s">
        <v>16</v>
      </c>
      <c r="I80" s="6">
        <v>3</v>
      </c>
      <c r="J80" s="6" t="s">
        <v>22</v>
      </c>
      <c r="K80" s="6" t="s">
        <v>22</v>
      </c>
      <c r="L80" s="6" t="s">
        <v>22</v>
      </c>
      <c r="M80" s="6" t="s">
        <v>22</v>
      </c>
      <c r="N80" s="7">
        <v>35.185499999999998</v>
      </c>
      <c r="O80" s="7">
        <v>37.074916666666667</v>
      </c>
      <c r="P80" s="7">
        <v>37.150666666666666</v>
      </c>
      <c r="Q80" s="7">
        <v>33.249818181818178</v>
      </c>
      <c r="R80" s="46">
        <v>33.978818181818177</v>
      </c>
      <c r="S80" s="6" t="s">
        <v>9</v>
      </c>
      <c r="T80" s="42">
        <v>386536</v>
      </c>
      <c r="U80" s="15">
        <v>396699</v>
      </c>
      <c r="V80" s="19">
        <v>53.466856</v>
      </c>
      <c r="W80" s="19">
        <v>-2.2042809999999999</v>
      </c>
      <c r="X80" s="25"/>
      <c r="Y80" s="23" t="str">
        <f t="shared" si="1"/>
        <v>increase</v>
      </c>
      <c r="Z80" s="58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</row>
    <row r="81" spans="1:84" s="5" customFormat="1" hidden="1" x14ac:dyDescent="0.35">
      <c r="A81" s="6" t="s">
        <v>746</v>
      </c>
      <c r="B81" s="6" t="s">
        <v>105</v>
      </c>
      <c r="C81" s="6" t="s">
        <v>157</v>
      </c>
      <c r="D81" s="6" t="s">
        <v>156</v>
      </c>
      <c r="E81" s="6" t="str">
        <f>[2]Yearly!$E$2</f>
        <v>UT</v>
      </c>
      <c r="F81" s="6">
        <v>20</v>
      </c>
      <c r="G81" s="6">
        <v>2</v>
      </c>
      <c r="H81" s="6" t="s">
        <v>16</v>
      </c>
      <c r="I81" s="6">
        <v>3</v>
      </c>
      <c r="J81" s="6" t="s">
        <v>22</v>
      </c>
      <c r="K81" s="6" t="s">
        <v>22</v>
      </c>
      <c r="L81" s="6" t="s">
        <v>22</v>
      </c>
      <c r="M81" s="6" t="s">
        <v>22</v>
      </c>
      <c r="N81" s="7">
        <v>37.988999999999997</v>
      </c>
      <c r="O81" s="7">
        <v>37.469250000000002</v>
      </c>
      <c r="P81" s="7">
        <v>36.226666666666667</v>
      </c>
      <c r="Q81" s="7">
        <v>33.719749999999998</v>
      </c>
      <c r="R81" s="7" t="s">
        <v>41</v>
      </c>
      <c r="S81" s="6" t="s">
        <v>9</v>
      </c>
      <c r="T81" s="42">
        <v>386536</v>
      </c>
      <c r="U81" s="15">
        <v>396699</v>
      </c>
      <c r="V81" s="19">
        <v>53.466856</v>
      </c>
      <c r="W81" s="19">
        <v>-2.2042809999999999</v>
      </c>
      <c r="X81" s="25"/>
      <c r="Y81" s="23" t="str">
        <f t="shared" si="1"/>
        <v>increase</v>
      </c>
      <c r="Z81" s="58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</row>
    <row r="82" spans="1:84" s="5" customFormat="1" hidden="1" x14ac:dyDescent="0.35">
      <c r="A82" s="6" t="s">
        <v>747</v>
      </c>
      <c r="B82" s="6" t="s">
        <v>105</v>
      </c>
      <c r="C82" s="6" t="s">
        <v>158</v>
      </c>
      <c r="D82" s="6" t="s">
        <v>159</v>
      </c>
      <c r="E82" s="6" t="str">
        <f>[2]Yearly!$E$2</f>
        <v>UT</v>
      </c>
      <c r="F82" s="6">
        <v>15</v>
      </c>
      <c r="G82" s="6">
        <v>2</v>
      </c>
      <c r="H82" s="6" t="s">
        <v>16</v>
      </c>
      <c r="I82" s="6">
        <v>3</v>
      </c>
      <c r="J82" s="6" t="s">
        <v>22</v>
      </c>
      <c r="K82" s="6" t="s">
        <v>22</v>
      </c>
      <c r="L82" s="6">
        <v>42.9</v>
      </c>
      <c r="M82" s="6">
        <v>53.5</v>
      </c>
      <c r="N82" s="7">
        <v>52.212999999999994</v>
      </c>
      <c r="O82" s="7">
        <v>57.776727272727278</v>
      </c>
      <c r="P82" s="40">
        <v>57.882000000000005</v>
      </c>
      <c r="Q82" s="7">
        <v>46.84225</v>
      </c>
      <c r="R82" s="46">
        <v>45.198</v>
      </c>
      <c r="S82" s="6" t="s">
        <v>9</v>
      </c>
      <c r="T82" s="42">
        <v>387150</v>
      </c>
      <c r="U82" s="15">
        <v>396808</v>
      </c>
      <c r="V82" s="19">
        <v>53.467851000000003</v>
      </c>
      <c r="W82" s="19">
        <v>-2.1950365999999999</v>
      </c>
      <c r="X82" s="25"/>
      <c r="Y82" s="23" t="str">
        <f t="shared" si="1"/>
        <v>reduction</v>
      </c>
      <c r="Z82" s="58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</row>
    <row r="83" spans="1:84" s="5" customFormat="1" hidden="1" x14ac:dyDescent="0.35">
      <c r="A83" s="6" t="s">
        <v>748</v>
      </c>
      <c r="B83" s="6" t="s">
        <v>105</v>
      </c>
      <c r="C83" s="6" t="s">
        <v>160</v>
      </c>
      <c r="D83" s="6" t="s">
        <v>161</v>
      </c>
      <c r="E83" s="6" t="str">
        <f>[2]Yearly!$E$2</f>
        <v>UT</v>
      </c>
      <c r="F83" s="6">
        <v>20</v>
      </c>
      <c r="G83" s="6">
        <v>2</v>
      </c>
      <c r="H83" s="6" t="s">
        <v>16</v>
      </c>
      <c r="I83" s="6">
        <v>3</v>
      </c>
      <c r="J83" s="6" t="s">
        <v>22</v>
      </c>
      <c r="K83" s="6" t="s">
        <v>22</v>
      </c>
      <c r="L83" s="6" t="s">
        <v>22</v>
      </c>
      <c r="M83" s="6" t="s">
        <v>22</v>
      </c>
      <c r="N83" s="7">
        <v>41.244</v>
      </c>
      <c r="O83" s="7">
        <v>52.658666666666669</v>
      </c>
      <c r="P83" s="7">
        <v>47.542000000000009</v>
      </c>
      <c r="Q83" s="7">
        <v>44.311999999999998</v>
      </c>
      <c r="R83" s="46">
        <v>43.283749999999998</v>
      </c>
      <c r="S83" s="6" t="s">
        <v>9</v>
      </c>
      <c r="T83" s="42">
        <v>384469</v>
      </c>
      <c r="U83" s="15">
        <v>398981</v>
      </c>
      <c r="V83" s="19">
        <v>53.487310000000001</v>
      </c>
      <c r="W83" s="19">
        <v>-2.2355304</v>
      </c>
      <c r="X83" s="25"/>
      <c r="Y83" s="23" t="str">
        <f t="shared" si="1"/>
        <v>reduction</v>
      </c>
      <c r="Z83" s="58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</row>
    <row r="84" spans="1:84" s="5" customFormat="1" hidden="1" x14ac:dyDescent="0.35">
      <c r="A84" s="6" t="s">
        <v>749</v>
      </c>
      <c r="B84" s="6" t="s">
        <v>105</v>
      </c>
      <c r="C84" s="6" t="s">
        <v>162</v>
      </c>
      <c r="D84" s="6" t="s">
        <v>161</v>
      </c>
      <c r="E84" s="6" t="str">
        <f>[2]Yearly!$E$2</f>
        <v>UT</v>
      </c>
      <c r="F84" s="6">
        <v>20</v>
      </c>
      <c r="G84" s="6">
        <v>2</v>
      </c>
      <c r="H84" s="6" t="s">
        <v>16</v>
      </c>
      <c r="I84" s="6">
        <v>3</v>
      </c>
      <c r="J84" s="6" t="s">
        <v>22</v>
      </c>
      <c r="K84" s="6" t="s">
        <v>22</v>
      </c>
      <c r="L84" s="6" t="s">
        <v>22</v>
      </c>
      <c r="M84" s="6" t="s">
        <v>22</v>
      </c>
      <c r="N84" s="7">
        <v>42.986999999999995</v>
      </c>
      <c r="O84" s="7">
        <v>45.56066666666667</v>
      </c>
      <c r="P84" s="7">
        <v>47.798666666666669</v>
      </c>
      <c r="Q84" s="7">
        <v>46.262250000000002</v>
      </c>
      <c r="R84" s="7" t="s">
        <v>41</v>
      </c>
      <c r="S84" s="6" t="s">
        <v>9</v>
      </c>
      <c r="T84" s="42">
        <v>386536</v>
      </c>
      <c r="U84" s="15">
        <v>396699</v>
      </c>
      <c r="V84" s="19">
        <v>53.466856</v>
      </c>
      <c r="W84" s="19">
        <v>-2.2042809999999999</v>
      </c>
      <c r="X84" s="25"/>
      <c r="Y84" s="23" t="str">
        <f t="shared" si="1"/>
        <v>increase</v>
      </c>
      <c r="Z84" s="58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</row>
    <row r="85" spans="1:84" s="5" customFormat="1" hidden="1" x14ac:dyDescent="0.35">
      <c r="A85" s="6" t="s">
        <v>750</v>
      </c>
      <c r="B85" s="6" t="s">
        <v>105</v>
      </c>
      <c r="C85" s="6" t="s">
        <v>163</v>
      </c>
      <c r="D85" s="6" t="s">
        <v>164</v>
      </c>
      <c r="E85" s="6" t="str">
        <f>[2]Yearly!$E$2</f>
        <v>UT</v>
      </c>
      <c r="F85" s="6">
        <v>20</v>
      </c>
      <c r="G85" s="6">
        <v>2</v>
      </c>
      <c r="H85" s="6" t="s">
        <v>16</v>
      </c>
      <c r="I85" s="6">
        <v>3</v>
      </c>
      <c r="J85" s="6" t="s">
        <v>22</v>
      </c>
      <c r="K85" s="6" t="s">
        <v>22</v>
      </c>
      <c r="L85" s="6" t="s">
        <v>22</v>
      </c>
      <c r="M85" s="6" t="s">
        <v>22</v>
      </c>
      <c r="N85" s="7">
        <v>30.354545454545452</v>
      </c>
      <c r="O85" s="7">
        <v>35.709916666666672</v>
      </c>
      <c r="P85" s="7">
        <v>34.444666666666663</v>
      </c>
      <c r="Q85" s="7">
        <v>30.312249999999995</v>
      </c>
      <c r="R85" s="46">
        <v>30.286999999999999</v>
      </c>
      <c r="S85" s="6" t="s">
        <v>9</v>
      </c>
      <c r="T85" s="42">
        <v>386681</v>
      </c>
      <c r="U85" s="15">
        <v>396806</v>
      </c>
      <c r="V85" s="19">
        <v>53.467821000000001</v>
      </c>
      <c r="W85" s="19">
        <v>-2.2021014000000001</v>
      </c>
      <c r="X85" s="25"/>
      <c r="Y85" s="23" t="str">
        <f t="shared" si="1"/>
        <v>reduction</v>
      </c>
      <c r="Z85" s="58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</row>
    <row r="86" spans="1:84" s="5" customFormat="1" hidden="1" x14ac:dyDescent="0.35">
      <c r="A86" s="6" t="s">
        <v>751</v>
      </c>
      <c r="B86" s="6" t="s">
        <v>105</v>
      </c>
      <c r="C86" s="6" t="s">
        <v>165</v>
      </c>
      <c r="D86" s="6" t="s">
        <v>164</v>
      </c>
      <c r="E86" s="6" t="str">
        <f>[2]Yearly!$E$2</f>
        <v>UT</v>
      </c>
      <c r="F86" s="6">
        <v>20</v>
      </c>
      <c r="G86" s="6">
        <v>2</v>
      </c>
      <c r="H86" s="6" t="s">
        <v>16</v>
      </c>
      <c r="I86" s="6">
        <v>3</v>
      </c>
      <c r="J86" s="6" t="s">
        <v>22</v>
      </c>
      <c r="K86" s="6" t="s">
        <v>22</v>
      </c>
      <c r="L86" s="6" t="s">
        <v>22</v>
      </c>
      <c r="M86" s="6" t="s">
        <v>22</v>
      </c>
      <c r="N86" s="7">
        <v>32.026909090909086</v>
      </c>
      <c r="O86" s="7">
        <v>34.033999999999999</v>
      </c>
      <c r="P86" s="7">
        <v>35.265999999999998</v>
      </c>
      <c r="Q86" s="7">
        <v>30.935749999999995</v>
      </c>
      <c r="R86" s="7" t="s">
        <v>41</v>
      </c>
      <c r="S86" s="6" t="s">
        <v>9</v>
      </c>
      <c r="T86" s="42">
        <v>386681</v>
      </c>
      <c r="U86" s="15">
        <v>396806</v>
      </c>
      <c r="V86" s="19">
        <v>53.467821000000001</v>
      </c>
      <c r="W86" s="19">
        <v>-2.2021014000000001</v>
      </c>
      <c r="X86" s="25"/>
      <c r="Y86" s="23" t="str">
        <f t="shared" si="1"/>
        <v>increase</v>
      </c>
      <c r="Z86" s="58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</row>
    <row r="87" spans="1:84" s="5" customFormat="1" hidden="1" x14ac:dyDescent="0.35">
      <c r="A87" s="6" t="s">
        <v>718</v>
      </c>
      <c r="B87" s="6" t="s">
        <v>105</v>
      </c>
      <c r="C87" s="6" t="s">
        <v>108</v>
      </c>
      <c r="D87" s="6" t="s">
        <v>109</v>
      </c>
      <c r="E87" s="6" t="str">
        <f>[2]Yearly!$E$3</f>
        <v>UB</v>
      </c>
      <c r="F87" s="6">
        <v>10</v>
      </c>
      <c r="G87" s="6">
        <v>2</v>
      </c>
      <c r="H87" s="6" t="s">
        <v>16</v>
      </c>
      <c r="I87" s="6">
        <v>3</v>
      </c>
      <c r="J87" s="6">
        <v>32</v>
      </c>
      <c r="K87" s="6">
        <v>32.6</v>
      </c>
      <c r="L87" s="6">
        <v>29.2</v>
      </c>
      <c r="M87" s="6">
        <v>29.5</v>
      </c>
      <c r="N87" s="7">
        <v>28.035</v>
      </c>
      <c r="O87" s="7">
        <v>32.418749999999996</v>
      </c>
      <c r="P87" s="7">
        <v>29.215999999999998</v>
      </c>
      <c r="Q87" s="7">
        <v>26.563999999999997</v>
      </c>
      <c r="R87" s="46">
        <v>27.962</v>
      </c>
      <c r="S87" s="6" t="s">
        <v>16</v>
      </c>
      <c r="T87" s="42">
        <v>381384</v>
      </c>
      <c r="U87" s="15">
        <v>387484</v>
      </c>
      <c r="V87" s="19">
        <v>53.383870000000002</v>
      </c>
      <c r="W87" s="19">
        <v>-2.2813387999999999</v>
      </c>
      <c r="X87" s="25"/>
      <c r="Y87" s="23" t="str">
        <f t="shared" si="1"/>
        <v>increase</v>
      </c>
      <c r="Z87" s="58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</row>
    <row r="88" spans="1:84" s="5" customFormat="1" hidden="1" x14ac:dyDescent="0.35">
      <c r="A88" s="6" t="s">
        <v>752</v>
      </c>
      <c r="B88" s="6" t="s">
        <v>105</v>
      </c>
      <c r="C88" s="6" t="s">
        <v>166</v>
      </c>
      <c r="D88" s="6" t="s">
        <v>167</v>
      </c>
      <c r="E88" s="6" t="s">
        <v>168</v>
      </c>
      <c r="F88" s="6">
        <v>35</v>
      </c>
      <c r="G88" s="6">
        <v>6</v>
      </c>
      <c r="H88" s="6" t="s">
        <v>9</v>
      </c>
      <c r="I88" s="6">
        <v>1.75</v>
      </c>
      <c r="J88" s="6" t="s">
        <v>22</v>
      </c>
      <c r="K88" s="6" t="s">
        <v>22</v>
      </c>
      <c r="L88" s="6" t="s">
        <v>22</v>
      </c>
      <c r="M88" s="6" t="s">
        <v>22</v>
      </c>
      <c r="N88" s="7" t="s">
        <v>22</v>
      </c>
      <c r="O88" s="7">
        <v>22.989909090909091</v>
      </c>
      <c r="P88" s="7">
        <v>21.992666666666665</v>
      </c>
      <c r="Q88" s="7">
        <v>20.437750000000005</v>
      </c>
      <c r="R88" s="46">
        <v>19.405999999999999</v>
      </c>
      <c r="S88" s="6" t="s">
        <v>16</v>
      </c>
      <c r="T88" s="42">
        <v>384202</v>
      </c>
      <c r="U88" s="15">
        <v>386121</v>
      </c>
      <c r="V88" s="19">
        <v>53.371710999999998</v>
      </c>
      <c r="W88" s="19">
        <v>-2.2389044999999999</v>
      </c>
      <c r="X88" s="25"/>
      <c r="Y88" s="23" t="str">
        <f t="shared" si="1"/>
        <v>reduction</v>
      </c>
      <c r="Z88" s="58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</row>
    <row r="89" spans="1:84" s="5" customFormat="1" hidden="1" x14ac:dyDescent="0.35">
      <c r="A89" s="6" t="s">
        <v>753</v>
      </c>
      <c r="B89" s="6" t="s">
        <v>105</v>
      </c>
      <c r="C89" s="6" t="s">
        <v>169</v>
      </c>
      <c r="D89" s="6" t="s">
        <v>167</v>
      </c>
      <c r="E89" s="6" t="s">
        <v>168</v>
      </c>
      <c r="F89" s="6">
        <v>35</v>
      </c>
      <c r="G89" s="6">
        <v>6</v>
      </c>
      <c r="H89" s="6" t="s">
        <v>9</v>
      </c>
      <c r="I89" s="6">
        <v>1.75</v>
      </c>
      <c r="J89" s="6" t="s">
        <v>22</v>
      </c>
      <c r="K89" s="6" t="s">
        <v>22</v>
      </c>
      <c r="L89" s="6" t="s">
        <v>22</v>
      </c>
      <c r="M89" s="6" t="s">
        <v>22</v>
      </c>
      <c r="N89" s="7" t="s">
        <v>22</v>
      </c>
      <c r="O89" s="7">
        <v>22.1585</v>
      </c>
      <c r="P89" s="7">
        <v>22.337333333333337</v>
      </c>
      <c r="Q89" s="7">
        <v>19.65475</v>
      </c>
      <c r="R89" s="46">
        <v>18.220250000000004</v>
      </c>
      <c r="S89" s="6" t="s">
        <v>16</v>
      </c>
      <c r="T89" s="42">
        <v>384202</v>
      </c>
      <c r="U89" s="15">
        <v>386121</v>
      </c>
      <c r="V89" s="19">
        <v>53.371710999999998</v>
      </c>
      <c r="W89" s="19">
        <v>-2.2389044999999999</v>
      </c>
      <c r="X89" s="23"/>
      <c r="Y89" s="23" t="str">
        <f t="shared" si="1"/>
        <v>reduction</v>
      </c>
      <c r="Z89" s="58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</row>
    <row r="90" spans="1:84" s="5" customFormat="1" hidden="1" x14ac:dyDescent="0.35">
      <c r="A90" s="6" t="s">
        <v>754</v>
      </c>
      <c r="B90" s="6" t="s">
        <v>105</v>
      </c>
      <c r="C90" s="6" t="s">
        <v>170</v>
      </c>
      <c r="D90" s="6" t="s">
        <v>167</v>
      </c>
      <c r="E90" s="6" t="s">
        <v>168</v>
      </c>
      <c r="F90" s="6">
        <v>35</v>
      </c>
      <c r="G90" s="6">
        <v>44</v>
      </c>
      <c r="H90" s="6" t="s">
        <v>171</v>
      </c>
      <c r="I90" s="6">
        <v>1.75</v>
      </c>
      <c r="J90" s="6" t="s">
        <v>22</v>
      </c>
      <c r="K90" s="6" t="s">
        <v>22</v>
      </c>
      <c r="L90" s="6" t="s">
        <v>22</v>
      </c>
      <c r="M90" s="6" t="s">
        <v>22</v>
      </c>
      <c r="N90" s="7" t="s">
        <v>22</v>
      </c>
      <c r="O90" s="7">
        <v>22.310166666666667</v>
      </c>
      <c r="P90" s="7">
        <v>21.67733333333333</v>
      </c>
      <c r="Q90" s="7">
        <v>20.060750000000002</v>
      </c>
      <c r="R90" s="46">
        <v>18.894500000000001</v>
      </c>
      <c r="S90" s="6" t="s">
        <v>16</v>
      </c>
      <c r="T90" s="42">
        <v>384202</v>
      </c>
      <c r="U90" s="15">
        <v>386121</v>
      </c>
      <c r="V90" s="19">
        <v>53.371710999999998</v>
      </c>
      <c r="W90" s="19">
        <v>-2.2389044999999999</v>
      </c>
      <c r="X90" s="23"/>
      <c r="Y90" s="23" t="str">
        <f t="shared" si="1"/>
        <v>reduction</v>
      </c>
      <c r="Z90" s="58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</row>
    <row r="91" spans="1:84" s="5" customFormat="1" hidden="1" x14ac:dyDescent="0.35">
      <c r="A91" s="6" t="s">
        <v>755</v>
      </c>
      <c r="B91" s="6" t="s">
        <v>105</v>
      </c>
      <c r="C91" s="6" t="s">
        <v>172</v>
      </c>
      <c r="D91" s="6">
        <v>93</v>
      </c>
      <c r="E91" s="6" t="s">
        <v>15</v>
      </c>
      <c r="F91" s="6">
        <v>22</v>
      </c>
      <c r="G91" s="6">
        <v>3</v>
      </c>
      <c r="H91" s="6" t="s">
        <v>93</v>
      </c>
      <c r="I91" s="6">
        <v>3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6" t="s">
        <v>22</v>
      </c>
      <c r="P91" s="6" t="s">
        <v>22</v>
      </c>
      <c r="Q91" s="6" t="s">
        <v>22</v>
      </c>
      <c r="R91" s="46">
        <v>42.896250000000009</v>
      </c>
      <c r="S91" s="48" t="s">
        <v>9</v>
      </c>
      <c r="T91" s="42">
        <v>382419</v>
      </c>
      <c r="U91" s="15">
        <v>390010</v>
      </c>
      <c r="V91" s="19">
        <v>53.406610000000001</v>
      </c>
      <c r="W91" s="19">
        <v>-2.2659202999999999</v>
      </c>
      <c r="X91" s="23"/>
      <c r="Y91" s="23" t="str">
        <f t="shared" si="1"/>
        <v>reduction</v>
      </c>
      <c r="Z91" s="58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</row>
    <row r="92" spans="1:84" s="5" customFormat="1" hidden="1" x14ac:dyDescent="0.35">
      <c r="A92" s="6" t="s">
        <v>756</v>
      </c>
      <c r="B92" s="6" t="s">
        <v>105</v>
      </c>
      <c r="C92" s="6" t="s">
        <v>173</v>
      </c>
      <c r="D92" s="6">
        <v>94</v>
      </c>
      <c r="E92" s="6" t="s">
        <v>15</v>
      </c>
      <c r="F92" s="6">
        <v>7</v>
      </c>
      <c r="G92" s="6">
        <v>6</v>
      </c>
      <c r="H92" s="6" t="s">
        <v>93</v>
      </c>
      <c r="I92" s="6">
        <v>3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6" t="s">
        <v>22</v>
      </c>
      <c r="P92" s="6" t="s">
        <v>22</v>
      </c>
      <c r="Q92" s="6" t="s">
        <v>22</v>
      </c>
      <c r="R92" s="46">
        <v>32.069500000000005</v>
      </c>
      <c r="S92" s="48" t="s">
        <v>9</v>
      </c>
      <c r="T92" s="42">
        <v>382083</v>
      </c>
      <c r="U92" s="15">
        <v>388414</v>
      </c>
      <c r="V92" s="19">
        <v>53.392252999999997</v>
      </c>
      <c r="W92" s="19">
        <v>-2.2708832000000001</v>
      </c>
      <c r="X92" s="23"/>
      <c r="Y92" s="23" t="str">
        <f t="shared" si="1"/>
        <v>reduction</v>
      </c>
      <c r="Z92" s="58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</row>
    <row r="93" spans="1:84" s="5" customFormat="1" hidden="1" x14ac:dyDescent="0.35">
      <c r="A93" s="6" t="s">
        <v>757</v>
      </c>
      <c r="B93" s="6" t="s">
        <v>105</v>
      </c>
      <c r="C93" s="6" t="s">
        <v>174</v>
      </c>
      <c r="D93" s="6">
        <v>95</v>
      </c>
      <c r="E93" s="6" t="s">
        <v>15</v>
      </c>
      <c r="F93" s="6">
        <v>9</v>
      </c>
      <c r="G93" s="6">
        <v>2.5</v>
      </c>
      <c r="H93" s="6" t="s">
        <v>93</v>
      </c>
      <c r="I93" s="6">
        <v>3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6" t="s">
        <v>22</v>
      </c>
      <c r="P93" s="6" t="s">
        <v>22</v>
      </c>
      <c r="Q93" s="6" t="s">
        <v>22</v>
      </c>
      <c r="R93" s="46">
        <v>43.440299999999993</v>
      </c>
      <c r="S93" s="48" t="s">
        <v>9</v>
      </c>
      <c r="T93" s="42">
        <v>386568</v>
      </c>
      <c r="U93" s="15">
        <v>397580</v>
      </c>
      <c r="V93" s="19">
        <v>53.474775000000001</v>
      </c>
      <c r="W93" s="19">
        <v>-2.2038369000000002</v>
      </c>
      <c r="X93" s="23"/>
      <c r="Y93" s="23" t="str">
        <f t="shared" si="1"/>
        <v>reduction</v>
      </c>
      <c r="Z93" s="58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</row>
    <row r="94" spans="1:84" s="5" customFormat="1" hidden="1" x14ac:dyDescent="0.35">
      <c r="A94" s="6" t="s">
        <v>758</v>
      </c>
      <c r="B94" s="6" t="s">
        <v>105</v>
      </c>
      <c r="C94" s="6" t="s">
        <v>175</v>
      </c>
      <c r="D94" s="6">
        <v>96</v>
      </c>
      <c r="E94" s="6" t="s">
        <v>15</v>
      </c>
      <c r="F94" s="6">
        <v>2</v>
      </c>
      <c r="G94" s="6">
        <v>3</v>
      </c>
      <c r="H94" s="6" t="s">
        <v>93</v>
      </c>
      <c r="I94" s="6">
        <v>3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6" t="s">
        <v>22</v>
      </c>
      <c r="P94" s="6" t="s">
        <v>22</v>
      </c>
      <c r="Q94" s="6" t="s">
        <v>22</v>
      </c>
      <c r="R94" s="46">
        <v>46.011750000000006</v>
      </c>
      <c r="S94" s="48" t="s">
        <v>9</v>
      </c>
      <c r="T94" s="42">
        <v>385189</v>
      </c>
      <c r="U94" s="15">
        <v>397167</v>
      </c>
      <c r="V94" s="19">
        <v>53.471026000000002</v>
      </c>
      <c r="W94" s="19">
        <v>-2.2245933999999998</v>
      </c>
      <c r="X94" s="23"/>
      <c r="Y94" s="23" t="str">
        <f t="shared" si="1"/>
        <v>reduction</v>
      </c>
      <c r="Z94" s="58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</row>
    <row r="95" spans="1:84" s="5" customFormat="1" hidden="1" x14ac:dyDescent="0.35">
      <c r="A95" s="6" t="s">
        <v>759</v>
      </c>
      <c r="B95" s="6" t="s">
        <v>105</v>
      </c>
      <c r="C95" s="6" t="s">
        <v>176</v>
      </c>
      <c r="D95" s="6">
        <v>97</v>
      </c>
      <c r="E95" s="6" t="s">
        <v>15</v>
      </c>
      <c r="F95" s="6">
        <v>11</v>
      </c>
      <c r="G95" s="6">
        <v>7.5</v>
      </c>
      <c r="H95" s="6" t="s">
        <v>93</v>
      </c>
      <c r="I95" s="6">
        <v>3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6" t="s">
        <v>22</v>
      </c>
      <c r="P95" s="6" t="s">
        <v>22</v>
      </c>
      <c r="Q95" s="6" t="s">
        <v>22</v>
      </c>
      <c r="R95" s="46">
        <v>32.286500000000004</v>
      </c>
      <c r="S95" s="48" t="s">
        <v>9</v>
      </c>
      <c r="T95" s="42">
        <v>382886</v>
      </c>
      <c r="U95" s="15">
        <v>397215</v>
      </c>
      <c r="V95" s="19">
        <v>53.471387</v>
      </c>
      <c r="W95" s="19">
        <v>-2.2592900999999999</v>
      </c>
      <c r="X95" s="23"/>
      <c r="Y95" s="23" t="str">
        <f t="shared" si="1"/>
        <v>reduction</v>
      </c>
      <c r="Z95" s="58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</row>
    <row r="96" spans="1:84" s="5" customFormat="1" hidden="1" x14ac:dyDescent="0.35">
      <c r="A96" s="6" t="s">
        <v>760</v>
      </c>
      <c r="B96" s="6" t="s">
        <v>105</v>
      </c>
      <c r="C96" s="6" t="s">
        <v>177</v>
      </c>
      <c r="D96" s="6">
        <v>98</v>
      </c>
      <c r="E96" s="6" t="s">
        <v>15</v>
      </c>
      <c r="F96" s="6">
        <v>10</v>
      </c>
      <c r="G96" s="6">
        <v>35</v>
      </c>
      <c r="H96" s="6" t="s">
        <v>93</v>
      </c>
      <c r="I96" s="6">
        <v>3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6" t="s">
        <v>22</v>
      </c>
      <c r="P96" s="6" t="s">
        <v>22</v>
      </c>
      <c r="Q96" s="6" t="s">
        <v>22</v>
      </c>
      <c r="R96" s="46">
        <v>36.244636363636367</v>
      </c>
      <c r="S96" s="48" t="s">
        <v>16</v>
      </c>
      <c r="T96" s="42">
        <v>388460</v>
      </c>
      <c r="U96" s="15">
        <v>403313</v>
      </c>
      <c r="V96" s="19">
        <v>53.526350999999998</v>
      </c>
      <c r="W96" s="19">
        <v>-2.1755448999999998</v>
      </c>
      <c r="X96" s="23"/>
      <c r="Y96" s="23" t="str">
        <f t="shared" si="1"/>
        <v>reduction</v>
      </c>
      <c r="Z96" s="58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</row>
    <row r="97" spans="1:84" s="5" customFormat="1" hidden="1" x14ac:dyDescent="0.35">
      <c r="A97" s="6" t="s">
        <v>719</v>
      </c>
      <c r="B97" s="6" t="s">
        <v>105</v>
      </c>
      <c r="C97" s="6" t="s">
        <v>110</v>
      </c>
      <c r="D97" s="6" t="s">
        <v>111</v>
      </c>
      <c r="E97" s="6" t="str">
        <f>[2]Yearly!$E$2</f>
        <v>UT</v>
      </c>
      <c r="F97" s="6">
        <v>1</v>
      </c>
      <c r="G97" s="6">
        <v>1</v>
      </c>
      <c r="H97" s="6" t="s">
        <v>16</v>
      </c>
      <c r="I97" s="6">
        <v>3</v>
      </c>
      <c r="J97" s="6">
        <v>58</v>
      </c>
      <c r="K97" s="6">
        <v>50.7</v>
      </c>
      <c r="L97" s="6">
        <v>53.4</v>
      </c>
      <c r="M97" s="6">
        <v>56.2</v>
      </c>
      <c r="N97" s="7">
        <v>55.867636363636365</v>
      </c>
      <c r="O97" s="7">
        <v>51.854833333333332</v>
      </c>
      <c r="P97" s="7">
        <v>51.069333333333333</v>
      </c>
      <c r="Q97" s="7">
        <v>45.834499999999998</v>
      </c>
      <c r="R97" s="46">
        <v>44.919000000000004</v>
      </c>
      <c r="S97" s="6" t="s">
        <v>9</v>
      </c>
      <c r="T97" s="42">
        <v>384601</v>
      </c>
      <c r="U97" s="15">
        <v>398303</v>
      </c>
      <c r="V97" s="19">
        <v>53.48122</v>
      </c>
      <c r="W97" s="19">
        <v>-2.2335075999999998</v>
      </c>
      <c r="X97" s="23"/>
      <c r="Y97" s="23" t="str">
        <f t="shared" si="1"/>
        <v>reduction</v>
      </c>
      <c r="Z97" s="58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</row>
    <row r="98" spans="1:84" s="23" customFormat="1" hidden="1" x14ac:dyDescent="0.35">
      <c r="A98" s="29" t="s">
        <v>772</v>
      </c>
      <c r="B98" s="29" t="s">
        <v>178</v>
      </c>
      <c r="C98" s="29" t="s">
        <v>202</v>
      </c>
      <c r="D98" s="29" t="s">
        <v>203</v>
      </c>
      <c r="E98" s="29" t="str">
        <f>Yearly!$E$3</f>
        <v>UB</v>
      </c>
      <c r="F98" s="29">
        <v>1.6</v>
      </c>
      <c r="G98" s="29">
        <v>100</v>
      </c>
      <c r="H98" s="29" t="s">
        <v>16</v>
      </c>
      <c r="I98" s="29">
        <v>2</v>
      </c>
      <c r="J98" s="29">
        <v>26.3</v>
      </c>
      <c r="K98" s="29">
        <v>31.8</v>
      </c>
      <c r="L98" s="29">
        <v>27.9</v>
      </c>
      <c r="M98" s="29">
        <v>31</v>
      </c>
      <c r="N98" s="29">
        <v>33.1</v>
      </c>
      <c r="O98" s="27">
        <v>31.536555555555552</v>
      </c>
      <c r="P98" s="27">
        <v>38.9</v>
      </c>
      <c r="Q98" s="27">
        <v>23.663999999999998</v>
      </c>
      <c r="R98" s="47">
        <v>27.822500000000005</v>
      </c>
      <c r="S98" s="29" t="s">
        <v>16</v>
      </c>
      <c r="T98" s="43">
        <v>388871</v>
      </c>
      <c r="U98" s="16">
        <v>400997</v>
      </c>
      <c r="V98" s="20">
        <v>53.505543000000003</v>
      </c>
      <c r="W98" s="20">
        <v>-2.1692621000000001</v>
      </c>
      <c r="Y98" s="23" t="str">
        <f t="shared" si="1"/>
        <v>increase</v>
      </c>
      <c r="Z98" s="58"/>
    </row>
    <row r="99" spans="1:84" s="23" customFormat="1" hidden="1" x14ac:dyDescent="0.35">
      <c r="A99" s="29" t="s">
        <v>773</v>
      </c>
      <c r="B99" s="29" t="s">
        <v>178</v>
      </c>
      <c r="C99" s="29" t="s">
        <v>204</v>
      </c>
      <c r="D99" s="29" t="s">
        <v>205</v>
      </c>
      <c r="E99" s="29" t="str">
        <f>Yearly!$E$3</f>
        <v>UB</v>
      </c>
      <c r="F99" s="29">
        <v>15</v>
      </c>
      <c r="G99" s="29">
        <v>60</v>
      </c>
      <c r="H99" s="29" t="s">
        <v>16</v>
      </c>
      <c r="I99" s="29">
        <v>2</v>
      </c>
      <c r="J99" s="29">
        <v>29.4</v>
      </c>
      <c r="K99" s="29">
        <v>30</v>
      </c>
      <c r="L99" s="29">
        <v>25</v>
      </c>
      <c r="M99" s="29">
        <v>28.5</v>
      </c>
      <c r="N99" s="29">
        <v>25.5</v>
      </c>
      <c r="O99" s="27">
        <v>34.058818181818182</v>
      </c>
      <c r="P99" s="27" t="s">
        <v>41</v>
      </c>
      <c r="Q99" s="27">
        <v>29.026363636363634</v>
      </c>
      <c r="R99" s="47">
        <v>33.344727272727276</v>
      </c>
      <c r="S99" s="60" t="s">
        <v>9</v>
      </c>
      <c r="T99" s="43">
        <v>393782</v>
      </c>
      <c r="U99" s="16">
        <v>405093</v>
      </c>
      <c r="V99" s="20">
        <v>53.542440999999997</v>
      </c>
      <c r="W99" s="20">
        <v>-2.0953015000000001</v>
      </c>
      <c r="Y99" s="23" t="str">
        <f t="shared" si="1"/>
        <v>increase</v>
      </c>
    </row>
    <row r="100" spans="1:84" s="23" customFormat="1" hidden="1" x14ac:dyDescent="0.35">
      <c r="A100" s="29" t="s">
        <v>774</v>
      </c>
      <c r="B100" s="29" t="s">
        <v>178</v>
      </c>
      <c r="C100" s="29" t="s">
        <v>206</v>
      </c>
      <c r="D100" s="29" t="s">
        <v>207</v>
      </c>
      <c r="E100" s="29" t="str">
        <f>Yearly!$E$2</f>
        <v>UT</v>
      </c>
      <c r="F100" s="29">
        <v>1</v>
      </c>
      <c r="G100" s="29">
        <v>1.5</v>
      </c>
      <c r="H100" s="29" t="s">
        <v>16</v>
      </c>
      <c r="I100" s="29">
        <v>2</v>
      </c>
      <c r="J100" s="29">
        <v>30.3</v>
      </c>
      <c r="K100" s="29">
        <v>34.9</v>
      </c>
      <c r="L100" s="29">
        <v>29.5</v>
      </c>
      <c r="M100" s="29">
        <v>32.6</v>
      </c>
      <c r="N100" s="29">
        <v>33.1</v>
      </c>
      <c r="O100" s="27" t="s">
        <v>22</v>
      </c>
      <c r="P100" s="27" t="s">
        <v>41</v>
      </c>
      <c r="Q100" s="27" t="s">
        <v>41</v>
      </c>
      <c r="R100" s="27" t="s">
        <v>41</v>
      </c>
      <c r="S100" s="29" t="s">
        <v>9</v>
      </c>
      <c r="T100" s="43">
        <v>390795</v>
      </c>
      <c r="U100" s="16">
        <v>405378</v>
      </c>
      <c r="V100" s="20">
        <v>53.544958999999999</v>
      </c>
      <c r="W100" s="20">
        <v>-2.1403843</v>
      </c>
      <c r="Y100" s="23" t="str">
        <f t="shared" si="1"/>
        <v>increase</v>
      </c>
    </row>
    <row r="101" spans="1:84" s="23" customFormat="1" hidden="1" x14ac:dyDescent="0.35">
      <c r="A101" s="29" t="s">
        <v>775</v>
      </c>
      <c r="B101" s="29" t="s">
        <v>178</v>
      </c>
      <c r="C101" s="29" t="s">
        <v>208</v>
      </c>
      <c r="D101" s="29" t="s">
        <v>209</v>
      </c>
      <c r="E101" s="29" t="str">
        <f>Yearly!$E$3</f>
        <v>UB</v>
      </c>
      <c r="F101" s="29">
        <v>2</v>
      </c>
      <c r="G101" s="29">
        <v>20</v>
      </c>
      <c r="H101" s="29" t="s">
        <v>16</v>
      </c>
      <c r="I101" s="29">
        <v>2</v>
      </c>
      <c r="J101" s="29">
        <v>24.8</v>
      </c>
      <c r="K101" s="29">
        <v>29.7</v>
      </c>
      <c r="L101" s="29">
        <v>26.2</v>
      </c>
      <c r="M101" s="29">
        <v>28.6</v>
      </c>
      <c r="N101" s="29">
        <v>26</v>
      </c>
      <c r="O101" s="27">
        <v>32.840888888888891</v>
      </c>
      <c r="P101" s="27">
        <v>29.988444444444443</v>
      </c>
      <c r="Q101" s="27">
        <v>25.636000000000003</v>
      </c>
      <c r="R101" s="47">
        <v>27.520250000000001</v>
      </c>
      <c r="S101" s="29" t="s">
        <v>16</v>
      </c>
      <c r="T101" s="43">
        <v>391217</v>
      </c>
      <c r="U101" s="16">
        <v>403860</v>
      </c>
      <c r="V101" s="20">
        <v>53.531322000000003</v>
      </c>
      <c r="W101" s="20">
        <v>-2.1339727000000002</v>
      </c>
      <c r="X101" s="25"/>
      <c r="Y101" s="23" t="str">
        <f t="shared" si="1"/>
        <v>increase</v>
      </c>
    </row>
    <row r="102" spans="1:84" s="23" customFormat="1" hidden="1" x14ac:dyDescent="0.35">
      <c r="A102" s="29" t="s">
        <v>776</v>
      </c>
      <c r="B102" s="29" t="s">
        <v>178</v>
      </c>
      <c r="C102" s="29" t="s">
        <v>210</v>
      </c>
      <c r="D102" s="29" t="s">
        <v>211</v>
      </c>
      <c r="E102" s="29" t="str">
        <f>Yearly!$E$2</f>
        <v>UT</v>
      </c>
      <c r="F102" s="29">
        <v>5</v>
      </c>
      <c r="G102" s="29">
        <v>3</v>
      </c>
      <c r="H102" s="29" t="s">
        <v>16</v>
      </c>
      <c r="I102" s="29">
        <v>2</v>
      </c>
      <c r="J102" s="29">
        <v>32.799999999999997</v>
      </c>
      <c r="K102" s="29">
        <v>39.4</v>
      </c>
      <c r="L102" s="29">
        <v>32.6</v>
      </c>
      <c r="M102" s="29">
        <v>33.4</v>
      </c>
      <c r="N102" s="29">
        <v>27</v>
      </c>
      <c r="O102" s="27">
        <v>35.914666666666669</v>
      </c>
      <c r="P102" s="27" t="s">
        <v>41</v>
      </c>
      <c r="Q102" s="27" t="s">
        <v>41</v>
      </c>
      <c r="R102" s="27" t="s">
        <v>41</v>
      </c>
      <c r="S102" s="29" t="s">
        <v>16</v>
      </c>
      <c r="T102" s="43">
        <v>399597</v>
      </c>
      <c r="U102" s="16">
        <v>405525</v>
      </c>
      <c r="V102" s="20">
        <v>53.546362000000002</v>
      </c>
      <c r="W102" s="20">
        <v>-2.0075528</v>
      </c>
      <c r="Y102" s="23" t="str">
        <f t="shared" si="1"/>
        <v>increase</v>
      </c>
    </row>
    <row r="103" spans="1:84" s="23" customFormat="1" x14ac:dyDescent="0.35">
      <c r="A103" s="29" t="s">
        <v>777</v>
      </c>
      <c r="B103" s="29" t="s">
        <v>178</v>
      </c>
      <c r="C103" s="29" t="s">
        <v>212</v>
      </c>
      <c r="D103" s="29" t="s">
        <v>213</v>
      </c>
      <c r="E103" s="29" t="str">
        <f>Yearly!$E$2</f>
        <v>UT</v>
      </c>
      <c r="F103" s="29">
        <v>20</v>
      </c>
      <c r="G103" s="29">
        <v>2</v>
      </c>
      <c r="H103" s="29" t="s">
        <v>16</v>
      </c>
      <c r="I103" s="29">
        <v>2</v>
      </c>
      <c r="J103" s="29">
        <v>27.6</v>
      </c>
      <c r="K103" s="29">
        <v>34.299999999999997</v>
      </c>
      <c r="L103" s="29">
        <v>30.2</v>
      </c>
      <c r="M103" s="29">
        <v>31.7</v>
      </c>
      <c r="N103" s="29">
        <v>33.799999999999997</v>
      </c>
      <c r="O103" s="27">
        <v>36.013250000000006</v>
      </c>
      <c r="P103" s="27" t="s">
        <v>41</v>
      </c>
      <c r="Q103" s="27" t="s">
        <v>41</v>
      </c>
      <c r="R103" s="47">
        <v>30.013636363636373</v>
      </c>
      <c r="S103" s="29" t="s">
        <v>16</v>
      </c>
      <c r="T103" s="43">
        <v>399589</v>
      </c>
      <c r="U103" s="16">
        <v>405511</v>
      </c>
      <c r="V103" s="20">
        <v>53.546236</v>
      </c>
      <c r="W103" s="20">
        <v>-2.0076735000000001</v>
      </c>
      <c r="Y103" s="23" t="str">
        <f t="shared" si="1"/>
        <v>reduction</v>
      </c>
    </row>
    <row r="104" spans="1:84" s="23" customFormat="1" hidden="1" x14ac:dyDescent="0.35">
      <c r="A104" s="29" t="s">
        <v>778</v>
      </c>
      <c r="B104" s="29" t="s">
        <v>178</v>
      </c>
      <c r="C104" s="29" t="s">
        <v>214</v>
      </c>
      <c r="D104" s="29" t="s">
        <v>215</v>
      </c>
      <c r="E104" s="29" t="str">
        <f>Yearly!$E$2</f>
        <v>UT</v>
      </c>
      <c r="F104" s="29">
        <v>3</v>
      </c>
      <c r="G104" s="29">
        <v>1</v>
      </c>
      <c r="H104" s="29" t="s">
        <v>9</v>
      </c>
      <c r="I104" s="29">
        <v>1.5</v>
      </c>
      <c r="J104" s="29" t="s">
        <v>22</v>
      </c>
      <c r="K104" s="29" t="s">
        <v>22</v>
      </c>
      <c r="L104" s="29" t="s">
        <v>22</v>
      </c>
      <c r="M104" s="29" t="s">
        <v>22</v>
      </c>
      <c r="N104" s="29">
        <v>36.799999999999997</v>
      </c>
      <c r="O104" s="27">
        <v>37.492000000000004</v>
      </c>
      <c r="P104" s="27">
        <v>37.145777777777781</v>
      </c>
      <c r="Q104" s="27">
        <v>31.849249999999994</v>
      </c>
      <c r="R104" s="47">
        <v>31.976500000000001</v>
      </c>
      <c r="S104" s="29" t="s">
        <v>16</v>
      </c>
      <c r="T104" s="43">
        <v>393884</v>
      </c>
      <c r="U104" s="16">
        <v>409183</v>
      </c>
      <c r="V104" s="20">
        <v>53.579205000000002</v>
      </c>
      <c r="W104" s="20">
        <v>-2.0938439</v>
      </c>
      <c r="Y104" s="23" t="str">
        <f t="shared" si="1"/>
        <v>increase</v>
      </c>
    </row>
    <row r="105" spans="1:84" s="23" customFormat="1" hidden="1" x14ac:dyDescent="0.35">
      <c r="A105" s="29" t="s">
        <v>779</v>
      </c>
      <c r="B105" s="29" t="s">
        <v>178</v>
      </c>
      <c r="C105" s="29" t="s">
        <v>216</v>
      </c>
      <c r="D105" s="29" t="s">
        <v>217</v>
      </c>
      <c r="E105" s="29" t="str">
        <f>Yearly!$E$2</f>
        <v>UT</v>
      </c>
      <c r="F105" s="29">
        <v>3</v>
      </c>
      <c r="G105" s="29">
        <v>1</v>
      </c>
      <c r="H105" s="29" t="s">
        <v>9</v>
      </c>
      <c r="I105" s="29">
        <v>1.5</v>
      </c>
      <c r="J105" s="29" t="s">
        <v>22</v>
      </c>
      <c r="K105" s="29" t="s">
        <v>22</v>
      </c>
      <c r="L105" s="29" t="s">
        <v>22</v>
      </c>
      <c r="M105" s="29" t="s">
        <v>22</v>
      </c>
      <c r="N105" s="29">
        <v>36.200000000000003</v>
      </c>
      <c r="O105" s="27">
        <v>37.775111111111116</v>
      </c>
      <c r="P105" s="27">
        <v>37.654222222222224</v>
      </c>
      <c r="Q105" s="27">
        <v>30.623999999999995</v>
      </c>
      <c r="R105" s="47">
        <v>33.317249999999994</v>
      </c>
      <c r="S105" s="29" t="s">
        <v>16</v>
      </c>
      <c r="T105" s="43">
        <v>393884</v>
      </c>
      <c r="U105" s="16">
        <v>409183</v>
      </c>
      <c r="V105" s="20">
        <v>53.579205000000002</v>
      </c>
      <c r="W105" s="20">
        <v>-2.0938439</v>
      </c>
      <c r="Y105" s="23" t="str">
        <f t="shared" si="1"/>
        <v>increase</v>
      </c>
    </row>
    <row r="106" spans="1:84" s="23" customFormat="1" hidden="1" x14ac:dyDescent="0.35">
      <c r="A106" s="29" t="s">
        <v>761</v>
      </c>
      <c r="B106" s="29" t="s">
        <v>178</v>
      </c>
      <c r="C106" s="29" t="s">
        <v>179</v>
      </c>
      <c r="D106" s="29" t="s">
        <v>180</v>
      </c>
      <c r="E106" s="29" t="str">
        <f>Yearly!$E$2</f>
        <v>UT</v>
      </c>
      <c r="F106" s="29">
        <v>2</v>
      </c>
      <c r="G106" s="29">
        <v>1</v>
      </c>
      <c r="H106" s="29" t="s">
        <v>9</v>
      </c>
      <c r="I106" s="29">
        <v>2</v>
      </c>
      <c r="J106" s="29" t="s">
        <v>22</v>
      </c>
      <c r="K106" s="29" t="s">
        <v>22</v>
      </c>
      <c r="L106" s="29" t="s">
        <v>22</v>
      </c>
      <c r="M106" s="29" t="s">
        <v>22</v>
      </c>
      <c r="N106" s="29">
        <v>39.200000000000003</v>
      </c>
      <c r="O106" s="27" t="s">
        <v>22</v>
      </c>
      <c r="P106" s="27" t="s">
        <v>41</v>
      </c>
      <c r="Q106" s="27" t="s">
        <v>41</v>
      </c>
      <c r="R106" s="27" t="s">
        <v>41</v>
      </c>
      <c r="S106" s="29" t="s">
        <v>16</v>
      </c>
      <c r="T106" s="43">
        <v>393884</v>
      </c>
      <c r="U106" s="16">
        <v>409184</v>
      </c>
      <c r="V106" s="20">
        <v>53.579214</v>
      </c>
      <c r="W106" s="20">
        <v>-2.0938439</v>
      </c>
      <c r="Y106" s="23" t="str">
        <f t="shared" si="1"/>
        <v>increase</v>
      </c>
    </row>
    <row r="107" spans="1:84" s="23" customFormat="1" hidden="1" x14ac:dyDescent="0.35">
      <c r="A107" s="29" t="s">
        <v>762</v>
      </c>
      <c r="B107" s="29" t="s">
        <v>178</v>
      </c>
      <c r="C107" s="29" t="s">
        <v>181</v>
      </c>
      <c r="D107" s="29" t="s">
        <v>182</v>
      </c>
      <c r="E107" s="29" t="str">
        <f>Yearly!$E$3</f>
        <v>UB</v>
      </c>
      <c r="F107" s="29">
        <v>16</v>
      </c>
      <c r="G107" s="29">
        <v>21</v>
      </c>
      <c r="H107" s="29" t="s">
        <v>16</v>
      </c>
      <c r="I107" s="29">
        <v>2</v>
      </c>
      <c r="J107" s="29" t="s">
        <v>22</v>
      </c>
      <c r="K107" s="29" t="s">
        <v>22</v>
      </c>
      <c r="L107" s="29" t="s">
        <v>22</v>
      </c>
      <c r="M107" s="29" t="s">
        <v>22</v>
      </c>
      <c r="N107" s="29">
        <v>25.1</v>
      </c>
      <c r="O107" s="27">
        <v>29.111727272727279</v>
      </c>
      <c r="P107" s="27">
        <v>27.788444444444448</v>
      </c>
      <c r="Q107" s="27">
        <v>24.476000000000003</v>
      </c>
      <c r="R107" s="47">
        <v>24.598500000000001</v>
      </c>
      <c r="S107" s="28" t="s">
        <v>16</v>
      </c>
      <c r="T107" s="43">
        <v>390125</v>
      </c>
      <c r="U107" s="16">
        <v>404833</v>
      </c>
      <c r="V107" s="20">
        <v>53.540047999999999</v>
      </c>
      <c r="W107" s="20">
        <v>-2.1504778999999998</v>
      </c>
      <c r="X107" s="25"/>
      <c r="Y107" s="23" t="str">
        <f t="shared" si="1"/>
        <v>increase</v>
      </c>
    </row>
    <row r="108" spans="1:84" s="23" customFormat="1" hidden="1" x14ac:dyDescent="0.35">
      <c r="A108" s="29" t="s">
        <v>763</v>
      </c>
      <c r="B108" s="29" t="s">
        <v>178</v>
      </c>
      <c r="C108" s="29" t="s">
        <v>183</v>
      </c>
      <c r="D108" s="29" t="s">
        <v>184</v>
      </c>
      <c r="E108" s="29" t="s">
        <v>15</v>
      </c>
      <c r="F108" s="29">
        <v>1</v>
      </c>
      <c r="G108" s="29">
        <v>8.1</v>
      </c>
      <c r="H108" s="29" t="s">
        <v>16</v>
      </c>
      <c r="I108" s="29">
        <v>2</v>
      </c>
      <c r="J108" s="29" t="s">
        <v>22</v>
      </c>
      <c r="K108" s="29" t="s">
        <v>22</v>
      </c>
      <c r="L108" s="29" t="s">
        <v>22</v>
      </c>
      <c r="M108" s="29" t="s">
        <v>22</v>
      </c>
      <c r="N108" s="29" t="s">
        <v>22</v>
      </c>
      <c r="O108" s="41">
        <v>44.945727272727282</v>
      </c>
      <c r="P108" s="41">
        <v>46.3</v>
      </c>
      <c r="Q108" s="41">
        <v>38.439499999999995</v>
      </c>
      <c r="R108" s="47">
        <v>37.323999999999998</v>
      </c>
      <c r="S108" s="28" t="s">
        <v>185</v>
      </c>
      <c r="T108" s="43">
        <v>389715</v>
      </c>
      <c r="U108" s="16">
        <v>403625</v>
      </c>
      <c r="V108" s="20">
        <v>53.529181999999999</v>
      </c>
      <c r="W108" s="20">
        <v>-2.1566244000000001</v>
      </c>
      <c r="Y108" s="23" t="str">
        <f t="shared" si="1"/>
        <v>reduction</v>
      </c>
    </row>
    <row r="109" spans="1:84" s="23" customFormat="1" hidden="1" x14ac:dyDescent="0.35">
      <c r="A109" s="29" t="s">
        <v>764</v>
      </c>
      <c r="B109" s="29" t="s">
        <v>178</v>
      </c>
      <c r="C109" s="29" t="s">
        <v>186</v>
      </c>
      <c r="D109" s="29" t="s">
        <v>187</v>
      </c>
      <c r="E109" s="29" t="s">
        <v>15</v>
      </c>
      <c r="F109" s="29">
        <v>3</v>
      </c>
      <c r="G109" s="29">
        <v>3</v>
      </c>
      <c r="H109" s="29" t="s">
        <v>16</v>
      </c>
      <c r="I109" s="29">
        <v>2</v>
      </c>
      <c r="J109" s="29" t="s">
        <v>22</v>
      </c>
      <c r="K109" s="29" t="s">
        <v>22</v>
      </c>
      <c r="L109" s="29" t="s">
        <v>22</v>
      </c>
      <c r="M109" s="29" t="s">
        <v>22</v>
      </c>
      <c r="N109" s="29" t="s">
        <v>22</v>
      </c>
      <c r="O109" s="41">
        <v>40.988999999999997</v>
      </c>
      <c r="P109" s="41">
        <v>39.6</v>
      </c>
      <c r="Q109" s="41">
        <v>33.503699999999995</v>
      </c>
      <c r="R109" s="47">
        <v>36.232800000000005</v>
      </c>
      <c r="S109" s="28" t="s">
        <v>16</v>
      </c>
      <c r="T109" s="43">
        <v>392111</v>
      </c>
      <c r="U109" s="16">
        <v>406432</v>
      </c>
      <c r="V109" s="20">
        <v>53.554454</v>
      </c>
      <c r="W109" s="20">
        <v>-2.1205514000000001</v>
      </c>
      <c r="Y109" s="23" t="str">
        <f t="shared" si="1"/>
        <v>increase</v>
      </c>
    </row>
    <row r="110" spans="1:84" s="23" customFormat="1" hidden="1" x14ac:dyDescent="0.35">
      <c r="A110" s="29" t="s">
        <v>765</v>
      </c>
      <c r="B110" s="29" t="s">
        <v>178</v>
      </c>
      <c r="C110" s="29" t="s">
        <v>188</v>
      </c>
      <c r="D110" s="29" t="s">
        <v>189</v>
      </c>
      <c r="E110" s="29" t="s">
        <v>15</v>
      </c>
      <c r="F110" s="29">
        <v>3</v>
      </c>
      <c r="G110" s="29">
        <v>2</v>
      </c>
      <c r="H110" s="29" t="s">
        <v>16</v>
      </c>
      <c r="I110" s="29">
        <v>2</v>
      </c>
      <c r="J110" s="29" t="s">
        <v>22</v>
      </c>
      <c r="K110" s="29" t="s">
        <v>22</v>
      </c>
      <c r="L110" s="29" t="s">
        <v>22</v>
      </c>
      <c r="M110" s="29" t="s">
        <v>22</v>
      </c>
      <c r="N110" s="29" t="s">
        <v>22</v>
      </c>
      <c r="O110" s="41">
        <v>34.049166666666665</v>
      </c>
      <c r="P110" s="41">
        <v>31.386666666666663</v>
      </c>
      <c r="Q110" s="41">
        <v>26.835545454545457</v>
      </c>
      <c r="R110" s="47">
        <v>28.016249999999999</v>
      </c>
      <c r="S110" s="28" t="s">
        <v>16</v>
      </c>
      <c r="T110" s="43">
        <v>391863</v>
      </c>
      <c r="U110" s="16">
        <v>407968</v>
      </c>
      <c r="V110" s="20">
        <v>53.568255999999998</v>
      </c>
      <c r="W110" s="20">
        <v>-2.1243354000000001</v>
      </c>
      <c r="Y110" s="23" t="str">
        <f t="shared" si="1"/>
        <v>increase</v>
      </c>
    </row>
    <row r="111" spans="1:84" s="23" customFormat="1" hidden="1" x14ac:dyDescent="0.35">
      <c r="A111" s="29" t="s">
        <v>766</v>
      </c>
      <c r="B111" s="29" t="s">
        <v>178</v>
      </c>
      <c r="C111" s="29" t="s">
        <v>190</v>
      </c>
      <c r="D111" s="29" t="s">
        <v>191</v>
      </c>
      <c r="E111" s="29" t="s">
        <v>15</v>
      </c>
      <c r="F111" s="29">
        <v>11</v>
      </c>
      <c r="G111" s="29">
        <v>2.7</v>
      </c>
      <c r="H111" s="29" t="s">
        <v>16</v>
      </c>
      <c r="I111" s="29">
        <v>2</v>
      </c>
      <c r="J111" s="29" t="s">
        <v>22</v>
      </c>
      <c r="K111" s="29" t="s">
        <v>22</v>
      </c>
      <c r="L111" s="29" t="s">
        <v>22</v>
      </c>
      <c r="M111" s="29" t="s">
        <v>22</v>
      </c>
      <c r="N111" s="29" t="s">
        <v>22</v>
      </c>
      <c r="O111" s="41">
        <v>36.96875</v>
      </c>
      <c r="P111" s="41">
        <v>35.219555555555552</v>
      </c>
      <c r="Q111" s="41">
        <v>30.52249999999999</v>
      </c>
      <c r="R111" s="47">
        <v>36.104666666666667</v>
      </c>
      <c r="S111" s="29" t="s">
        <v>9</v>
      </c>
      <c r="T111" s="43">
        <v>390394</v>
      </c>
      <c r="U111" s="16">
        <v>405454</v>
      </c>
      <c r="V111" s="20">
        <v>53.545634</v>
      </c>
      <c r="W111" s="20">
        <v>-2.1464382</v>
      </c>
      <c r="Y111" s="23" t="str">
        <f t="shared" si="1"/>
        <v>increase</v>
      </c>
    </row>
    <row r="112" spans="1:84" s="23" customFormat="1" hidden="1" x14ac:dyDescent="0.35">
      <c r="A112" s="29" t="s">
        <v>767</v>
      </c>
      <c r="B112" s="29" t="s">
        <v>178</v>
      </c>
      <c r="C112" s="29" t="s">
        <v>192</v>
      </c>
      <c r="D112" s="29" t="s">
        <v>193</v>
      </c>
      <c r="E112" s="29" t="s">
        <v>15</v>
      </c>
      <c r="F112" s="29">
        <v>15</v>
      </c>
      <c r="G112" s="29">
        <v>3</v>
      </c>
      <c r="H112" s="29" t="s">
        <v>16</v>
      </c>
      <c r="I112" s="29">
        <v>2</v>
      </c>
      <c r="J112" s="29" t="s">
        <v>22</v>
      </c>
      <c r="K112" s="29" t="s">
        <v>22</v>
      </c>
      <c r="L112" s="29" t="s">
        <v>22</v>
      </c>
      <c r="M112" s="29" t="s">
        <v>22</v>
      </c>
      <c r="N112" s="29" t="s">
        <v>22</v>
      </c>
      <c r="O112" s="41">
        <v>37.819599999999994</v>
      </c>
      <c r="P112" s="41">
        <v>44.01466666666667</v>
      </c>
      <c r="Q112" s="41">
        <v>38.485636363636367</v>
      </c>
      <c r="R112" s="47">
        <v>40.632545454545451</v>
      </c>
      <c r="S112" s="29" t="s">
        <v>9</v>
      </c>
      <c r="T112" s="43">
        <v>390756</v>
      </c>
      <c r="U112" s="16">
        <v>402571</v>
      </c>
      <c r="V112" s="20">
        <v>53.519728000000001</v>
      </c>
      <c r="W112" s="20">
        <v>-2.1408889000000002</v>
      </c>
      <c r="Y112" s="23" t="str">
        <f t="shared" si="1"/>
        <v>increase</v>
      </c>
    </row>
    <row r="113" spans="1:84" s="23" customFormat="1" hidden="1" x14ac:dyDescent="0.35">
      <c r="A113" s="29" t="s">
        <v>768</v>
      </c>
      <c r="B113" s="29" t="s">
        <v>178</v>
      </c>
      <c r="C113" s="29" t="s">
        <v>194</v>
      </c>
      <c r="D113" s="29" t="s">
        <v>195</v>
      </c>
      <c r="E113" s="29" t="s">
        <v>15</v>
      </c>
      <c r="F113" s="29">
        <v>3</v>
      </c>
      <c r="G113" s="29">
        <v>3</v>
      </c>
      <c r="H113" s="29" t="s">
        <v>16</v>
      </c>
      <c r="I113" s="29">
        <v>2</v>
      </c>
      <c r="J113" s="29" t="s">
        <v>22</v>
      </c>
      <c r="K113" s="29" t="s">
        <v>22</v>
      </c>
      <c r="L113" s="29" t="s">
        <v>22</v>
      </c>
      <c r="M113" s="29" t="s">
        <v>22</v>
      </c>
      <c r="N113" s="29" t="s">
        <v>22</v>
      </c>
      <c r="O113" s="41">
        <v>37.556999999999995</v>
      </c>
      <c r="P113" s="41">
        <v>38.799999999999997</v>
      </c>
      <c r="Q113" s="41">
        <v>29.137090909090912</v>
      </c>
      <c r="R113" s="47">
        <v>30.580090909090913</v>
      </c>
      <c r="S113" s="29" t="s">
        <v>16</v>
      </c>
      <c r="T113" s="43">
        <v>392771</v>
      </c>
      <c r="U113" s="16">
        <v>402951</v>
      </c>
      <c r="V113" s="20">
        <v>53.523175000000002</v>
      </c>
      <c r="W113" s="20">
        <v>-2.1105073999999999</v>
      </c>
      <c r="Y113" s="23" t="str">
        <f t="shared" si="1"/>
        <v>increase</v>
      </c>
    </row>
    <row r="114" spans="1:84" s="23" customFormat="1" hidden="1" x14ac:dyDescent="0.35">
      <c r="A114" s="29" t="s">
        <v>769</v>
      </c>
      <c r="B114" s="29" t="s">
        <v>178</v>
      </c>
      <c r="C114" s="29" t="s">
        <v>196</v>
      </c>
      <c r="D114" s="29" t="s">
        <v>197</v>
      </c>
      <c r="E114" s="29" t="s">
        <v>15</v>
      </c>
      <c r="F114" s="29">
        <v>8</v>
      </c>
      <c r="G114" s="29">
        <v>21</v>
      </c>
      <c r="H114" s="29" t="s">
        <v>16</v>
      </c>
      <c r="I114" s="29">
        <v>2</v>
      </c>
      <c r="J114" s="29" t="s">
        <v>22</v>
      </c>
      <c r="K114" s="29" t="s">
        <v>22</v>
      </c>
      <c r="L114" s="29" t="s">
        <v>22</v>
      </c>
      <c r="M114" s="29" t="s">
        <v>22</v>
      </c>
      <c r="N114" s="29" t="s">
        <v>22</v>
      </c>
      <c r="O114" s="41">
        <v>34.773375000000001</v>
      </c>
      <c r="P114" s="41">
        <v>31.4</v>
      </c>
      <c r="Q114" s="41">
        <v>29.405999999999999</v>
      </c>
      <c r="R114" s="47">
        <v>30.860499999999998</v>
      </c>
      <c r="S114" s="29" t="s">
        <v>16</v>
      </c>
      <c r="T114" s="43">
        <v>392748</v>
      </c>
      <c r="U114" s="16">
        <v>405294</v>
      </c>
      <c r="V114" s="20">
        <v>53.544235</v>
      </c>
      <c r="W114" s="20">
        <v>-2.1109095</v>
      </c>
      <c r="Y114" s="23" t="str">
        <f t="shared" si="1"/>
        <v>increase</v>
      </c>
    </row>
    <row r="115" spans="1:84" s="23" customFormat="1" hidden="1" x14ac:dyDescent="0.35">
      <c r="A115" s="29" t="s">
        <v>770</v>
      </c>
      <c r="B115" s="29" t="s">
        <v>178</v>
      </c>
      <c r="C115" s="29" t="s">
        <v>198</v>
      </c>
      <c r="D115" s="29" t="s">
        <v>199</v>
      </c>
      <c r="E115" s="29" t="s">
        <v>19</v>
      </c>
      <c r="F115" s="29">
        <v>2</v>
      </c>
      <c r="G115" s="29">
        <v>1.5</v>
      </c>
      <c r="H115" s="29" t="s">
        <v>16</v>
      </c>
      <c r="I115" s="29">
        <v>2</v>
      </c>
      <c r="J115" s="29" t="s">
        <v>22</v>
      </c>
      <c r="K115" s="29" t="s">
        <v>22</v>
      </c>
      <c r="L115" s="29" t="s">
        <v>22</v>
      </c>
      <c r="M115" s="29" t="s">
        <v>22</v>
      </c>
      <c r="N115" s="29" t="s">
        <v>22</v>
      </c>
      <c r="O115" s="41">
        <v>22.827999999999999</v>
      </c>
      <c r="P115" s="41">
        <v>23.3</v>
      </c>
      <c r="Q115" s="41">
        <v>28.187999999999999</v>
      </c>
      <c r="R115" s="47">
        <v>20.662909090909096</v>
      </c>
      <c r="S115" s="29" t="s">
        <v>16</v>
      </c>
      <c r="T115" s="43">
        <v>395225</v>
      </c>
      <c r="U115" s="16">
        <v>404648</v>
      </c>
      <c r="V115" s="20">
        <v>53.538457000000001</v>
      </c>
      <c r="W115" s="20">
        <v>-2.0735193999999999</v>
      </c>
      <c r="Y115" s="23" t="str">
        <f t="shared" si="1"/>
        <v>reduction</v>
      </c>
    </row>
    <row r="116" spans="1:84" s="23" customFormat="1" hidden="1" x14ac:dyDescent="0.35">
      <c r="A116" s="29" t="s">
        <v>771</v>
      </c>
      <c r="B116" s="29" t="s">
        <v>178</v>
      </c>
      <c r="C116" s="29" t="s">
        <v>200</v>
      </c>
      <c r="D116" s="29" t="s">
        <v>201</v>
      </c>
      <c r="E116" s="29" t="s">
        <v>15</v>
      </c>
      <c r="F116" s="29">
        <v>2</v>
      </c>
      <c r="G116" s="29">
        <v>1</v>
      </c>
      <c r="H116" s="29" t="s">
        <v>16</v>
      </c>
      <c r="I116" s="29">
        <v>2</v>
      </c>
      <c r="J116" s="29" t="s">
        <v>22</v>
      </c>
      <c r="K116" s="29" t="s">
        <v>22</v>
      </c>
      <c r="L116" s="29" t="s">
        <v>22</v>
      </c>
      <c r="M116" s="29" t="s">
        <v>22</v>
      </c>
      <c r="N116" s="29" t="s">
        <v>22</v>
      </c>
      <c r="O116" s="41">
        <v>21.749000000000002</v>
      </c>
      <c r="P116" s="41" t="s">
        <v>41</v>
      </c>
      <c r="Q116" s="41" t="s">
        <v>41</v>
      </c>
      <c r="R116" s="47">
        <v>19.073454545454549</v>
      </c>
      <c r="S116" s="29" t="s">
        <v>16</v>
      </c>
      <c r="T116" s="43">
        <v>399533</v>
      </c>
      <c r="U116" s="16">
        <v>404454</v>
      </c>
      <c r="V116" s="20">
        <v>53.536735999999998</v>
      </c>
      <c r="W116" s="20">
        <v>-2.0085166000000001</v>
      </c>
      <c r="Y116" s="23" t="str">
        <f t="shared" si="1"/>
        <v>reduction</v>
      </c>
    </row>
    <row r="117" spans="1:84" s="23" customFormat="1" hidden="1" x14ac:dyDescent="0.35">
      <c r="A117" s="29" t="s">
        <v>780</v>
      </c>
      <c r="B117" s="29" t="s">
        <v>178</v>
      </c>
      <c r="C117" s="29" t="s">
        <v>220</v>
      </c>
      <c r="D117" s="29" t="s">
        <v>221</v>
      </c>
      <c r="E117" s="29" t="s">
        <v>15</v>
      </c>
      <c r="F117" s="29">
        <v>4</v>
      </c>
      <c r="G117" s="29">
        <v>2</v>
      </c>
      <c r="H117" s="29" t="s">
        <v>16</v>
      </c>
      <c r="I117" s="29">
        <v>2</v>
      </c>
      <c r="J117" s="29" t="s">
        <v>22</v>
      </c>
      <c r="K117" s="29" t="s">
        <v>22</v>
      </c>
      <c r="L117" s="29" t="s">
        <v>22</v>
      </c>
      <c r="M117" s="29" t="s">
        <v>22</v>
      </c>
      <c r="N117" s="29" t="s">
        <v>22</v>
      </c>
      <c r="O117" s="29" t="s">
        <v>22</v>
      </c>
      <c r="P117" s="29" t="s">
        <v>22</v>
      </c>
      <c r="Q117" s="29" t="s">
        <v>22</v>
      </c>
      <c r="R117" s="10">
        <v>35.799999999999997</v>
      </c>
      <c r="S117" s="29" t="s">
        <v>16</v>
      </c>
      <c r="T117" s="43">
        <v>395561</v>
      </c>
      <c r="U117" s="16">
        <v>405751</v>
      </c>
      <c r="V117" s="20">
        <v>53.548374000000003</v>
      </c>
      <c r="W117" s="20">
        <v>-2.0684657</v>
      </c>
      <c r="Y117" s="23" t="str">
        <f t="shared" si="1"/>
        <v>reduction</v>
      </c>
    </row>
    <row r="118" spans="1:84" s="23" customFormat="1" hidden="1" x14ac:dyDescent="0.35">
      <c r="A118" s="29" t="s">
        <v>781</v>
      </c>
      <c r="B118" s="29" t="s">
        <v>178</v>
      </c>
      <c r="C118" s="29" t="s">
        <v>224</v>
      </c>
      <c r="D118" s="29" t="s">
        <v>225</v>
      </c>
      <c r="E118" s="29" t="s">
        <v>15</v>
      </c>
      <c r="F118" s="29">
        <v>1</v>
      </c>
      <c r="G118" s="29">
        <v>1.5</v>
      </c>
      <c r="H118" s="29" t="s">
        <v>16</v>
      </c>
      <c r="I118" s="29">
        <v>2</v>
      </c>
      <c r="J118" s="29" t="s">
        <v>22</v>
      </c>
      <c r="K118" s="29" t="s">
        <v>22</v>
      </c>
      <c r="L118" s="29" t="s">
        <v>22</v>
      </c>
      <c r="M118" s="29" t="s">
        <v>22</v>
      </c>
      <c r="N118" s="29" t="s">
        <v>22</v>
      </c>
      <c r="O118" s="29" t="s">
        <v>22</v>
      </c>
      <c r="P118" s="29" t="s">
        <v>22</v>
      </c>
      <c r="Q118" s="29" t="s">
        <v>22</v>
      </c>
      <c r="R118" s="47">
        <v>35.299999999999997</v>
      </c>
      <c r="S118" s="29" t="s">
        <v>16</v>
      </c>
      <c r="T118" s="43">
        <v>394210</v>
      </c>
      <c r="U118" s="16">
        <v>405752</v>
      </c>
      <c r="V118" s="20">
        <v>53.548369999999998</v>
      </c>
      <c r="W118" s="20">
        <v>-2.0888553999999999</v>
      </c>
      <c r="Y118" s="23" t="str">
        <f t="shared" si="1"/>
        <v>reduction</v>
      </c>
    </row>
    <row r="119" spans="1:84" s="23" customFormat="1" hidden="1" x14ac:dyDescent="0.35">
      <c r="A119" s="29" t="s">
        <v>782</v>
      </c>
      <c r="B119" s="29" t="s">
        <v>178</v>
      </c>
      <c r="C119" s="29" t="s">
        <v>218</v>
      </c>
      <c r="D119" s="29" t="s">
        <v>219</v>
      </c>
      <c r="E119" s="29" t="s">
        <v>15</v>
      </c>
      <c r="F119" s="29">
        <v>13</v>
      </c>
      <c r="G119" s="29">
        <v>4</v>
      </c>
      <c r="H119" s="29" t="s">
        <v>16</v>
      </c>
      <c r="I119" s="29">
        <v>2</v>
      </c>
      <c r="J119" s="29" t="s">
        <v>22</v>
      </c>
      <c r="K119" s="29" t="s">
        <v>22</v>
      </c>
      <c r="L119" s="29" t="s">
        <v>22</v>
      </c>
      <c r="M119" s="29" t="s">
        <v>22</v>
      </c>
      <c r="N119" s="29" t="s">
        <v>22</v>
      </c>
      <c r="O119" s="29" t="s">
        <v>22</v>
      </c>
      <c r="P119" s="29" t="s">
        <v>22</v>
      </c>
      <c r="Q119" s="29" t="s">
        <v>22</v>
      </c>
      <c r="R119" s="47">
        <v>26.7</v>
      </c>
      <c r="S119" s="29" t="s">
        <v>16</v>
      </c>
      <c r="T119" s="43">
        <v>390770</v>
      </c>
      <c r="U119" s="16">
        <v>404695</v>
      </c>
      <c r="V119" s="20">
        <v>53.538818999999997</v>
      </c>
      <c r="W119" s="20">
        <v>-2.1407411999999999</v>
      </c>
      <c r="Y119" s="23" t="str">
        <f t="shared" si="1"/>
        <v>reduction</v>
      </c>
    </row>
    <row r="120" spans="1:84" s="5" customFormat="1" hidden="1" x14ac:dyDescent="0.35">
      <c r="A120" s="29" t="s">
        <v>783</v>
      </c>
      <c r="B120" s="29" t="s">
        <v>178</v>
      </c>
      <c r="C120" s="29" t="s">
        <v>222</v>
      </c>
      <c r="D120" s="29" t="s">
        <v>223</v>
      </c>
      <c r="E120" s="29" t="s">
        <v>15</v>
      </c>
      <c r="F120" s="29">
        <v>3.5</v>
      </c>
      <c r="G120" s="29">
        <v>2</v>
      </c>
      <c r="H120" s="29" t="s">
        <v>16</v>
      </c>
      <c r="I120" s="29">
        <v>2</v>
      </c>
      <c r="J120" s="29" t="s">
        <v>22</v>
      </c>
      <c r="K120" s="29" t="s">
        <v>22</v>
      </c>
      <c r="L120" s="29" t="s">
        <v>22</v>
      </c>
      <c r="M120" s="29" t="s">
        <v>22</v>
      </c>
      <c r="N120" s="29" t="s">
        <v>22</v>
      </c>
      <c r="O120" s="29" t="s">
        <v>22</v>
      </c>
      <c r="P120" s="29" t="s">
        <v>22</v>
      </c>
      <c r="Q120" s="29" t="s">
        <v>22</v>
      </c>
      <c r="R120" s="47">
        <v>31.467818181818188</v>
      </c>
      <c r="S120" s="60" t="s">
        <v>16</v>
      </c>
      <c r="T120" s="43">
        <v>390746</v>
      </c>
      <c r="U120" s="16">
        <v>405397</v>
      </c>
      <c r="V120" s="20">
        <v>53.545127999999998</v>
      </c>
      <c r="W120" s="20">
        <v>-2.1411243</v>
      </c>
      <c r="X120" s="23"/>
      <c r="Y120" s="23" t="str">
        <f t="shared" si="1"/>
        <v>reduction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</row>
    <row r="121" spans="1:84" s="5" customFormat="1" hidden="1" x14ac:dyDescent="0.35">
      <c r="A121" s="6" t="s">
        <v>233</v>
      </c>
      <c r="B121" s="6" t="s">
        <v>227</v>
      </c>
      <c r="C121" s="6" t="s">
        <v>784</v>
      </c>
      <c r="D121" s="6"/>
      <c r="E121" s="6" t="s">
        <v>19</v>
      </c>
      <c r="F121" s="6">
        <v>150</v>
      </c>
      <c r="G121" s="6">
        <v>1</v>
      </c>
      <c r="H121" s="6" t="s">
        <v>16</v>
      </c>
      <c r="I121" s="6">
        <v>2</v>
      </c>
      <c r="J121" s="6" t="s">
        <v>41</v>
      </c>
      <c r="K121" s="6" t="s">
        <v>41</v>
      </c>
      <c r="L121" s="6" t="s">
        <v>41</v>
      </c>
      <c r="M121" s="6" t="s">
        <v>41</v>
      </c>
      <c r="N121" s="6" t="s">
        <v>41</v>
      </c>
      <c r="O121" s="6" t="s">
        <v>41</v>
      </c>
      <c r="P121" s="6" t="s">
        <v>41</v>
      </c>
      <c r="Q121" s="8">
        <v>31.1</v>
      </c>
      <c r="R121" s="46">
        <v>26.802600000000002</v>
      </c>
      <c r="S121" s="6" t="s">
        <v>16</v>
      </c>
      <c r="T121" s="42">
        <v>389877</v>
      </c>
      <c r="U121" s="15">
        <v>413590</v>
      </c>
      <c r="V121" s="19">
        <v>53.618752999999998</v>
      </c>
      <c r="W121" s="19">
        <v>-2.1545071999999998</v>
      </c>
      <c r="X121" s="23"/>
      <c r="Y121" s="23" t="str">
        <f t="shared" si="1"/>
        <v>reduction</v>
      </c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</row>
    <row r="122" spans="1:84" s="5" customFormat="1" hidden="1" x14ac:dyDescent="0.35">
      <c r="A122" s="6" t="s">
        <v>234</v>
      </c>
      <c r="B122" s="6" t="s">
        <v>227</v>
      </c>
      <c r="C122" s="6" t="s">
        <v>785</v>
      </c>
      <c r="D122" s="6"/>
      <c r="E122" s="6" t="s">
        <v>15</v>
      </c>
      <c r="F122" s="6">
        <v>100</v>
      </c>
      <c r="G122" s="6">
        <v>2</v>
      </c>
      <c r="H122" s="6" t="s">
        <v>16</v>
      </c>
      <c r="I122" s="6">
        <v>2</v>
      </c>
      <c r="J122" s="6" t="s">
        <v>41</v>
      </c>
      <c r="K122" s="6" t="s">
        <v>41</v>
      </c>
      <c r="L122" s="6" t="s">
        <v>41</v>
      </c>
      <c r="M122" s="6" t="s">
        <v>41</v>
      </c>
      <c r="N122" s="6" t="s">
        <v>41</v>
      </c>
      <c r="O122" s="6" t="s">
        <v>41</v>
      </c>
      <c r="P122" s="6" t="s">
        <v>41</v>
      </c>
      <c r="Q122" s="8">
        <v>27.200315252291478</v>
      </c>
      <c r="R122" s="46">
        <v>35.758500000000005</v>
      </c>
      <c r="S122" s="6" t="s">
        <v>16</v>
      </c>
      <c r="T122" s="42">
        <v>389971</v>
      </c>
      <c r="U122" s="15">
        <v>413646</v>
      </c>
      <c r="V122" s="19">
        <v>53.619258000000002</v>
      </c>
      <c r="W122" s="19">
        <v>-2.1530879999999999</v>
      </c>
      <c r="X122" s="23"/>
      <c r="Y122" s="23" t="str">
        <f t="shared" si="1"/>
        <v>increase</v>
      </c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</row>
    <row r="123" spans="1:84" s="5" customFormat="1" hidden="1" x14ac:dyDescent="0.35">
      <c r="A123" s="6" t="s">
        <v>235</v>
      </c>
      <c r="B123" s="6" t="s">
        <v>227</v>
      </c>
      <c r="C123" s="6" t="s">
        <v>786</v>
      </c>
      <c r="D123" s="6"/>
      <c r="E123" s="6" t="s">
        <v>15</v>
      </c>
      <c r="F123" s="6">
        <v>50</v>
      </c>
      <c r="G123" s="6">
        <v>1</v>
      </c>
      <c r="H123" s="6" t="s">
        <v>16</v>
      </c>
      <c r="I123" s="6">
        <v>2</v>
      </c>
      <c r="J123" s="6" t="s">
        <v>41</v>
      </c>
      <c r="K123" s="6" t="s">
        <v>41</v>
      </c>
      <c r="L123" s="6" t="s">
        <v>41</v>
      </c>
      <c r="M123" s="6" t="s">
        <v>41</v>
      </c>
      <c r="N123" s="6" t="s">
        <v>41</v>
      </c>
      <c r="O123" s="6" t="s">
        <v>41</v>
      </c>
      <c r="P123" s="6" t="s">
        <v>41</v>
      </c>
      <c r="Q123" s="8">
        <v>27.200315252291478</v>
      </c>
      <c r="R123" s="46">
        <v>31.332545454545453</v>
      </c>
      <c r="S123" s="6" t="s">
        <v>9</v>
      </c>
      <c r="T123" s="42">
        <v>385814</v>
      </c>
      <c r="U123" s="15">
        <v>408942</v>
      </c>
      <c r="V123" s="19">
        <v>53.576881</v>
      </c>
      <c r="W123" s="19">
        <v>-2.2157155999999998</v>
      </c>
      <c r="X123" s="25"/>
      <c r="Y123" s="23" t="str">
        <f t="shared" si="1"/>
        <v>increase</v>
      </c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</row>
    <row r="124" spans="1:84" s="5" customFormat="1" hidden="1" x14ac:dyDescent="0.35">
      <c r="A124" s="6" t="s">
        <v>236</v>
      </c>
      <c r="B124" s="6" t="s">
        <v>227</v>
      </c>
      <c r="C124" s="6" t="s">
        <v>787</v>
      </c>
      <c r="D124" s="6"/>
      <c r="E124" s="6" t="s">
        <v>15</v>
      </c>
      <c r="F124" s="6">
        <v>50</v>
      </c>
      <c r="G124" s="6">
        <v>2</v>
      </c>
      <c r="H124" s="6" t="s">
        <v>16</v>
      </c>
      <c r="I124" s="6">
        <v>2</v>
      </c>
      <c r="J124" s="6" t="s">
        <v>41</v>
      </c>
      <c r="K124" s="6" t="s">
        <v>41</v>
      </c>
      <c r="L124" s="6" t="s">
        <v>41</v>
      </c>
      <c r="M124" s="6" t="s">
        <v>41</v>
      </c>
      <c r="N124" s="6" t="s">
        <v>41</v>
      </c>
      <c r="O124" s="6" t="s">
        <v>41</v>
      </c>
      <c r="P124" s="6" t="s">
        <v>41</v>
      </c>
      <c r="Q124" s="8">
        <v>28.607653802410038</v>
      </c>
      <c r="R124" s="46">
        <v>37.376700000000014</v>
      </c>
      <c r="S124" s="6" t="s">
        <v>16</v>
      </c>
      <c r="T124" s="42">
        <v>385820</v>
      </c>
      <c r="U124" s="15">
        <v>410776</v>
      </c>
      <c r="V124" s="19">
        <v>53.593364999999999</v>
      </c>
      <c r="W124" s="19">
        <v>-2.2157089999999999</v>
      </c>
      <c r="X124" s="23"/>
      <c r="Y124" s="23" t="str">
        <f t="shared" si="1"/>
        <v>increase</v>
      </c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</row>
    <row r="125" spans="1:84" s="5" customFormat="1" hidden="1" x14ac:dyDescent="0.35">
      <c r="A125" s="6" t="s">
        <v>237</v>
      </c>
      <c r="B125" s="6" t="s">
        <v>227</v>
      </c>
      <c r="C125" s="6" t="s">
        <v>788</v>
      </c>
      <c r="D125" s="6"/>
      <c r="E125" s="6" t="s">
        <v>15</v>
      </c>
      <c r="F125" s="6">
        <v>20</v>
      </c>
      <c r="G125" s="6">
        <v>2</v>
      </c>
      <c r="H125" s="6" t="s">
        <v>16</v>
      </c>
      <c r="I125" s="6">
        <v>2</v>
      </c>
      <c r="J125" s="6" t="s">
        <v>41</v>
      </c>
      <c r="K125" s="6" t="s">
        <v>41</v>
      </c>
      <c r="L125" s="6" t="s">
        <v>41</v>
      </c>
      <c r="M125" s="6" t="s">
        <v>41</v>
      </c>
      <c r="N125" s="6" t="s">
        <v>41</v>
      </c>
      <c r="O125" s="6" t="s">
        <v>41</v>
      </c>
      <c r="P125" s="6" t="s">
        <v>41</v>
      </c>
      <c r="Q125" s="8">
        <v>28.607653802410038</v>
      </c>
      <c r="R125" s="46">
        <v>43.358666666666672</v>
      </c>
      <c r="S125" s="6" t="s">
        <v>9</v>
      </c>
      <c r="T125" s="42">
        <v>390464</v>
      </c>
      <c r="U125" s="15">
        <v>411976</v>
      </c>
      <c r="V125" s="19">
        <v>53.604256999999997</v>
      </c>
      <c r="W125" s="19">
        <v>-2.1455834</v>
      </c>
      <c r="X125" s="23"/>
      <c r="Y125" s="23" t="str">
        <f t="shared" si="1"/>
        <v>increase</v>
      </c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</row>
    <row r="126" spans="1:84" s="5" customFormat="1" hidden="1" x14ac:dyDescent="0.35">
      <c r="A126" s="6" t="s">
        <v>226</v>
      </c>
      <c r="B126" s="6" t="s">
        <v>227</v>
      </c>
      <c r="C126" s="6" t="s">
        <v>789</v>
      </c>
      <c r="D126" s="6"/>
      <c r="E126" s="6" t="s">
        <v>15</v>
      </c>
      <c r="F126" s="6">
        <v>5</v>
      </c>
      <c r="G126" s="6">
        <v>2</v>
      </c>
      <c r="H126" s="6" t="s">
        <v>93</v>
      </c>
      <c r="I126" s="6">
        <v>2.5</v>
      </c>
      <c r="J126" s="6" t="s">
        <v>41</v>
      </c>
      <c r="K126" s="6" t="s">
        <v>41</v>
      </c>
      <c r="L126" s="6" t="s">
        <v>41</v>
      </c>
      <c r="M126" s="6" t="s">
        <v>41</v>
      </c>
      <c r="N126" s="6" t="s">
        <v>41</v>
      </c>
      <c r="O126" s="6" t="s">
        <v>41</v>
      </c>
      <c r="P126" s="6" t="s">
        <v>41</v>
      </c>
      <c r="Q126" s="6" t="s">
        <v>41</v>
      </c>
      <c r="R126" s="46">
        <v>37.789000000000009</v>
      </c>
      <c r="S126" s="6" t="s">
        <v>16</v>
      </c>
      <c r="T126" s="42">
        <v>390377</v>
      </c>
      <c r="U126" s="15">
        <v>412030</v>
      </c>
      <c r="V126" s="19">
        <v>53.604740999999997</v>
      </c>
      <c r="W126" s="19">
        <v>-2.1468997999999999</v>
      </c>
      <c r="X126" s="23"/>
      <c r="Y126" s="23" t="str">
        <f t="shared" si="1"/>
        <v>reduction</v>
      </c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</row>
    <row r="127" spans="1:84" s="5" customFormat="1" hidden="1" x14ac:dyDescent="0.35">
      <c r="A127" s="6" t="s">
        <v>228</v>
      </c>
      <c r="B127" s="6" t="s">
        <v>227</v>
      </c>
      <c r="C127" s="6" t="s">
        <v>790</v>
      </c>
      <c r="D127" s="6"/>
      <c r="E127" s="6" t="s">
        <v>19</v>
      </c>
      <c r="F127" s="6">
        <v>13</v>
      </c>
      <c r="G127" s="6">
        <v>3</v>
      </c>
      <c r="H127" s="6" t="s">
        <v>93</v>
      </c>
      <c r="I127" s="6">
        <v>2.5</v>
      </c>
      <c r="J127" s="6" t="s">
        <v>41</v>
      </c>
      <c r="K127" s="6" t="s">
        <v>41</v>
      </c>
      <c r="L127" s="6" t="s">
        <v>41</v>
      </c>
      <c r="M127" s="6" t="s">
        <v>41</v>
      </c>
      <c r="N127" s="6" t="s">
        <v>41</v>
      </c>
      <c r="O127" s="6" t="s">
        <v>41</v>
      </c>
      <c r="P127" s="6" t="s">
        <v>41</v>
      </c>
      <c r="Q127" s="6" t="s">
        <v>41</v>
      </c>
      <c r="R127" s="46">
        <v>30.005181818181821</v>
      </c>
      <c r="S127" s="6" t="s">
        <v>16</v>
      </c>
      <c r="T127" s="42">
        <v>388089</v>
      </c>
      <c r="U127" s="15">
        <v>410822</v>
      </c>
      <c r="V127" s="19">
        <v>53.593836000000003</v>
      </c>
      <c r="W127" s="19">
        <v>-2.1814301999999999</v>
      </c>
      <c r="X127" s="23"/>
      <c r="Y127" s="23" t="str">
        <f t="shared" si="1"/>
        <v>reduction</v>
      </c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</row>
    <row r="128" spans="1:84" s="5" customFormat="1" hidden="1" x14ac:dyDescent="0.35">
      <c r="A128" s="6" t="s">
        <v>229</v>
      </c>
      <c r="B128" s="6" t="s">
        <v>227</v>
      </c>
      <c r="C128" s="6" t="s">
        <v>791</v>
      </c>
      <c r="D128" s="6"/>
      <c r="E128" s="6" t="s">
        <v>15</v>
      </c>
      <c r="F128" s="6">
        <v>1</v>
      </c>
      <c r="G128" s="6">
        <v>1.5</v>
      </c>
      <c r="H128" s="6" t="s">
        <v>93</v>
      </c>
      <c r="I128" s="6">
        <v>3</v>
      </c>
      <c r="J128" s="6" t="s">
        <v>41</v>
      </c>
      <c r="K128" s="6" t="s">
        <v>41</v>
      </c>
      <c r="L128" s="6" t="s">
        <v>41</v>
      </c>
      <c r="M128" s="6" t="s">
        <v>41</v>
      </c>
      <c r="N128" s="6" t="s">
        <v>41</v>
      </c>
      <c r="O128" s="6" t="s">
        <v>41</v>
      </c>
      <c r="P128" s="6" t="s">
        <v>41</v>
      </c>
      <c r="Q128" s="6" t="s">
        <v>41</v>
      </c>
      <c r="R128" s="46">
        <v>34.739727272727265</v>
      </c>
      <c r="S128" s="6" t="s">
        <v>16</v>
      </c>
      <c r="T128" s="42">
        <v>387798</v>
      </c>
      <c r="U128" s="15">
        <v>406006</v>
      </c>
      <c r="V128" s="19">
        <v>53.550541000000003</v>
      </c>
      <c r="W128" s="19">
        <v>-2.1856368000000002</v>
      </c>
      <c r="X128" s="23"/>
      <c r="Y128" s="23" t="str">
        <f t="shared" si="1"/>
        <v>reduction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</row>
    <row r="129" spans="1:84" s="5" customFormat="1" hidden="1" x14ac:dyDescent="0.35">
      <c r="A129" s="6" t="s">
        <v>230</v>
      </c>
      <c r="B129" s="6" t="s">
        <v>227</v>
      </c>
      <c r="C129" s="6" t="s">
        <v>792</v>
      </c>
      <c r="D129" s="6"/>
      <c r="E129" s="6" t="s">
        <v>15</v>
      </c>
      <c r="F129" s="6">
        <v>20</v>
      </c>
      <c r="G129" s="6">
        <v>1.5</v>
      </c>
      <c r="H129" s="6" t="s">
        <v>93</v>
      </c>
      <c r="I129" s="6">
        <v>3</v>
      </c>
      <c r="J129" s="6" t="s">
        <v>41</v>
      </c>
      <c r="K129" s="6" t="s">
        <v>41</v>
      </c>
      <c r="L129" s="6" t="s">
        <v>41</v>
      </c>
      <c r="M129" s="6" t="s">
        <v>41</v>
      </c>
      <c r="N129" s="6" t="s">
        <v>41</v>
      </c>
      <c r="O129" s="6" t="s">
        <v>41</v>
      </c>
      <c r="P129" s="6" t="s">
        <v>41</v>
      </c>
      <c r="Q129" s="6" t="s">
        <v>41</v>
      </c>
      <c r="R129" s="46">
        <v>41.579454545454553</v>
      </c>
      <c r="S129" s="6" t="s">
        <v>9</v>
      </c>
      <c r="T129" s="42">
        <v>389790</v>
      </c>
      <c r="U129" s="15">
        <v>414230</v>
      </c>
      <c r="V129" s="19">
        <v>53.624504000000002</v>
      </c>
      <c r="W129" s="19">
        <v>-2.1558437000000001</v>
      </c>
      <c r="X129" s="23"/>
      <c r="Y129" s="23" t="str">
        <f t="shared" si="1"/>
        <v>reduction</v>
      </c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</row>
    <row r="130" spans="1:84" s="5" customFormat="1" hidden="1" x14ac:dyDescent="0.35">
      <c r="A130" s="6" t="s">
        <v>231</v>
      </c>
      <c r="B130" s="6" t="s">
        <v>227</v>
      </c>
      <c r="C130" s="6" t="s">
        <v>793</v>
      </c>
      <c r="D130" s="6"/>
      <c r="E130" s="6" t="s">
        <v>15</v>
      </c>
      <c r="F130" s="6">
        <v>1</v>
      </c>
      <c r="G130" s="6">
        <v>1.5</v>
      </c>
      <c r="H130" s="6" t="s">
        <v>93</v>
      </c>
      <c r="I130" s="6">
        <v>2.5</v>
      </c>
      <c r="J130" s="6" t="s">
        <v>41</v>
      </c>
      <c r="K130" s="6" t="s">
        <v>41</v>
      </c>
      <c r="L130" s="6" t="s">
        <v>41</v>
      </c>
      <c r="M130" s="6" t="s">
        <v>41</v>
      </c>
      <c r="N130" s="6" t="s">
        <v>41</v>
      </c>
      <c r="O130" s="6" t="s">
        <v>41</v>
      </c>
      <c r="P130" s="6" t="s">
        <v>41</v>
      </c>
      <c r="Q130" s="6" t="s">
        <v>41</v>
      </c>
      <c r="R130" s="46">
        <v>46.072200000000002</v>
      </c>
      <c r="S130" s="6" t="s">
        <v>9</v>
      </c>
      <c r="T130" s="42">
        <v>390707</v>
      </c>
      <c r="U130" s="15">
        <v>414563</v>
      </c>
      <c r="V130" s="19">
        <v>53.627513999999998</v>
      </c>
      <c r="W130" s="19">
        <v>-2.1419893000000001</v>
      </c>
      <c r="X130" s="23"/>
      <c r="Y130" s="23" t="str">
        <f t="shared" si="1"/>
        <v>reduction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</row>
    <row r="131" spans="1:84" s="5" customFormat="1" hidden="1" x14ac:dyDescent="0.35">
      <c r="A131" s="6" t="s">
        <v>232</v>
      </c>
      <c r="B131" s="6" t="s">
        <v>227</v>
      </c>
      <c r="C131" s="6" t="s">
        <v>794</v>
      </c>
      <c r="D131" s="6"/>
      <c r="E131" s="6" t="s">
        <v>19</v>
      </c>
      <c r="F131" s="6">
        <v>1</v>
      </c>
      <c r="G131" s="6">
        <v>2</v>
      </c>
      <c r="H131" s="6" t="s">
        <v>93</v>
      </c>
      <c r="I131" s="6">
        <v>3</v>
      </c>
      <c r="J131" s="6" t="s">
        <v>41</v>
      </c>
      <c r="K131" s="6" t="s">
        <v>41</v>
      </c>
      <c r="L131" s="6" t="s">
        <v>41</v>
      </c>
      <c r="M131" s="6" t="s">
        <v>41</v>
      </c>
      <c r="N131" s="6" t="s">
        <v>41</v>
      </c>
      <c r="O131" s="6" t="s">
        <v>41</v>
      </c>
      <c r="P131" s="6" t="s">
        <v>41</v>
      </c>
      <c r="Q131" s="6" t="s">
        <v>41</v>
      </c>
      <c r="R131" s="46">
        <v>29.5</v>
      </c>
      <c r="S131" s="6" t="s">
        <v>16</v>
      </c>
      <c r="T131" s="42">
        <v>392871</v>
      </c>
      <c r="U131" s="15">
        <v>415127</v>
      </c>
      <c r="V131" s="19">
        <v>53.632618000000001</v>
      </c>
      <c r="W131" s="19">
        <v>-2.1092816000000001</v>
      </c>
      <c r="X131" s="23"/>
      <c r="Y131" s="23" t="str">
        <f t="shared" ref="Y131:Y194" si="2">IF(R131&lt;Q131,"reduction","increase")</f>
        <v>reduction</v>
      </c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</row>
    <row r="132" spans="1:84" s="5" customFormat="1" hidden="1" x14ac:dyDescent="0.35">
      <c r="A132" s="6" t="s">
        <v>238</v>
      </c>
      <c r="B132" s="6" t="s">
        <v>227</v>
      </c>
      <c r="C132" s="6" t="s">
        <v>795</v>
      </c>
      <c r="D132" s="6" t="s">
        <v>239</v>
      </c>
      <c r="E132" s="6" t="str">
        <f>Yearly!$E$2</f>
        <v>UT</v>
      </c>
      <c r="F132" s="6">
        <v>0</v>
      </c>
      <c r="G132" s="6">
        <v>20</v>
      </c>
      <c r="H132" s="6" t="s">
        <v>16</v>
      </c>
      <c r="I132" s="6">
        <v>2</v>
      </c>
      <c r="J132" s="6">
        <v>46.6</v>
      </c>
      <c r="K132" s="6">
        <v>38.9</v>
      </c>
      <c r="L132" s="6">
        <v>37.1</v>
      </c>
      <c r="M132" s="6">
        <v>40.700000000000003</v>
      </c>
      <c r="N132" s="8">
        <v>35.783999999999999</v>
      </c>
      <c r="O132" s="9">
        <v>33.289454545454547</v>
      </c>
      <c r="P132" s="9">
        <v>34.962400000000002</v>
      </c>
      <c r="Q132" s="9">
        <v>28.884000000000004</v>
      </c>
      <c r="R132" s="46">
        <v>32.652300000000004</v>
      </c>
      <c r="S132" s="6" t="s">
        <v>9</v>
      </c>
      <c r="T132" s="42">
        <v>388537</v>
      </c>
      <c r="U132" s="15">
        <v>409942</v>
      </c>
      <c r="V132" s="19">
        <v>53.585935999999997</v>
      </c>
      <c r="W132" s="19">
        <v>-2.1746289999999999</v>
      </c>
      <c r="X132" s="23"/>
      <c r="Y132" s="23" t="str">
        <f t="shared" si="2"/>
        <v>increase</v>
      </c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</row>
    <row r="133" spans="1:84" s="5" customFormat="1" hidden="1" x14ac:dyDescent="0.35">
      <c r="A133" s="6" t="s">
        <v>240</v>
      </c>
      <c r="B133" s="6" t="s">
        <v>227</v>
      </c>
      <c r="C133" s="6" t="s">
        <v>796</v>
      </c>
      <c r="D133" s="6" t="s">
        <v>241</v>
      </c>
      <c r="E133" s="6" t="str">
        <f>Yearly!$E$2</f>
        <v>UT</v>
      </c>
      <c r="F133" s="6">
        <v>100</v>
      </c>
      <c r="G133" s="6">
        <v>15</v>
      </c>
      <c r="H133" s="6" t="s">
        <v>16</v>
      </c>
      <c r="I133" s="6">
        <v>2</v>
      </c>
      <c r="J133" s="6">
        <v>27.4</v>
      </c>
      <c r="K133" s="6">
        <v>30.4</v>
      </c>
      <c r="L133" s="6">
        <v>30.9</v>
      </c>
      <c r="M133" s="6">
        <v>27.4</v>
      </c>
      <c r="N133" s="8">
        <v>26.04</v>
      </c>
      <c r="O133" s="9">
        <v>29.9299</v>
      </c>
      <c r="P133" s="9">
        <v>23.407999999999998</v>
      </c>
      <c r="Q133" s="9">
        <v>20.645099999999996</v>
      </c>
      <c r="R133" s="46">
        <v>22.056500000000003</v>
      </c>
      <c r="S133" s="6" t="s">
        <v>9</v>
      </c>
      <c r="T133" s="42">
        <v>388581</v>
      </c>
      <c r="U133" s="15">
        <v>409797</v>
      </c>
      <c r="V133" s="19">
        <v>53.584634000000001</v>
      </c>
      <c r="W133" s="19">
        <v>-2.173959</v>
      </c>
      <c r="X133" s="23"/>
      <c r="Y133" s="23" t="str">
        <f t="shared" si="2"/>
        <v>increase</v>
      </c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</row>
    <row r="134" spans="1:84" s="5" customFormat="1" hidden="1" x14ac:dyDescent="0.35">
      <c r="A134" s="6" t="s">
        <v>242</v>
      </c>
      <c r="B134" s="6" t="s">
        <v>227</v>
      </c>
      <c r="C134" s="6" t="s">
        <v>797</v>
      </c>
      <c r="D134" s="6" t="s">
        <v>243</v>
      </c>
      <c r="E134" s="6" t="str">
        <f>Yearly!$E$3</f>
        <v>UB</v>
      </c>
      <c r="F134" s="6">
        <v>0</v>
      </c>
      <c r="G134" s="6">
        <v>5</v>
      </c>
      <c r="H134" s="6" t="s">
        <v>16</v>
      </c>
      <c r="I134" s="6">
        <v>2</v>
      </c>
      <c r="J134" s="6">
        <v>35.4</v>
      </c>
      <c r="K134" s="6">
        <v>33.4</v>
      </c>
      <c r="L134" s="6">
        <v>30.8</v>
      </c>
      <c r="M134" s="6">
        <v>32.299999999999997</v>
      </c>
      <c r="N134" s="8">
        <v>26.459999999999997</v>
      </c>
      <c r="O134" s="9">
        <v>30.917250000000003</v>
      </c>
      <c r="P134" s="9">
        <v>29.479999999999993</v>
      </c>
      <c r="Q134" s="9">
        <v>26.669454545454542</v>
      </c>
      <c r="R134" s="46">
        <v>33.216500000000003</v>
      </c>
      <c r="S134" s="6" t="s">
        <v>9</v>
      </c>
      <c r="T134" s="42">
        <v>387080</v>
      </c>
      <c r="U134" s="15">
        <v>406278</v>
      </c>
      <c r="V134" s="19">
        <v>53.552968999999997</v>
      </c>
      <c r="W134" s="19">
        <v>-2.1964849000000002</v>
      </c>
      <c r="X134" s="23"/>
      <c r="Y134" s="23" t="str">
        <f t="shared" si="2"/>
        <v>increase</v>
      </c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</row>
    <row r="135" spans="1:84" s="5" customFormat="1" hidden="1" x14ac:dyDescent="0.35">
      <c r="A135" s="6" t="s">
        <v>244</v>
      </c>
      <c r="B135" s="6" t="s">
        <v>227</v>
      </c>
      <c r="C135" s="6" t="s">
        <v>798</v>
      </c>
      <c r="D135" s="6" t="s">
        <v>245</v>
      </c>
      <c r="E135" s="6" t="str">
        <f>Yearly!$E$2</f>
        <v>UT</v>
      </c>
      <c r="F135" s="6">
        <v>100</v>
      </c>
      <c r="G135" s="6">
        <v>10</v>
      </c>
      <c r="H135" s="6" t="s">
        <v>16</v>
      </c>
      <c r="I135" s="6">
        <v>2</v>
      </c>
      <c r="J135" s="6">
        <v>28.3</v>
      </c>
      <c r="K135" s="6">
        <v>26.8</v>
      </c>
      <c r="L135" s="6">
        <v>25.2</v>
      </c>
      <c r="M135" s="6">
        <v>24.3</v>
      </c>
      <c r="N135" s="8">
        <v>24.275999999999996</v>
      </c>
      <c r="O135" s="9">
        <v>24.735454545454541</v>
      </c>
      <c r="P135" s="9">
        <v>25.856000000000005</v>
      </c>
      <c r="Q135" s="9">
        <v>31.494000000000003</v>
      </c>
      <c r="R135" s="46">
        <v>24.526636363636364</v>
      </c>
      <c r="S135" s="6" t="s">
        <v>9</v>
      </c>
      <c r="T135" s="42">
        <v>386870</v>
      </c>
      <c r="U135" s="15">
        <v>404044</v>
      </c>
      <c r="V135" s="19">
        <v>53.532884000000003</v>
      </c>
      <c r="W135" s="19">
        <v>-2.19956</v>
      </c>
      <c r="X135" s="23"/>
      <c r="Y135" s="23" t="str">
        <f t="shared" si="2"/>
        <v>reduction</v>
      </c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</row>
    <row r="136" spans="1:84" s="5" customFormat="1" hidden="1" x14ac:dyDescent="0.35">
      <c r="A136" s="6" t="s">
        <v>246</v>
      </c>
      <c r="B136" s="6" t="s">
        <v>227</v>
      </c>
      <c r="C136" s="6" t="s">
        <v>799</v>
      </c>
      <c r="D136" s="6" t="s">
        <v>247</v>
      </c>
      <c r="E136" s="6" t="str">
        <f>Yearly!$E$2</f>
        <v>UT</v>
      </c>
      <c r="F136" s="6">
        <v>15</v>
      </c>
      <c r="G136" s="6">
        <v>1</v>
      </c>
      <c r="H136" s="6" t="s">
        <v>16</v>
      </c>
      <c r="I136" s="6">
        <v>2</v>
      </c>
      <c r="J136" s="6">
        <v>49.5</v>
      </c>
      <c r="K136" s="6">
        <v>47.9</v>
      </c>
      <c r="L136" s="6">
        <v>38.200000000000003</v>
      </c>
      <c r="M136" s="6">
        <v>43.1</v>
      </c>
      <c r="N136" s="8">
        <v>43.175999999999995</v>
      </c>
      <c r="O136" s="9">
        <v>44.627916666666657</v>
      </c>
      <c r="P136" s="9">
        <v>47.160666666666671</v>
      </c>
      <c r="Q136" s="9">
        <v>41.943666666666665</v>
      </c>
      <c r="R136" s="46">
        <v>42.524250000000002</v>
      </c>
      <c r="S136" s="6" t="s">
        <v>9</v>
      </c>
      <c r="T136" s="42">
        <v>385413</v>
      </c>
      <c r="U136" s="15">
        <v>408320</v>
      </c>
      <c r="V136" s="19">
        <v>53.571278999999997</v>
      </c>
      <c r="W136" s="19">
        <v>-2.2217424000000001</v>
      </c>
      <c r="X136" s="23"/>
      <c r="Y136" s="23" t="str">
        <f t="shared" si="2"/>
        <v>increase</v>
      </c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</row>
    <row r="137" spans="1:84" s="5" customFormat="1" hidden="1" x14ac:dyDescent="0.35">
      <c r="A137" s="6" t="s">
        <v>248</v>
      </c>
      <c r="B137" s="6" t="s">
        <v>227</v>
      </c>
      <c r="C137" s="6" t="s">
        <v>800</v>
      </c>
      <c r="D137" s="6" t="s">
        <v>249</v>
      </c>
      <c r="E137" s="6" t="str">
        <f>Yearly!$E$3</f>
        <v>UB</v>
      </c>
      <c r="F137" s="6">
        <v>0</v>
      </c>
      <c r="G137" s="6">
        <v>6</v>
      </c>
      <c r="H137" s="6" t="s">
        <v>16</v>
      </c>
      <c r="I137" s="6">
        <v>2</v>
      </c>
      <c r="J137" s="6">
        <v>39.799999999999997</v>
      </c>
      <c r="K137" s="6">
        <v>36.799999999999997</v>
      </c>
      <c r="L137" s="6">
        <v>32.5</v>
      </c>
      <c r="M137" s="6">
        <v>34.700000000000003</v>
      </c>
      <c r="N137" s="8">
        <v>32.844000000000001</v>
      </c>
      <c r="O137" s="9">
        <v>36.695749999999997</v>
      </c>
      <c r="P137" s="9">
        <v>34.481333333333339</v>
      </c>
      <c r="Q137" s="9">
        <v>32.348181818181821</v>
      </c>
      <c r="R137" s="46">
        <v>32.085000000000001</v>
      </c>
      <c r="S137" s="6" t="s">
        <v>9</v>
      </c>
      <c r="T137" s="42">
        <v>388603</v>
      </c>
      <c r="U137" s="15">
        <v>411925</v>
      </c>
      <c r="V137" s="19">
        <v>53.603760999999999</v>
      </c>
      <c r="W137" s="19">
        <v>-2.1737052000000001</v>
      </c>
      <c r="X137" s="23"/>
      <c r="Y137" s="23" t="str">
        <f t="shared" si="2"/>
        <v>reduction</v>
      </c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</row>
    <row r="138" spans="1:84" s="5" customFormat="1" hidden="1" x14ac:dyDescent="0.35">
      <c r="A138" s="6" t="s">
        <v>250</v>
      </c>
      <c r="B138" s="6" t="s">
        <v>227</v>
      </c>
      <c r="C138" s="6" t="s">
        <v>801</v>
      </c>
      <c r="D138" s="6" t="s">
        <v>251</v>
      </c>
      <c r="E138" s="6" t="str">
        <f>Yearly!$E$2</f>
        <v>UT</v>
      </c>
      <c r="F138" s="6">
        <v>0</v>
      </c>
      <c r="G138" s="6">
        <v>4</v>
      </c>
      <c r="H138" s="6" t="s">
        <v>16</v>
      </c>
      <c r="I138" s="6">
        <v>2</v>
      </c>
      <c r="J138" s="6">
        <v>49.8</v>
      </c>
      <c r="K138" s="6">
        <v>47.4</v>
      </c>
      <c r="L138" s="6">
        <v>40.4</v>
      </c>
      <c r="M138" s="6">
        <v>45.6</v>
      </c>
      <c r="N138" s="8">
        <v>44.268000000000001</v>
      </c>
      <c r="O138" s="9">
        <v>51.158545454545454</v>
      </c>
      <c r="P138" s="9">
        <v>41.491999999999997</v>
      </c>
      <c r="Q138" s="9">
        <v>44.963181818181816</v>
      </c>
      <c r="R138" s="46">
        <v>44.725250000000003</v>
      </c>
      <c r="S138" s="6" t="s">
        <v>9</v>
      </c>
      <c r="T138" s="42">
        <v>388932</v>
      </c>
      <c r="U138" s="15">
        <v>412091</v>
      </c>
      <c r="V138" s="19">
        <v>53.605260000000001</v>
      </c>
      <c r="W138" s="19">
        <v>-2.1687392999999999</v>
      </c>
      <c r="X138" s="23"/>
      <c r="Y138" s="23" t="str">
        <f t="shared" si="2"/>
        <v>reduction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</row>
    <row r="139" spans="1:84" s="5" customFormat="1" hidden="1" x14ac:dyDescent="0.35">
      <c r="A139" s="6" t="s">
        <v>252</v>
      </c>
      <c r="B139" s="6" t="s">
        <v>227</v>
      </c>
      <c r="C139" s="6" t="s">
        <v>802</v>
      </c>
      <c r="D139" s="6" t="s">
        <v>253</v>
      </c>
      <c r="E139" s="6" t="str">
        <f>Yearly!$E$2</f>
        <v>UT</v>
      </c>
      <c r="F139" s="6">
        <v>0</v>
      </c>
      <c r="G139" s="6">
        <v>1</v>
      </c>
      <c r="H139" s="6" t="s">
        <v>16</v>
      </c>
      <c r="I139" s="6">
        <v>2</v>
      </c>
      <c r="J139" s="6">
        <v>57.6</v>
      </c>
      <c r="K139" s="6">
        <v>46.8</v>
      </c>
      <c r="L139" s="6">
        <v>40.200000000000003</v>
      </c>
      <c r="M139" s="6">
        <v>42.8</v>
      </c>
      <c r="N139" s="8">
        <v>42</v>
      </c>
      <c r="O139" s="9">
        <v>45.151166666666676</v>
      </c>
      <c r="P139" s="9">
        <v>41.609333333333332</v>
      </c>
      <c r="Q139" s="9">
        <v>40.505749999999999</v>
      </c>
      <c r="R139" s="46">
        <v>39.594749999999998</v>
      </c>
      <c r="S139" s="6" t="s">
        <v>9</v>
      </c>
      <c r="T139" s="42">
        <v>389057</v>
      </c>
      <c r="U139" s="15">
        <v>412217</v>
      </c>
      <c r="V139" s="19">
        <v>53.606394999999999</v>
      </c>
      <c r="W139" s="19">
        <v>-2.1668547</v>
      </c>
      <c r="X139" s="23"/>
      <c r="Y139" s="23" t="str">
        <f t="shared" si="2"/>
        <v>reduction</v>
      </c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</row>
    <row r="140" spans="1:84" s="5" customFormat="1" hidden="1" x14ac:dyDescent="0.35">
      <c r="A140" s="6" t="s">
        <v>254</v>
      </c>
      <c r="B140" s="6" t="s">
        <v>227</v>
      </c>
      <c r="C140" s="6" t="s">
        <v>803</v>
      </c>
      <c r="D140" s="6" t="s">
        <v>255</v>
      </c>
      <c r="E140" s="6" t="str">
        <f>Yearly!$E$3</f>
        <v>UB</v>
      </c>
      <c r="F140" s="6">
        <v>0</v>
      </c>
      <c r="G140" s="6">
        <v>4</v>
      </c>
      <c r="H140" s="6" t="s">
        <v>16</v>
      </c>
      <c r="I140" s="6">
        <v>2</v>
      </c>
      <c r="J140" s="6">
        <v>21.5</v>
      </c>
      <c r="K140" s="6">
        <v>21.9</v>
      </c>
      <c r="L140" s="6">
        <v>21.7</v>
      </c>
      <c r="M140" s="6">
        <v>18.600000000000001</v>
      </c>
      <c r="N140" s="8">
        <v>18.731999999999999</v>
      </c>
      <c r="O140" s="9">
        <v>20.482583333333331</v>
      </c>
      <c r="P140" s="9">
        <v>18.303999999999998</v>
      </c>
      <c r="Q140" s="9">
        <v>18.69709090909091</v>
      </c>
      <c r="R140" s="46">
        <v>17.670000000000002</v>
      </c>
      <c r="S140" s="6" t="s">
        <v>9</v>
      </c>
      <c r="T140" s="42">
        <v>388800</v>
      </c>
      <c r="U140" s="15">
        <v>413603</v>
      </c>
      <c r="V140" s="19">
        <v>53.618848</v>
      </c>
      <c r="W140" s="19">
        <v>-2.1707890999999999</v>
      </c>
      <c r="X140" s="23"/>
      <c r="Y140" s="23" t="str">
        <f t="shared" si="2"/>
        <v>reduction</v>
      </c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</row>
    <row r="141" spans="1:84" s="5" customFormat="1" hidden="1" x14ac:dyDescent="0.35">
      <c r="A141" s="6" t="s">
        <v>256</v>
      </c>
      <c r="B141" s="6" t="s">
        <v>227</v>
      </c>
      <c r="C141" s="6" t="s">
        <v>804</v>
      </c>
      <c r="D141" s="6" t="s">
        <v>257</v>
      </c>
      <c r="E141" s="6" t="str">
        <f>Yearly!$E$2</f>
        <v>UT</v>
      </c>
      <c r="F141" s="6">
        <v>0</v>
      </c>
      <c r="G141" s="6">
        <v>4</v>
      </c>
      <c r="H141" s="6" t="s">
        <v>16</v>
      </c>
      <c r="I141" s="6">
        <v>2</v>
      </c>
      <c r="J141" s="6">
        <v>51.7</v>
      </c>
      <c r="K141" s="6">
        <v>49.1</v>
      </c>
      <c r="L141" s="6">
        <v>49.3</v>
      </c>
      <c r="M141" s="6">
        <v>45.7</v>
      </c>
      <c r="N141" s="8">
        <v>40.991999999999997</v>
      </c>
      <c r="O141" s="9">
        <v>46.834666666666678</v>
      </c>
      <c r="P141" s="9">
        <v>43.904000000000003</v>
      </c>
      <c r="Q141" s="9">
        <v>41.356636363636369</v>
      </c>
      <c r="R141" s="9" t="s">
        <v>41</v>
      </c>
      <c r="S141" s="6" t="s">
        <v>9</v>
      </c>
      <c r="T141" s="42">
        <v>389954</v>
      </c>
      <c r="U141" s="15">
        <v>413797</v>
      </c>
      <c r="V141" s="19">
        <v>53.620615000000001</v>
      </c>
      <c r="W141" s="19">
        <v>-2.1533500000000001</v>
      </c>
      <c r="X141" s="23"/>
      <c r="Y141" s="23" t="str">
        <f t="shared" si="2"/>
        <v>increase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</row>
    <row r="142" spans="1:84" s="5" customFormat="1" hidden="1" x14ac:dyDescent="0.35">
      <c r="A142" s="6" t="s">
        <v>258</v>
      </c>
      <c r="B142" s="6" t="s">
        <v>227</v>
      </c>
      <c r="C142" s="6" t="s">
        <v>805</v>
      </c>
      <c r="D142" s="6" t="s">
        <v>259</v>
      </c>
      <c r="E142" s="6" t="str">
        <f>Yearly!$E$2</f>
        <v>UT</v>
      </c>
      <c r="F142" s="6">
        <v>20</v>
      </c>
      <c r="G142" s="6">
        <v>2</v>
      </c>
      <c r="H142" s="6" t="s">
        <v>16</v>
      </c>
      <c r="I142" s="6">
        <v>2</v>
      </c>
      <c r="J142" s="6">
        <v>46.4</v>
      </c>
      <c r="K142" s="6">
        <v>44.4</v>
      </c>
      <c r="L142" s="6">
        <v>42.1</v>
      </c>
      <c r="M142" s="6">
        <v>37</v>
      </c>
      <c r="N142" s="8">
        <v>36.624000000000002</v>
      </c>
      <c r="O142" s="8">
        <v>43.307727272727277</v>
      </c>
      <c r="P142" s="8">
        <v>40.135333333333342</v>
      </c>
      <c r="Q142" s="8">
        <v>31.407</v>
      </c>
      <c r="R142" s="46">
        <v>39.389727272727271</v>
      </c>
      <c r="S142" s="6" t="s">
        <v>9</v>
      </c>
      <c r="T142" s="42">
        <v>392072</v>
      </c>
      <c r="U142" s="15">
        <v>415687</v>
      </c>
      <c r="V142" s="19">
        <v>53.637639</v>
      </c>
      <c r="W142" s="19">
        <v>-2.1213788</v>
      </c>
      <c r="X142" s="23"/>
      <c r="Y142" s="23" t="str">
        <f t="shared" si="2"/>
        <v>increase</v>
      </c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</row>
    <row r="143" spans="1:84" s="5" customFormat="1" hidden="1" x14ac:dyDescent="0.35">
      <c r="A143" s="6" t="s">
        <v>260</v>
      </c>
      <c r="B143" s="6" t="s">
        <v>227</v>
      </c>
      <c r="C143" s="6" t="s">
        <v>806</v>
      </c>
      <c r="D143" s="6" t="s">
        <v>261</v>
      </c>
      <c r="E143" s="6" t="str">
        <f>Yearly!$E$3</f>
        <v>UB</v>
      </c>
      <c r="F143" s="6">
        <v>30</v>
      </c>
      <c r="G143" s="6">
        <v>15</v>
      </c>
      <c r="H143" s="6" t="s">
        <v>16</v>
      </c>
      <c r="I143" s="6">
        <v>2</v>
      </c>
      <c r="J143" s="6">
        <v>22.7</v>
      </c>
      <c r="K143" s="6">
        <v>21.3</v>
      </c>
      <c r="L143" s="6">
        <v>17.600000000000001</v>
      </c>
      <c r="M143" s="6">
        <v>28</v>
      </c>
      <c r="N143" s="8">
        <v>14.867999999999999</v>
      </c>
      <c r="O143" s="8">
        <v>19.465727272727275</v>
      </c>
      <c r="P143" s="8">
        <v>18.274666666666665</v>
      </c>
      <c r="Q143" s="8">
        <v>13.658999999999997</v>
      </c>
      <c r="R143" s="46">
        <v>17.2</v>
      </c>
      <c r="S143" s="6" t="s">
        <v>16</v>
      </c>
      <c r="T143" s="42">
        <v>392042</v>
      </c>
      <c r="U143" s="15">
        <v>415707</v>
      </c>
      <c r="V143" s="19">
        <v>53.637819</v>
      </c>
      <c r="W143" s="19">
        <v>-2.1218330999999999</v>
      </c>
      <c r="X143" s="23"/>
      <c r="Y143" s="23" t="str">
        <f t="shared" si="2"/>
        <v>increase</v>
      </c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</row>
    <row r="144" spans="1:84" s="5" customFormat="1" x14ac:dyDescent="0.35">
      <c r="A144" s="6" t="s">
        <v>262</v>
      </c>
      <c r="B144" s="6" t="s">
        <v>227</v>
      </c>
      <c r="C144" s="6" t="s">
        <v>807</v>
      </c>
      <c r="D144" s="6" t="s">
        <v>263</v>
      </c>
      <c r="E144" s="6" t="s">
        <v>264</v>
      </c>
      <c r="F144" s="6">
        <v>100</v>
      </c>
      <c r="G144" s="6">
        <v>50</v>
      </c>
      <c r="H144" s="6" t="s">
        <v>16</v>
      </c>
      <c r="I144" s="6">
        <v>2</v>
      </c>
      <c r="J144" s="6">
        <v>16.3</v>
      </c>
      <c r="K144" s="6">
        <v>17.7</v>
      </c>
      <c r="L144" s="6">
        <v>17.5</v>
      </c>
      <c r="M144" s="6">
        <v>14</v>
      </c>
      <c r="N144" s="8">
        <v>12.6</v>
      </c>
      <c r="O144" s="8">
        <v>12.74</v>
      </c>
      <c r="P144" s="39">
        <v>15.1</v>
      </c>
      <c r="Q144" s="39">
        <v>29.231999999999999</v>
      </c>
      <c r="R144" s="54">
        <v>12.9</v>
      </c>
      <c r="S144" s="6" t="s">
        <v>16</v>
      </c>
      <c r="T144" s="42">
        <v>393665</v>
      </c>
      <c r="U144" s="15">
        <v>417816</v>
      </c>
      <c r="V144" s="19">
        <v>53.656796999999997</v>
      </c>
      <c r="W144" s="19">
        <v>-2.0973302999999999</v>
      </c>
      <c r="X144" s="23"/>
      <c r="Y144" s="23" t="str">
        <f t="shared" si="2"/>
        <v>reduction</v>
      </c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</row>
    <row r="145" spans="1:84" s="5" customFormat="1" hidden="1" x14ac:dyDescent="0.35">
      <c r="A145" s="6" t="s">
        <v>265</v>
      </c>
      <c r="B145" s="6" t="s">
        <v>227</v>
      </c>
      <c r="C145" s="6" t="s">
        <v>808</v>
      </c>
      <c r="D145" s="6" t="s">
        <v>266</v>
      </c>
      <c r="E145" s="6" t="str">
        <f>Yearly!$E$2</f>
        <v>UT</v>
      </c>
      <c r="F145" s="6">
        <v>30</v>
      </c>
      <c r="G145" s="6">
        <v>10</v>
      </c>
      <c r="H145" s="6" t="s">
        <v>16</v>
      </c>
      <c r="I145" s="6">
        <v>2</v>
      </c>
      <c r="J145" s="6">
        <v>36.4</v>
      </c>
      <c r="K145" s="6">
        <v>35.1</v>
      </c>
      <c r="L145" s="6">
        <v>32.4</v>
      </c>
      <c r="M145" s="6">
        <v>28.5</v>
      </c>
      <c r="N145" s="8">
        <v>21.084</v>
      </c>
      <c r="O145" s="8">
        <v>32.780222222222221</v>
      </c>
      <c r="P145" s="8">
        <v>29.707333333333334</v>
      </c>
      <c r="Q145" s="8">
        <v>24.166666666666671</v>
      </c>
      <c r="R145" s="46">
        <v>27.016500000000001</v>
      </c>
      <c r="S145" s="6" t="s">
        <v>9</v>
      </c>
      <c r="T145" s="42">
        <v>392976</v>
      </c>
      <c r="U145" s="15">
        <v>411906</v>
      </c>
      <c r="V145" s="19">
        <v>53.603667999999999</v>
      </c>
      <c r="W145" s="19">
        <v>-2.1076199</v>
      </c>
      <c r="X145" s="23"/>
      <c r="Y145" s="23" t="str">
        <f t="shared" si="2"/>
        <v>increase</v>
      </c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</row>
    <row r="146" spans="1:84" s="5" customFormat="1" hidden="1" x14ac:dyDescent="0.35">
      <c r="A146" s="6" t="s">
        <v>267</v>
      </c>
      <c r="B146" s="6" t="s">
        <v>227</v>
      </c>
      <c r="C146" s="6" t="s">
        <v>809</v>
      </c>
      <c r="D146" s="6" t="s">
        <v>268</v>
      </c>
      <c r="E146" s="6" t="str">
        <f>Yearly!$E$3</f>
        <v>UB</v>
      </c>
      <c r="F146" s="6">
        <v>40</v>
      </c>
      <c r="G146" s="6">
        <v>2</v>
      </c>
      <c r="H146" s="6" t="s">
        <v>16</v>
      </c>
      <c r="I146" s="6">
        <v>2</v>
      </c>
      <c r="J146" s="6">
        <v>31.9</v>
      </c>
      <c r="K146" s="6">
        <v>30.9</v>
      </c>
      <c r="L146" s="6">
        <v>31.7</v>
      </c>
      <c r="M146" s="6">
        <v>28.3</v>
      </c>
      <c r="N146" s="8">
        <v>27.468</v>
      </c>
      <c r="O146" s="8">
        <v>29.930727272727275</v>
      </c>
      <c r="P146" s="8">
        <v>26.341333333333335</v>
      </c>
      <c r="Q146" s="8">
        <v>22.561999999999998</v>
      </c>
      <c r="R146" s="46">
        <v>19.899999999999999</v>
      </c>
      <c r="S146" s="6" t="s">
        <v>9</v>
      </c>
      <c r="T146" s="42">
        <v>392542</v>
      </c>
      <c r="U146" s="15">
        <v>411709</v>
      </c>
      <c r="V146" s="19">
        <v>53.601891000000002</v>
      </c>
      <c r="W146" s="19">
        <v>-2.1141738000000001</v>
      </c>
      <c r="X146" s="23"/>
      <c r="Y146" s="23" t="str">
        <f t="shared" si="2"/>
        <v>reduction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</row>
    <row r="147" spans="1:84" s="23" customFormat="1" hidden="1" x14ac:dyDescent="0.35">
      <c r="A147" s="6" t="s">
        <v>269</v>
      </c>
      <c r="B147" s="6" t="s">
        <v>227</v>
      </c>
      <c r="C147" s="6" t="s">
        <v>810</v>
      </c>
      <c r="D147" s="6" t="s">
        <v>270</v>
      </c>
      <c r="E147" s="6" t="str">
        <f>Yearly!$E$3</f>
        <v>UB</v>
      </c>
      <c r="F147" s="6">
        <v>50</v>
      </c>
      <c r="G147" s="6">
        <v>12</v>
      </c>
      <c r="H147" s="6" t="s">
        <v>16</v>
      </c>
      <c r="I147" s="6">
        <v>2</v>
      </c>
      <c r="J147" s="6">
        <v>27.8</v>
      </c>
      <c r="K147" s="6">
        <v>27.8</v>
      </c>
      <c r="L147" s="6">
        <v>28.9</v>
      </c>
      <c r="M147" s="6">
        <v>26.3</v>
      </c>
      <c r="N147" s="8">
        <v>25.451999999999998</v>
      </c>
      <c r="O147" s="8">
        <v>25.624083333333335</v>
      </c>
      <c r="P147" s="8">
        <v>25.669599999999999</v>
      </c>
      <c r="Q147" s="8">
        <v>36.1</v>
      </c>
      <c r="R147" s="46">
        <v>23.469818181818184</v>
      </c>
      <c r="S147" s="6" t="s">
        <v>9</v>
      </c>
      <c r="T147" s="42">
        <v>391214</v>
      </c>
      <c r="U147" s="6">
        <v>412609</v>
      </c>
      <c r="V147" s="19">
        <v>53.609960000000001</v>
      </c>
      <c r="W147" s="19">
        <v>-2.1342672999999999</v>
      </c>
      <c r="Y147" s="23" t="str">
        <f t="shared" si="2"/>
        <v>reduction</v>
      </c>
    </row>
    <row r="148" spans="1:84" s="23" customFormat="1" hidden="1" x14ac:dyDescent="0.35">
      <c r="A148" s="29" t="s">
        <v>271</v>
      </c>
      <c r="B148" s="29" t="s">
        <v>272</v>
      </c>
      <c r="C148" s="29" t="s">
        <v>273</v>
      </c>
      <c r="D148" s="29" t="s">
        <v>274</v>
      </c>
      <c r="E148" s="29" t="s">
        <v>19</v>
      </c>
      <c r="F148" s="29">
        <v>16</v>
      </c>
      <c r="G148" s="29">
        <v>45</v>
      </c>
      <c r="H148" s="29" t="s">
        <v>16</v>
      </c>
      <c r="I148" s="29">
        <v>1.7</v>
      </c>
      <c r="J148" s="30">
        <v>21.8</v>
      </c>
      <c r="K148" s="30">
        <v>23.5</v>
      </c>
      <c r="L148" s="30">
        <v>21.1</v>
      </c>
      <c r="M148" s="30">
        <v>20.2</v>
      </c>
      <c r="N148" s="30">
        <v>20</v>
      </c>
      <c r="O148" s="30">
        <v>22.203999999999997</v>
      </c>
      <c r="P148" s="30">
        <v>20.782666666666671</v>
      </c>
      <c r="Q148" s="30">
        <v>19.68375</v>
      </c>
      <c r="R148" s="47">
        <v>19.89425</v>
      </c>
      <c r="S148" s="32" t="s">
        <v>16</v>
      </c>
      <c r="T148" s="43">
        <v>372767</v>
      </c>
      <c r="U148" s="29">
        <v>394104</v>
      </c>
      <c r="V148" s="29">
        <v>53.442996000000001</v>
      </c>
      <c r="W148" s="29">
        <v>-2.4114586</v>
      </c>
      <c r="Y148" s="23" t="str">
        <f t="shared" si="2"/>
        <v>increase</v>
      </c>
    </row>
    <row r="149" spans="1:84" s="23" customFormat="1" x14ac:dyDescent="0.35">
      <c r="A149" s="29" t="s">
        <v>275</v>
      </c>
      <c r="B149" s="29" t="s">
        <v>272</v>
      </c>
      <c r="C149" s="29" t="s">
        <v>276</v>
      </c>
      <c r="D149" s="29" t="s">
        <v>277</v>
      </c>
      <c r="E149" s="29" t="s">
        <v>19</v>
      </c>
      <c r="F149" s="29">
        <v>55</v>
      </c>
      <c r="G149" s="29">
        <v>67</v>
      </c>
      <c r="H149" s="29" t="s">
        <v>16</v>
      </c>
      <c r="I149" s="29">
        <v>3</v>
      </c>
      <c r="J149" s="30">
        <v>25.4</v>
      </c>
      <c r="K149" s="30">
        <v>24.4</v>
      </c>
      <c r="L149" s="30">
        <v>23</v>
      </c>
      <c r="M149" s="30">
        <v>22.3</v>
      </c>
      <c r="N149" s="30">
        <v>21.3</v>
      </c>
      <c r="O149" s="30">
        <v>24.077083333333331</v>
      </c>
      <c r="P149" s="30">
        <v>22.256666666666668</v>
      </c>
      <c r="Q149" s="30">
        <v>21.358499999999999</v>
      </c>
      <c r="R149" s="47">
        <v>20.219749999999998</v>
      </c>
      <c r="S149" s="32" t="s">
        <v>16</v>
      </c>
      <c r="T149" s="43">
        <v>372140</v>
      </c>
      <c r="U149" s="29">
        <v>394210</v>
      </c>
      <c r="V149" s="29">
        <v>53.443916000000002</v>
      </c>
      <c r="W149" s="29">
        <v>-2.4209071999999998</v>
      </c>
      <c r="Y149" s="23" t="str">
        <f t="shared" si="2"/>
        <v>reduction</v>
      </c>
    </row>
    <row r="150" spans="1:84" s="23" customFormat="1" hidden="1" x14ac:dyDescent="0.35">
      <c r="A150" s="29" t="s">
        <v>278</v>
      </c>
      <c r="B150" s="29" t="s">
        <v>272</v>
      </c>
      <c r="C150" s="29" t="s">
        <v>279</v>
      </c>
      <c r="D150" s="29" t="s">
        <v>280</v>
      </c>
      <c r="E150" s="29" t="s">
        <v>15</v>
      </c>
      <c r="F150" s="29">
        <v>1.5</v>
      </c>
      <c r="G150" s="29">
        <v>21.5</v>
      </c>
      <c r="H150" s="29" t="s">
        <v>16</v>
      </c>
      <c r="I150" s="29">
        <v>2.5</v>
      </c>
      <c r="J150" s="30">
        <v>29.5</v>
      </c>
      <c r="K150" s="30">
        <v>28.7</v>
      </c>
      <c r="L150" s="30">
        <v>26.9</v>
      </c>
      <c r="M150" s="30">
        <v>27.4</v>
      </c>
      <c r="N150" s="30">
        <v>26</v>
      </c>
      <c r="O150" s="30">
        <v>30.393999999999998</v>
      </c>
      <c r="P150" s="30">
        <v>25.896000000000004</v>
      </c>
      <c r="Q150" s="30">
        <v>25.599749999999997</v>
      </c>
      <c r="R150" s="47">
        <v>25.915999999999997</v>
      </c>
      <c r="S150" s="32" t="s">
        <v>16</v>
      </c>
      <c r="T150" s="43">
        <v>377453</v>
      </c>
      <c r="U150" s="29">
        <v>401830</v>
      </c>
      <c r="V150" s="29">
        <v>53.512661999999999</v>
      </c>
      <c r="W150" s="29">
        <v>-2.3414701</v>
      </c>
      <c r="Y150" s="23" t="str">
        <f t="shared" si="2"/>
        <v>increase</v>
      </c>
    </row>
    <row r="151" spans="1:84" s="23" customFormat="1" hidden="1" x14ac:dyDescent="0.35">
      <c r="A151" s="29" t="s">
        <v>281</v>
      </c>
      <c r="B151" s="29" t="s">
        <v>272</v>
      </c>
      <c r="C151" s="29" t="s">
        <v>282</v>
      </c>
      <c r="D151" s="29" t="s">
        <v>283</v>
      </c>
      <c r="E151" s="29" t="s">
        <v>19</v>
      </c>
      <c r="F151" s="29">
        <v>0</v>
      </c>
      <c r="G151" s="29">
        <v>124</v>
      </c>
      <c r="H151" s="29" t="s">
        <v>16</v>
      </c>
      <c r="I151" s="29">
        <v>2</v>
      </c>
      <c r="J151" s="30">
        <v>27.7</v>
      </c>
      <c r="K151" s="30">
        <v>30.2</v>
      </c>
      <c r="L151" s="30">
        <v>27.2</v>
      </c>
      <c r="M151" s="30">
        <v>28.8</v>
      </c>
      <c r="N151" s="30">
        <v>25.1</v>
      </c>
      <c r="O151" s="30">
        <v>27.133166666666664</v>
      </c>
      <c r="P151" s="30">
        <v>25.292666666666669</v>
      </c>
      <c r="Q151" s="30">
        <v>23.431999999999999</v>
      </c>
      <c r="R151" s="47">
        <v>24.497750000000003</v>
      </c>
      <c r="S151" s="32" t="s">
        <v>16</v>
      </c>
      <c r="T151" s="43">
        <v>374741</v>
      </c>
      <c r="U151" s="29">
        <v>400937</v>
      </c>
      <c r="V151" s="29">
        <v>53.504511999999998</v>
      </c>
      <c r="W151" s="29">
        <v>-2.3822928000000001</v>
      </c>
      <c r="Y151" s="23" t="str">
        <f t="shared" si="2"/>
        <v>increase</v>
      </c>
    </row>
    <row r="152" spans="1:84" s="23" customFormat="1" hidden="1" x14ac:dyDescent="0.35">
      <c r="A152" s="29" t="s">
        <v>284</v>
      </c>
      <c r="B152" s="29" t="s">
        <v>272</v>
      </c>
      <c r="C152" s="29" t="s">
        <v>285</v>
      </c>
      <c r="D152" s="29" t="s">
        <v>286</v>
      </c>
      <c r="E152" s="29" t="s">
        <v>19</v>
      </c>
      <c r="F152" s="29">
        <v>12</v>
      </c>
      <c r="G152" s="29">
        <v>2.7</v>
      </c>
      <c r="H152" s="29" t="s">
        <v>16</v>
      </c>
      <c r="I152" s="29">
        <v>3</v>
      </c>
      <c r="J152" s="30">
        <v>27.4</v>
      </c>
      <c r="K152" s="30">
        <v>27.5</v>
      </c>
      <c r="L152" s="30">
        <v>23.5</v>
      </c>
      <c r="M152" s="30">
        <v>23.8</v>
      </c>
      <c r="N152" s="30">
        <v>22.7</v>
      </c>
      <c r="O152" s="30">
        <v>24.448666666666664</v>
      </c>
      <c r="P152" s="30">
        <v>25.271999999999998</v>
      </c>
      <c r="Q152" s="30">
        <v>22.026818181818179</v>
      </c>
      <c r="R152" s="47">
        <v>22.19318181818182</v>
      </c>
      <c r="S152" s="32" t="s">
        <v>16</v>
      </c>
      <c r="T152" s="43">
        <v>379613</v>
      </c>
      <c r="U152" s="29">
        <v>399783</v>
      </c>
      <c r="V152" s="29">
        <v>53.494351999999999</v>
      </c>
      <c r="W152" s="29">
        <v>-2.3087646999999998</v>
      </c>
      <c r="Y152" s="23" t="str">
        <f t="shared" si="2"/>
        <v>increase</v>
      </c>
    </row>
    <row r="153" spans="1:84" s="23" customFormat="1" hidden="1" x14ac:dyDescent="0.35">
      <c r="A153" s="29" t="s">
        <v>287</v>
      </c>
      <c r="B153" s="29" t="s">
        <v>272</v>
      </c>
      <c r="C153" s="29" t="s">
        <v>288</v>
      </c>
      <c r="D153" s="29" t="s">
        <v>289</v>
      </c>
      <c r="E153" s="29" t="s">
        <v>15</v>
      </c>
      <c r="F153" s="29">
        <v>36</v>
      </c>
      <c r="G153" s="29">
        <v>2</v>
      </c>
      <c r="H153" s="29" t="s">
        <v>16</v>
      </c>
      <c r="I153" s="29">
        <v>3</v>
      </c>
      <c r="J153" s="30">
        <v>39.299999999999997</v>
      </c>
      <c r="K153" s="30">
        <v>33.299999999999997</v>
      </c>
      <c r="L153" s="30">
        <v>31.1</v>
      </c>
      <c r="M153" s="30">
        <v>31.8</v>
      </c>
      <c r="N153" s="30">
        <v>31.9</v>
      </c>
      <c r="O153" s="30">
        <v>35.535499999999999</v>
      </c>
      <c r="P153" s="30">
        <v>35.97</v>
      </c>
      <c r="Q153" s="30">
        <v>31.566500000000005</v>
      </c>
      <c r="R153" s="47">
        <v>31.582799999999995</v>
      </c>
      <c r="S153" s="32" t="s">
        <v>16</v>
      </c>
      <c r="T153" s="43">
        <v>382833</v>
      </c>
      <c r="U153" s="29">
        <v>401035</v>
      </c>
      <c r="V153" s="29">
        <v>53.505721000000001</v>
      </c>
      <c r="W153" s="29">
        <v>-2.2602988000000002</v>
      </c>
      <c r="Y153" s="23" t="str">
        <f t="shared" si="2"/>
        <v>increase</v>
      </c>
    </row>
    <row r="154" spans="1:84" s="23" customFormat="1" hidden="1" x14ac:dyDescent="0.35">
      <c r="A154" s="29" t="s">
        <v>290</v>
      </c>
      <c r="B154" s="29" t="s">
        <v>272</v>
      </c>
      <c r="C154" s="29" t="s">
        <v>291</v>
      </c>
      <c r="D154" s="29" t="s">
        <v>292</v>
      </c>
      <c r="E154" s="29" t="s">
        <v>19</v>
      </c>
      <c r="F154" s="29">
        <v>10.5</v>
      </c>
      <c r="G154" s="29">
        <v>2</v>
      </c>
      <c r="H154" s="29" t="s">
        <v>16</v>
      </c>
      <c r="I154" s="29">
        <v>3</v>
      </c>
      <c r="J154" s="30" t="s">
        <v>41</v>
      </c>
      <c r="K154" s="30">
        <v>27.1</v>
      </c>
      <c r="L154" s="30">
        <v>24.4</v>
      </c>
      <c r="M154" s="30">
        <v>26.7</v>
      </c>
      <c r="N154" s="30">
        <v>22.4</v>
      </c>
      <c r="O154" s="30">
        <v>24.445909090909087</v>
      </c>
      <c r="P154" s="30">
        <v>22.975999999999999</v>
      </c>
      <c r="Q154" s="30">
        <v>21.0685</v>
      </c>
      <c r="R154" s="47">
        <v>19.8276</v>
      </c>
      <c r="S154" s="32" t="s">
        <v>16</v>
      </c>
      <c r="T154" s="43">
        <v>371200</v>
      </c>
      <c r="U154" s="29">
        <v>404485</v>
      </c>
      <c r="V154" s="29">
        <v>53.536219000000003</v>
      </c>
      <c r="W154" s="29">
        <v>-2.4360054999999998</v>
      </c>
      <c r="X154" s="25"/>
      <c r="Y154" s="23" t="str">
        <f t="shared" si="2"/>
        <v>reduction</v>
      </c>
    </row>
    <row r="155" spans="1:84" s="23" customFormat="1" hidden="1" x14ac:dyDescent="0.35">
      <c r="A155" s="29" t="s">
        <v>293</v>
      </c>
      <c r="B155" s="29" t="s">
        <v>272</v>
      </c>
      <c r="C155" s="29" t="s">
        <v>294</v>
      </c>
      <c r="D155" s="29" t="s">
        <v>295</v>
      </c>
      <c r="E155" s="29" t="s">
        <v>15</v>
      </c>
      <c r="F155" s="29">
        <v>12.5</v>
      </c>
      <c r="G155" s="29">
        <v>2.5</v>
      </c>
      <c r="H155" s="29" t="s">
        <v>16</v>
      </c>
      <c r="I155" s="29">
        <v>3</v>
      </c>
      <c r="J155" s="30">
        <v>38</v>
      </c>
      <c r="K155" s="30">
        <v>36.299999999999997</v>
      </c>
      <c r="L155" s="30">
        <v>33.299999999999997</v>
      </c>
      <c r="M155" s="30">
        <v>34.9</v>
      </c>
      <c r="N155" s="30">
        <v>35.5</v>
      </c>
      <c r="O155" s="30">
        <v>38.075916666666664</v>
      </c>
      <c r="P155" s="30">
        <v>36.813333333333333</v>
      </c>
      <c r="Q155" s="30">
        <v>35.100545454545454</v>
      </c>
      <c r="R155" s="47">
        <v>38.850749999999998</v>
      </c>
      <c r="S155" s="32" t="s">
        <v>16</v>
      </c>
      <c r="T155" s="43">
        <v>380742</v>
      </c>
      <c r="U155" s="29">
        <v>400862</v>
      </c>
      <c r="V155" s="29">
        <v>53.504092999999997</v>
      </c>
      <c r="W155" s="29">
        <v>-2.2918140999999999</v>
      </c>
      <c r="Y155" s="23" t="str">
        <f t="shared" si="2"/>
        <v>increase</v>
      </c>
    </row>
    <row r="156" spans="1:84" s="23" customFormat="1" hidden="1" x14ac:dyDescent="0.35">
      <c r="A156" s="29" t="s">
        <v>296</v>
      </c>
      <c r="B156" s="29" t="s">
        <v>272</v>
      </c>
      <c r="C156" s="29" t="s">
        <v>297</v>
      </c>
      <c r="D156" s="29" t="s">
        <v>298</v>
      </c>
      <c r="E156" s="29" t="s">
        <v>15</v>
      </c>
      <c r="F156" s="29">
        <v>82</v>
      </c>
      <c r="G156" s="29">
        <v>22.5</v>
      </c>
      <c r="H156" s="29" t="s">
        <v>9</v>
      </c>
      <c r="I156" s="29">
        <v>3</v>
      </c>
      <c r="J156" s="30">
        <v>58.8</v>
      </c>
      <c r="K156" s="30">
        <v>52.1</v>
      </c>
      <c r="L156" s="30">
        <v>48.7</v>
      </c>
      <c r="M156" s="30">
        <v>46.8</v>
      </c>
      <c r="N156" s="30">
        <v>43</v>
      </c>
      <c r="O156" s="30">
        <v>43.960583333333339</v>
      </c>
      <c r="P156" s="30">
        <v>39.402000000000001</v>
      </c>
      <c r="Q156" s="30">
        <v>38.794750000000001</v>
      </c>
      <c r="R156" s="47">
        <v>41.663999999999994</v>
      </c>
      <c r="S156" s="32" t="s">
        <v>9</v>
      </c>
      <c r="T156" s="43">
        <v>374807</v>
      </c>
      <c r="U156" s="29">
        <v>400858</v>
      </c>
      <c r="V156" s="29">
        <v>53.503805</v>
      </c>
      <c r="W156" s="29">
        <v>-2.3812913999999998</v>
      </c>
      <c r="Y156" s="23" t="str">
        <f t="shared" si="2"/>
        <v>increase</v>
      </c>
    </row>
    <row r="157" spans="1:84" s="23" customFormat="1" hidden="1" x14ac:dyDescent="0.35">
      <c r="A157" s="29" t="s">
        <v>299</v>
      </c>
      <c r="B157" s="29" t="s">
        <v>272</v>
      </c>
      <c r="C157" s="29" t="s">
        <v>300</v>
      </c>
      <c r="D157" s="29" t="s">
        <v>298</v>
      </c>
      <c r="E157" s="29" t="s">
        <v>15</v>
      </c>
      <c r="F157" s="29">
        <v>82</v>
      </c>
      <c r="G157" s="29">
        <v>22.5</v>
      </c>
      <c r="H157" s="29" t="s">
        <v>9</v>
      </c>
      <c r="I157" s="29">
        <v>3</v>
      </c>
      <c r="J157" s="30">
        <v>57</v>
      </c>
      <c r="K157" s="30">
        <v>51.2</v>
      </c>
      <c r="L157" s="30">
        <v>50.3</v>
      </c>
      <c r="M157" s="30">
        <v>49.5</v>
      </c>
      <c r="N157" s="30">
        <v>43.4</v>
      </c>
      <c r="O157" s="30">
        <v>46.008083333333339</v>
      </c>
      <c r="P157" s="30">
        <v>40.223333333333336</v>
      </c>
      <c r="Q157" s="30">
        <v>38.96875</v>
      </c>
      <c r="R157" s="47">
        <v>41.418818181818182</v>
      </c>
      <c r="S157" s="32" t="s">
        <v>9</v>
      </c>
      <c r="T157" s="43">
        <v>374807</v>
      </c>
      <c r="U157" s="29">
        <v>400858</v>
      </c>
      <c r="V157" s="29">
        <v>53.503805</v>
      </c>
      <c r="W157" s="29">
        <v>-2.3812913999999998</v>
      </c>
      <c r="Y157" s="23" t="str">
        <f t="shared" si="2"/>
        <v>increase</v>
      </c>
    </row>
    <row r="158" spans="1:84" s="23" customFormat="1" hidden="1" x14ac:dyDescent="0.35">
      <c r="A158" s="29" t="s">
        <v>301</v>
      </c>
      <c r="B158" s="29" t="s">
        <v>272</v>
      </c>
      <c r="C158" s="29" t="s">
        <v>302</v>
      </c>
      <c r="D158" s="29" t="s">
        <v>298</v>
      </c>
      <c r="E158" s="29" t="s">
        <v>15</v>
      </c>
      <c r="F158" s="29">
        <v>82</v>
      </c>
      <c r="G158" s="29">
        <v>22.5</v>
      </c>
      <c r="H158" s="29" t="s">
        <v>9</v>
      </c>
      <c r="I158" s="29">
        <v>3</v>
      </c>
      <c r="J158" s="30">
        <v>55.7</v>
      </c>
      <c r="K158" s="30">
        <v>49.5</v>
      </c>
      <c r="L158" s="30">
        <v>51.3</v>
      </c>
      <c r="M158" s="30">
        <v>47.1</v>
      </c>
      <c r="N158" s="30">
        <v>43.7</v>
      </c>
      <c r="O158" s="30">
        <v>46.000500000000002</v>
      </c>
      <c r="P158" s="30">
        <v>41.836666666666666</v>
      </c>
      <c r="Q158" s="30">
        <v>40.5565</v>
      </c>
      <c r="R158" s="47">
        <v>41.276499999999999</v>
      </c>
      <c r="S158" s="32" t="s">
        <v>9</v>
      </c>
      <c r="T158" s="43">
        <v>374807</v>
      </c>
      <c r="U158" s="29">
        <v>400858</v>
      </c>
      <c r="V158" s="29">
        <v>53.503805</v>
      </c>
      <c r="W158" s="29">
        <v>-2.3812913999999998</v>
      </c>
      <c r="Y158" s="23" t="str">
        <f t="shared" si="2"/>
        <v>increase</v>
      </c>
    </row>
    <row r="159" spans="1:84" s="23" customFormat="1" x14ac:dyDescent="0.35">
      <c r="A159" s="29" t="s">
        <v>303</v>
      </c>
      <c r="B159" s="29" t="s">
        <v>272</v>
      </c>
      <c r="C159" s="29" t="s">
        <v>304</v>
      </c>
      <c r="D159" s="29" t="s">
        <v>305</v>
      </c>
      <c r="E159" s="29" t="s">
        <v>19</v>
      </c>
      <c r="F159" s="29">
        <v>6</v>
      </c>
      <c r="G159" s="29">
        <v>5</v>
      </c>
      <c r="H159" s="29" t="s">
        <v>9</v>
      </c>
      <c r="I159" s="29">
        <v>3.5</v>
      </c>
      <c r="J159" s="30">
        <v>31.6</v>
      </c>
      <c r="K159" s="30">
        <v>33.1</v>
      </c>
      <c r="L159" s="30">
        <v>28.7</v>
      </c>
      <c r="M159" s="30">
        <v>29.9</v>
      </c>
      <c r="N159" s="30">
        <v>26.3</v>
      </c>
      <c r="O159" s="30">
        <v>30.416749999999997</v>
      </c>
      <c r="P159" s="30">
        <v>28.233333333333334</v>
      </c>
      <c r="Q159" s="30">
        <v>25.592500000000001</v>
      </c>
      <c r="R159" s="47">
        <v>24.831</v>
      </c>
      <c r="S159" s="32" t="s">
        <v>16</v>
      </c>
      <c r="T159" s="43">
        <v>377924</v>
      </c>
      <c r="U159" s="29">
        <v>398728</v>
      </c>
      <c r="V159" s="29">
        <v>53.484800999999997</v>
      </c>
      <c r="W159" s="29">
        <v>-2.3341482</v>
      </c>
      <c r="Y159" s="23" t="str">
        <f t="shared" si="2"/>
        <v>reduction</v>
      </c>
    </row>
    <row r="160" spans="1:84" s="23" customFormat="1" x14ac:dyDescent="0.35">
      <c r="A160" s="29" t="s">
        <v>306</v>
      </c>
      <c r="B160" s="29" t="s">
        <v>272</v>
      </c>
      <c r="C160" s="29" t="s">
        <v>307</v>
      </c>
      <c r="D160" s="29" t="s">
        <v>305</v>
      </c>
      <c r="E160" s="29" t="s">
        <v>19</v>
      </c>
      <c r="F160" s="29">
        <v>6</v>
      </c>
      <c r="G160" s="29">
        <v>5</v>
      </c>
      <c r="H160" s="29" t="s">
        <v>9</v>
      </c>
      <c r="I160" s="29">
        <v>3.5</v>
      </c>
      <c r="J160" s="30">
        <v>32.1</v>
      </c>
      <c r="K160" s="30">
        <v>34.5</v>
      </c>
      <c r="L160" s="30">
        <v>28.7</v>
      </c>
      <c r="M160" s="30">
        <v>28.1</v>
      </c>
      <c r="N160" s="30">
        <v>26.8</v>
      </c>
      <c r="O160" s="30">
        <v>29.006250000000001</v>
      </c>
      <c r="P160" s="30">
        <v>27.521999999999995</v>
      </c>
      <c r="Q160" s="30">
        <v>25.911499999999997</v>
      </c>
      <c r="R160" s="47">
        <v>25.582749999999997</v>
      </c>
      <c r="S160" s="32" t="s">
        <v>16</v>
      </c>
      <c r="T160" s="43">
        <v>377924</v>
      </c>
      <c r="U160" s="29">
        <v>398728</v>
      </c>
      <c r="V160" s="29">
        <v>53.484800999999997</v>
      </c>
      <c r="W160" s="29">
        <v>-2.3341482</v>
      </c>
      <c r="Y160" s="23" t="str">
        <f t="shared" si="2"/>
        <v>reduction</v>
      </c>
    </row>
    <row r="161" spans="1:25" s="23" customFormat="1" hidden="1" x14ac:dyDescent="0.35">
      <c r="A161" s="29" t="s">
        <v>308</v>
      </c>
      <c r="B161" s="29" t="s">
        <v>272</v>
      </c>
      <c r="C161" s="29" t="s">
        <v>309</v>
      </c>
      <c r="D161" s="29" t="s">
        <v>310</v>
      </c>
      <c r="E161" s="29" t="s">
        <v>15</v>
      </c>
      <c r="F161" s="29">
        <v>10.5</v>
      </c>
      <c r="G161" s="29">
        <v>22.5</v>
      </c>
      <c r="H161" s="29" t="s">
        <v>16</v>
      </c>
      <c r="I161" s="29">
        <v>3</v>
      </c>
      <c r="J161" s="30">
        <v>28.6</v>
      </c>
      <c r="K161" s="30">
        <v>32</v>
      </c>
      <c r="L161" s="30">
        <v>28.7</v>
      </c>
      <c r="M161" s="30">
        <v>29.3</v>
      </c>
      <c r="N161" s="30">
        <v>28.5</v>
      </c>
      <c r="O161" s="30">
        <v>33.594166666666666</v>
      </c>
      <c r="P161" s="30">
        <v>30.814666666666671</v>
      </c>
      <c r="Q161" s="30">
        <v>29.217500000000001</v>
      </c>
      <c r="R161" s="47">
        <v>30.178500000000003</v>
      </c>
      <c r="S161" s="32" t="s">
        <v>9</v>
      </c>
      <c r="T161" s="43">
        <v>381304</v>
      </c>
      <c r="U161" s="29">
        <v>398014</v>
      </c>
      <c r="V161" s="29">
        <v>53.478515000000002</v>
      </c>
      <c r="W161" s="29">
        <v>-2.2831703999999999</v>
      </c>
      <c r="Y161" s="23" t="str">
        <f t="shared" si="2"/>
        <v>increase</v>
      </c>
    </row>
    <row r="162" spans="1:25" s="23" customFormat="1" hidden="1" x14ac:dyDescent="0.35">
      <c r="A162" s="29" t="s">
        <v>311</v>
      </c>
      <c r="B162" s="29" t="s">
        <v>272</v>
      </c>
      <c r="C162" s="29" t="s">
        <v>312</v>
      </c>
      <c r="D162" s="29" t="s">
        <v>313</v>
      </c>
      <c r="E162" s="29" t="s">
        <v>15</v>
      </c>
      <c r="F162" s="29">
        <v>16</v>
      </c>
      <c r="G162" s="29">
        <v>6</v>
      </c>
      <c r="H162" s="29" t="s">
        <v>16</v>
      </c>
      <c r="I162" s="29">
        <v>2</v>
      </c>
      <c r="J162" s="30">
        <v>37.799999999999997</v>
      </c>
      <c r="K162" s="30">
        <v>40.9</v>
      </c>
      <c r="L162" s="30">
        <v>34.9</v>
      </c>
      <c r="M162" s="30">
        <v>34.1</v>
      </c>
      <c r="N162" s="30">
        <v>32.5</v>
      </c>
      <c r="O162" s="30">
        <v>38.970749999999995</v>
      </c>
      <c r="P162" s="30">
        <v>34.55466666666667</v>
      </c>
      <c r="Q162" s="30">
        <v>33.937909090909095</v>
      </c>
      <c r="R162" s="47">
        <v>32.34075</v>
      </c>
      <c r="S162" s="32" t="s">
        <v>9</v>
      </c>
      <c r="T162" s="43">
        <v>380718</v>
      </c>
      <c r="U162" s="29">
        <v>399597</v>
      </c>
      <c r="V162" s="29">
        <v>53.492722000000001</v>
      </c>
      <c r="W162" s="29">
        <v>-2.2920976999999998</v>
      </c>
      <c r="Y162" s="23" t="str">
        <f t="shared" si="2"/>
        <v>reduction</v>
      </c>
    </row>
    <row r="163" spans="1:25" s="23" customFormat="1" hidden="1" x14ac:dyDescent="0.35">
      <c r="A163" s="29" t="s">
        <v>314</v>
      </c>
      <c r="B163" s="29" t="s">
        <v>272</v>
      </c>
      <c r="C163" s="29" t="s">
        <v>315</v>
      </c>
      <c r="D163" s="29" t="s">
        <v>316</v>
      </c>
      <c r="E163" s="29" t="s">
        <v>15</v>
      </c>
      <c r="F163" s="29">
        <v>2.2000000000000002</v>
      </c>
      <c r="G163" s="29">
        <v>1.5</v>
      </c>
      <c r="H163" s="29" t="s">
        <v>16</v>
      </c>
      <c r="I163" s="29">
        <v>3</v>
      </c>
      <c r="J163" s="30">
        <v>36.700000000000003</v>
      </c>
      <c r="K163" s="30">
        <v>36.5</v>
      </c>
      <c r="L163" s="30">
        <v>36.5</v>
      </c>
      <c r="M163" s="30">
        <v>35.5</v>
      </c>
      <c r="N163" s="30">
        <v>35.4</v>
      </c>
      <c r="O163" s="30">
        <v>39.816636363636363</v>
      </c>
      <c r="P163" s="30">
        <v>36.757599999999996</v>
      </c>
      <c r="Q163" s="30">
        <v>34.103999999999999</v>
      </c>
      <c r="R163" s="47">
        <v>37.207750000000004</v>
      </c>
      <c r="S163" s="32" t="s">
        <v>9</v>
      </c>
      <c r="T163" s="43">
        <v>383078</v>
      </c>
      <c r="U163" s="29">
        <v>398741</v>
      </c>
      <c r="V163" s="29">
        <v>53.485109999999999</v>
      </c>
      <c r="W163" s="29">
        <v>-2.2564804000000001</v>
      </c>
      <c r="Y163" s="23" t="str">
        <f t="shared" si="2"/>
        <v>increase</v>
      </c>
    </row>
    <row r="164" spans="1:25" s="23" customFormat="1" hidden="1" x14ac:dyDescent="0.35">
      <c r="A164" s="29" t="s">
        <v>317</v>
      </c>
      <c r="B164" s="29" t="s">
        <v>272</v>
      </c>
      <c r="C164" s="29" t="s">
        <v>318</v>
      </c>
      <c r="D164" s="29" t="s">
        <v>319</v>
      </c>
      <c r="E164" s="29" t="s">
        <v>15</v>
      </c>
      <c r="F164" s="29">
        <v>0</v>
      </c>
      <c r="G164" s="29">
        <v>28</v>
      </c>
      <c r="H164" s="29" t="s">
        <v>16</v>
      </c>
      <c r="I164" s="29">
        <v>2</v>
      </c>
      <c r="J164" s="30">
        <v>36.9</v>
      </c>
      <c r="K164" s="30">
        <v>35.200000000000003</v>
      </c>
      <c r="L164" s="30">
        <v>33.1</v>
      </c>
      <c r="M164" s="30">
        <v>31.5</v>
      </c>
      <c r="N164" s="30">
        <v>29.8</v>
      </c>
      <c r="O164" s="30">
        <v>32.911666666666669</v>
      </c>
      <c r="P164" s="30">
        <v>32.149333333333338</v>
      </c>
      <c r="Q164" s="30" t="s">
        <v>41</v>
      </c>
      <c r="R164" s="47" t="s">
        <v>41</v>
      </c>
      <c r="S164" s="32" t="s">
        <v>9</v>
      </c>
      <c r="T164" s="43">
        <v>377289</v>
      </c>
      <c r="U164" s="29">
        <v>401010</v>
      </c>
      <c r="V164" s="29">
        <v>53.505285000000001</v>
      </c>
      <c r="W164" s="29">
        <v>-2.3438834000000002</v>
      </c>
      <c r="Y164" s="23" t="str">
        <f t="shared" si="2"/>
        <v>increase</v>
      </c>
    </row>
    <row r="165" spans="1:25" s="23" customFormat="1" x14ac:dyDescent="0.35">
      <c r="A165" s="29" t="s">
        <v>320</v>
      </c>
      <c r="B165" s="29" t="s">
        <v>272</v>
      </c>
      <c r="C165" s="29" t="s">
        <v>321</v>
      </c>
      <c r="D165" s="29" t="s">
        <v>305</v>
      </c>
      <c r="E165" s="29" t="s">
        <v>19</v>
      </c>
      <c r="F165" s="29">
        <v>6</v>
      </c>
      <c r="G165" s="29">
        <v>5</v>
      </c>
      <c r="H165" s="29" t="s">
        <v>9</v>
      </c>
      <c r="I165" s="29">
        <v>3.5</v>
      </c>
      <c r="J165" s="30">
        <v>32.1</v>
      </c>
      <c r="K165" s="30">
        <v>33</v>
      </c>
      <c r="L165" s="30">
        <v>28.5</v>
      </c>
      <c r="M165" s="30">
        <v>28.8</v>
      </c>
      <c r="N165" s="30">
        <v>26.4</v>
      </c>
      <c r="O165" s="30">
        <v>30.174083333333332</v>
      </c>
      <c r="P165" s="30">
        <v>27.917999999999999</v>
      </c>
      <c r="Q165" s="30">
        <v>25.752000000000002</v>
      </c>
      <c r="R165" s="47">
        <v>25.327000000000002</v>
      </c>
      <c r="S165" s="32" t="s">
        <v>16</v>
      </c>
      <c r="T165" s="43">
        <v>377924</v>
      </c>
      <c r="U165" s="29">
        <v>398728</v>
      </c>
      <c r="V165" s="29">
        <v>53.484800999999997</v>
      </c>
      <c r="W165" s="29">
        <v>-2.3341482</v>
      </c>
      <c r="Y165" s="23" t="str">
        <f t="shared" si="2"/>
        <v>reduction</v>
      </c>
    </row>
    <row r="166" spans="1:25" s="23" customFormat="1" hidden="1" x14ac:dyDescent="0.35">
      <c r="A166" s="29" t="s">
        <v>322</v>
      </c>
      <c r="B166" s="29" t="s">
        <v>272</v>
      </c>
      <c r="C166" s="29" t="s">
        <v>323</v>
      </c>
      <c r="D166" s="29" t="s">
        <v>324</v>
      </c>
      <c r="E166" s="29" t="s">
        <v>15</v>
      </c>
      <c r="F166" s="29">
        <v>8.5</v>
      </c>
      <c r="G166" s="29">
        <v>3.5</v>
      </c>
      <c r="H166" s="29" t="s">
        <v>16</v>
      </c>
      <c r="I166" s="29">
        <v>3</v>
      </c>
      <c r="J166" s="30">
        <v>32.200000000000003</v>
      </c>
      <c r="K166" s="30">
        <v>32.299999999999997</v>
      </c>
      <c r="L166" s="30">
        <v>30.6</v>
      </c>
      <c r="M166" s="30">
        <v>31.5</v>
      </c>
      <c r="N166" s="30">
        <v>29.2</v>
      </c>
      <c r="O166" s="30">
        <v>32.479416666666673</v>
      </c>
      <c r="P166" s="30">
        <v>30.352666666666668</v>
      </c>
      <c r="Q166" s="30">
        <v>28.956499999999998</v>
      </c>
      <c r="R166" s="47">
        <v>29.278090909090913</v>
      </c>
      <c r="S166" s="32" t="s">
        <v>9</v>
      </c>
      <c r="T166" s="43">
        <v>374025</v>
      </c>
      <c r="U166" s="29">
        <v>401905</v>
      </c>
      <c r="V166" s="29">
        <v>53.513176999999999</v>
      </c>
      <c r="W166" s="29">
        <v>-2.3931680000000002</v>
      </c>
      <c r="Y166" s="23" t="str">
        <f t="shared" si="2"/>
        <v>increase</v>
      </c>
    </row>
    <row r="167" spans="1:25" s="23" customFormat="1" hidden="1" x14ac:dyDescent="0.35">
      <c r="A167" s="29" t="s">
        <v>325</v>
      </c>
      <c r="B167" s="29" t="s">
        <v>272</v>
      </c>
      <c r="C167" s="29" t="s">
        <v>326</v>
      </c>
      <c r="D167" s="29" t="s">
        <v>327</v>
      </c>
      <c r="E167" s="29" t="s">
        <v>15</v>
      </c>
      <c r="F167" s="29">
        <v>4.7</v>
      </c>
      <c r="G167" s="29">
        <v>4.5</v>
      </c>
      <c r="H167" s="29" t="s">
        <v>16</v>
      </c>
      <c r="I167" s="29">
        <v>2.5</v>
      </c>
      <c r="J167" s="30">
        <v>33.4</v>
      </c>
      <c r="K167" s="30">
        <v>32.299999999999997</v>
      </c>
      <c r="L167" s="30">
        <v>31.3</v>
      </c>
      <c r="M167" s="30">
        <v>30.7</v>
      </c>
      <c r="N167" s="30">
        <v>29.1</v>
      </c>
      <c r="O167" s="30">
        <v>31.463249999999999</v>
      </c>
      <c r="P167" s="30">
        <v>30.391999999999996</v>
      </c>
      <c r="Q167" s="30">
        <v>30.196250000000003</v>
      </c>
      <c r="R167" s="47">
        <v>30.527250000000006</v>
      </c>
      <c r="S167" s="32" t="s">
        <v>16</v>
      </c>
      <c r="T167" s="43">
        <v>372600</v>
      </c>
      <c r="U167" s="29">
        <v>400721</v>
      </c>
      <c r="V167" s="29">
        <v>53.502462999999999</v>
      </c>
      <c r="W167" s="29">
        <v>-2.4145523</v>
      </c>
      <c r="Y167" s="23" t="str">
        <f t="shared" si="2"/>
        <v>increase</v>
      </c>
    </row>
    <row r="168" spans="1:25" s="23" customFormat="1" hidden="1" x14ac:dyDescent="0.35">
      <c r="A168" s="29" t="s">
        <v>328</v>
      </c>
      <c r="B168" s="29" t="s">
        <v>272</v>
      </c>
      <c r="C168" s="29" t="s">
        <v>329</v>
      </c>
      <c r="D168" s="29" t="s">
        <v>330</v>
      </c>
      <c r="E168" s="29" t="s">
        <v>15</v>
      </c>
      <c r="F168" s="29">
        <v>1</v>
      </c>
      <c r="G168" s="29">
        <v>8</v>
      </c>
      <c r="H168" s="29" t="s">
        <v>16</v>
      </c>
      <c r="I168" s="29">
        <v>1.7</v>
      </c>
      <c r="J168" s="30">
        <v>52.1</v>
      </c>
      <c r="K168" s="30">
        <v>50.5</v>
      </c>
      <c r="L168" s="30">
        <v>47.1</v>
      </c>
      <c r="M168" s="31">
        <v>44.3</v>
      </c>
      <c r="N168" s="30">
        <v>43.5</v>
      </c>
      <c r="O168" s="30">
        <v>45.636500000000005</v>
      </c>
      <c r="P168" s="30">
        <v>43.00266666666667</v>
      </c>
      <c r="Q168" s="30">
        <v>39.258749999999992</v>
      </c>
      <c r="R168" s="47">
        <v>39.873750000000001</v>
      </c>
      <c r="S168" s="32" t="s">
        <v>9</v>
      </c>
      <c r="T168" s="43">
        <v>375367</v>
      </c>
      <c r="U168" s="29">
        <v>397800</v>
      </c>
      <c r="V168" s="29">
        <v>53.476345999999999</v>
      </c>
      <c r="W168" s="29">
        <v>-2.3726075999999998</v>
      </c>
      <c r="Y168" s="23" t="str">
        <f t="shared" si="2"/>
        <v>increase</v>
      </c>
    </row>
    <row r="169" spans="1:25" s="23" customFormat="1" hidden="1" x14ac:dyDescent="0.35">
      <c r="A169" s="29" t="s">
        <v>331</v>
      </c>
      <c r="B169" s="29" t="s">
        <v>272</v>
      </c>
      <c r="C169" s="29" t="s">
        <v>332</v>
      </c>
      <c r="D169" s="29" t="s">
        <v>333</v>
      </c>
      <c r="E169" s="29" t="s">
        <v>15</v>
      </c>
      <c r="F169" s="29">
        <v>0</v>
      </c>
      <c r="G169" s="29">
        <v>28</v>
      </c>
      <c r="H169" s="29" t="s">
        <v>16</v>
      </c>
      <c r="I169" s="29">
        <v>2</v>
      </c>
      <c r="J169" s="30">
        <v>32.299999999999997</v>
      </c>
      <c r="K169" s="30">
        <v>31.6</v>
      </c>
      <c r="L169" s="30">
        <v>27.9</v>
      </c>
      <c r="M169" s="30">
        <v>28.8</v>
      </c>
      <c r="N169" s="30">
        <v>27</v>
      </c>
      <c r="O169" s="30">
        <v>29.233750000000008</v>
      </c>
      <c r="P169" s="30">
        <v>27.346</v>
      </c>
      <c r="Q169" s="30" t="s">
        <v>41</v>
      </c>
      <c r="R169" s="30" t="s">
        <v>41</v>
      </c>
      <c r="S169" s="32" t="s">
        <v>16</v>
      </c>
      <c r="T169" s="43">
        <v>380801</v>
      </c>
      <c r="U169" s="29">
        <v>399633</v>
      </c>
      <c r="V169" s="29">
        <v>53.493048999999999</v>
      </c>
      <c r="W169" s="29">
        <v>-2.2908488999999999</v>
      </c>
      <c r="Y169" s="23" t="str">
        <f t="shared" si="2"/>
        <v>increase</v>
      </c>
    </row>
    <row r="170" spans="1:25" s="23" customFormat="1" hidden="1" x14ac:dyDescent="0.35">
      <c r="A170" s="29" t="s">
        <v>334</v>
      </c>
      <c r="B170" s="29" t="s">
        <v>272</v>
      </c>
      <c r="C170" s="29" t="s">
        <v>335</v>
      </c>
      <c r="D170" s="29" t="s">
        <v>336</v>
      </c>
      <c r="E170" s="29" t="s">
        <v>15</v>
      </c>
      <c r="F170" s="29">
        <v>7.5</v>
      </c>
      <c r="G170" s="29">
        <v>1.5</v>
      </c>
      <c r="H170" s="29" t="s">
        <v>16</v>
      </c>
      <c r="I170" s="29">
        <v>3</v>
      </c>
      <c r="J170" s="30">
        <v>32</v>
      </c>
      <c r="K170" s="30">
        <v>34.9</v>
      </c>
      <c r="L170" s="30">
        <v>29.3</v>
      </c>
      <c r="M170" s="30">
        <v>30.9</v>
      </c>
      <c r="N170" s="30">
        <v>26.7</v>
      </c>
      <c r="O170" s="30">
        <v>30.97033333333334</v>
      </c>
      <c r="P170" s="30">
        <v>29.025333333333336</v>
      </c>
      <c r="Q170" s="30">
        <v>25.766499999999997</v>
      </c>
      <c r="R170" s="47">
        <v>26.613499999999998</v>
      </c>
      <c r="S170" s="32" t="s">
        <v>16</v>
      </c>
      <c r="T170" s="43">
        <v>377788</v>
      </c>
      <c r="U170" s="29">
        <v>403063</v>
      </c>
      <c r="V170" s="29">
        <v>53.523758999999998</v>
      </c>
      <c r="W170" s="29">
        <v>-2.3365062999999999</v>
      </c>
      <c r="Y170" s="23" t="str">
        <f t="shared" si="2"/>
        <v>increase</v>
      </c>
    </row>
    <row r="171" spans="1:25" s="23" customFormat="1" ht="23.15" hidden="1" customHeight="1" x14ac:dyDescent="0.35">
      <c r="A171" s="29" t="s">
        <v>337</v>
      </c>
      <c r="B171" s="29" t="s">
        <v>272</v>
      </c>
      <c r="C171" s="29" t="s">
        <v>338</v>
      </c>
      <c r="D171" s="29" t="s">
        <v>339</v>
      </c>
      <c r="E171" s="29" t="s">
        <v>15</v>
      </c>
      <c r="F171" s="29">
        <v>0</v>
      </c>
      <c r="G171" s="29">
        <v>8</v>
      </c>
      <c r="H171" s="29" t="s">
        <v>16</v>
      </c>
      <c r="I171" s="29">
        <v>3</v>
      </c>
      <c r="J171" s="30">
        <v>40.9</v>
      </c>
      <c r="K171" s="30">
        <v>41.2</v>
      </c>
      <c r="L171" s="30">
        <v>37.5</v>
      </c>
      <c r="M171" s="30">
        <v>39.700000000000003</v>
      </c>
      <c r="N171" s="30">
        <v>38.5</v>
      </c>
      <c r="O171" s="30">
        <v>46.789166666666667</v>
      </c>
      <c r="P171" s="30">
        <v>41.648000000000003</v>
      </c>
      <c r="Q171" s="30">
        <v>39.123899999999999</v>
      </c>
      <c r="R171" s="47">
        <v>41.741500000000002</v>
      </c>
      <c r="S171" s="32" t="s">
        <v>9</v>
      </c>
      <c r="T171" s="43">
        <v>383040</v>
      </c>
      <c r="U171" s="29">
        <v>398563</v>
      </c>
      <c r="V171" s="29">
        <v>53.483508</v>
      </c>
      <c r="W171" s="29">
        <v>-2.2570434000000001</v>
      </c>
      <c r="Y171" s="23" t="str">
        <f t="shared" si="2"/>
        <v>increase</v>
      </c>
    </row>
    <row r="172" spans="1:25" s="23" customFormat="1" ht="18" hidden="1" customHeight="1" x14ac:dyDescent="0.35">
      <c r="A172" s="29" t="s">
        <v>340</v>
      </c>
      <c r="B172" s="29" t="s">
        <v>272</v>
      </c>
      <c r="C172" s="29" t="s">
        <v>341</v>
      </c>
      <c r="D172" s="29" t="s">
        <v>342</v>
      </c>
      <c r="E172" s="29" t="s">
        <v>15</v>
      </c>
      <c r="F172" s="29">
        <v>21</v>
      </c>
      <c r="G172" s="29">
        <v>20</v>
      </c>
      <c r="H172" s="29" t="s">
        <v>16</v>
      </c>
      <c r="I172" s="29">
        <v>2</v>
      </c>
      <c r="J172" s="30">
        <v>46.7</v>
      </c>
      <c r="K172" s="30">
        <v>42.4</v>
      </c>
      <c r="L172" s="30">
        <v>44.2</v>
      </c>
      <c r="M172" s="30">
        <v>40.4</v>
      </c>
      <c r="N172" s="30">
        <v>38.700000000000003</v>
      </c>
      <c r="O172" s="30">
        <v>39.054166666666667</v>
      </c>
      <c r="P172" s="30">
        <v>37.048000000000009</v>
      </c>
      <c r="Q172" s="30" t="s">
        <v>41</v>
      </c>
      <c r="R172" s="30" t="s">
        <v>41</v>
      </c>
      <c r="S172" s="32" t="s">
        <v>9</v>
      </c>
      <c r="T172" s="43">
        <v>374697</v>
      </c>
      <c r="U172" s="29">
        <v>399854</v>
      </c>
      <c r="V172" s="29">
        <v>53.494774999999997</v>
      </c>
      <c r="W172" s="29">
        <v>-2.3828684</v>
      </c>
      <c r="Y172" s="23" t="str">
        <f t="shared" si="2"/>
        <v>increase</v>
      </c>
    </row>
    <row r="173" spans="1:25" s="23" customFormat="1" ht="18.649999999999999" hidden="1" customHeight="1" x14ac:dyDescent="0.35">
      <c r="A173" s="29" t="s">
        <v>343</v>
      </c>
      <c r="B173" s="29" t="s">
        <v>272</v>
      </c>
      <c r="C173" s="29" t="s">
        <v>344</v>
      </c>
      <c r="D173" s="29" t="s">
        <v>345</v>
      </c>
      <c r="E173" s="29" t="s">
        <v>15</v>
      </c>
      <c r="F173" s="29">
        <v>2.5</v>
      </c>
      <c r="G173" s="29">
        <v>13.5</v>
      </c>
      <c r="H173" s="29" t="s">
        <v>16</v>
      </c>
      <c r="I173" s="29">
        <v>3</v>
      </c>
      <c r="J173" s="30">
        <v>43.5</v>
      </c>
      <c r="K173" s="30">
        <v>40.5</v>
      </c>
      <c r="L173" s="30">
        <v>36.200000000000003</v>
      </c>
      <c r="M173" s="30">
        <v>37.9</v>
      </c>
      <c r="N173" s="30">
        <v>38.6</v>
      </c>
      <c r="O173" s="30">
        <v>40.707333333333345</v>
      </c>
      <c r="P173" s="30">
        <v>40.223999999999997</v>
      </c>
      <c r="Q173" s="30">
        <v>35.300250000000005</v>
      </c>
      <c r="R173" s="47">
        <v>35.595749999999995</v>
      </c>
      <c r="S173" s="32" t="s">
        <v>9</v>
      </c>
      <c r="T173" s="43">
        <v>380412</v>
      </c>
      <c r="U173" s="29">
        <v>398439</v>
      </c>
      <c r="V173" s="29">
        <v>53.482301999999997</v>
      </c>
      <c r="W173" s="29">
        <v>-2.2966370999999999</v>
      </c>
      <c r="Y173" s="23" t="str">
        <f t="shared" si="2"/>
        <v>increase</v>
      </c>
    </row>
    <row r="174" spans="1:25" s="23" customFormat="1" ht="18.75" hidden="1" customHeight="1" x14ac:dyDescent="0.35">
      <c r="A174" s="29" t="s">
        <v>346</v>
      </c>
      <c r="B174" s="29" t="s">
        <v>272</v>
      </c>
      <c r="C174" s="29" t="s">
        <v>347</v>
      </c>
      <c r="D174" s="26" t="s">
        <v>348</v>
      </c>
      <c r="E174" s="29" t="s">
        <v>15</v>
      </c>
      <c r="F174" s="29">
        <v>1.5</v>
      </c>
      <c r="G174" s="29">
        <v>13.5</v>
      </c>
      <c r="H174" s="29" t="s">
        <v>16</v>
      </c>
      <c r="I174" s="29">
        <v>2.5</v>
      </c>
      <c r="J174" s="30" t="s">
        <v>22</v>
      </c>
      <c r="K174" s="30" t="s">
        <v>22</v>
      </c>
      <c r="L174" s="33" t="s">
        <v>22</v>
      </c>
      <c r="M174" s="30">
        <v>39.9</v>
      </c>
      <c r="N174" s="30">
        <v>36</v>
      </c>
      <c r="O174" s="30">
        <v>43.710333333333331</v>
      </c>
      <c r="P174" s="30">
        <v>39.702666666666666</v>
      </c>
      <c r="Q174" s="30">
        <v>36.423999999999999</v>
      </c>
      <c r="R174" s="47">
        <v>36.870272727272734</v>
      </c>
      <c r="S174" s="32" t="s">
        <v>9</v>
      </c>
      <c r="T174" s="43">
        <v>375396</v>
      </c>
      <c r="U174" s="29">
        <v>397805</v>
      </c>
      <c r="V174" s="29">
        <v>53.476391999999997</v>
      </c>
      <c r="W174" s="29">
        <v>-2.3721711000000001</v>
      </c>
      <c r="Y174" s="23" t="str">
        <f t="shared" si="2"/>
        <v>increase</v>
      </c>
    </row>
    <row r="175" spans="1:25" s="23" customFormat="1" ht="18.75" hidden="1" customHeight="1" x14ac:dyDescent="0.35">
      <c r="A175" s="35" t="s">
        <v>349</v>
      </c>
      <c r="B175" s="35" t="s">
        <v>272</v>
      </c>
      <c r="C175" s="35" t="s">
        <v>350</v>
      </c>
      <c r="D175" s="35" t="s">
        <v>351</v>
      </c>
      <c r="E175" s="35" t="s">
        <v>15</v>
      </c>
      <c r="F175" s="35">
        <v>3.5</v>
      </c>
      <c r="G175" s="35">
        <v>3</v>
      </c>
      <c r="H175" s="35" t="s">
        <v>16</v>
      </c>
      <c r="I175" s="35">
        <v>2</v>
      </c>
      <c r="J175" s="50" t="s">
        <v>22</v>
      </c>
      <c r="K175" s="50" t="s">
        <v>22</v>
      </c>
      <c r="L175" s="51" t="s">
        <v>22</v>
      </c>
      <c r="M175" s="50">
        <v>36.200000000000003</v>
      </c>
      <c r="N175" s="50">
        <v>33.6</v>
      </c>
      <c r="O175" s="50">
        <v>37.681583333333336</v>
      </c>
      <c r="P175" s="50">
        <v>34.283333333333331</v>
      </c>
      <c r="Q175" s="50">
        <v>33.170727272727277</v>
      </c>
      <c r="R175" s="47">
        <v>34.72775</v>
      </c>
      <c r="S175" s="38" t="s">
        <v>9</v>
      </c>
      <c r="T175" s="52">
        <v>375213</v>
      </c>
      <c r="U175" s="35">
        <v>397661</v>
      </c>
      <c r="V175" s="35">
        <v>53.475088999999997</v>
      </c>
      <c r="W175" s="35">
        <v>-2.3749167999999998</v>
      </c>
      <c r="Y175" s="23" t="str">
        <f t="shared" si="2"/>
        <v>increase</v>
      </c>
    </row>
    <row r="176" spans="1:25" s="23" customFormat="1" ht="18.75" hidden="1" customHeight="1" x14ac:dyDescent="0.35">
      <c r="A176" s="35" t="s">
        <v>352</v>
      </c>
      <c r="B176" s="35" t="s">
        <v>272</v>
      </c>
      <c r="C176" s="35" t="s">
        <v>353</v>
      </c>
      <c r="D176" s="35" t="s">
        <v>354</v>
      </c>
      <c r="E176" s="35" t="s">
        <v>15</v>
      </c>
      <c r="F176" s="35">
        <v>7</v>
      </c>
      <c r="G176" s="35">
        <v>6</v>
      </c>
      <c r="H176" s="35" t="s">
        <v>16</v>
      </c>
      <c r="I176" s="35">
        <v>2.5</v>
      </c>
      <c r="J176" s="50" t="s">
        <v>22</v>
      </c>
      <c r="K176" s="50" t="s">
        <v>22</v>
      </c>
      <c r="L176" s="51" t="s">
        <v>22</v>
      </c>
      <c r="M176" s="50">
        <v>35.1</v>
      </c>
      <c r="N176" s="50">
        <v>32.4</v>
      </c>
      <c r="O176" s="50">
        <v>35.209416666666662</v>
      </c>
      <c r="P176" s="50">
        <v>31.203333333333337</v>
      </c>
      <c r="Q176" s="50">
        <v>29.4495</v>
      </c>
      <c r="R176" s="47">
        <v>29.605</v>
      </c>
      <c r="S176" s="38" t="s">
        <v>9</v>
      </c>
      <c r="T176" s="52">
        <v>375149</v>
      </c>
      <c r="U176" s="35">
        <v>397587</v>
      </c>
      <c r="V176" s="35">
        <v>53.474421</v>
      </c>
      <c r="W176" s="35">
        <v>-2.3758751</v>
      </c>
      <c r="Y176" s="23" t="str">
        <f t="shared" si="2"/>
        <v>increase</v>
      </c>
    </row>
    <row r="177" spans="1:25" s="23" customFormat="1" ht="18.75" hidden="1" customHeight="1" x14ac:dyDescent="0.35">
      <c r="A177" s="35" t="s">
        <v>355</v>
      </c>
      <c r="B177" s="35" t="s">
        <v>272</v>
      </c>
      <c r="C177" s="35" t="s">
        <v>356</v>
      </c>
      <c r="D177" s="35" t="s">
        <v>357</v>
      </c>
      <c r="E177" s="35" t="s">
        <v>19</v>
      </c>
      <c r="F177" s="35">
        <v>7.5</v>
      </c>
      <c r="G177" s="35">
        <v>3.5</v>
      </c>
      <c r="H177" s="35" t="s">
        <v>16</v>
      </c>
      <c r="I177" s="35">
        <v>3</v>
      </c>
      <c r="J177" s="50" t="s">
        <v>22</v>
      </c>
      <c r="K177" s="50" t="s">
        <v>22</v>
      </c>
      <c r="L177" s="51" t="s">
        <v>22</v>
      </c>
      <c r="M177" s="50">
        <v>36.1</v>
      </c>
      <c r="N177" s="50">
        <v>36.299999999999997</v>
      </c>
      <c r="O177" s="50">
        <v>36.506166666666665</v>
      </c>
      <c r="P177" s="50">
        <v>34.165999999999997</v>
      </c>
      <c r="Q177" s="50">
        <v>29.667000000000002</v>
      </c>
      <c r="R177" s="47">
        <v>31.596750000000004</v>
      </c>
      <c r="S177" s="38" t="s">
        <v>16</v>
      </c>
      <c r="T177" s="52">
        <v>374757</v>
      </c>
      <c r="U177" s="35">
        <v>399891</v>
      </c>
      <c r="V177" s="35">
        <v>53.495111000000001</v>
      </c>
      <c r="W177" s="35">
        <v>-2.3819669999999999</v>
      </c>
      <c r="Y177" s="23" t="str">
        <f t="shared" si="2"/>
        <v>increase</v>
      </c>
    </row>
    <row r="178" spans="1:25" s="23" customFormat="1" ht="18.75" hidden="1" customHeight="1" x14ac:dyDescent="0.35">
      <c r="A178" s="35" t="s">
        <v>358</v>
      </c>
      <c r="B178" s="35" t="s">
        <v>272</v>
      </c>
      <c r="C178" s="35" t="s">
        <v>359</v>
      </c>
      <c r="D178" s="35" t="s">
        <v>360</v>
      </c>
      <c r="E178" s="35" t="s">
        <v>19</v>
      </c>
      <c r="F178" s="35">
        <v>4.5</v>
      </c>
      <c r="G178" s="35">
        <v>1.5</v>
      </c>
      <c r="H178" s="35" t="s">
        <v>16</v>
      </c>
      <c r="I178" s="35">
        <v>3</v>
      </c>
      <c r="J178" s="50" t="s">
        <v>22</v>
      </c>
      <c r="K178" s="50" t="s">
        <v>22</v>
      </c>
      <c r="L178" s="51" t="s">
        <v>22</v>
      </c>
      <c r="M178" s="50">
        <v>30.6</v>
      </c>
      <c r="N178" s="50">
        <v>28.3</v>
      </c>
      <c r="O178" s="50">
        <v>30.947583333333341</v>
      </c>
      <c r="P178" s="50">
        <v>29.494666666666667</v>
      </c>
      <c r="Q178" s="50">
        <v>27.025363636363636</v>
      </c>
      <c r="R178" s="47">
        <v>26.729750000000006</v>
      </c>
      <c r="S178" s="38" t="s">
        <v>16</v>
      </c>
      <c r="T178" s="52">
        <v>374901</v>
      </c>
      <c r="U178" s="35">
        <v>399981</v>
      </c>
      <c r="V178" s="35">
        <v>53.495927000000002</v>
      </c>
      <c r="W178" s="35">
        <v>-2.3798037000000001</v>
      </c>
      <c r="Y178" s="23" t="str">
        <f t="shared" si="2"/>
        <v>reduction</v>
      </c>
    </row>
    <row r="179" spans="1:25" s="23" customFormat="1" ht="18.75" hidden="1" customHeight="1" x14ac:dyDescent="0.35">
      <c r="A179" s="35" t="s">
        <v>361</v>
      </c>
      <c r="B179" s="35" t="s">
        <v>272</v>
      </c>
      <c r="C179" s="35" t="s">
        <v>362</v>
      </c>
      <c r="D179" s="36" t="s">
        <v>363</v>
      </c>
      <c r="E179" s="35" t="s">
        <v>15</v>
      </c>
      <c r="F179" s="35">
        <v>21</v>
      </c>
      <c r="G179" s="35">
        <v>4</v>
      </c>
      <c r="H179" s="35" t="s">
        <v>16</v>
      </c>
      <c r="I179" s="35">
        <v>3</v>
      </c>
      <c r="J179" s="50" t="s">
        <v>22</v>
      </c>
      <c r="K179" s="50" t="s">
        <v>22</v>
      </c>
      <c r="L179" s="50" t="s">
        <v>22</v>
      </c>
      <c r="M179" s="50">
        <v>35.9</v>
      </c>
      <c r="N179" s="50">
        <v>33.6</v>
      </c>
      <c r="O179" s="50">
        <v>37.855999999999995</v>
      </c>
      <c r="P179" s="50">
        <v>34.774666666666668</v>
      </c>
      <c r="Q179" s="50">
        <v>33.02375</v>
      </c>
      <c r="R179" s="47">
        <v>32.24</v>
      </c>
      <c r="S179" s="38" t="s">
        <v>9</v>
      </c>
      <c r="T179" s="52">
        <v>372850</v>
      </c>
      <c r="U179" s="35">
        <v>400733</v>
      </c>
      <c r="V179" s="35">
        <v>53.502583999999999</v>
      </c>
      <c r="W179" s="35">
        <v>-2.4107843999999998</v>
      </c>
      <c r="Y179" s="23" t="str">
        <f t="shared" si="2"/>
        <v>reduction</v>
      </c>
    </row>
    <row r="180" spans="1:25" s="23" customFormat="1" ht="18.75" hidden="1" customHeight="1" x14ac:dyDescent="0.35">
      <c r="A180" s="35" t="s">
        <v>364</v>
      </c>
      <c r="B180" s="35" t="s">
        <v>272</v>
      </c>
      <c r="C180" s="35" t="s">
        <v>365</v>
      </c>
      <c r="D180" s="36" t="s">
        <v>366</v>
      </c>
      <c r="E180" s="35" t="s">
        <v>264</v>
      </c>
      <c r="F180" s="35">
        <v>132</v>
      </c>
      <c r="G180" s="35">
        <v>1370</v>
      </c>
      <c r="H180" s="35" t="s">
        <v>9</v>
      </c>
      <c r="I180" s="35">
        <v>3</v>
      </c>
      <c r="J180" s="50" t="s">
        <v>22</v>
      </c>
      <c r="K180" s="50" t="s">
        <v>22</v>
      </c>
      <c r="L180" s="50" t="s">
        <v>22</v>
      </c>
      <c r="M180" s="50" t="s">
        <v>22</v>
      </c>
      <c r="N180" s="50" t="s">
        <v>22</v>
      </c>
      <c r="O180" s="50" t="s">
        <v>22</v>
      </c>
      <c r="P180" s="37">
        <v>13.199999999999998</v>
      </c>
      <c r="Q180" s="37">
        <v>13.595727272727272</v>
      </c>
      <c r="R180" s="47">
        <v>14.833500000000003</v>
      </c>
      <c r="S180" s="38" t="s">
        <v>16</v>
      </c>
      <c r="T180" s="52">
        <v>368758</v>
      </c>
      <c r="U180" s="35">
        <v>396031</v>
      </c>
      <c r="V180" s="35">
        <v>53.460093000000001</v>
      </c>
      <c r="W180" s="35">
        <v>-2.4720040000000001</v>
      </c>
      <c r="Y180" s="23" t="str">
        <f t="shared" si="2"/>
        <v>increase</v>
      </c>
    </row>
    <row r="181" spans="1:25" s="23" customFormat="1" ht="18.75" hidden="1" customHeight="1" x14ac:dyDescent="0.35">
      <c r="A181" s="35" t="s">
        <v>367</v>
      </c>
      <c r="B181" s="35" t="s">
        <v>272</v>
      </c>
      <c r="C181" s="35" t="s">
        <v>368</v>
      </c>
      <c r="D181" s="36" t="s">
        <v>366</v>
      </c>
      <c r="E181" s="35" t="s">
        <v>264</v>
      </c>
      <c r="F181" s="35">
        <v>132</v>
      </c>
      <c r="G181" s="35">
        <v>1370</v>
      </c>
      <c r="H181" s="35" t="s">
        <v>9</v>
      </c>
      <c r="I181" s="35">
        <v>3</v>
      </c>
      <c r="J181" s="50" t="s">
        <v>22</v>
      </c>
      <c r="K181" s="50" t="s">
        <v>22</v>
      </c>
      <c r="L181" s="50" t="s">
        <v>22</v>
      </c>
      <c r="M181" s="50" t="s">
        <v>22</v>
      </c>
      <c r="N181" s="50" t="s">
        <v>22</v>
      </c>
      <c r="O181" s="50" t="s">
        <v>22</v>
      </c>
      <c r="P181" s="37">
        <v>15.517333333333333</v>
      </c>
      <c r="Q181" s="37">
        <v>13.175666666666665</v>
      </c>
      <c r="R181" s="47">
        <v>15.12025</v>
      </c>
      <c r="S181" s="38" t="s">
        <v>16</v>
      </c>
      <c r="T181" s="52">
        <v>368758</v>
      </c>
      <c r="U181" s="35">
        <v>396031</v>
      </c>
      <c r="V181" s="35">
        <v>53.460093000000001</v>
      </c>
      <c r="W181" s="35">
        <v>-2.4720040000000001</v>
      </c>
      <c r="Y181" s="23" t="str">
        <f t="shared" si="2"/>
        <v>increase</v>
      </c>
    </row>
    <row r="182" spans="1:25" s="23" customFormat="1" ht="18.75" hidden="1" customHeight="1" x14ac:dyDescent="0.35">
      <c r="A182" s="35" t="s">
        <v>369</v>
      </c>
      <c r="B182" s="35" t="s">
        <v>272</v>
      </c>
      <c r="C182" s="35" t="s">
        <v>370</v>
      </c>
      <c r="D182" s="36" t="s">
        <v>366</v>
      </c>
      <c r="E182" s="35" t="s">
        <v>264</v>
      </c>
      <c r="F182" s="35">
        <v>132</v>
      </c>
      <c r="G182" s="35">
        <v>1370</v>
      </c>
      <c r="H182" s="35" t="s">
        <v>9</v>
      </c>
      <c r="I182" s="35">
        <v>3</v>
      </c>
      <c r="J182" s="50" t="s">
        <v>22</v>
      </c>
      <c r="K182" s="50" t="s">
        <v>22</v>
      </c>
      <c r="L182" s="50" t="s">
        <v>22</v>
      </c>
      <c r="M182" s="50" t="s">
        <v>22</v>
      </c>
      <c r="N182" s="50" t="s">
        <v>22</v>
      </c>
      <c r="O182" s="50" t="s">
        <v>22</v>
      </c>
      <c r="P182" s="37">
        <v>13.079000000000001</v>
      </c>
      <c r="Q182" s="37">
        <v>14.212636363636364</v>
      </c>
      <c r="R182" s="47">
        <v>14.178272727272731</v>
      </c>
      <c r="S182" s="38" t="s">
        <v>16</v>
      </c>
      <c r="T182" s="52">
        <v>368758</v>
      </c>
      <c r="U182" s="35">
        <v>396031</v>
      </c>
      <c r="V182" s="35">
        <v>53.460093000000001</v>
      </c>
      <c r="W182" s="35">
        <v>-2.4720040000000001</v>
      </c>
      <c r="Y182" s="23" t="str">
        <f t="shared" si="2"/>
        <v>reduction</v>
      </c>
    </row>
    <row r="183" spans="1:25" s="23" customFormat="1" ht="14.5" hidden="1" customHeight="1" x14ac:dyDescent="0.35">
      <c r="A183" s="35" t="s">
        <v>371</v>
      </c>
      <c r="B183" s="35" t="s">
        <v>272</v>
      </c>
      <c r="C183" s="35" t="s">
        <v>372</v>
      </c>
      <c r="D183" s="36" t="s">
        <v>373</v>
      </c>
      <c r="E183" s="35" t="s">
        <v>15</v>
      </c>
      <c r="F183" s="35">
        <v>11</v>
      </c>
      <c r="G183" s="35">
        <v>14</v>
      </c>
      <c r="H183" s="35" t="s">
        <v>16</v>
      </c>
      <c r="I183" s="35">
        <v>3</v>
      </c>
      <c r="J183" s="50" t="s">
        <v>22</v>
      </c>
      <c r="K183" s="50" t="s">
        <v>22</v>
      </c>
      <c r="L183" s="50" t="s">
        <v>22</v>
      </c>
      <c r="M183" s="50" t="s">
        <v>22</v>
      </c>
      <c r="N183" s="50" t="s">
        <v>22</v>
      </c>
      <c r="O183" s="50" t="s">
        <v>22</v>
      </c>
      <c r="P183" s="37">
        <v>36.666666666666671</v>
      </c>
      <c r="Q183" s="37">
        <v>33.313749999999999</v>
      </c>
      <c r="R183" s="47">
        <v>32.448545454545453</v>
      </c>
      <c r="S183" s="38" t="s">
        <v>9</v>
      </c>
      <c r="T183" s="52">
        <v>381822</v>
      </c>
      <c r="U183" s="35">
        <v>397895</v>
      </c>
      <c r="V183" s="35">
        <v>53.477463</v>
      </c>
      <c r="W183" s="35">
        <v>-2.2753586000000001</v>
      </c>
      <c r="Y183" s="23" t="str">
        <f t="shared" si="2"/>
        <v>reduction</v>
      </c>
    </row>
    <row r="184" spans="1:25" s="23" customFormat="1" ht="16" hidden="1" customHeight="1" x14ac:dyDescent="0.35">
      <c r="A184" s="35" t="s">
        <v>374</v>
      </c>
      <c r="B184" s="35" t="s">
        <v>272</v>
      </c>
      <c r="C184" s="35" t="s">
        <v>375</v>
      </c>
      <c r="D184" s="36" t="s">
        <v>376</v>
      </c>
      <c r="E184" s="35" t="s">
        <v>377</v>
      </c>
      <c r="F184" s="35">
        <v>3</v>
      </c>
      <c r="G184" s="35">
        <v>4</v>
      </c>
      <c r="H184" s="35" t="s">
        <v>16</v>
      </c>
      <c r="I184" s="35">
        <v>2</v>
      </c>
      <c r="J184" s="50" t="s">
        <v>22</v>
      </c>
      <c r="K184" s="50" t="s">
        <v>22</v>
      </c>
      <c r="L184" s="50" t="s">
        <v>22</v>
      </c>
      <c r="M184" s="50" t="s">
        <v>22</v>
      </c>
      <c r="N184" s="50" t="s">
        <v>22</v>
      </c>
      <c r="O184" s="50" t="s">
        <v>22</v>
      </c>
      <c r="P184" s="50">
        <v>40.700000000000003</v>
      </c>
      <c r="Q184" s="37">
        <v>40.225636363636369</v>
      </c>
      <c r="R184" s="47">
        <v>36.657499999999999</v>
      </c>
      <c r="S184" s="38" t="s">
        <v>9</v>
      </c>
      <c r="T184" s="52">
        <v>382445</v>
      </c>
      <c r="U184" s="35">
        <v>397724</v>
      </c>
      <c r="V184" s="35">
        <v>53.475948000000002</v>
      </c>
      <c r="W184" s="35">
        <v>-2.2659623</v>
      </c>
      <c r="Y184" s="23" t="str">
        <f t="shared" si="2"/>
        <v>reduction</v>
      </c>
    </row>
    <row r="185" spans="1:25" s="23" customFormat="1" ht="16" hidden="1" customHeight="1" x14ac:dyDescent="0.35">
      <c r="A185" s="34" t="s">
        <v>378</v>
      </c>
      <c r="B185" s="35" t="s">
        <v>272</v>
      </c>
      <c r="C185" s="35" t="s">
        <v>379</v>
      </c>
      <c r="D185" s="36" t="s">
        <v>380</v>
      </c>
      <c r="E185" s="35" t="s">
        <v>377</v>
      </c>
      <c r="F185" s="35">
        <v>9</v>
      </c>
      <c r="G185" s="35">
        <v>3.5</v>
      </c>
      <c r="H185" s="35" t="s">
        <v>16</v>
      </c>
      <c r="I185" s="35">
        <v>3</v>
      </c>
      <c r="J185" s="50" t="s">
        <v>22</v>
      </c>
      <c r="K185" s="50" t="s">
        <v>22</v>
      </c>
      <c r="L185" s="50" t="s">
        <v>22</v>
      </c>
      <c r="M185" s="50" t="s">
        <v>22</v>
      </c>
      <c r="N185" s="50" t="s">
        <v>22</v>
      </c>
      <c r="O185" s="50" t="s">
        <v>22</v>
      </c>
      <c r="P185" s="50" t="s">
        <v>22</v>
      </c>
      <c r="Q185" s="37">
        <v>38.906400000000005</v>
      </c>
      <c r="R185" s="47">
        <v>38.757750000000009</v>
      </c>
      <c r="S185" s="38" t="s">
        <v>9</v>
      </c>
      <c r="T185" s="52">
        <v>377264</v>
      </c>
      <c r="U185" s="35">
        <v>400941</v>
      </c>
      <c r="V185" s="35">
        <v>53.504663000000001</v>
      </c>
      <c r="W185" s="35">
        <v>-2.3442552000000001</v>
      </c>
      <c r="Y185" s="23" t="str">
        <f t="shared" si="2"/>
        <v>reduction</v>
      </c>
    </row>
    <row r="186" spans="1:25" s="23" customFormat="1" ht="18.75" hidden="1" customHeight="1" x14ac:dyDescent="0.35">
      <c r="A186" s="34" t="s">
        <v>381</v>
      </c>
      <c r="B186" s="35" t="s">
        <v>272</v>
      </c>
      <c r="C186" s="35" t="s">
        <v>382</v>
      </c>
      <c r="D186" s="36" t="s">
        <v>383</v>
      </c>
      <c r="E186" s="35" t="s">
        <v>377</v>
      </c>
      <c r="F186" s="35">
        <v>6.5</v>
      </c>
      <c r="G186" s="35">
        <v>4</v>
      </c>
      <c r="H186" s="35" t="s">
        <v>16</v>
      </c>
      <c r="I186" s="35">
        <v>3</v>
      </c>
      <c r="J186" s="50" t="s">
        <v>22</v>
      </c>
      <c r="K186" s="50" t="s">
        <v>22</v>
      </c>
      <c r="L186" s="50" t="s">
        <v>22</v>
      </c>
      <c r="M186" s="50" t="s">
        <v>22</v>
      </c>
      <c r="N186" s="50" t="s">
        <v>22</v>
      </c>
      <c r="O186" s="50" t="s">
        <v>22</v>
      </c>
      <c r="P186" s="50" t="s">
        <v>22</v>
      </c>
      <c r="Q186" s="37">
        <v>31.436</v>
      </c>
      <c r="R186" s="47">
        <v>32.162499999999994</v>
      </c>
      <c r="S186" s="38" t="s">
        <v>16</v>
      </c>
      <c r="T186" s="52">
        <v>380768</v>
      </c>
      <c r="U186" s="35">
        <v>399637</v>
      </c>
      <c r="V186" s="35">
        <v>53.493082999999999</v>
      </c>
      <c r="W186" s="35">
        <v>-2.2913465</v>
      </c>
      <c r="Y186" s="23" t="str">
        <f t="shared" si="2"/>
        <v>increase</v>
      </c>
    </row>
    <row r="187" spans="1:25" s="23" customFormat="1" ht="18.75" hidden="1" customHeight="1" x14ac:dyDescent="0.35">
      <c r="A187" s="34" t="s">
        <v>384</v>
      </c>
      <c r="B187" s="35" t="s">
        <v>272</v>
      </c>
      <c r="C187" s="35" t="s">
        <v>385</v>
      </c>
      <c r="D187" s="36" t="s">
        <v>386</v>
      </c>
      <c r="E187" s="35" t="s">
        <v>377</v>
      </c>
      <c r="F187" s="35">
        <v>4</v>
      </c>
      <c r="G187" s="35">
        <v>21</v>
      </c>
      <c r="H187" s="35" t="s">
        <v>16</v>
      </c>
      <c r="I187" s="35">
        <v>3</v>
      </c>
      <c r="J187" s="50" t="s">
        <v>22</v>
      </c>
      <c r="K187" s="50" t="s">
        <v>22</v>
      </c>
      <c r="L187" s="50" t="s">
        <v>22</v>
      </c>
      <c r="M187" s="50" t="s">
        <v>22</v>
      </c>
      <c r="N187" s="50" t="s">
        <v>22</v>
      </c>
      <c r="O187" s="50" t="s">
        <v>22</v>
      </c>
      <c r="P187" s="50" t="s">
        <v>22</v>
      </c>
      <c r="Q187" s="37">
        <v>40.520249999999997</v>
      </c>
      <c r="R187" s="47">
        <v>42.741250000000008</v>
      </c>
      <c r="S187" s="38" t="s">
        <v>9</v>
      </c>
      <c r="T187" s="52">
        <v>374673</v>
      </c>
      <c r="U187" s="35">
        <v>399912</v>
      </c>
      <c r="V187" s="35">
        <v>53.495296000000003</v>
      </c>
      <c r="W187" s="35">
        <v>-2.3832347999999999</v>
      </c>
      <c r="Y187" s="23" t="str">
        <f t="shared" si="2"/>
        <v>increase</v>
      </c>
    </row>
    <row r="188" spans="1:25" s="23" customFormat="1" ht="18.75" hidden="1" customHeight="1" x14ac:dyDescent="0.35">
      <c r="A188" s="34" t="s">
        <v>387</v>
      </c>
      <c r="B188" s="35" t="s">
        <v>272</v>
      </c>
      <c r="C188" s="35" t="s">
        <v>388</v>
      </c>
      <c r="D188" s="36" t="s">
        <v>389</v>
      </c>
      <c r="E188" s="35" t="s">
        <v>377</v>
      </c>
      <c r="F188" s="35">
        <v>14</v>
      </c>
      <c r="G188" s="35">
        <v>1.5</v>
      </c>
      <c r="H188" s="35" t="s">
        <v>16</v>
      </c>
      <c r="I188" s="35">
        <v>2.5</v>
      </c>
      <c r="J188" s="50" t="s">
        <v>22</v>
      </c>
      <c r="K188" s="50" t="s">
        <v>22</v>
      </c>
      <c r="L188" s="50" t="s">
        <v>22</v>
      </c>
      <c r="M188" s="50" t="s">
        <v>22</v>
      </c>
      <c r="N188" s="50" t="s">
        <v>22</v>
      </c>
      <c r="O188" s="50" t="s">
        <v>22</v>
      </c>
      <c r="P188" s="50" t="s">
        <v>22</v>
      </c>
      <c r="Q188" s="37">
        <v>25.86272727272727</v>
      </c>
      <c r="R188" s="47">
        <v>27.861250000000005</v>
      </c>
      <c r="S188" s="38" t="s">
        <v>9</v>
      </c>
      <c r="T188" s="52">
        <v>378804</v>
      </c>
      <c r="U188" s="35">
        <v>399844</v>
      </c>
      <c r="V188" s="35">
        <v>53.494867999999997</v>
      </c>
      <c r="W188" s="35">
        <v>-2.3209629000000001</v>
      </c>
      <c r="Y188" s="23" t="str">
        <f t="shared" si="2"/>
        <v>increase</v>
      </c>
    </row>
    <row r="189" spans="1:25" s="23" customFormat="1" ht="18.75" hidden="1" customHeight="1" x14ac:dyDescent="0.35">
      <c r="A189" s="34" t="s">
        <v>390</v>
      </c>
      <c r="B189" s="35" t="s">
        <v>272</v>
      </c>
      <c r="C189" s="35" t="s">
        <v>391</v>
      </c>
      <c r="D189" s="36" t="s">
        <v>392</v>
      </c>
      <c r="E189" s="35" t="s">
        <v>377</v>
      </c>
      <c r="F189" s="35">
        <v>11.5</v>
      </c>
      <c r="G189" s="35">
        <v>3</v>
      </c>
      <c r="H189" s="35" t="s">
        <v>16</v>
      </c>
      <c r="I189" s="35">
        <v>3</v>
      </c>
      <c r="J189" s="50" t="s">
        <v>22</v>
      </c>
      <c r="K189" s="50" t="s">
        <v>22</v>
      </c>
      <c r="L189" s="50" t="s">
        <v>22</v>
      </c>
      <c r="M189" s="50" t="s">
        <v>22</v>
      </c>
      <c r="N189" s="50" t="s">
        <v>22</v>
      </c>
      <c r="O189" s="50" t="s">
        <v>22</v>
      </c>
      <c r="P189" s="50" t="s">
        <v>22</v>
      </c>
      <c r="Q189" s="37">
        <v>41.831181818181825</v>
      </c>
      <c r="R189" s="47">
        <v>43.0745</v>
      </c>
      <c r="S189" s="38" t="s">
        <v>9</v>
      </c>
      <c r="T189" s="52">
        <v>378584</v>
      </c>
      <c r="U189" s="35">
        <v>399220</v>
      </c>
      <c r="V189" s="35">
        <v>53.489249999999998</v>
      </c>
      <c r="W189" s="35">
        <v>-2.3242360999999998</v>
      </c>
      <c r="Y189" s="23" t="str">
        <f t="shared" si="2"/>
        <v>increase</v>
      </c>
    </row>
    <row r="190" spans="1:25" s="23" customFormat="1" ht="18.75" hidden="1" customHeight="1" x14ac:dyDescent="0.35">
      <c r="A190" s="34" t="s">
        <v>393</v>
      </c>
      <c r="B190" s="35" t="s">
        <v>272</v>
      </c>
      <c r="C190" s="35" t="s">
        <v>394</v>
      </c>
      <c r="D190" s="36" t="s">
        <v>395</v>
      </c>
      <c r="E190" s="35" t="s">
        <v>377</v>
      </c>
      <c r="F190" s="35">
        <v>4.5</v>
      </c>
      <c r="G190" s="35">
        <v>12.5</v>
      </c>
      <c r="H190" s="35" t="s">
        <v>16</v>
      </c>
      <c r="I190" s="35">
        <v>3</v>
      </c>
      <c r="J190" s="50" t="s">
        <v>22</v>
      </c>
      <c r="K190" s="50" t="s">
        <v>22</v>
      </c>
      <c r="L190" s="50" t="s">
        <v>22</v>
      </c>
      <c r="M190" s="50" t="s">
        <v>22</v>
      </c>
      <c r="N190" s="50" t="s">
        <v>22</v>
      </c>
      <c r="O190" s="50" t="s">
        <v>22</v>
      </c>
      <c r="P190" s="50" t="s">
        <v>22</v>
      </c>
      <c r="Q190" s="37">
        <v>32.868600000000008</v>
      </c>
      <c r="R190" s="47">
        <v>32.059636363636372</v>
      </c>
      <c r="S190" s="38" t="s">
        <v>9</v>
      </c>
      <c r="T190" s="52">
        <v>375118</v>
      </c>
      <c r="U190" s="35">
        <v>398502</v>
      </c>
      <c r="V190" s="35">
        <v>53.482644000000001</v>
      </c>
      <c r="W190" s="35">
        <v>-2.3764150000000002</v>
      </c>
      <c r="Y190" s="23" t="str">
        <f t="shared" si="2"/>
        <v>reduction</v>
      </c>
    </row>
    <row r="191" spans="1:25" s="23" customFormat="1" ht="18.75" hidden="1" customHeight="1" x14ac:dyDescent="0.35">
      <c r="A191" s="34" t="s">
        <v>396</v>
      </c>
      <c r="B191" s="35" t="s">
        <v>272</v>
      </c>
      <c r="C191" s="35" t="s">
        <v>397</v>
      </c>
      <c r="D191" s="36" t="s">
        <v>398</v>
      </c>
      <c r="E191" s="35" t="s">
        <v>377</v>
      </c>
      <c r="F191" s="35">
        <v>5.5</v>
      </c>
      <c r="G191" s="35">
        <v>2</v>
      </c>
      <c r="H191" s="35" t="s">
        <v>16</v>
      </c>
      <c r="I191" s="35">
        <v>3</v>
      </c>
      <c r="J191" s="50" t="s">
        <v>22</v>
      </c>
      <c r="K191" s="50" t="s">
        <v>22</v>
      </c>
      <c r="L191" s="50" t="s">
        <v>22</v>
      </c>
      <c r="M191" s="50" t="s">
        <v>22</v>
      </c>
      <c r="N191" s="50" t="s">
        <v>22</v>
      </c>
      <c r="O191" s="50" t="s">
        <v>22</v>
      </c>
      <c r="P191" s="50" t="s">
        <v>22</v>
      </c>
      <c r="Q191" s="37">
        <v>28.03772727272727</v>
      </c>
      <c r="R191" s="47" t="s">
        <v>41</v>
      </c>
      <c r="S191" s="38" t="s">
        <v>9</v>
      </c>
      <c r="T191" s="52">
        <v>375495</v>
      </c>
      <c r="U191" s="35">
        <v>401479</v>
      </c>
      <c r="V191" s="35">
        <v>53.509419000000001</v>
      </c>
      <c r="W191" s="35">
        <v>-2.3709677999999998</v>
      </c>
      <c r="Y191" s="23" t="str">
        <f t="shared" si="2"/>
        <v>increase</v>
      </c>
    </row>
    <row r="192" spans="1:25" s="23" customFormat="1" ht="18.75" hidden="1" customHeight="1" x14ac:dyDescent="0.35">
      <c r="A192" s="34" t="s">
        <v>399</v>
      </c>
      <c r="B192" s="35" t="s">
        <v>272</v>
      </c>
      <c r="C192" s="35" t="s">
        <v>400</v>
      </c>
      <c r="D192" s="36" t="s">
        <v>401</v>
      </c>
      <c r="E192" s="35" t="s">
        <v>377</v>
      </c>
      <c r="F192" s="35">
        <v>3.5</v>
      </c>
      <c r="G192" s="35">
        <v>2.5</v>
      </c>
      <c r="H192" s="35" t="s">
        <v>16</v>
      </c>
      <c r="I192" s="35">
        <v>3</v>
      </c>
      <c r="J192" s="50" t="s">
        <v>22</v>
      </c>
      <c r="K192" s="50" t="s">
        <v>22</v>
      </c>
      <c r="L192" s="50" t="s">
        <v>22</v>
      </c>
      <c r="M192" s="50" t="s">
        <v>22</v>
      </c>
      <c r="N192" s="50" t="s">
        <v>22</v>
      </c>
      <c r="O192" s="50" t="s">
        <v>22</v>
      </c>
      <c r="P192" s="50" t="s">
        <v>22</v>
      </c>
      <c r="Q192" s="37">
        <v>44.41745454545454</v>
      </c>
      <c r="R192" s="47">
        <v>50.638500000000015</v>
      </c>
      <c r="S192" s="38" t="s">
        <v>9</v>
      </c>
      <c r="T192" s="52">
        <v>373570</v>
      </c>
      <c r="U192" s="35">
        <v>403096</v>
      </c>
      <c r="V192" s="35">
        <v>53.523859000000002</v>
      </c>
      <c r="W192" s="35">
        <v>-2.4001301000000002</v>
      </c>
      <c r="Y192" s="23" t="str">
        <f t="shared" si="2"/>
        <v>increase</v>
      </c>
    </row>
    <row r="193" spans="1:84" s="23" customFormat="1" ht="18.75" hidden="1" customHeight="1" x14ac:dyDescent="0.35">
      <c r="A193" s="34" t="s">
        <v>402</v>
      </c>
      <c r="B193" s="35" t="s">
        <v>272</v>
      </c>
      <c r="C193" s="35" t="s">
        <v>403</v>
      </c>
      <c r="D193" s="36" t="s">
        <v>404</v>
      </c>
      <c r="E193" s="35" t="s">
        <v>377</v>
      </c>
      <c r="F193" s="35">
        <v>8.5</v>
      </c>
      <c r="G193" s="35">
        <v>1.5</v>
      </c>
      <c r="H193" s="35" t="s">
        <v>16</v>
      </c>
      <c r="I193" s="35">
        <v>3</v>
      </c>
      <c r="J193" s="50" t="s">
        <v>22</v>
      </c>
      <c r="K193" s="50" t="s">
        <v>22</v>
      </c>
      <c r="L193" s="50" t="s">
        <v>22</v>
      </c>
      <c r="M193" s="50" t="s">
        <v>22</v>
      </c>
      <c r="N193" s="50" t="s">
        <v>22</v>
      </c>
      <c r="O193" s="50" t="s">
        <v>22</v>
      </c>
      <c r="P193" s="50" t="s">
        <v>22</v>
      </c>
      <c r="Q193" s="37">
        <v>46.726909090909096</v>
      </c>
      <c r="R193" s="47">
        <v>47.949249999999999</v>
      </c>
      <c r="S193" s="38" t="s">
        <v>9</v>
      </c>
      <c r="T193" s="52">
        <v>379397</v>
      </c>
      <c r="U193" s="35">
        <v>401370</v>
      </c>
      <c r="V193" s="35">
        <v>53.508608000000002</v>
      </c>
      <c r="W193" s="35">
        <v>-2.3121252999999999</v>
      </c>
      <c r="Y193" s="23" t="str">
        <f t="shared" si="2"/>
        <v>increase</v>
      </c>
    </row>
    <row r="194" spans="1:84" s="23" customFormat="1" ht="18.75" hidden="1" customHeight="1" x14ac:dyDescent="0.35">
      <c r="A194" s="34" t="s">
        <v>405</v>
      </c>
      <c r="B194" s="35" t="s">
        <v>272</v>
      </c>
      <c r="C194" s="35" t="s">
        <v>406</v>
      </c>
      <c r="D194" s="36" t="s">
        <v>407</v>
      </c>
      <c r="E194" s="35" t="s">
        <v>377</v>
      </c>
      <c r="F194" s="35">
        <v>10.5</v>
      </c>
      <c r="G194" s="35">
        <v>12.8</v>
      </c>
      <c r="H194" s="35" t="s">
        <v>16</v>
      </c>
      <c r="I194" s="35">
        <v>3</v>
      </c>
      <c r="J194" s="50" t="s">
        <v>22</v>
      </c>
      <c r="K194" s="50" t="s">
        <v>22</v>
      </c>
      <c r="L194" s="50" t="s">
        <v>22</v>
      </c>
      <c r="M194" s="50" t="s">
        <v>22</v>
      </c>
      <c r="N194" s="50" t="s">
        <v>22</v>
      </c>
      <c r="O194" s="50" t="s">
        <v>22</v>
      </c>
      <c r="P194" s="50" t="s">
        <v>22</v>
      </c>
      <c r="Q194" s="37">
        <v>28.440299999999997</v>
      </c>
      <c r="R194" s="47">
        <v>29.694900000000008</v>
      </c>
      <c r="S194" s="38" t="s">
        <v>9</v>
      </c>
      <c r="T194" s="52">
        <v>381677</v>
      </c>
      <c r="U194" s="35">
        <v>398832</v>
      </c>
      <c r="V194" s="35">
        <v>53.485880000000002</v>
      </c>
      <c r="W194" s="35">
        <v>-2.2775983000000002</v>
      </c>
      <c r="Y194" s="23" t="str">
        <f t="shared" si="2"/>
        <v>increase</v>
      </c>
    </row>
    <row r="195" spans="1:84" s="23" customFormat="1" ht="18.75" hidden="1" customHeight="1" x14ac:dyDescent="0.35">
      <c r="A195" s="34" t="s">
        <v>408</v>
      </c>
      <c r="B195" s="35" t="s">
        <v>272</v>
      </c>
      <c r="C195" s="35" t="s">
        <v>409</v>
      </c>
      <c r="D195" s="36" t="s">
        <v>410</v>
      </c>
      <c r="E195" s="35" t="s">
        <v>411</v>
      </c>
      <c r="F195" s="35">
        <v>15</v>
      </c>
      <c r="G195" s="35">
        <v>1</v>
      </c>
      <c r="H195" s="35" t="s">
        <v>16</v>
      </c>
      <c r="I195" s="35">
        <v>3</v>
      </c>
      <c r="J195" s="50" t="s">
        <v>22</v>
      </c>
      <c r="K195" s="50" t="s">
        <v>22</v>
      </c>
      <c r="L195" s="50" t="s">
        <v>22</v>
      </c>
      <c r="M195" s="50" t="s">
        <v>22</v>
      </c>
      <c r="N195" s="50" t="s">
        <v>22</v>
      </c>
      <c r="O195" s="50" t="s">
        <v>22</v>
      </c>
      <c r="P195" s="50" t="s">
        <v>22</v>
      </c>
      <c r="Q195" s="37">
        <v>36.761454545454548</v>
      </c>
      <c r="R195" s="47">
        <v>37.099250000000005</v>
      </c>
      <c r="S195" s="38" t="s">
        <v>9</v>
      </c>
      <c r="T195" s="52">
        <v>381351</v>
      </c>
      <c r="U195" s="35">
        <v>397185</v>
      </c>
      <c r="V195" s="35">
        <v>53.471065000000003</v>
      </c>
      <c r="W195" s="35">
        <v>-2.2824127000000001</v>
      </c>
      <c r="Y195" s="23" t="str">
        <f t="shared" ref="Y195:Y258" si="3">IF(R195&lt;Q195,"reduction","increase")</f>
        <v>increase</v>
      </c>
    </row>
    <row r="196" spans="1:84" s="23" customFormat="1" ht="18.75" hidden="1" customHeight="1" x14ac:dyDescent="0.35">
      <c r="A196" s="34" t="s">
        <v>412</v>
      </c>
      <c r="B196" s="35" t="s">
        <v>272</v>
      </c>
      <c r="C196" s="35" t="s">
        <v>413</v>
      </c>
      <c r="D196" s="36" t="s">
        <v>414</v>
      </c>
      <c r="E196" s="35" t="s">
        <v>411</v>
      </c>
      <c r="F196" s="35">
        <v>1.5</v>
      </c>
      <c r="G196" s="35">
        <v>0.5</v>
      </c>
      <c r="H196" s="35" t="s">
        <v>16</v>
      </c>
      <c r="I196" s="35">
        <v>3</v>
      </c>
      <c r="J196" s="50" t="s">
        <v>22</v>
      </c>
      <c r="K196" s="50" t="s">
        <v>22</v>
      </c>
      <c r="L196" s="50" t="s">
        <v>22</v>
      </c>
      <c r="M196" s="50" t="s">
        <v>22</v>
      </c>
      <c r="N196" s="50" t="s">
        <v>22</v>
      </c>
      <c r="O196" s="50" t="s">
        <v>22</v>
      </c>
      <c r="P196" s="50" t="s">
        <v>22</v>
      </c>
      <c r="Q196" s="37">
        <v>47.42290909090908</v>
      </c>
      <c r="R196" s="47">
        <v>49.560545454545462</v>
      </c>
      <c r="S196" s="38" t="s">
        <v>9</v>
      </c>
      <c r="T196" s="52">
        <v>377536</v>
      </c>
      <c r="U196" s="53">
        <v>401804</v>
      </c>
      <c r="V196" s="35">
        <v>53.512431999999997</v>
      </c>
      <c r="W196" s="35">
        <v>-2.3402166000000002</v>
      </c>
      <c r="Y196" s="23" t="str">
        <f t="shared" si="3"/>
        <v>increase</v>
      </c>
    </row>
    <row r="197" spans="1:84" s="23" customFormat="1" ht="18.75" hidden="1" customHeight="1" x14ac:dyDescent="0.35">
      <c r="A197" s="34" t="s">
        <v>415</v>
      </c>
      <c r="B197" s="35" t="s">
        <v>272</v>
      </c>
      <c r="C197" s="35" t="s">
        <v>416</v>
      </c>
      <c r="D197" s="36"/>
      <c r="E197" s="35" t="s">
        <v>377</v>
      </c>
      <c r="F197" s="35">
        <v>75</v>
      </c>
      <c r="G197" s="35">
        <v>3</v>
      </c>
      <c r="H197" s="35" t="s">
        <v>93</v>
      </c>
      <c r="I197" s="35">
        <v>3</v>
      </c>
      <c r="J197" s="50" t="s">
        <v>22</v>
      </c>
      <c r="K197" s="50" t="s">
        <v>22</v>
      </c>
      <c r="L197" s="50" t="s">
        <v>22</v>
      </c>
      <c r="M197" s="50" t="s">
        <v>22</v>
      </c>
      <c r="N197" s="50" t="s">
        <v>22</v>
      </c>
      <c r="O197" s="50" t="s">
        <v>22</v>
      </c>
      <c r="P197" s="50" t="s">
        <v>22</v>
      </c>
      <c r="Q197" s="50" t="s">
        <v>22</v>
      </c>
      <c r="R197" s="47">
        <v>45.616500000000009</v>
      </c>
      <c r="S197" s="38" t="s">
        <v>9</v>
      </c>
      <c r="T197" s="52">
        <v>374576</v>
      </c>
      <c r="U197" s="53">
        <v>400611</v>
      </c>
      <c r="V197" s="35">
        <v>53.501573999999998</v>
      </c>
      <c r="W197" s="35">
        <v>-2.3847539000000002</v>
      </c>
      <c r="Y197" s="23" t="str">
        <f t="shared" si="3"/>
        <v>reduction</v>
      </c>
    </row>
    <row r="198" spans="1:84" s="23" customFormat="1" ht="18.75" hidden="1" customHeight="1" x14ac:dyDescent="0.35">
      <c r="A198" s="34" t="s">
        <v>417</v>
      </c>
      <c r="B198" s="35" t="s">
        <v>272</v>
      </c>
      <c r="C198" s="35" t="s">
        <v>418</v>
      </c>
      <c r="D198" s="36"/>
      <c r="E198" s="35" t="s">
        <v>377</v>
      </c>
      <c r="F198" s="35">
        <v>5.4</v>
      </c>
      <c r="G198" s="35">
        <v>2.7</v>
      </c>
      <c r="H198" s="35" t="s">
        <v>93</v>
      </c>
      <c r="I198" s="35">
        <v>3</v>
      </c>
      <c r="J198" s="50" t="s">
        <v>22</v>
      </c>
      <c r="K198" s="50" t="s">
        <v>22</v>
      </c>
      <c r="L198" s="50" t="s">
        <v>22</v>
      </c>
      <c r="M198" s="50" t="s">
        <v>22</v>
      </c>
      <c r="N198" s="50" t="s">
        <v>22</v>
      </c>
      <c r="O198" s="50" t="s">
        <v>22</v>
      </c>
      <c r="P198" s="50" t="s">
        <v>22</v>
      </c>
      <c r="Q198" s="50" t="s">
        <v>22</v>
      </c>
      <c r="R198" s="47">
        <v>39.928000000000004</v>
      </c>
      <c r="S198" s="38" t="s">
        <v>9</v>
      </c>
      <c r="T198" s="52">
        <v>376315</v>
      </c>
      <c r="U198" s="53">
        <v>399249</v>
      </c>
      <c r="V198" s="35">
        <v>53.489412999999999</v>
      </c>
      <c r="W198" s="35">
        <v>-2.3584345</v>
      </c>
      <c r="Y198" s="23" t="str">
        <f t="shared" si="3"/>
        <v>reduction</v>
      </c>
    </row>
    <row r="199" spans="1:84" s="23" customFormat="1" ht="18.75" hidden="1" customHeight="1" x14ac:dyDescent="0.35">
      <c r="A199" s="34" t="s">
        <v>419</v>
      </c>
      <c r="B199" s="35" t="s">
        <v>272</v>
      </c>
      <c r="C199" s="35" t="s">
        <v>420</v>
      </c>
      <c r="D199" s="36"/>
      <c r="E199" s="35" t="s">
        <v>377</v>
      </c>
      <c r="F199" s="35">
        <v>7.5</v>
      </c>
      <c r="G199" s="35">
        <v>0.5</v>
      </c>
      <c r="H199" s="35" t="s">
        <v>93</v>
      </c>
      <c r="I199" s="35">
        <v>3</v>
      </c>
      <c r="J199" s="50" t="s">
        <v>22</v>
      </c>
      <c r="K199" s="50" t="s">
        <v>22</v>
      </c>
      <c r="L199" s="50" t="s">
        <v>22</v>
      </c>
      <c r="M199" s="50" t="s">
        <v>22</v>
      </c>
      <c r="N199" s="50" t="s">
        <v>22</v>
      </c>
      <c r="O199" s="50" t="s">
        <v>22</v>
      </c>
      <c r="P199" s="50" t="s">
        <v>22</v>
      </c>
      <c r="Q199" s="50" t="s">
        <v>22</v>
      </c>
      <c r="R199" s="47">
        <v>33.448999999999998</v>
      </c>
      <c r="S199" s="38" t="s">
        <v>9</v>
      </c>
      <c r="T199" s="52">
        <v>379608</v>
      </c>
      <c r="U199" s="53">
        <v>398539</v>
      </c>
      <c r="V199" s="35">
        <v>53.483170000000001</v>
      </c>
      <c r="W199" s="35">
        <v>-2.3087588000000001</v>
      </c>
      <c r="Y199" s="23" t="str">
        <f t="shared" si="3"/>
        <v>reduction</v>
      </c>
    </row>
    <row r="200" spans="1:84" s="23" customFormat="1" ht="18.75" hidden="1" customHeight="1" x14ac:dyDescent="0.35">
      <c r="A200" s="34" t="s">
        <v>421</v>
      </c>
      <c r="B200" s="35" t="s">
        <v>272</v>
      </c>
      <c r="C200" s="35" t="s">
        <v>422</v>
      </c>
      <c r="D200" s="36"/>
      <c r="E200" s="35" t="s">
        <v>377</v>
      </c>
      <c r="F200" s="35">
        <v>6.9</v>
      </c>
      <c r="G200" s="35">
        <v>2.9</v>
      </c>
      <c r="H200" s="35" t="s">
        <v>93</v>
      </c>
      <c r="I200" s="35">
        <v>3</v>
      </c>
      <c r="J200" s="50" t="s">
        <v>22</v>
      </c>
      <c r="K200" s="50" t="s">
        <v>22</v>
      </c>
      <c r="L200" s="50" t="s">
        <v>22</v>
      </c>
      <c r="M200" s="50" t="s">
        <v>22</v>
      </c>
      <c r="N200" s="50" t="s">
        <v>22</v>
      </c>
      <c r="O200" s="50" t="s">
        <v>22</v>
      </c>
      <c r="P200" s="50" t="s">
        <v>22</v>
      </c>
      <c r="Q200" s="50" t="s">
        <v>22</v>
      </c>
      <c r="R200" s="47">
        <v>37.262</v>
      </c>
      <c r="S200" s="38" t="s">
        <v>9</v>
      </c>
      <c r="T200" s="52">
        <v>380540</v>
      </c>
      <c r="U200" s="53">
        <v>398422</v>
      </c>
      <c r="V200" s="35">
        <v>53.482154000000001</v>
      </c>
      <c r="W200" s="35">
        <v>-2.2947072999999998</v>
      </c>
      <c r="Y200" s="23" t="str">
        <f t="shared" si="3"/>
        <v>reduction</v>
      </c>
    </row>
    <row r="201" spans="1:84" s="23" customFormat="1" ht="18.75" hidden="1" customHeight="1" x14ac:dyDescent="0.35">
      <c r="A201" s="34" t="s">
        <v>423</v>
      </c>
      <c r="B201" s="35" t="s">
        <v>272</v>
      </c>
      <c r="C201" s="35" t="s">
        <v>424</v>
      </c>
      <c r="D201" s="36"/>
      <c r="E201" s="35" t="s">
        <v>377</v>
      </c>
      <c r="F201" s="35">
        <v>5.6</v>
      </c>
      <c r="G201" s="35">
        <v>13.5</v>
      </c>
      <c r="H201" s="35" t="s">
        <v>93</v>
      </c>
      <c r="I201" s="35">
        <v>3</v>
      </c>
      <c r="J201" s="50" t="s">
        <v>22</v>
      </c>
      <c r="K201" s="50" t="s">
        <v>22</v>
      </c>
      <c r="L201" s="50" t="s">
        <v>22</v>
      </c>
      <c r="M201" s="50" t="s">
        <v>22</v>
      </c>
      <c r="N201" s="50" t="s">
        <v>22</v>
      </c>
      <c r="O201" s="50" t="s">
        <v>22</v>
      </c>
      <c r="P201" s="50" t="s">
        <v>22</v>
      </c>
      <c r="Q201" s="50" t="s">
        <v>22</v>
      </c>
      <c r="R201" s="47">
        <v>33.619500000000002</v>
      </c>
      <c r="S201" s="38" t="s">
        <v>9</v>
      </c>
      <c r="T201" s="52">
        <v>381686</v>
      </c>
      <c r="U201" s="53">
        <v>398504</v>
      </c>
      <c r="V201" s="35">
        <v>53.482931999999998</v>
      </c>
      <c r="W201" s="35">
        <v>-2.2774435</v>
      </c>
      <c r="Y201" s="23" t="str">
        <f t="shared" si="3"/>
        <v>reduction</v>
      </c>
    </row>
    <row r="202" spans="1:84" s="23" customFormat="1" ht="18.75" hidden="1" customHeight="1" x14ac:dyDescent="0.35">
      <c r="A202" s="34" t="s">
        <v>425</v>
      </c>
      <c r="B202" s="35" t="s">
        <v>272</v>
      </c>
      <c r="C202" s="35" t="s">
        <v>426</v>
      </c>
      <c r="D202" s="36"/>
      <c r="E202" s="35" t="s">
        <v>377</v>
      </c>
      <c r="F202" s="35">
        <v>3.6</v>
      </c>
      <c r="G202" s="35">
        <v>1.5</v>
      </c>
      <c r="H202" s="35" t="s">
        <v>93</v>
      </c>
      <c r="I202" s="35">
        <v>3</v>
      </c>
      <c r="J202" s="50" t="s">
        <v>22</v>
      </c>
      <c r="K202" s="50" t="s">
        <v>22</v>
      </c>
      <c r="L202" s="50" t="s">
        <v>22</v>
      </c>
      <c r="M202" s="50" t="s">
        <v>22</v>
      </c>
      <c r="N202" s="50" t="s">
        <v>22</v>
      </c>
      <c r="O202" s="50" t="s">
        <v>22</v>
      </c>
      <c r="P202" s="50" t="s">
        <v>22</v>
      </c>
      <c r="Q202" s="50" t="s">
        <v>22</v>
      </c>
      <c r="R202" s="47">
        <v>46.655000000000001</v>
      </c>
      <c r="S202" s="38" t="s">
        <v>9</v>
      </c>
      <c r="T202" s="52">
        <v>381220</v>
      </c>
      <c r="U202" s="53">
        <v>399529</v>
      </c>
      <c r="V202" s="35">
        <v>53.492128999999998</v>
      </c>
      <c r="W202" s="35">
        <v>-2.2845273000000001</v>
      </c>
      <c r="Y202" s="23" t="str">
        <f t="shared" si="3"/>
        <v>reduction</v>
      </c>
    </row>
    <row r="203" spans="1:84" s="23" customFormat="1" ht="18.75" hidden="1" customHeight="1" x14ac:dyDescent="0.35">
      <c r="A203" s="34" t="s">
        <v>427</v>
      </c>
      <c r="B203" s="35" t="s">
        <v>272</v>
      </c>
      <c r="C203" s="35" t="s">
        <v>428</v>
      </c>
      <c r="D203" s="36"/>
      <c r="E203" s="35" t="s">
        <v>377</v>
      </c>
      <c r="F203" s="35">
        <v>2</v>
      </c>
      <c r="G203" s="35">
        <v>10</v>
      </c>
      <c r="H203" s="35" t="s">
        <v>93</v>
      </c>
      <c r="I203" s="35">
        <v>3</v>
      </c>
      <c r="J203" s="50" t="s">
        <v>22</v>
      </c>
      <c r="K203" s="50" t="s">
        <v>22</v>
      </c>
      <c r="L203" s="50" t="s">
        <v>22</v>
      </c>
      <c r="M203" s="50" t="s">
        <v>22</v>
      </c>
      <c r="N203" s="50" t="s">
        <v>22</v>
      </c>
      <c r="O203" s="50" t="s">
        <v>22</v>
      </c>
      <c r="P203" s="50" t="s">
        <v>22</v>
      </c>
      <c r="Q203" s="50" t="s">
        <v>22</v>
      </c>
      <c r="R203" s="47">
        <v>41.113750000000003</v>
      </c>
      <c r="S203" s="38" t="s">
        <v>9</v>
      </c>
      <c r="T203" s="52">
        <v>382602</v>
      </c>
      <c r="U203" s="53">
        <v>398519</v>
      </c>
      <c r="V203" s="35">
        <v>53.483099000000003</v>
      </c>
      <c r="W203" s="35">
        <v>-2.2636411999999999</v>
      </c>
      <c r="Y203" s="23" t="str">
        <f t="shared" si="3"/>
        <v>reduction</v>
      </c>
    </row>
    <row r="204" spans="1:84" s="23" customFormat="1" ht="18.75" hidden="1" customHeight="1" x14ac:dyDescent="0.35">
      <c r="A204" s="34" t="s">
        <v>429</v>
      </c>
      <c r="B204" s="35" t="s">
        <v>272</v>
      </c>
      <c r="C204" s="35" t="s">
        <v>430</v>
      </c>
      <c r="D204" s="36"/>
      <c r="E204" s="35" t="s">
        <v>377</v>
      </c>
      <c r="F204" s="35">
        <v>10.4</v>
      </c>
      <c r="G204" s="35">
        <v>1.5</v>
      </c>
      <c r="H204" s="35" t="s">
        <v>93</v>
      </c>
      <c r="I204" s="35">
        <v>3</v>
      </c>
      <c r="J204" s="50" t="s">
        <v>22</v>
      </c>
      <c r="K204" s="50" t="s">
        <v>22</v>
      </c>
      <c r="L204" s="50" t="s">
        <v>22</v>
      </c>
      <c r="M204" s="50" t="s">
        <v>22</v>
      </c>
      <c r="N204" s="50" t="s">
        <v>22</v>
      </c>
      <c r="O204" s="50" t="s">
        <v>22</v>
      </c>
      <c r="P204" s="50" t="s">
        <v>22</v>
      </c>
      <c r="Q204" s="50" t="s">
        <v>22</v>
      </c>
      <c r="R204" s="47">
        <v>30.080333333333332</v>
      </c>
      <c r="S204" s="38" t="s">
        <v>9</v>
      </c>
      <c r="T204" s="52">
        <v>375428</v>
      </c>
      <c r="U204" s="53">
        <v>401417</v>
      </c>
      <c r="V204" s="35">
        <v>53.508859000000001</v>
      </c>
      <c r="W204" s="35">
        <v>-2.3719730999999999</v>
      </c>
      <c r="Y204" s="23" t="str">
        <f t="shared" si="3"/>
        <v>reduction</v>
      </c>
    </row>
    <row r="205" spans="1:84" s="5" customFormat="1" ht="18.75" hidden="1" customHeight="1" x14ac:dyDescent="0.35">
      <c r="A205" s="34" t="s">
        <v>431</v>
      </c>
      <c r="B205" s="35" t="s">
        <v>272</v>
      </c>
      <c r="C205" s="35" t="s">
        <v>432</v>
      </c>
      <c r="D205" s="36"/>
      <c r="E205" s="35" t="s">
        <v>377</v>
      </c>
      <c r="F205" s="35">
        <v>82</v>
      </c>
      <c r="G205" s="35">
        <v>2</v>
      </c>
      <c r="H205" s="35" t="s">
        <v>93</v>
      </c>
      <c r="I205" s="35">
        <v>3</v>
      </c>
      <c r="J205" s="50" t="s">
        <v>22</v>
      </c>
      <c r="K205" s="50" t="s">
        <v>22</v>
      </c>
      <c r="L205" s="50" t="s">
        <v>22</v>
      </c>
      <c r="M205" s="50" t="s">
        <v>22</v>
      </c>
      <c r="N205" s="50" t="s">
        <v>22</v>
      </c>
      <c r="O205" s="50" t="s">
        <v>22</v>
      </c>
      <c r="P205" s="50" t="s">
        <v>22</v>
      </c>
      <c r="Q205" s="50" t="s">
        <v>22</v>
      </c>
      <c r="R205" s="47">
        <v>46.406999999999996</v>
      </c>
      <c r="S205" s="38" t="s">
        <v>9</v>
      </c>
      <c r="T205" s="52">
        <v>382571</v>
      </c>
      <c r="U205" s="53">
        <v>397718</v>
      </c>
      <c r="V205" s="35">
        <v>53.475898000000001</v>
      </c>
      <c r="W205" s="35">
        <v>-2.2640636000000001</v>
      </c>
      <c r="X205" s="25"/>
      <c r="Y205" s="23" t="str">
        <f t="shared" si="3"/>
        <v>reduction</v>
      </c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</row>
    <row r="206" spans="1:84" s="5" customFormat="1" ht="18.75" hidden="1" customHeight="1" x14ac:dyDescent="0.35">
      <c r="A206" s="6" t="s">
        <v>811</v>
      </c>
      <c r="B206" s="6" t="s">
        <v>433</v>
      </c>
      <c r="C206" s="6" t="s">
        <v>986</v>
      </c>
      <c r="D206" s="6" t="s">
        <v>434</v>
      </c>
      <c r="E206" s="6" t="str">
        <f>Yearly!$E$3</f>
        <v>UB</v>
      </c>
      <c r="F206" s="6">
        <v>99</v>
      </c>
      <c r="G206" s="6">
        <v>93</v>
      </c>
      <c r="H206" s="6" t="s">
        <v>16</v>
      </c>
      <c r="I206" s="6">
        <v>1.5</v>
      </c>
      <c r="J206" s="6">
        <v>25</v>
      </c>
      <c r="K206" s="6">
        <v>23</v>
      </c>
      <c r="L206" s="6">
        <v>20.3</v>
      </c>
      <c r="M206" s="6">
        <v>22.9</v>
      </c>
      <c r="N206" s="7">
        <v>20.348999999999997</v>
      </c>
      <c r="O206" s="7">
        <v>23.174666666666671</v>
      </c>
      <c r="P206" s="7">
        <v>22.483999999999998</v>
      </c>
      <c r="Q206" s="7">
        <v>20.031750000000006</v>
      </c>
      <c r="R206" s="46">
        <v>19.69533333333333</v>
      </c>
      <c r="S206" s="6" t="s">
        <v>9</v>
      </c>
      <c r="T206" s="42">
        <v>389077.06400000001</v>
      </c>
      <c r="U206" s="15">
        <v>392011.82199999999</v>
      </c>
      <c r="V206" s="14">
        <v>53.424776999999999</v>
      </c>
      <c r="W206" s="14">
        <v>-2.1658407</v>
      </c>
      <c r="X206" s="25"/>
      <c r="Y206" s="23" t="str">
        <f t="shared" si="3"/>
        <v>reduction</v>
      </c>
      <c r="Z206" s="23"/>
      <c r="AA206" s="59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</row>
    <row r="207" spans="1:84" s="5" customFormat="1" ht="18.75" hidden="1" customHeight="1" x14ac:dyDescent="0.35">
      <c r="A207" s="6" t="s">
        <v>812</v>
      </c>
      <c r="B207" s="6" t="s">
        <v>433</v>
      </c>
      <c r="C207" s="6" t="s">
        <v>987</v>
      </c>
      <c r="D207" s="6" t="s">
        <v>435</v>
      </c>
      <c r="E207" s="6" t="str">
        <f>Yearly!$E$3</f>
        <v>UB</v>
      </c>
      <c r="F207" s="6">
        <v>10</v>
      </c>
      <c r="G207" s="6">
        <v>3</v>
      </c>
      <c r="H207" s="6" t="s">
        <v>9</v>
      </c>
      <c r="I207" s="6">
        <v>2</v>
      </c>
      <c r="J207" s="6">
        <v>25</v>
      </c>
      <c r="K207" s="6">
        <v>25.3</v>
      </c>
      <c r="L207" s="6">
        <v>24</v>
      </c>
      <c r="M207" s="6">
        <v>22.1</v>
      </c>
      <c r="N207" s="7">
        <v>20.747999999999998</v>
      </c>
      <c r="O207" s="7">
        <v>24.651899999999998</v>
      </c>
      <c r="P207" s="7">
        <v>42.496666666666677</v>
      </c>
      <c r="Q207" s="7">
        <v>37.257749999999994</v>
      </c>
      <c r="R207" s="46">
        <v>38.905000000000001</v>
      </c>
      <c r="S207" s="6" t="s">
        <v>9</v>
      </c>
      <c r="T207" s="42">
        <v>385047</v>
      </c>
      <c r="U207" s="15">
        <v>388339</v>
      </c>
      <c r="V207" s="19">
        <v>53.391672</v>
      </c>
      <c r="W207" s="19">
        <v>-2.2263101999999999</v>
      </c>
      <c r="X207" s="25"/>
      <c r="Y207" s="23" t="str">
        <f t="shared" si="3"/>
        <v>increase</v>
      </c>
      <c r="Z207" s="23"/>
      <c r="AA207" s="59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</row>
    <row r="208" spans="1:84" s="5" customFormat="1" ht="18.75" hidden="1" customHeight="1" x14ac:dyDescent="0.35">
      <c r="A208" s="6" t="s">
        <v>813</v>
      </c>
      <c r="B208" s="6" t="s">
        <v>433</v>
      </c>
      <c r="C208" s="6" t="s">
        <v>988</v>
      </c>
      <c r="D208" s="6" t="s">
        <v>436</v>
      </c>
      <c r="E208" s="6" t="str">
        <f>Yearly!$E$3</f>
        <v>UB</v>
      </c>
      <c r="F208" s="6">
        <v>8</v>
      </c>
      <c r="G208" s="6">
        <v>2</v>
      </c>
      <c r="H208" s="6" t="s">
        <v>16</v>
      </c>
      <c r="I208" s="6">
        <v>2.5</v>
      </c>
      <c r="J208" s="6">
        <v>30</v>
      </c>
      <c r="K208" s="6">
        <v>28.9</v>
      </c>
      <c r="L208" s="6">
        <v>27.6</v>
      </c>
      <c r="M208" s="6">
        <v>27.5</v>
      </c>
      <c r="N208" s="7">
        <v>26.837999999999997</v>
      </c>
      <c r="O208" s="7">
        <v>29.40058333333333</v>
      </c>
      <c r="P208" s="7">
        <v>29.648000000000003</v>
      </c>
      <c r="Q208" s="7">
        <v>26.013000000000002</v>
      </c>
      <c r="R208" s="46">
        <v>25.675750000000001</v>
      </c>
      <c r="S208" s="6" t="s">
        <v>9</v>
      </c>
      <c r="T208" s="42">
        <v>388550.609</v>
      </c>
      <c r="U208" s="15">
        <v>391846.38900000002</v>
      </c>
      <c r="V208" s="19">
        <v>53.423282999999998</v>
      </c>
      <c r="W208" s="19">
        <v>-2.1737650999999998</v>
      </c>
      <c r="X208" s="23"/>
      <c r="Y208" s="23" t="str">
        <f t="shared" si="3"/>
        <v>reduction</v>
      </c>
      <c r="Z208" s="23"/>
      <c r="AA208" s="59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</row>
    <row r="209" spans="1:84" s="5" customFormat="1" ht="18.75" customHeight="1" x14ac:dyDescent="0.35">
      <c r="A209" s="6" t="s">
        <v>814</v>
      </c>
      <c r="B209" s="6" t="s">
        <v>433</v>
      </c>
      <c r="C209" s="6" t="s">
        <v>989</v>
      </c>
      <c r="D209" s="6" t="s">
        <v>437</v>
      </c>
      <c r="E209" s="6" t="s">
        <v>264</v>
      </c>
      <c r="F209" s="6">
        <v>15</v>
      </c>
      <c r="G209" s="6">
        <v>20</v>
      </c>
      <c r="H209" s="6" t="s">
        <v>16</v>
      </c>
      <c r="I209" s="6">
        <v>2.5</v>
      </c>
      <c r="J209" s="6">
        <v>15.3</v>
      </c>
      <c r="K209" s="6">
        <v>16</v>
      </c>
      <c r="L209" s="6">
        <v>15.7</v>
      </c>
      <c r="M209" s="6">
        <v>13.9</v>
      </c>
      <c r="N209" s="7">
        <v>12.642000000000001</v>
      </c>
      <c r="O209" s="7">
        <v>15.682333333333334</v>
      </c>
      <c r="P209" s="7">
        <v>15.238666666666667</v>
      </c>
      <c r="Q209" s="7">
        <v>14.948181818181819</v>
      </c>
      <c r="R209" s="46">
        <v>13.417363636363635</v>
      </c>
      <c r="S209" s="6" t="s">
        <v>16</v>
      </c>
      <c r="T209" s="42">
        <v>396469.16700000002</v>
      </c>
      <c r="U209" s="15">
        <v>390800.34899999999</v>
      </c>
      <c r="V209" s="19">
        <v>53.413995</v>
      </c>
      <c r="W209" s="19">
        <v>-2.0545882999999998</v>
      </c>
      <c r="X209" s="23"/>
      <c r="Y209" s="23" t="str">
        <f t="shared" si="3"/>
        <v>reduction</v>
      </c>
      <c r="Z209" s="23"/>
      <c r="AA209" s="59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</row>
    <row r="210" spans="1:84" s="5" customFormat="1" ht="18.75" hidden="1" customHeight="1" x14ac:dyDescent="0.35">
      <c r="A210" s="6" t="s">
        <v>815</v>
      </c>
      <c r="B210" s="6" t="s">
        <v>433</v>
      </c>
      <c r="C210" s="6" t="s">
        <v>990</v>
      </c>
      <c r="D210" s="6" t="s">
        <v>438</v>
      </c>
      <c r="E210" s="6" t="s">
        <v>264</v>
      </c>
      <c r="F210" s="6">
        <v>8</v>
      </c>
      <c r="G210" s="6">
        <v>100</v>
      </c>
      <c r="H210" s="6" t="s">
        <v>16</v>
      </c>
      <c r="I210" s="6">
        <v>1.5</v>
      </c>
      <c r="J210" s="6">
        <v>9.9</v>
      </c>
      <c r="K210" s="6">
        <v>9.4</v>
      </c>
      <c r="L210" s="6">
        <v>10.1</v>
      </c>
      <c r="M210" s="6">
        <v>8.8000000000000007</v>
      </c>
      <c r="N210" s="7">
        <v>8.1410000000000018</v>
      </c>
      <c r="O210" s="7">
        <v>8.720833333333335</v>
      </c>
      <c r="P210" s="7">
        <v>8.6313333333333322</v>
      </c>
      <c r="Q210" s="7">
        <v>8.7725000000000009</v>
      </c>
      <c r="R210" s="46">
        <v>8.8737500000000029</v>
      </c>
      <c r="S210" s="6" t="s">
        <v>16</v>
      </c>
      <c r="T210" s="42">
        <v>396868.65100000001</v>
      </c>
      <c r="U210" s="15">
        <v>382692.179</v>
      </c>
      <c r="V210" s="19">
        <v>53.341118000000002</v>
      </c>
      <c r="W210" s="19">
        <v>-2.0485020999999999</v>
      </c>
      <c r="X210" s="23"/>
      <c r="Y210" s="23" t="str">
        <f t="shared" si="3"/>
        <v>increase</v>
      </c>
      <c r="Z210" s="23"/>
      <c r="AA210" s="59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</row>
    <row r="211" spans="1:84" s="5" customFormat="1" ht="18.75" customHeight="1" x14ac:dyDescent="0.35">
      <c r="A211" s="6" t="s">
        <v>816</v>
      </c>
      <c r="B211" s="6" t="s">
        <v>433</v>
      </c>
      <c r="C211" s="6" t="s">
        <v>991</v>
      </c>
      <c r="D211" s="6" t="s">
        <v>439</v>
      </c>
      <c r="E211" s="6" t="str">
        <f>Yearly!$E$3</f>
        <v>UB</v>
      </c>
      <c r="F211" s="6">
        <v>24</v>
      </c>
      <c r="G211" s="6">
        <v>20</v>
      </c>
      <c r="H211" s="6" t="s">
        <v>16</v>
      </c>
      <c r="I211" s="6">
        <v>1.5</v>
      </c>
      <c r="J211" s="6">
        <v>21.5</v>
      </c>
      <c r="K211" s="6">
        <v>26.7</v>
      </c>
      <c r="L211" s="6">
        <v>19.399999999999999</v>
      </c>
      <c r="M211" s="6">
        <v>17.600000000000001</v>
      </c>
      <c r="N211" s="7">
        <v>16.841999999999999</v>
      </c>
      <c r="O211" s="7">
        <v>19.094833333333334</v>
      </c>
      <c r="P211" s="7">
        <v>18.773333333333333</v>
      </c>
      <c r="Q211" s="7">
        <v>16.71981818181818</v>
      </c>
      <c r="R211" s="46">
        <v>16.654750000000003</v>
      </c>
      <c r="S211" s="6" t="s">
        <v>16</v>
      </c>
      <c r="T211" s="42">
        <v>385953.53700000001</v>
      </c>
      <c r="U211" s="15">
        <v>388534.05800000002</v>
      </c>
      <c r="V211" s="19">
        <v>53.393450000000001</v>
      </c>
      <c r="W211" s="19">
        <v>-2.2126956999999998</v>
      </c>
      <c r="X211" s="25"/>
      <c r="Y211" s="23" t="str">
        <f t="shared" si="3"/>
        <v>reduction</v>
      </c>
      <c r="Z211" s="23"/>
      <c r="AA211" s="59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</row>
    <row r="212" spans="1:84" s="5" customFormat="1" ht="18.75" hidden="1" customHeight="1" x14ac:dyDescent="0.35">
      <c r="A212" s="6" t="s">
        <v>817</v>
      </c>
      <c r="B212" s="6" t="s">
        <v>433</v>
      </c>
      <c r="C212" s="6" t="s">
        <v>992</v>
      </c>
      <c r="D212" s="6" t="s">
        <v>440</v>
      </c>
      <c r="E212" s="6" t="str">
        <f>Yearly!$E$2</f>
        <v>UT</v>
      </c>
      <c r="F212" s="6">
        <v>3</v>
      </c>
      <c r="G212" s="6">
        <v>1</v>
      </c>
      <c r="H212" s="6" t="s">
        <v>16</v>
      </c>
      <c r="I212" s="6">
        <v>2</v>
      </c>
      <c r="J212" s="6">
        <v>47.6</v>
      </c>
      <c r="K212" s="6">
        <v>49.5</v>
      </c>
      <c r="L212" s="6">
        <v>51</v>
      </c>
      <c r="M212" s="6">
        <v>46.4</v>
      </c>
      <c r="N212" s="7">
        <v>45.548999999999992</v>
      </c>
      <c r="O212" s="7">
        <v>47.668833333333332</v>
      </c>
      <c r="P212" s="7">
        <v>46.794000000000004</v>
      </c>
      <c r="Q212" s="7">
        <v>48.111000000000011</v>
      </c>
      <c r="R212" s="46">
        <v>39.501750000000001</v>
      </c>
      <c r="S212" s="6" t="s">
        <v>9</v>
      </c>
      <c r="T212" s="42">
        <v>392063.26500000001</v>
      </c>
      <c r="U212" s="15">
        <v>386968.54</v>
      </c>
      <c r="V212" s="19">
        <v>53.379502000000002</v>
      </c>
      <c r="W212" s="19">
        <v>-2.1207772999999999</v>
      </c>
      <c r="X212" s="25"/>
      <c r="Y212" s="23" t="str">
        <f t="shared" si="3"/>
        <v>reduction</v>
      </c>
      <c r="Z212" s="23"/>
      <c r="AA212" s="59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</row>
    <row r="213" spans="1:84" s="5" customFormat="1" ht="18.75" hidden="1" customHeight="1" x14ac:dyDescent="0.35">
      <c r="A213" s="6" t="s">
        <v>818</v>
      </c>
      <c r="B213" s="6" t="s">
        <v>433</v>
      </c>
      <c r="C213" s="6" t="s">
        <v>993</v>
      </c>
      <c r="D213" s="6" t="s">
        <v>441</v>
      </c>
      <c r="E213" s="6" t="str">
        <f>Yearly!$E$3</f>
        <v>UB</v>
      </c>
      <c r="F213" s="6">
        <v>14</v>
      </c>
      <c r="G213" s="6">
        <v>15</v>
      </c>
      <c r="H213" s="6" t="s">
        <v>16</v>
      </c>
      <c r="I213" s="6">
        <v>1.5</v>
      </c>
      <c r="J213" s="6">
        <v>29.8</v>
      </c>
      <c r="K213" s="6">
        <v>28.6</v>
      </c>
      <c r="L213" s="6">
        <v>26.3</v>
      </c>
      <c r="M213" s="6">
        <v>26.4</v>
      </c>
      <c r="N213" s="7">
        <v>21.783999999999999</v>
      </c>
      <c r="O213" s="7">
        <v>24.91745454545455</v>
      </c>
      <c r="P213" s="7">
        <v>25.534666666666666</v>
      </c>
      <c r="Q213" s="7">
        <v>23.81427272727273</v>
      </c>
      <c r="R213" s="46">
        <v>21.793000000000003</v>
      </c>
      <c r="S213" s="6" t="s">
        <v>9</v>
      </c>
      <c r="T213" s="42">
        <v>392016.51199999999</v>
      </c>
      <c r="U213" s="15">
        <v>387042.78200000001</v>
      </c>
      <c r="V213" s="19">
        <v>53.380167</v>
      </c>
      <c r="W213" s="19">
        <v>-2.1214857</v>
      </c>
      <c r="X213" s="23"/>
      <c r="Y213" s="23" t="str">
        <f t="shared" si="3"/>
        <v>reduction</v>
      </c>
      <c r="Z213" s="23"/>
      <c r="AA213" s="59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</row>
    <row r="214" spans="1:84" s="5" customFormat="1" ht="18.75" hidden="1" customHeight="1" x14ac:dyDescent="0.35">
      <c r="A214" s="6" t="s">
        <v>819</v>
      </c>
      <c r="B214" s="6" t="s">
        <v>433</v>
      </c>
      <c r="C214" s="6" t="s">
        <v>994</v>
      </c>
      <c r="D214" s="6" t="s">
        <v>442</v>
      </c>
      <c r="E214" s="6" t="str">
        <f>Yearly!$E$3</f>
        <v>UB</v>
      </c>
      <c r="F214" s="6">
        <v>1</v>
      </c>
      <c r="G214" s="6">
        <v>25</v>
      </c>
      <c r="H214" s="6" t="s">
        <v>16</v>
      </c>
      <c r="I214" s="6">
        <v>1.5</v>
      </c>
      <c r="J214" s="6">
        <v>15.1</v>
      </c>
      <c r="K214" s="6">
        <v>16</v>
      </c>
      <c r="L214" s="6">
        <v>13.9</v>
      </c>
      <c r="M214" s="6">
        <v>13.1</v>
      </c>
      <c r="N214" s="7">
        <v>12.578999999999999</v>
      </c>
      <c r="O214" s="7">
        <v>14.226333333333333</v>
      </c>
      <c r="P214" s="7">
        <v>14.065333333333335</v>
      </c>
      <c r="Q214" s="7">
        <v>12.702</v>
      </c>
      <c r="R214" s="46">
        <v>13.624500000000001</v>
      </c>
      <c r="S214" s="6" t="s">
        <v>16</v>
      </c>
      <c r="T214" s="42">
        <v>392742.788</v>
      </c>
      <c r="U214" s="15">
        <v>385680.86499999999</v>
      </c>
      <c r="V214" s="19">
        <v>53.367935000000003</v>
      </c>
      <c r="W214" s="19">
        <v>-2.1105402</v>
      </c>
      <c r="X214" s="23"/>
      <c r="Y214" s="23" t="str">
        <f t="shared" si="3"/>
        <v>increase</v>
      </c>
      <c r="Z214" s="23"/>
      <c r="AA214" s="59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</row>
    <row r="215" spans="1:84" s="5" customFormat="1" ht="18.75" hidden="1" customHeight="1" x14ac:dyDescent="0.35">
      <c r="A215" s="6" t="s">
        <v>820</v>
      </c>
      <c r="B215" s="6" t="s">
        <v>433</v>
      </c>
      <c r="C215" s="6" t="s">
        <v>961</v>
      </c>
      <c r="D215" s="6" t="s">
        <v>443</v>
      </c>
      <c r="E215" s="6" t="str">
        <f>Yearly!$E$3</f>
        <v>UB</v>
      </c>
      <c r="F215" s="6">
        <v>1</v>
      </c>
      <c r="G215" s="6">
        <v>6</v>
      </c>
      <c r="H215" s="6" t="s">
        <v>16</v>
      </c>
      <c r="I215" s="6">
        <v>1.5</v>
      </c>
      <c r="J215" s="6">
        <v>18.399999999999999</v>
      </c>
      <c r="K215" s="6">
        <v>17.5</v>
      </c>
      <c r="L215" s="6">
        <v>16.399999999999999</v>
      </c>
      <c r="M215" s="6">
        <v>15.6</v>
      </c>
      <c r="N215" s="7">
        <v>15.182999999999998</v>
      </c>
      <c r="O215" s="7">
        <v>17.620909090909095</v>
      </c>
      <c r="P215" s="7">
        <v>17.18933333333333</v>
      </c>
      <c r="Q215" s="7">
        <v>14.471</v>
      </c>
      <c r="R215" s="46">
        <v>14.523500000000002</v>
      </c>
      <c r="S215" s="6" t="s">
        <v>16</v>
      </c>
      <c r="T215" s="42">
        <v>392781.3</v>
      </c>
      <c r="U215" s="15">
        <v>387271.48599999998</v>
      </c>
      <c r="V215" s="19">
        <v>53.382235999999999</v>
      </c>
      <c r="W215" s="19">
        <v>-2.1099909999999999</v>
      </c>
      <c r="X215" s="25"/>
      <c r="Y215" s="23" t="str">
        <f t="shared" si="3"/>
        <v>increase</v>
      </c>
      <c r="Z215" s="23"/>
      <c r="AA215" s="59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</row>
    <row r="216" spans="1:84" s="5" customFormat="1" ht="18.75" hidden="1" customHeight="1" x14ac:dyDescent="0.35">
      <c r="A216" s="6" t="s">
        <v>821</v>
      </c>
      <c r="B216" s="6" t="s">
        <v>433</v>
      </c>
      <c r="C216" s="6" t="s">
        <v>962</v>
      </c>
      <c r="D216" s="6" t="s">
        <v>444</v>
      </c>
      <c r="E216" s="6" t="str">
        <f>Yearly!$E$2</f>
        <v>UT</v>
      </c>
      <c r="F216" s="6">
        <v>3</v>
      </c>
      <c r="G216" s="6">
        <v>3</v>
      </c>
      <c r="H216" s="6" t="s">
        <v>16</v>
      </c>
      <c r="I216" s="6">
        <v>2</v>
      </c>
      <c r="J216" s="6">
        <v>47.4</v>
      </c>
      <c r="K216" s="6">
        <v>46.5</v>
      </c>
      <c r="L216" s="6">
        <v>41.5</v>
      </c>
      <c r="M216" s="6">
        <v>44.4</v>
      </c>
      <c r="N216" s="7">
        <v>43.021999999999991</v>
      </c>
      <c r="O216" s="7">
        <v>43.4161</v>
      </c>
      <c r="P216" s="7">
        <v>39.658666666666669</v>
      </c>
      <c r="Q216" s="7">
        <v>38.113250000000001</v>
      </c>
      <c r="R216" s="46">
        <v>36.208000000000006</v>
      </c>
      <c r="S216" s="6" t="s">
        <v>9</v>
      </c>
      <c r="T216" s="42">
        <v>391083.20699999999</v>
      </c>
      <c r="U216" s="15">
        <v>387938.05800000002</v>
      </c>
      <c r="V216" s="19">
        <v>53.388204999999999</v>
      </c>
      <c r="W216" s="19">
        <v>-2.1355368000000001</v>
      </c>
      <c r="X216" s="25"/>
      <c r="Y216" s="23" t="str">
        <f t="shared" si="3"/>
        <v>reduction</v>
      </c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</row>
    <row r="217" spans="1:84" s="5" customFormat="1" ht="18.75" hidden="1" customHeight="1" x14ac:dyDescent="0.35">
      <c r="A217" s="6" t="s">
        <v>822</v>
      </c>
      <c r="B217" s="6" t="s">
        <v>433</v>
      </c>
      <c r="C217" s="6" t="s">
        <v>963</v>
      </c>
      <c r="D217" s="6" t="s">
        <v>445</v>
      </c>
      <c r="E217" s="6" t="str">
        <f>Yearly!$E$2</f>
        <v>UT</v>
      </c>
      <c r="F217" s="6">
        <v>2</v>
      </c>
      <c r="G217" s="6">
        <v>3</v>
      </c>
      <c r="H217" s="6" t="s">
        <v>9</v>
      </c>
      <c r="I217" s="6">
        <v>2.5</v>
      </c>
      <c r="J217" s="6">
        <v>56.1</v>
      </c>
      <c r="K217" s="6">
        <v>60.7</v>
      </c>
      <c r="L217" s="6">
        <v>49.7</v>
      </c>
      <c r="M217" s="6">
        <v>54.7</v>
      </c>
      <c r="N217" s="7">
        <v>50.427999999999997</v>
      </c>
      <c r="O217" s="7">
        <v>54.478666666666655</v>
      </c>
      <c r="P217" s="7">
        <v>42.372</v>
      </c>
      <c r="Q217" s="7">
        <v>37.997249999999994</v>
      </c>
      <c r="R217" s="46">
        <v>36.603250000000003</v>
      </c>
      <c r="S217" s="6" t="s">
        <v>9</v>
      </c>
      <c r="T217" s="42">
        <v>385047</v>
      </c>
      <c r="U217" s="15">
        <v>388339</v>
      </c>
      <c r="V217" s="19">
        <v>53.391672</v>
      </c>
      <c r="W217" s="19">
        <v>-2.2263101999999999</v>
      </c>
      <c r="X217" s="23"/>
      <c r="Y217" s="23" t="str">
        <f t="shared" si="3"/>
        <v>reduction</v>
      </c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</row>
    <row r="218" spans="1:84" s="5" customFormat="1" ht="18.75" hidden="1" customHeight="1" x14ac:dyDescent="0.35">
      <c r="A218" s="6" t="s">
        <v>823</v>
      </c>
      <c r="B218" s="6" t="s">
        <v>433</v>
      </c>
      <c r="C218" s="6" t="s">
        <v>964</v>
      </c>
      <c r="D218" s="6" t="s">
        <v>446</v>
      </c>
      <c r="E218" s="6" t="str">
        <f>Yearly!$E$3</f>
        <v>UB</v>
      </c>
      <c r="F218" s="6">
        <v>4</v>
      </c>
      <c r="G218" s="6">
        <v>2</v>
      </c>
      <c r="H218" s="6" t="s">
        <v>16</v>
      </c>
      <c r="I218" s="6">
        <v>2</v>
      </c>
      <c r="J218" s="6">
        <v>20.6</v>
      </c>
      <c r="K218" s="6">
        <v>20.3</v>
      </c>
      <c r="L218" s="6">
        <v>18.2</v>
      </c>
      <c r="M218" s="6">
        <v>17.600000000000001</v>
      </c>
      <c r="N218" s="7">
        <v>11.234999999999999</v>
      </c>
      <c r="O218" s="7">
        <v>21.192888888888888</v>
      </c>
      <c r="P218" s="7">
        <v>18.414000000000001</v>
      </c>
      <c r="Q218" s="7">
        <v>18.262090909090908</v>
      </c>
      <c r="R218" s="46">
        <v>18.836727272727273</v>
      </c>
      <c r="S218" s="6" t="s">
        <v>16</v>
      </c>
      <c r="T218" s="42">
        <v>384679.79399999999</v>
      </c>
      <c r="U218" s="15">
        <v>386357.00699999998</v>
      </c>
      <c r="V218" s="19">
        <v>53.373846</v>
      </c>
      <c r="W218" s="19">
        <v>-2.2317469000000001</v>
      </c>
      <c r="X218" s="25"/>
      <c r="Y218" s="23" t="str">
        <f t="shared" si="3"/>
        <v>increase</v>
      </c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</row>
    <row r="219" spans="1:84" s="5" customFormat="1" ht="18.75" hidden="1" customHeight="1" x14ac:dyDescent="0.35">
      <c r="A219" s="6" t="s">
        <v>824</v>
      </c>
      <c r="B219" s="6" t="s">
        <v>433</v>
      </c>
      <c r="C219" s="6" t="s">
        <v>965</v>
      </c>
      <c r="D219" s="6" t="s">
        <v>447</v>
      </c>
      <c r="E219" s="6" t="str">
        <f>Yearly!$E$3</f>
        <v>UB</v>
      </c>
      <c r="F219" s="6">
        <v>8</v>
      </c>
      <c r="G219" s="6">
        <v>1</v>
      </c>
      <c r="H219" s="6" t="s">
        <v>9</v>
      </c>
      <c r="I219" s="6">
        <v>2.5</v>
      </c>
      <c r="J219" s="6">
        <v>19.100000000000001</v>
      </c>
      <c r="K219" s="6">
        <v>20.5</v>
      </c>
      <c r="L219" s="6">
        <v>19.5</v>
      </c>
      <c r="M219" s="6">
        <v>17.399999999999999</v>
      </c>
      <c r="N219" s="7">
        <v>16.541</v>
      </c>
      <c r="O219" s="7">
        <v>21.012727272727275</v>
      </c>
      <c r="P219" s="7">
        <v>42.100666666666669</v>
      </c>
      <c r="Q219" s="7">
        <v>37.721750000000007</v>
      </c>
      <c r="R219" s="46">
        <v>36.21575</v>
      </c>
      <c r="S219" s="6" t="s">
        <v>9</v>
      </c>
      <c r="T219" s="42">
        <v>385047</v>
      </c>
      <c r="U219" s="15">
        <v>388339</v>
      </c>
      <c r="V219" s="19">
        <v>53.391672</v>
      </c>
      <c r="W219" s="19">
        <v>-2.2263101999999999</v>
      </c>
      <c r="X219" s="25"/>
      <c r="Y219" s="23" t="str">
        <f t="shared" si="3"/>
        <v>reduction</v>
      </c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</row>
    <row r="220" spans="1:84" s="5" customFormat="1" ht="18.75" hidden="1" customHeight="1" x14ac:dyDescent="0.35">
      <c r="A220" s="6" t="s">
        <v>825</v>
      </c>
      <c r="B220" s="6" t="s">
        <v>433</v>
      </c>
      <c r="C220" s="6" t="s">
        <v>966</v>
      </c>
      <c r="D220" s="6" t="s">
        <v>448</v>
      </c>
      <c r="E220" s="6" t="str">
        <f>Yearly!$E$2</f>
        <v>UT</v>
      </c>
      <c r="F220" s="6">
        <v>4</v>
      </c>
      <c r="G220" s="6">
        <v>2</v>
      </c>
      <c r="H220" s="6" t="s">
        <v>16</v>
      </c>
      <c r="I220" s="6">
        <v>2</v>
      </c>
      <c r="J220" s="6">
        <v>41</v>
      </c>
      <c r="K220" s="6">
        <v>42.6</v>
      </c>
      <c r="L220" s="6">
        <v>35.9</v>
      </c>
      <c r="M220" s="6">
        <v>37.9</v>
      </c>
      <c r="N220" s="7">
        <v>32.402999999999999</v>
      </c>
      <c r="O220" s="7">
        <v>36.999083333333331</v>
      </c>
      <c r="P220" s="7">
        <v>31.753333333333334</v>
      </c>
      <c r="Q220" s="7">
        <v>25.15881818181818</v>
      </c>
      <c r="R220" s="46">
        <v>22.330333333333336</v>
      </c>
      <c r="S220" s="6" t="s">
        <v>9</v>
      </c>
      <c r="T220" s="42">
        <v>389886.321</v>
      </c>
      <c r="U220" s="15">
        <v>388961.33199999999</v>
      </c>
      <c r="V220" s="19">
        <v>53.397379000000001</v>
      </c>
      <c r="W220" s="19">
        <v>-2.1535674999999999</v>
      </c>
      <c r="X220" s="25"/>
      <c r="Y220" s="23" t="str">
        <f t="shared" si="3"/>
        <v>reduction</v>
      </c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</row>
    <row r="221" spans="1:84" s="5" customFormat="1" ht="18.75" hidden="1" customHeight="1" x14ac:dyDescent="0.35">
      <c r="A221" s="6" t="s">
        <v>826</v>
      </c>
      <c r="B221" s="6" t="s">
        <v>433</v>
      </c>
      <c r="C221" s="6" t="s">
        <v>967</v>
      </c>
      <c r="D221" s="6" t="s">
        <v>449</v>
      </c>
      <c r="E221" s="6" t="str">
        <f>Yearly!$E$2</f>
        <v>UT</v>
      </c>
      <c r="F221" s="6">
        <v>20</v>
      </c>
      <c r="G221" s="6">
        <v>3</v>
      </c>
      <c r="H221" s="6" t="s">
        <v>16</v>
      </c>
      <c r="I221" s="6">
        <v>2.5</v>
      </c>
      <c r="J221" s="6">
        <v>27.8</v>
      </c>
      <c r="K221" s="6">
        <v>30.6</v>
      </c>
      <c r="L221" s="6">
        <v>27</v>
      </c>
      <c r="M221" s="6">
        <v>25.8</v>
      </c>
      <c r="N221" s="7">
        <v>25.542999999999996</v>
      </c>
      <c r="O221" s="7">
        <v>28.93041666666667</v>
      </c>
      <c r="P221" s="7">
        <v>27.998666666666672</v>
      </c>
      <c r="Q221" s="7">
        <v>25.411249999999999</v>
      </c>
      <c r="R221" s="46">
        <v>26.156249999999996</v>
      </c>
      <c r="S221" s="6" t="s">
        <v>9</v>
      </c>
      <c r="T221" s="42">
        <v>391568.679</v>
      </c>
      <c r="U221" s="15">
        <v>391225.88299999997</v>
      </c>
      <c r="V221" s="19">
        <v>53.417758999999997</v>
      </c>
      <c r="W221" s="19">
        <v>-2.1283337000000002</v>
      </c>
      <c r="X221" s="25"/>
      <c r="Y221" s="23" t="str">
        <f t="shared" si="3"/>
        <v>increase</v>
      </c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</row>
    <row r="222" spans="1:84" s="5" customFormat="1" ht="18.75" hidden="1" customHeight="1" x14ac:dyDescent="0.35">
      <c r="A222" s="6" t="s">
        <v>827</v>
      </c>
      <c r="B222" s="6" t="s">
        <v>433</v>
      </c>
      <c r="C222" s="6" t="s">
        <v>968</v>
      </c>
      <c r="D222" s="6" t="s">
        <v>450</v>
      </c>
      <c r="E222" s="6" t="str">
        <f>Yearly!$E$3</f>
        <v>UB</v>
      </c>
      <c r="F222" s="6">
        <v>82</v>
      </c>
      <c r="G222" s="6">
        <v>2</v>
      </c>
      <c r="H222" s="6" t="s">
        <v>16</v>
      </c>
      <c r="I222" s="6">
        <v>2</v>
      </c>
      <c r="J222" s="6">
        <v>29.8</v>
      </c>
      <c r="K222" s="6">
        <v>30.8</v>
      </c>
      <c r="L222" s="6">
        <v>27.7</v>
      </c>
      <c r="M222" s="6">
        <v>27.2</v>
      </c>
      <c r="N222" s="7">
        <v>27.250999999999994</v>
      </c>
      <c r="O222" s="7">
        <v>30.212000000000003</v>
      </c>
      <c r="P222" s="7">
        <v>27.690666666666669</v>
      </c>
      <c r="Q222" s="7">
        <v>28.202499999999997</v>
      </c>
      <c r="R222" s="46">
        <v>26.598000000000006</v>
      </c>
      <c r="S222" s="6" t="s">
        <v>9</v>
      </c>
      <c r="T222" s="42">
        <v>388442.17700000003</v>
      </c>
      <c r="U222" s="15">
        <v>390077.48700000002</v>
      </c>
      <c r="V222" s="19">
        <v>53.407380000000003</v>
      </c>
      <c r="W222" s="19">
        <v>-2.1753247999999998</v>
      </c>
      <c r="X222" s="25"/>
      <c r="Y222" s="23" t="str">
        <f t="shared" si="3"/>
        <v>reduction</v>
      </c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</row>
    <row r="223" spans="1:84" s="5" customFormat="1" ht="18.75" hidden="1" customHeight="1" x14ac:dyDescent="0.35">
      <c r="A223" s="6" t="s">
        <v>828</v>
      </c>
      <c r="B223" s="6" t="s">
        <v>433</v>
      </c>
      <c r="C223" s="6" t="s">
        <v>969</v>
      </c>
      <c r="D223" s="6" t="s">
        <v>451</v>
      </c>
      <c r="E223" s="6" t="str">
        <f>Yearly!$E$3</f>
        <v>UB</v>
      </c>
      <c r="F223" s="6">
        <v>20</v>
      </c>
      <c r="G223" s="6">
        <v>3</v>
      </c>
      <c r="H223" s="6" t="s">
        <v>16</v>
      </c>
      <c r="I223" s="6">
        <v>2</v>
      </c>
      <c r="J223" s="6">
        <v>47</v>
      </c>
      <c r="K223" s="6">
        <v>50.2</v>
      </c>
      <c r="L223" s="6">
        <v>42.8</v>
      </c>
      <c r="M223" s="6">
        <v>40.5</v>
      </c>
      <c r="N223" s="7">
        <v>39.676000000000002</v>
      </c>
      <c r="O223" s="7">
        <v>37.590583333333335</v>
      </c>
      <c r="P223" s="7">
        <v>38.167999999999999</v>
      </c>
      <c r="Q223" s="7">
        <v>36.967750000000009</v>
      </c>
      <c r="R223" s="46">
        <v>37.595250000000007</v>
      </c>
      <c r="S223" s="6" t="s">
        <v>9</v>
      </c>
      <c r="T223" s="42">
        <v>389272.17599999998</v>
      </c>
      <c r="U223" s="15">
        <v>390440.81099999999</v>
      </c>
      <c r="V223" s="19">
        <v>53.410660999999998</v>
      </c>
      <c r="W223" s="19">
        <v>-2.1628522000000001</v>
      </c>
      <c r="X223" s="25"/>
      <c r="Y223" s="23" t="str">
        <f t="shared" si="3"/>
        <v>increase</v>
      </c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</row>
    <row r="224" spans="1:84" s="5" customFormat="1" ht="18.75" hidden="1" customHeight="1" x14ac:dyDescent="0.35">
      <c r="A224" s="6" t="s">
        <v>829</v>
      </c>
      <c r="B224" s="6" t="s">
        <v>433</v>
      </c>
      <c r="C224" s="6" t="s">
        <v>970</v>
      </c>
      <c r="D224" s="6" t="s">
        <v>452</v>
      </c>
      <c r="E224" s="6" t="str">
        <f>Yearly!$E$2</f>
        <v>UT</v>
      </c>
      <c r="F224" s="6">
        <v>2</v>
      </c>
      <c r="G224" s="6">
        <v>2.2000000000000002</v>
      </c>
      <c r="H224" s="6" t="s">
        <v>16</v>
      </c>
      <c r="I224" s="6">
        <v>2.5</v>
      </c>
      <c r="J224" s="6">
        <v>46.5</v>
      </c>
      <c r="K224" s="6">
        <v>46.2</v>
      </c>
      <c r="L224" s="6">
        <v>43.7</v>
      </c>
      <c r="M224" s="6">
        <v>42</v>
      </c>
      <c r="N224" s="7">
        <v>39.465999999999994</v>
      </c>
      <c r="O224" s="7">
        <v>42.481833333333341</v>
      </c>
      <c r="P224" s="7">
        <v>44.368000000000002</v>
      </c>
      <c r="Q224" s="7">
        <v>37.773818181818179</v>
      </c>
      <c r="R224" s="46">
        <v>40.691727272727277</v>
      </c>
      <c r="S224" s="6" t="s">
        <v>9</v>
      </c>
      <c r="T224" s="42">
        <v>389479.35499999998</v>
      </c>
      <c r="U224" s="15">
        <v>393463.85499999998</v>
      </c>
      <c r="V224" s="19">
        <v>53.437837000000002</v>
      </c>
      <c r="W224" s="19">
        <v>-2.1598402000000001</v>
      </c>
      <c r="X224" s="25"/>
      <c r="Y224" s="23" t="str">
        <f t="shared" si="3"/>
        <v>increase</v>
      </c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</row>
    <row r="225" spans="1:84" s="5" customFormat="1" ht="18.75" hidden="1" customHeight="1" x14ac:dyDescent="0.35">
      <c r="A225" s="6" t="s">
        <v>830</v>
      </c>
      <c r="B225" s="6" t="s">
        <v>433</v>
      </c>
      <c r="C225" s="6" t="s">
        <v>971</v>
      </c>
      <c r="D225" s="6" t="s">
        <v>453</v>
      </c>
      <c r="E225" s="6" t="str">
        <f>Yearly!$E$3</f>
        <v>UB</v>
      </c>
      <c r="F225" s="6">
        <v>3</v>
      </c>
      <c r="G225" s="6">
        <v>15</v>
      </c>
      <c r="H225" s="6" t="s">
        <v>16</v>
      </c>
      <c r="I225" s="6">
        <v>2</v>
      </c>
      <c r="J225" s="6">
        <v>42.3</v>
      </c>
      <c r="K225" s="6">
        <v>45.2</v>
      </c>
      <c r="L225" s="6">
        <v>42.8</v>
      </c>
      <c r="M225" s="6">
        <v>41.8</v>
      </c>
      <c r="N225" s="7">
        <v>44.001999999999995</v>
      </c>
      <c r="O225" s="7">
        <v>47.888750000000009</v>
      </c>
      <c r="P225" s="7">
        <v>43.750666666666667</v>
      </c>
      <c r="Q225" s="7">
        <v>41.926749999999998</v>
      </c>
      <c r="R225" s="46">
        <v>37.7425</v>
      </c>
      <c r="S225" s="6" t="s">
        <v>9</v>
      </c>
      <c r="T225" s="42">
        <v>386921.23200000002</v>
      </c>
      <c r="U225" s="15">
        <v>389528.85499999998</v>
      </c>
      <c r="V225" s="19">
        <v>53.402408999999999</v>
      </c>
      <c r="W225" s="19">
        <v>-2.1981811000000002</v>
      </c>
      <c r="X225" s="23"/>
      <c r="Y225" s="23" t="str">
        <f t="shared" si="3"/>
        <v>reduction</v>
      </c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</row>
    <row r="226" spans="1:84" s="5" customFormat="1" ht="18.75" customHeight="1" x14ac:dyDescent="0.35">
      <c r="A226" s="6" t="s">
        <v>831</v>
      </c>
      <c r="B226" s="6" t="s">
        <v>433</v>
      </c>
      <c r="C226" s="6" t="s">
        <v>972</v>
      </c>
      <c r="D226" s="6" t="s">
        <v>454</v>
      </c>
      <c r="E226" s="6" t="str">
        <f>Yearly!$E$3</f>
        <v>UB</v>
      </c>
      <c r="F226" s="6">
        <v>3</v>
      </c>
      <c r="G226" s="6">
        <v>1</v>
      </c>
      <c r="H226" s="6" t="s">
        <v>16</v>
      </c>
      <c r="I226" s="6">
        <v>2.5</v>
      </c>
      <c r="J226" s="6">
        <v>28.3</v>
      </c>
      <c r="K226" s="6">
        <v>29.5</v>
      </c>
      <c r="L226" s="6">
        <v>24.7</v>
      </c>
      <c r="M226" s="6">
        <v>23.5</v>
      </c>
      <c r="N226" s="7">
        <v>21.678999999999998</v>
      </c>
      <c r="O226" s="7">
        <v>25.281454545454544</v>
      </c>
      <c r="P226" s="7">
        <v>23.84</v>
      </c>
      <c r="Q226" s="7">
        <v>22.1067</v>
      </c>
      <c r="R226" s="46">
        <v>21.614750000000004</v>
      </c>
      <c r="S226" s="6" t="s">
        <v>16</v>
      </c>
      <c r="T226" s="42">
        <v>388598.72100000002</v>
      </c>
      <c r="U226" s="15">
        <v>389415.55200000003</v>
      </c>
      <c r="V226" s="19">
        <v>53.401432999999997</v>
      </c>
      <c r="W226" s="19">
        <v>-2.1729539999999998</v>
      </c>
      <c r="X226" s="25"/>
      <c r="Y226" s="23" t="str">
        <f t="shared" si="3"/>
        <v>reduction</v>
      </c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</row>
    <row r="227" spans="1:84" s="5" customFormat="1" ht="18.75" hidden="1" customHeight="1" x14ac:dyDescent="0.35">
      <c r="A227" s="6" t="s">
        <v>832</v>
      </c>
      <c r="B227" s="6" t="s">
        <v>433</v>
      </c>
      <c r="C227" s="6" t="s">
        <v>973</v>
      </c>
      <c r="D227" s="6" t="s">
        <v>455</v>
      </c>
      <c r="E227" s="6" t="str">
        <f>Yearly!$E$2</f>
        <v>UT</v>
      </c>
      <c r="F227" s="6">
        <v>5</v>
      </c>
      <c r="G227" s="6">
        <v>5</v>
      </c>
      <c r="H227" s="6" t="s">
        <v>185</v>
      </c>
      <c r="I227" s="6">
        <v>2.5</v>
      </c>
      <c r="J227" s="6">
        <v>26.6</v>
      </c>
      <c r="K227" s="6">
        <v>30</v>
      </c>
      <c r="L227" s="6">
        <v>30</v>
      </c>
      <c r="M227" s="6">
        <v>28.2</v>
      </c>
      <c r="N227" s="7">
        <v>26.452999999999996</v>
      </c>
      <c r="O227" s="7">
        <v>29.643249999999998</v>
      </c>
      <c r="P227" s="7">
        <v>24.801333333333332</v>
      </c>
      <c r="Q227" s="7">
        <v>27.167727272727273</v>
      </c>
      <c r="R227" s="46">
        <v>24.660499999999999</v>
      </c>
      <c r="S227" s="6" t="s">
        <v>9</v>
      </c>
      <c r="T227" s="42">
        <v>391483.11</v>
      </c>
      <c r="U227" s="15">
        <v>387635.56599999999</v>
      </c>
      <c r="V227" s="19">
        <v>53.385488000000002</v>
      </c>
      <c r="W227" s="19">
        <v>-2.1295142999999999</v>
      </c>
      <c r="X227" s="25"/>
      <c r="Y227" s="23" t="str">
        <f t="shared" si="3"/>
        <v>reduction</v>
      </c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</row>
    <row r="228" spans="1:84" s="5" customFormat="1" ht="18.75" hidden="1" customHeight="1" x14ac:dyDescent="0.35">
      <c r="A228" s="6" t="s">
        <v>833</v>
      </c>
      <c r="B228" s="6" t="s">
        <v>433</v>
      </c>
      <c r="C228" s="6" t="s">
        <v>974</v>
      </c>
      <c r="D228" s="6" t="s">
        <v>455</v>
      </c>
      <c r="E228" s="6" t="str">
        <f>Yearly!$E$2</f>
        <v>UT</v>
      </c>
      <c r="F228" s="6">
        <v>5</v>
      </c>
      <c r="G228" s="6">
        <v>5</v>
      </c>
      <c r="H228" s="6" t="s">
        <v>185</v>
      </c>
      <c r="I228" s="6">
        <v>2.5</v>
      </c>
      <c r="J228" s="6">
        <v>26.6</v>
      </c>
      <c r="K228" s="6">
        <v>29.3</v>
      </c>
      <c r="L228" s="6">
        <v>29.7</v>
      </c>
      <c r="M228" s="6" t="s">
        <v>22</v>
      </c>
      <c r="N228" s="7">
        <v>26.04</v>
      </c>
      <c r="O228" s="7">
        <v>28.831833333333336</v>
      </c>
      <c r="P228" s="7">
        <v>26.092000000000002</v>
      </c>
      <c r="Q228" s="7">
        <v>27.887454545454545</v>
      </c>
      <c r="R228" s="46">
        <v>24.241999999999997</v>
      </c>
      <c r="S228" s="6" t="s">
        <v>9</v>
      </c>
      <c r="T228" s="42">
        <v>391483.11</v>
      </c>
      <c r="U228" s="15">
        <v>387635.56599999999</v>
      </c>
      <c r="V228" s="19">
        <v>53.385488000000002</v>
      </c>
      <c r="W228" s="19">
        <v>-2.1295142999999999</v>
      </c>
      <c r="X228" s="25"/>
      <c r="Y228" s="23" t="str">
        <f t="shared" si="3"/>
        <v>reduction</v>
      </c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</row>
    <row r="229" spans="1:84" s="5" customFormat="1" ht="18.75" hidden="1" customHeight="1" x14ac:dyDescent="0.35">
      <c r="A229" s="6" t="s">
        <v>834</v>
      </c>
      <c r="B229" s="6" t="s">
        <v>433</v>
      </c>
      <c r="C229" s="6" t="s">
        <v>975</v>
      </c>
      <c r="D229" s="6" t="s">
        <v>455</v>
      </c>
      <c r="E229" s="6" t="str">
        <f>Yearly!$E$2</f>
        <v>UT</v>
      </c>
      <c r="F229" s="6">
        <v>5</v>
      </c>
      <c r="G229" s="6">
        <v>5</v>
      </c>
      <c r="H229" s="6" t="s">
        <v>185</v>
      </c>
      <c r="I229" s="6">
        <v>2.5</v>
      </c>
      <c r="J229" s="6">
        <v>27.3</v>
      </c>
      <c r="K229" s="6">
        <v>29.1</v>
      </c>
      <c r="L229" s="6">
        <v>28.9</v>
      </c>
      <c r="M229" s="6" t="s">
        <v>22</v>
      </c>
      <c r="N229" s="7">
        <v>25.199999999999996</v>
      </c>
      <c r="O229" s="7">
        <v>28.247916666666669</v>
      </c>
      <c r="P229" s="7">
        <v>25.402666666666665</v>
      </c>
      <c r="Q229" s="7">
        <v>26.471727272727279</v>
      </c>
      <c r="R229" s="46">
        <v>24.551999999999996</v>
      </c>
      <c r="S229" s="6" t="s">
        <v>9</v>
      </c>
      <c r="T229" s="42">
        <v>391483.11</v>
      </c>
      <c r="U229" s="15">
        <v>387635.56599999999</v>
      </c>
      <c r="V229" s="19">
        <v>53.385488000000002</v>
      </c>
      <c r="W229" s="19">
        <v>-2.1295142999999999</v>
      </c>
      <c r="X229" s="23"/>
      <c r="Y229" s="23" t="str">
        <f t="shared" si="3"/>
        <v>reduction</v>
      </c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</row>
    <row r="230" spans="1:84" s="5" customFormat="1" ht="18.75" hidden="1" customHeight="1" x14ac:dyDescent="0.35">
      <c r="A230" s="6" t="s">
        <v>835</v>
      </c>
      <c r="B230" s="6" t="s">
        <v>433</v>
      </c>
      <c r="C230" s="6" t="s">
        <v>976</v>
      </c>
      <c r="D230" s="6" t="s">
        <v>456</v>
      </c>
      <c r="E230" s="6" t="str">
        <f>Yearly!$E$2</f>
        <v>UT</v>
      </c>
      <c r="F230" s="6">
        <v>5</v>
      </c>
      <c r="G230" s="6">
        <v>3</v>
      </c>
      <c r="H230" s="6" t="s">
        <v>16</v>
      </c>
      <c r="I230" s="6">
        <v>2.5</v>
      </c>
      <c r="J230" s="6">
        <v>30.6</v>
      </c>
      <c r="K230" s="6">
        <v>31.6</v>
      </c>
      <c r="L230" s="6">
        <v>29.2</v>
      </c>
      <c r="M230" s="6">
        <v>27.3</v>
      </c>
      <c r="N230" s="7">
        <v>27.223000000000003</v>
      </c>
      <c r="O230" s="7">
        <v>30.553249999999998</v>
      </c>
      <c r="P230" s="7">
        <v>30.910000000000007</v>
      </c>
      <c r="Q230" s="7">
        <v>27.368749999999999</v>
      </c>
      <c r="R230" s="46">
        <v>28.124750000000009</v>
      </c>
      <c r="S230" s="6" t="s">
        <v>16</v>
      </c>
      <c r="T230" s="42">
        <v>395770.13799999998</v>
      </c>
      <c r="U230" s="15">
        <v>388655.43199999997</v>
      </c>
      <c r="V230" s="19">
        <v>53.394708999999999</v>
      </c>
      <c r="W230" s="19">
        <v>-2.0650748999999999</v>
      </c>
      <c r="X230" s="23"/>
      <c r="Y230" s="23" t="str">
        <f t="shared" si="3"/>
        <v>increase</v>
      </c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</row>
    <row r="231" spans="1:84" s="5" customFormat="1" ht="18.75" customHeight="1" x14ac:dyDescent="0.35">
      <c r="A231" s="6" t="s">
        <v>836</v>
      </c>
      <c r="B231" s="6" t="s">
        <v>433</v>
      </c>
      <c r="C231" s="6" t="s">
        <v>977</v>
      </c>
      <c r="D231" s="6" t="s">
        <v>457</v>
      </c>
      <c r="E231" s="6" t="str">
        <f>Yearly!$E$3</f>
        <v>UB</v>
      </c>
      <c r="F231" s="6">
        <v>2</v>
      </c>
      <c r="G231" s="6">
        <v>10</v>
      </c>
      <c r="H231" s="6" t="s">
        <v>16</v>
      </c>
      <c r="I231" s="6">
        <v>1.5</v>
      </c>
      <c r="J231" s="6">
        <v>21.2</v>
      </c>
      <c r="K231" s="6">
        <v>19.5</v>
      </c>
      <c r="L231" s="6">
        <v>16.7</v>
      </c>
      <c r="M231" s="6">
        <v>16.5</v>
      </c>
      <c r="N231" s="7">
        <v>14.972999999999999</v>
      </c>
      <c r="O231" s="7">
        <v>19.003833333333336</v>
      </c>
      <c r="P231" s="7">
        <v>16.558666666666667</v>
      </c>
      <c r="Q231" s="7">
        <v>15.311999999999998</v>
      </c>
      <c r="R231" s="46">
        <v>15.267499999999998</v>
      </c>
      <c r="S231" s="6" t="s">
        <v>16</v>
      </c>
      <c r="T231" s="42">
        <v>389396</v>
      </c>
      <c r="U231" s="15">
        <v>387357</v>
      </c>
      <c r="V231" s="19">
        <v>53.382950999999998</v>
      </c>
      <c r="W231" s="19">
        <v>-2.1608820999999998</v>
      </c>
      <c r="X231" s="23"/>
      <c r="Y231" s="23" t="str">
        <f t="shared" si="3"/>
        <v>reduction</v>
      </c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</row>
    <row r="232" spans="1:84" s="5" customFormat="1" ht="18.75" hidden="1" customHeight="1" x14ac:dyDescent="0.35">
      <c r="A232" s="6" t="s">
        <v>837</v>
      </c>
      <c r="B232" s="6" t="s">
        <v>433</v>
      </c>
      <c r="C232" s="6" t="s">
        <v>978</v>
      </c>
      <c r="D232" s="6" t="s">
        <v>458</v>
      </c>
      <c r="E232" s="6" t="str">
        <f>Yearly!$E$3</f>
        <v>UB</v>
      </c>
      <c r="F232" s="6">
        <v>1</v>
      </c>
      <c r="G232" s="6">
        <v>6</v>
      </c>
      <c r="H232" s="6" t="s">
        <v>16</v>
      </c>
      <c r="I232" s="6">
        <v>1.5</v>
      </c>
      <c r="J232" s="6">
        <v>20.5</v>
      </c>
      <c r="K232" s="6">
        <v>21.2</v>
      </c>
      <c r="L232" s="6">
        <v>18.100000000000001</v>
      </c>
      <c r="M232" s="6">
        <v>18.8</v>
      </c>
      <c r="N232" s="7">
        <v>17.401999999999997</v>
      </c>
      <c r="O232" s="7">
        <v>22.385999999999999</v>
      </c>
      <c r="P232" s="7">
        <v>18.714666666666666</v>
      </c>
      <c r="Q232" s="7">
        <v>16.776500000000002</v>
      </c>
      <c r="R232" s="46">
        <v>17.546000000000003</v>
      </c>
      <c r="S232" s="6" t="s">
        <v>16</v>
      </c>
      <c r="T232" s="42">
        <v>387091</v>
      </c>
      <c r="U232" s="15">
        <v>391384</v>
      </c>
      <c r="V232" s="19">
        <v>53.419096000000003</v>
      </c>
      <c r="W232" s="19">
        <v>-2.1957008999999998</v>
      </c>
      <c r="X232" s="25"/>
      <c r="Y232" s="23" t="str">
        <f t="shared" si="3"/>
        <v>increase</v>
      </c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</row>
    <row r="233" spans="1:84" s="5" customFormat="1" ht="18.75" hidden="1" customHeight="1" x14ac:dyDescent="0.35">
      <c r="A233" s="6" t="s">
        <v>838</v>
      </c>
      <c r="B233" s="6" t="s">
        <v>433</v>
      </c>
      <c r="C233" s="6" t="s">
        <v>979</v>
      </c>
      <c r="D233" s="6" t="s">
        <v>459</v>
      </c>
      <c r="E233" s="6" t="str">
        <f>Yearly!$E$2</f>
        <v>UT</v>
      </c>
      <c r="F233" s="6">
        <v>2</v>
      </c>
      <c r="G233" s="6">
        <v>3</v>
      </c>
      <c r="H233" s="6" t="s">
        <v>16</v>
      </c>
      <c r="I233" s="6">
        <v>2.5</v>
      </c>
      <c r="J233" s="6">
        <v>42.2</v>
      </c>
      <c r="K233" s="6">
        <v>44.8</v>
      </c>
      <c r="L233" s="6">
        <v>41.1</v>
      </c>
      <c r="M233" s="6">
        <v>44.6</v>
      </c>
      <c r="N233" s="7">
        <v>40.026000000000003</v>
      </c>
      <c r="O233" s="7">
        <v>43.68</v>
      </c>
      <c r="P233" s="7">
        <v>42.350000000000009</v>
      </c>
      <c r="Q233" s="7">
        <v>41.325000000000003</v>
      </c>
      <c r="R233" s="46">
        <v>38.579500000000003</v>
      </c>
      <c r="S233" s="6" t="s">
        <v>9</v>
      </c>
      <c r="T233" s="42">
        <v>385700.36800000002</v>
      </c>
      <c r="U233" s="15">
        <v>386219.93800000002</v>
      </c>
      <c r="V233" s="19">
        <v>53.372635000000002</v>
      </c>
      <c r="W233" s="19">
        <v>-2.2163944999999998</v>
      </c>
      <c r="X233" s="23"/>
      <c r="Y233" s="23" t="str">
        <f t="shared" si="3"/>
        <v>reduction</v>
      </c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</row>
    <row r="234" spans="1:84" s="5" customFormat="1" ht="18.75" customHeight="1" x14ac:dyDescent="0.35">
      <c r="A234" s="6" t="s">
        <v>839</v>
      </c>
      <c r="B234" s="6" t="s">
        <v>433</v>
      </c>
      <c r="C234" s="6" t="s">
        <v>980</v>
      </c>
      <c r="D234" s="6" t="s">
        <v>460</v>
      </c>
      <c r="E234" s="6" t="str">
        <f>Yearly!$E$3</f>
        <v>UB</v>
      </c>
      <c r="F234" s="6">
        <v>1</v>
      </c>
      <c r="G234" s="6">
        <v>2</v>
      </c>
      <c r="H234" s="6" t="s">
        <v>16</v>
      </c>
      <c r="I234" s="6">
        <v>1.5</v>
      </c>
      <c r="J234" s="6">
        <v>20.9</v>
      </c>
      <c r="K234" s="6">
        <v>22.2</v>
      </c>
      <c r="L234" s="6">
        <v>19.8</v>
      </c>
      <c r="M234" s="6">
        <v>19</v>
      </c>
      <c r="N234" s="7">
        <v>17.821999999999999</v>
      </c>
      <c r="O234" s="7">
        <v>20.945166666666665</v>
      </c>
      <c r="P234" s="7">
        <v>19.609333333333332</v>
      </c>
      <c r="Q234" s="7">
        <v>18.494750000000003</v>
      </c>
      <c r="R234" s="46">
        <v>18.227999999999998</v>
      </c>
      <c r="S234" s="6" t="s">
        <v>16</v>
      </c>
      <c r="T234" s="42">
        <v>390087.53700000001</v>
      </c>
      <c r="U234" s="15">
        <v>388545.18699999998</v>
      </c>
      <c r="V234" s="19">
        <v>53.393642999999997</v>
      </c>
      <c r="W234" s="19">
        <v>-2.1505315</v>
      </c>
      <c r="X234" s="23"/>
      <c r="Y234" s="23" t="str">
        <f t="shared" si="3"/>
        <v>reduction</v>
      </c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</row>
    <row r="235" spans="1:84" s="5" customFormat="1" ht="18.75" hidden="1" customHeight="1" x14ac:dyDescent="0.35">
      <c r="A235" s="6" t="s">
        <v>840</v>
      </c>
      <c r="B235" s="6" t="s">
        <v>433</v>
      </c>
      <c r="C235" s="6" t="s">
        <v>981</v>
      </c>
      <c r="D235" s="6"/>
      <c r="E235" s="6" t="s">
        <v>15</v>
      </c>
      <c r="F235" s="6">
        <v>5</v>
      </c>
      <c r="G235" s="6">
        <v>2</v>
      </c>
      <c r="H235" s="6" t="s">
        <v>461</v>
      </c>
      <c r="I235" s="6">
        <v>2</v>
      </c>
      <c r="J235" s="6" t="s">
        <v>41</v>
      </c>
      <c r="K235" s="6" t="s">
        <v>41</v>
      </c>
      <c r="L235" s="6" t="s">
        <v>41</v>
      </c>
      <c r="M235" s="6" t="s">
        <v>41</v>
      </c>
      <c r="N235" s="7" t="s">
        <v>41</v>
      </c>
      <c r="O235" s="7" t="s">
        <v>41</v>
      </c>
      <c r="P235" s="7" t="s">
        <v>41</v>
      </c>
      <c r="Q235" s="7">
        <v>24.7776</v>
      </c>
      <c r="R235" s="46">
        <v>38.172272727272734</v>
      </c>
      <c r="S235" s="48" t="s">
        <v>9</v>
      </c>
      <c r="T235" s="42">
        <v>392441</v>
      </c>
      <c r="U235" s="15">
        <v>391747</v>
      </c>
      <c r="V235" s="19">
        <v>53.422463999999998</v>
      </c>
      <c r="W235" s="19">
        <v>-2.1152112000000001</v>
      </c>
      <c r="X235" s="23"/>
      <c r="Y235" s="23" t="str">
        <f t="shared" si="3"/>
        <v>increase</v>
      </c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</row>
    <row r="236" spans="1:84" s="5" customFormat="1" ht="18.75" hidden="1" customHeight="1" x14ac:dyDescent="0.35">
      <c r="A236" s="6" t="s">
        <v>841</v>
      </c>
      <c r="B236" s="6" t="s">
        <v>433</v>
      </c>
      <c r="C236" s="6" t="s">
        <v>982</v>
      </c>
      <c r="D236" s="6"/>
      <c r="E236" s="6" t="s">
        <v>15</v>
      </c>
      <c r="F236" s="6">
        <v>30</v>
      </c>
      <c r="G236" s="6">
        <v>2</v>
      </c>
      <c r="H236" s="6" t="s">
        <v>461</v>
      </c>
      <c r="I236" s="6">
        <v>2.5</v>
      </c>
      <c r="J236" s="6" t="s">
        <v>41</v>
      </c>
      <c r="K236" s="6" t="s">
        <v>41</v>
      </c>
      <c r="L236" s="6" t="s">
        <v>41</v>
      </c>
      <c r="M236" s="6" t="s">
        <v>41</v>
      </c>
      <c r="N236" s="7" t="s">
        <v>41</v>
      </c>
      <c r="O236" s="7" t="s">
        <v>41</v>
      </c>
      <c r="P236" s="7" t="s">
        <v>41</v>
      </c>
      <c r="Q236" s="7" t="s">
        <v>41</v>
      </c>
      <c r="R236" s="46">
        <v>34.697454545454541</v>
      </c>
      <c r="S236" s="48" t="s">
        <v>9</v>
      </c>
      <c r="T236" s="42">
        <v>389480</v>
      </c>
      <c r="U236" s="15">
        <v>390957</v>
      </c>
      <c r="V236" s="19">
        <v>53.415312</v>
      </c>
      <c r="W236" s="19">
        <v>-2.1597406000000001</v>
      </c>
      <c r="X236" s="23"/>
      <c r="Y236" s="23" t="str">
        <f t="shared" si="3"/>
        <v>reduction</v>
      </c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</row>
    <row r="237" spans="1:84" s="5" customFormat="1" ht="18.75" hidden="1" customHeight="1" x14ac:dyDescent="0.35">
      <c r="A237" s="6" t="s">
        <v>842</v>
      </c>
      <c r="B237" s="6" t="s">
        <v>433</v>
      </c>
      <c r="C237" s="6" t="s">
        <v>983</v>
      </c>
      <c r="D237" s="6"/>
      <c r="E237" s="6" t="s">
        <v>15</v>
      </c>
      <c r="F237" s="6">
        <v>10</v>
      </c>
      <c r="G237" s="6">
        <v>2</v>
      </c>
      <c r="H237" s="6" t="s">
        <v>461</v>
      </c>
      <c r="I237" s="6">
        <v>2.5</v>
      </c>
      <c r="J237" s="6" t="s">
        <v>41</v>
      </c>
      <c r="K237" s="6" t="s">
        <v>41</v>
      </c>
      <c r="L237" s="6" t="s">
        <v>41</v>
      </c>
      <c r="M237" s="6" t="s">
        <v>41</v>
      </c>
      <c r="N237" s="7" t="s">
        <v>41</v>
      </c>
      <c r="O237" s="7" t="s">
        <v>41</v>
      </c>
      <c r="P237" s="7" t="s">
        <v>41</v>
      </c>
      <c r="Q237" s="7" t="s">
        <v>41</v>
      </c>
      <c r="R237" s="46">
        <v>37.587500000000006</v>
      </c>
      <c r="S237" s="48" t="s">
        <v>9</v>
      </c>
      <c r="T237" s="42">
        <v>390416</v>
      </c>
      <c r="U237" s="15">
        <v>390087</v>
      </c>
      <c r="V237" s="19">
        <v>53.407510000000002</v>
      </c>
      <c r="W237" s="19">
        <v>-2.1456316000000002</v>
      </c>
      <c r="X237" s="23"/>
      <c r="Y237" s="23" t="str">
        <f t="shared" si="3"/>
        <v>reduction</v>
      </c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</row>
    <row r="238" spans="1:84" s="5" customFormat="1" ht="18.75" hidden="1" customHeight="1" x14ac:dyDescent="0.35">
      <c r="A238" s="6" t="s">
        <v>843</v>
      </c>
      <c r="B238" s="6" t="s">
        <v>433</v>
      </c>
      <c r="C238" s="6" t="s">
        <v>984</v>
      </c>
      <c r="D238" s="6"/>
      <c r="E238" s="6" t="s">
        <v>15</v>
      </c>
      <c r="F238" s="6">
        <v>6</v>
      </c>
      <c r="G238" s="6">
        <v>2</v>
      </c>
      <c r="H238" s="6" t="s">
        <v>461</v>
      </c>
      <c r="I238" s="6">
        <v>2.5</v>
      </c>
      <c r="J238" s="6" t="s">
        <v>41</v>
      </c>
      <c r="K238" s="6" t="s">
        <v>41</v>
      </c>
      <c r="L238" s="6" t="s">
        <v>41</v>
      </c>
      <c r="M238" s="6" t="s">
        <v>41</v>
      </c>
      <c r="N238" s="7" t="s">
        <v>41</v>
      </c>
      <c r="O238" s="7" t="s">
        <v>41</v>
      </c>
      <c r="P238" s="7" t="s">
        <v>41</v>
      </c>
      <c r="Q238" s="7" t="s">
        <v>41</v>
      </c>
      <c r="R238" s="46">
        <v>41.338499999999996</v>
      </c>
      <c r="S238" s="48" t="s">
        <v>9</v>
      </c>
      <c r="T238" s="42">
        <v>388304</v>
      </c>
      <c r="U238" s="15">
        <v>390351</v>
      </c>
      <c r="V238" s="19">
        <v>53.409840000000003</v>
      </c>
      <c r="W238" s="19">
        <v>-2.1774108999999999</v>
      </c>
      <c r="X238" s="23"/>
      <c r="Y238" s="23" t="str">
        <f t="shared" si="3"/>
        <v>reduction</v>
      </c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</row>
    <row r="239" spans="1:84" s="23" customFormat="1" ht="18.75" hidden="1" customHeight="1" x14ac:dyDescent="0.35">
      <c r="A239" s="6" t="s">
        <v>844</v>
      </c>
      <c r="B239" s="6" t="s">
        <v>433</v>
      </c>
      <c r="C239" s="6" t="s">
        <v>985</v>
      </c>
      <c r="D239" s="6"/>
      <c r="E239" s="6" t="s">
        <v>15</v>
      </c>
      <c r="F239" s="6">
        <v>2</v>
      </c>
      <c r="G239" s="6">
        <v>2</v>
      </c>
      <c r="H239" s="6" t="s">
        <v>461</v>
      </c>
      <c r="I239" s="6">
        <v>2.5</v>
      </c>
      <c r="J239" s="6" t="s">
        <v>41</v>
      </c>
      <c r="K239" s="6" t="s">
        <v>41</v>
      </c>
      <c r="L239" s="6" t="s">
        <v>41</v>
      </c>
      <c r="M239" s="6" t="s">
        <v>41</v>
      </c>
      <c r="N239" s="7" t="s">
        <v>41</v>
      </c>
      <c r="O239" s="7" t="s">
        <v>41</v>
      </c>
      <c r="P239" s="7" t="s">
        <v>41</v>
      </c>
      <c r="Q239" s="7" t="s">
        <v>41</v>
      </c>
      <c r="R239" s="46">
        <v>23.986250000000002</v>
      </c>
      <c r="S239" s="48" t="s">
        <v>9</v>
      </c>
      <c r="T239" s="42">
        <v>395020</v>
      </c>
      <c r="U239" s="15">
        <v>385360</v>
      </c>
      <c r="V239" s="19">
        <v>53.365085000000001</v>
      </c>
      <c r="W239" s="19">
        <v>-2.0763001999999999</v>
      </c>
      <c r="Y239" s="23" t="str">
        <f t="shared" si="3"/>
        <v>reduction</v>
      </c>
    </row>
    <row r="240" spans="1:84" s="23" customFormat="1" ht="18.75" hidden="1" customHeight="1" x14ac:dyDescent="0.35">
      <c r="A240" s="29" t="s">
        <v>845</v>
      </c>
      <c r="B240" s="29" t="s">
        <v>462</v>
      </c>
      <c r="C240" s="29" t="s">
        <v>956</v>
      </c>
      <c r="D240" s="29" t="s">
        <v>463</v>
      </c>
      <c r="E240" s="29" t="s">
        <v>15</v>
      </c>
      <c r="F240" s="29">
        <v>1</v>
      </c>
      <c r="G240" s="29">
        <v>2</v>
      </c>
      <c r="H240" s="29" t="s">
        <v>16</v>
      </c>
      <c r="I240" s="29">
        <v>3</v>
      </c>
      <c r="J240" s="29">
        <v>35.700000000000003</v>
      </c>
      <c r="K240" s="29">
        <v>32.9</v>
      </c>
      <c r="L240" s="29">
        <v>26.5</v>
      </c>
      <c r="M240" s="29">
        <v>28.2</v>
      </c>
      <c r="N240" s="29">
        <v>26.2</v>
      </c>
      <c r="O240" s="27">
        <v>29.69081818181818</v>
      </c>
      <c r="P240" s="27">
        <v>28.057333333333329</v>
      </c>
      <c r="Q240" s="27">
        <v>25.83175</v>
      </c>
      <c r="R240" s="47">
        <v>25.4541</v>
      </c>
      <c r="S240" s="29" t="s">
        <v>9</v>
      </c>
      <c r="T240" s="43">
        <v>394050</v>
      </c>
      <c r="U240" s="16">
        <v>397190</v>
      </c>
      <c r="V240" s="20">
        <v>53.471409000000001</v>
      </c>
      <c r="W240" s="20">
        <v>-2.0911045000000001</v>
      </c>
      <c r="Y240" s="23" t="str">
        <f t="shared" si="3"/>
        <v>reduction</v>
      </c>
    </row>
    <row r="241" spans="1:25" s="23" customFormat="1" ht="18.75" hidden="1" customHeight="1" x14ac:dyDescent="0.35">
      <c r="A241" s="29" t="s">
        <v>846</v>
      </c>
      <c r="B241" s="29" t="s">
        <v>462</v>
      </c>
      <c r="C241" s="29" t="s">
        <v>957</v>
      </c>
      <c r="D241" s="29" t="s">
        <v>464</v>
      </c>
      <c r="E241" s="29" t="s">
        <v>19</v>
      </c>
      <c r="F241" s="29">
        <v>1</v>
      </c>
      <c r="G241" s="29">
        <v>2</v>
      </c>
      <c r="H241" s="29" t="s">
        <v>16</v>
      </c>
      <c r="I241" s="29">
        <v>3</v>
      </c>
      <c r="J241" s="29" t="s">
        <v>22</v>
      </c>
      <c r="K241" s="29">
        <v>30.1</v>
      </c>
      <c r="L241" s="29">
        <v>30.4</v>
      </c>
      <c r="M241" s="29">
        <v>26.6</v>
      </c>
      <c r="N241" s="29">
        <v>27.2</v>
      </c>
      <c r="O241" s="27">
        <v>29.233750000000001</v>
      </c>
      <c r="P241" s="27">
        <v>28.622</v>
      </c>
      <c r="Q241" s="27">
        <v>23.743749999999995</v>
      </c>
      <c r="R241" s="47">
        <v>25.684909090909095</v>
      </c>
      <c r="S241" s="29" t="s">
        <v>16</v>
      </c>
      <c r="T241" s="43">
        <v>394788</v>
      </c>
      <c r="U241" s="16">
        <v>394933</v>
      </c>
      <c r="V241" s="20">
        <v>53.451129999999999</v>
      </c>
      <c r="W241" s="20">
        <v>-2.0799482999999999</v>
      </c>
      <c r="Y241" s="23" t="str">
        <f t="shared" si="3"/>
        <v>increase</v>
      </c>
    </row>
    <row r="242" spans="1:25" s="23" customFormat="1" ht="18.75" hidden="1" customHeight="1" x14ac:dyDescent="0.35">
      <c r="A242" s="29" t="s">
        <v>847</v>
      </c>
      <c r="B242" s="29" t="s">
        <v>462</v>
      </c>
      <c r="C242" s="29" t="s">
        <v>958</v>
      </c>
      <c r="D242" s="29" t="s">
        <v>465</v>
      </c>
      <c r="E242" s="29" t="s">
        <v>19</v>
      </c>
      <c r="F242" s="29">
        <v>3</v>
      </c>
      <c r="G242" s="29">
        <v>2</v>
      </c>
      <c r="H242" s="29" t="s">
        <v>16</v>
      </c>
      <c r="I242" s="29">
        <v>3</v>
      </c>
      <c r="J242" s="29">
        <v>30.5</v>
      </c>
      <c r="K242" s="29">
        <v>29.4</v>
      </c>
      <c r="L242" s="29">
        <v>26.6</v>
      </c>
      <c r="M242" s="29" t="s">
        <v>22</v>
      </c>
      <c r="N242" s="29">
        <v>30.9</v>
      </c>
      <c r="O242" s="27">
        <v>31.903083333333331</v>
      </c>
      <c r="P242" s="27">
        <v>29.274666666666672</v>
      </c>
      <c r="Q242" s="27">
        <v>27.992250000000002</v>
      </c>
      <c r="R242" s="47">
        <v>28.474909090909094</v>
      </c>
      <c r="S242" s="29" t="s">
        <v>9</v>
      </c>
      <c r="T242" s="43">
        <v>390560</v>
      </c>
      <c r="U242" s="16">
        <v>395415</v>
      </c>
      <c r="V242" s="20">
        <v>53.455402999999997</v>
      </c>
      <c r="W242" s="20">
        <v>-2.1436272000000001</v>
      </c>
      <c r="Y242" s="23" t="str">
        <f t="shared" si="3"/>
        <v>increase</v>
      </c>
    </row>
    <row r="243" spans="1:25" s="23" customFormat="1" ht="18.75" customHeight="1" x14ac:dyDescent="0.35">
      <c r="A243" s="29" t="s">
        <v>848</v>
      </c>
      <c r="B243" s="29" t="s">
        <v>462</v>
      </c>
      <c r="C243" s="29" t="s">
        <v>959</v>
      </c>
      <c r="D243" s="29" t="s">
        <v>466</v>
      </c>
      <c r="E243" s="29" t="s">
        <v>19</v>
      </c>
      <c r="F243" s="29">
        <v>1</v>
      </c>
      <c r="G243" s="29">
        <v>2</v>
      </c>
      <c r="H243" s="29" t="s">
        <v>16</v>
      </c>
      <c r="I243" s="29">
        <v>3</v>
      </c>
      <c r="J243" s="29">
        <v>17</v>
      </c>
      <c r="K243" s="29">
        <v>17.600000000000001</v>
      </c>
      <c r="L243" s="29">
        <v>16.100000000000001</v>
      </c>
      <c r="M243" s="29">
        <v>15.3</v>
      </c>
      <c r="N243" s="29">
        <v>14.1</v>
      </c>
      <c r="O243" s="27">
        <v>15.99325</v>
      </c>
      <c r="P243" s="27">
        <v>14.820666666666666</v>
      </c>
      <c r="Q243" s="27">
        <v>13.91209090909091</v>
      </c>
      <c r="R243" s="47">
        <v>13.375090909090909</v>
      </c>
      <c r="S243" s="29" t="s">
        <v>16</v>
      </c>
      <c r="T243" s="43">
        <v>400507</v>
      </c>
      <c r="U243" s="16">
        <v>396518</v>
      </c>
      <c r="V243" s="20">
        <v>53.465403999999999</v>
      </c>
      <c r="W243" s="20">
        <v>-1.9938307</v>
      </c>
      <c r="Y243" s="23" t="str">
        <f t="shared" si="3"/>
        <v>reduction</v>
      </c>
    </row>
    <row r="244" spans="1:25" s="23" customFormat="1" ht="18.75" hidden="1" customHeight="1" x14ac:dyDescent="0.35">
      <c r="A244" s="29" t="s">
        <v>849</v>
      </c>
      <c r="B244" s="29" t="s">
        <v>462</v>
      </c>
      <c r="C244" s="29" t="s">
        <v>960</v>
      </c>
      <c r="D244" s="29" t="s">
        <v>467</v>
      </c>
      <c r="E244" s="29" t="s">
        <v>19</v>
      </c>
      <c r="F244" s="29">
        <v>0</v>
      </c>
      <c r="G244" s="29">
        <v>53</v>
      </c>
      <c r="H244" s="29" t="s">
        <v>185</v>
      </c>
      <c r="I244" s="29">
        <v>3</v>
      </c>
      <c r="J244" s="29">
        <v>19.8</v>
      </c>
      <c r="K244" s="29">
        <v>19.600000000000001</v>
      </c>
      <c r="L244" s="29">
        <v>18.899999999999999</v>
      </c>
      <c r="M244" s="29">
        <v>17.3</v>
      </c>
      <c r="N244" s="29">
        <v>16.7</v>
      </c>
      <c r="O244" s="27">
        <v>19.540181818181818</v>
      </c>
      <c r="P244" s="27">
        <v>17.746666666666666</v>
      </c>
      <c r="Q244" s="27">
        <v>14.5725</v>
      </c>
      <c r="R244" s="47">
        <v>16.19890909090909</v>
      </c>
      <c r="S244" s="29" t="s">
        <v>16</v>
      </c>
      <c r="T244" s="43">
        <v>393451</v>
      </c>
      <c r="U244" s="16">
        <v>394330</v>
      </c>
      <c r="V244" s="20">
        <v>53.445695000000001</v>
      </c>
      <c r="W244" s="20">
        <v>-2.1000678000000002</v>
      </c>
      <c r="Y244" s="23" t="str">
        <f t="shared" si="3"/>
        <v>increase</v>
      </c>
    </row>
    <row r="245" spans="1:25" s="23" customFormat="1" ht="18.75" hidden="1" customHeight="1" x14ac:dyDescent="0.35">
      <c r="A245" s="29" t="s">
        <v>850</v>
      </c>
      <c r="B245" s="29" t="s">
        <v>462</v>
      </c>
      <c r="C245" s="29" t="s">
        <v>903</v>
      </c>
      <c r="D245" s="29" t="s">
        <v>468</v>
      </c>
      <c r="E245" s="29" t="s">
        <v>15</v>
      </c>
      <c r="F245" s="29">
        <v>1</v>
      </c>
      <c r="G245" s="29">
        <v>1</v>
      </c>
      <c r="H245" s="29" t="s">
        <v>16</v>
      </c>
      <c r="I245" s="29">
        <v>3</v>
      </c>
      <c r="J245" s="29">
        <v>44.3</v>
      </c>
      <c r="K245" s="29">
        <v>42.6</v>
      </c>
      <c r="L245" s="29">
        <v>38.4</v>
      </c>
      <c r="M245" s="29">
        <v>33.6</v>
      </c>
      <c r="N245" s="29">
        <v>40</v>
      </c>
      <c r="O245" s="27">
        <v>41.405000000000001</v>
      </c>
      <c r="P245" s="27">
        <v>39.49733333333333</v>
      </c>
      <c r="Q245" s="27">
        <v>35.090000000000003</v>
      </c>
      <c r="R245" s="47">
        <v>37.512818181818183</v>
      </c>
      <c r="S245" s="29" t="s">
        <v>9</v>
      </c>
      <c r="T245" s="43">
        <v>392516</v>
      </c>
      <c r="U245" s="16">
        <v>396748</v>
      </c>
      <c r="V245" s="20">
        <v>53.467416999999998</v>
      </c>
      <c r="W245" s="20">
        <v>-2.1142034000000001</v>
      </c>
      <c r="Y245" s="23" t="str">
        <f t="shared" si="3"/>
        <v>increase</v>
      </c>
    </row>
    <row r="246" spans="1:25" s="23" customFormat="1" ht="18.75" hidden="1" customHeight="1" x14ac:dyDescent="0.35">
      <c r="A246" s="29" t="s">
        <v>851</v>
      </c>
      <c r="B246" s="29" t="s">
        <v>462</v>
      </c>
      <c r="C246" s="29" t="s">
        <v>904</v>
      </c>
      <c r="D246" s="29" t="s">
        <v>469</v>
      </c>
      <c r="E246" s="29" t="s">
        <v>15</v>
      </c>
      <c r="F246" s="29">
        <v>1</v>
      </c>
      <c r="G246" s="29">
        <v>2</v>
      </c>
      <c r="H246" s="29" t="s">
        <v>16</v>
      </c>
      <c r="I246" s="29">
        <v>3</v>
      </c>
      <c r="J246" s="29">
        <v>71.8</v>
      </c>
      <c r="K246" s="29">
        <v>58.9</v>
      </c>
      <c r="L246" s="29">
        <v>68</v>
      </c>
      <c r="M246" s="29">
        <v>64.599999999999994</v>
      </c>
      <c r="N246" s="29">
        <v>61.1</v>
      </c>
      <c r="O246" s="27">
        <v>62.827916666666674</v>
      </c>
      <c r="P246" s="27">
        <v>58.424666666666667</v>
      </c>
      <c r="Q246" s="27">
        <v>56.697900000000004</v>
      </c>
      <c r="R246" s="47">
        <v>55.064454545454545</v>
      </c>
      <c r="S246" s="29" t="s">
        <v>9</v>
      </c>
      <c r="T246" s="43">
        <v>400390</v>
      </c>
      <c r="U246" s="16">
        <v>396025</v>
      </c>
      <c r="V246" s="20">
        <v>53.460973000000003</v>
      </c>
      <c r="W246" s="20">
        <v>-1.9955935</v>
      </c>
      <c r="Y246" s="23" t="str">
        <f t="shared" si="3"/>
        <v>reduction</v>
      </c>
    </row>
    <row r="247" spans="1:25" s="23" customFormat="1" ht="18.75" hidden="1" customHeight="1" x14ac:dyDescent="0.35">
      <c r="A247" s="29" t="s">
        <v>852</v>
      </c>
      <c r="B247" s="29" t="s">
        <v>462</v>
      </c>
      <c r="C247" s="29" t="s">
        <v>905</v>
      </c>
      <c r="D247" s="29"/>
      <c r="E247" s="12" t="s">
        <v>19</v>
      </c>
      <c r="F247" s="29">
        <v>0</v>
      </c>
      <c r="G247" s="29">
        <v>53</v>
      </c>
      <c r="H247" s="29" t="s">
        <v>185</v>
      </c>
      <c r="I247" s="29">
        <v>3</v>
      </c>
      <c r="J247" s="29" t="s">
        <v>22</v>
      </c>
      <c r="K247" s="29" t="s">
        <v>22</v>
      </c>
      <c r="L247" s="29" t="s">
        <v>22</v>
      </c>
      <c r="M247" s="29" t="s">
        <v>22</v>
      </c>
      <c r="N247" s="29" t="s">
        <v>22</v>
      </c>
      <c r="O247" s="27">
        <v>19.997249999999998</v>
      </c>
      <c r="P247" s="27">
        <v>17.614666666666668</v>
      </c>
      <c r="Q247" s="27">
        <v>14.340499999999997</v>
      </c>
      <c r="R247" s="47">
        <v>16.148181818181818</v>
      </c>
      <c r="S247" s="29" t="s">
        <v>16</v>
      </c>
      <c r="T247" s="43">
        <v>393451</v>
      </c>
      <c r="U247" s="16">
        <v>394330</v>
      </c>
      <c r="V247" s="20">
        <v>53.445695000000001</v>
      </c>
      <c r="W247" s="20">
        <v>-2.1000678000000002</v>
      </c>
      <c r="Y247" s="23" t="str">
        <f t="shared" si="3"/>
        <v>increase</v>
      </c>
    </row>
    <row r="248" spans="1:25" s="23" customFormat="1" ht="18.75" hidden="1" customHeight="1" x14ac:dyDescent="0.35">
      <c r="A248" s="29" t="s">
        <v>853</v>
      </c>
      <c r="B248" s="29" t="s">
        <v>462</v>
      </c>
      <c r="C248" s="29" t="s">
        <v>906</v>
      </c>
      <c r="D248" s="29" t="s">
        <v>470</v>
      </c>
      <c r="E248" s="29" t="s">
        <v>15</v>
      </c>
      <c r="F248" s="29">
        <v>10</v>
      </c>
      <c r="G248" s="29">
        <v>3</v>
      </c>
      <c r="H248" s="29" t="s">
        <v>16</v>
      </c>
      <c r="I248" s="29">
        <v>3</v>
      </c>
      <c r="J248" s="29">
        <v>44.8</v>
      </c>
      <c r="K248" s="29">
        <v>43.2</v>
      </c>
      <c r="L248" s="29">
        <v>39.299999999999997</v>
      </c>
      <c r="M248" s="29">
        <v>42.3</v>
      </c>
      <c r="N248" s="29">
        <v>42.5</v>
      </c>
      <c r="O248" s="27">
        <v>42.906500000000001</v>
      </c>
      <c r="P248" s="27">
        <v>42.460000000000008</v>
      </c>
      <c r="Q248" s="27">
        <v>41.775818181818188</v>
      </c>
      <c r="R248" s="47">
        <v>41.165181818181821</v>
      </c>
      <c r="S248" s="29" t="s">
        <v>9</v>
      </c>
      <c r="T248" s="43">
        <v>392586</v>
      </c>
      <c r="U248" s="16">
        <v>398431</v>
      </c>
      <c r="V248" s="20">
        <v>53.482545000000002</v>
      </c>
      <c r="W248" s="20">
        <v>-2.1131893000000002</v>
      </c>
      <c r="Y248" s="23" t="str">
        <f t="shared" si="3"/>
        <v>reduction</v>
      </c>
    </row>
    <row r="249" spans="1:25" s="23" customFormat="1" ht="18.75" hidden="1" customHeight="1" x14ac:dyDescent="0.35">
      <c r="A249" s="29" t="s">
        <v>854</v>
      </c>
      <c r="B249" s="29" t="s">
        <v>462</v>
      </c>
      <c r="C249" s="29" t="s">
        <v>907</v>
      </c>
      <c r="D249" s="29" t="s">
        <v>471</v>
      </c>
      <c r="E249" s="29" t="s">
        <v>15</v>
      </c>
      <c r="F249" s="29">
        <v>30</v>
      </c>
      <c r="G249" s="29">
        <v>10</v>
      </c>
      <c r="H249" s="29" t="s">
        <v>16</v>
      </c>
      <c r="I249" s="29">
        <v>3</v>
      </c>
      <c r="J249" s="29">
        <v>40.9</v>
      </c>
      <c r="K249" s="29">
        <v>36.700000000000003</v>
      </c>
      <c r="L249" s="29">
        <v>35.1</v>
      </c>
      <c r="M249" s="29">
        <v>34.6</v>
      </c>
      <c r="N249" s="29">
        <v>35.6</v>
      </c>
      <c r="O249" s="27">
        <v>40.601166666666671</v>
      </c>
      <c r="P249" s="27">
        <v>40.700000000000003</v>
      </c>
      <c r="Q249" s="27">
        <v>35.622545454545453</v>
      </c>
      <c r="R249" s="47">
        <v>37.377545454545462</v>
      </c>
      <c r="S249" s="29" t="s">
        <v>9</v>
      </c>
      <c r="T249" s="43">
        <v>393710</v>
      </c>
      <c r="U249" s="16">
        <v>398790</v>
      </c>
      <c r="V249" s="20">
        <v>53.485787000000002</v>
      </c>
      <c r="W249" s="20">
        <v>-2.0962592</v>
      </c>
      <c r="Y249" s="23" t="str">
        <f t="shared" si="3"/>
        <v>increase</v>
      </c>
    </row>
    <row r="250" spans="1:25" s="23" customFormat="1" ht="18.75" hidden="1" customHeight="1" x14ac:dyDescent="0.35">
      <c r="A250" s="29" t="s">
        <v>855</v>
      </c>
      <c r="B250" s="29" t="s">
        <v>462</v>
      </c>
      <c r="C250" s="29" t="s">
        <v>908</v>
      </c>
      <c r="D250" s="29" t="s">
        <v>472</v>
      </c>
      <c r="E250" s="29" t="s">
        <v>15</v>
      </c>
      <c r="F250" s="29">
        <v>17</v>
      </c>
      <c r="G250" s="29">
        <v>12</v>
      </c>
      <c r="H250" s="29" t="s">
        <v>16</v>
      </c>
      <c r="I250" s="29">
        <v>3</v>
      </c>
      <c r="J250" s="29">
        <v>31</v>
      </c>
      <c r="K250" s="29">
        <v>30.1</v>
      </c>
      <c r="L250" s="29">
        <v>28.5</v>
      </c>
      <c r="M250" s="29">
        <v>28.5</v>
      </c>
      <c r="N250" s="29">
        <v>25.7</v>
      </c>
      <c r="O250" s="27">
        <v>29.608090909090905</v>
      </c>
      <c r="P250" s="27">
        <v>28.460666666666668</v>
      </c>
      <c r="Q250" s="27">
        <v>24.620966552684447</v>
      </c>
      <c r="R250" s="47">
        <v>26.7</v>
      </c>
      <c r="S250" s="29" t="s">
        <v>9</v>
      </c>
      <c r="T250" s="43">
        <v>395371</v>
      </c>
      <c r="U250" s="16">
        <v>398736</v>
      </c>
      <c r="V250" s="20">
        <v>53.485318999999997</v>
      </c>
      <c r="W250" s="20">
        <v>-2.0712269999999999</v>
      </c>
      <c r="Y250" s="23" t="str">
        <f t="shared" si="3"/>
        <v>increase</v>
      </c>
    </row>
    <row r="251" spans="1:25" s="23" customFormat="1" ht="18.75" hidden="1" customHeight="1" x14ac:dyDescent="0.35">
      <c r="A251" s="29" t="s">
        <v>856</v>
      </c>
      <c r="B251" s="29" t="s">
        <v>462</v>
      </c>
      <c r="C251" s="29" t="s">
        <v>909</v>
      </c>
      <c r="D251" s="29" t="s">
        <v>473</v>
      </c>
      <c r="E251" s="29" t="s">
        <v>15</v>
      </c>
      <c r="F251" s="29">
        <v>8</v>
      </c>
      <c r="G251" s="29">
        <v>2</v>
      </c>
      <c r="H251" s="29" t="s">
        <v>16</v>
      </c>
      <c r="I251" s="29">
        <v>3</v>
      </c>
      <c r="J251" s="29">
        <v>41.5</v>
      </c>
      <c r="K251" s="29">
        <v>45.5</v>
      </c>
      <c r="L251" s="29">
        <v>40.1</v>
      </c>
      <c r="M251" s="29">
        <v>41.3</v>
      </c>
      <c r="N251" s="29">
        <v>40.700000000000003</v>
      </c>
      <c r="O251" s="27">
        <v>46.106666666666676</v>
      </c>
      <c r="P251" s="27">
        <v>43.545333333333325</v>
      </c>
      <c r="Q251" s="27">
        <v>40.505749999999999</v>
      </c>
      <c r="R251" s="47">
        <v>42.357272727272736</v>
      </c>
      <c r="S251" s="29" t="s">
        <v>9</v>
      </c>
      <c r="T251" s="43">
        <v>391435</v>
      </c>
      <c r="U251" s="16">
        <v>397970</v>
      </c>
      <c r="V251" s="20">
        <v>53.478383999999998</v>
      </c>
      <c r="W251" s="20">
        <v>-2.1305209000000001</v>
      </c>
      <c r="Y251" s="23" t="str">
        <f t="shared" si="3"/>
        <v>increase</v>
      </c>
    </row>
    <row r="252" spans="1:25" s="23" customFormat="1" ht="18.75" hidden="1" customHeight="1" x14ac:dyDescent="0.35">
      <c r="A252" s="29" t="s">
        <v>857</v>
      </c>
      <c r="B252" s="29" t="s">
        <v>462</v>
      </c>
      <c r="C252" s="29" t="s">
        <v>910</v>
      </c>
      <c r="D252" s="29" t="s">
        <v>474</v>
      </c>
      <c r="E252" s="29" t="s">
        <v>15</v>
      </c>
      <c r="F252" s="29">
        <v>1</v>
      </c>
      <c r="G252" s="29">
        <v>4</v>
      </c>
      <c r="H252" s="29" t="s">
        <v>16</v>
      </c>
      <c r="I252" s="29">
        <v>3</v>
      </c>
      <c r="J252" s="29">
        <v>36.1</v>
      </c>
      <c r="K252" s="29">
        <v>31.4</v>
      </c>
      <c r="L252" s="29" t="s">
        <v>22</v>
      </c>
      <c r="M252" s="29" t="s">
        <v>22</v>
      </c>
      <c r="N252" s="29">
        <v>34.799999999999997</v>
      </c>
      <c r="O252" s="27">
        <v>36.180083333333336</v>
      </c>
      <c r="P252" s="27">
        <v>36.44</v>
      </c>
      <c r="Q252" s="27">
        <v>31.12425</v>
      </c>
      <c r="R252" s="47">
        <v>34.1496</v>
      </c>
      <c r="S252" s="29" t="s">
        <v>9</v>
      </c>
      <c r="T252" s="43">
        <v>389106</v>
      </c>
      <c r="U252" s="16">
        <v>398242</v>
      </c>
      <c r="V252" s="20">
        <v>53.480784999999997</v>
      </c>
      <c r="W252" s="20">
        <v>-2.1656224000000002</v>
      </c>
      <c r="Y252" s="23" t="str">
        <f t="shared" si="3"/>
        <v>increase</v>
      </c>
    </row>
    <row r="253" spans="1:25" s="23" customFormat="1" ht="18.75" hidden="1" customHeight="1" x14ac:dyDescent="0.35">
      <c r="A253" s="29" t="s">
        <v>858</v>
      </c>
      <c r="B253" s="29" t="s">
        <v>462</v>
      </c>
      <c r="C253" s="29" t="s">
        <v>911</v>
      </c>
      <c r="D253" s="29" t="s">
        <v>475</v>
      </c>
      <c r="E253" s="29" t="s">
        <v>15</v>
      </c>
      <c r="F253" s="29">
        <v>35</v>
      </c>
      <c r="G253" s="29">
        <v>2</v>
      </c>
      <c r="H253" s="29" t="s">
        <v>16</v>
      </c>
      <c r="I253" s="29">
        <v>3</v>
      </c>
      <c r="J253" s="29" t="s">
        <v>22</v>
      </c>
      <c r="K253" s="29">
        <v>49</v>
      </c>
      <c r="L253" s="29">
        <v>44.6</v>
      </c>
      <c r="M253" s="29">
        <v>46.8</v>
      </c>
      <c r="N253" s="29">
        <v>45.7</v>
      </c>
      <c r="O253" s="27">
        <v>49.291666666666664</v>
      </c>
      <c r="P253" s="27">
        <v>47.754666666666672</v>
      </c>
      <c r="Q253" s="27">
        <v>41.585999999999991</v>
      </c>
      <c r="R253" s="47">
        <v>43.456363636363641</v>
      </c>
      <c r="S253" s="29" t="s">
        <v>9</v>
      </c>
      <c r="T253" s="43">
        <v>391970</v>
      </c>
      <c r="U253" s="16">
        <v>395521</v>
      </c>
      <c r="V253" s="20">
        <v>53.456380000000003</v>
      </c>
      <c r="W253" s="20">
        <v>-2.1223963000000001</v>
      </c>
      <c r="Y253" s="23" t="str">
        <f t="shared" si="3"/>
        <v>increase</v>
      </c>
    </row>
    <row r="254" spans="1:25" s="23" customFormat="1" ht="18.75" hidden="1" customHeight="1" x14ac:dyDescent="0.35">
      <c r="A254" s="29" t="s">
        <v>859</v>
      </c>
      <c r="B254" s="29" t="s">
        <v>462</v>
      </c>
      <c r="C254" s="29" t="s">
        <v>912</v>
      </c>
      <c r="D254" s="29" t="s">
        <v>476</v>
      </c>
      <c r="E254" s="29" t="s">
        <v>15</v>
      </c>
      <c r="F254" s="29">
        <v>1</v>
      </c>
      <c r="G254" s="29">
        <v>1</v>
      </c>
      <c r="H254" s="29" t="s">
        <v>16</v>
      </c>
      <c r="I254" s="29">
        <v>3</v>
      </c>
      <c r="J254" s="29">
        <v>43.6</v>
      </c>
      <c r="K254" s="29">
        <v>37.6</v>
      </c>
      <c r="L254" s="29">
        <v>38.200000000000003</v>
      </c>
      <c r="M254" s="29">
        <v>39.299999999999997</v>
      </c>
      <c r="N254" s="29">
        <v>37.799999999999997</v>
      </c>
      <c r="O254" s="27">
        <v>39.453555555555553</v>
      </c>
      <c r="P254" s="27">
        <v>33.146666666666668</v>
      </c>
      <c r="Q254" s="27">
        <v>36.018000000000001</v>
      </c>
      <c r="R254" s="47">
        <v>37.893272727272731</v>
      </c>
      <c r="S254" s="29" t="s">
        <v>9</v>
      </c>
      <c r="T254" s="43">
        <v>392477</v>
      </c>
      <c r="U254" s="16">
        <v>395506</v>
      </c>
      <c r="V254" s="20">
        <v>53.456251999999999</v>
      </c>
      <c r="W254" s="20">
        <v>-2.1147607000000002</v>
      </c>
      <c r="X254" s="25"/>
      <c r="Y254" s="23" t="str">
        <f t="shared" si="3"/>
        <v>increase</v>
      </c>
    </row>
    <row r="255" spans="1:25" s="23" customFormat="1" ht="18.75" hidden="1" customHeight="1" x14ac:dyDescent="0.35">
      <c r="A255" s="29" t="s">
        <v>860</v>
      </c>
      <c r="B255" s="29" t="s">
        <v>462</v>
      </c>
      <c r="C255" s="29" t="s">
        <v>913</v>
      </c>
      <c r="D255" s="29" t="s">
        <v>477</v>
      </c>
      <c r="E255" s="29" t="s">
        <v>15</v>
      </c>
      <c r="F255" s="29">
        <v>100</v>
      </c>
      <c r="G255" s="29">
        <v>1</v>
      </c>
      <c r="H255" s="29" t="s">
        <v>16</v>
      </c>
      <c r="I255" s="29">
        <v>3</v>
      </c>
      <c r="J255" s="29">
        <v>43</v>
      </c>
      <c r="K255" s="29">
        <v>40.299999999999997</v>
      </c>
      <c r="L255" s="29">
        <v>37.799999999999997</v>
      </c>
      <c r="M255" s="29">
        <v>39.700000000000003</v>
      </c>
      <c r="N255" s="29">
        <v>37</v>
      </c>
      <c r="O255" s="27">
        <v>41.776583333333342</v>
      </c>
      <c r="P255" s="27">
        <v>39.519333333333329</v>
      </c>
      <c r="Q255" s="27">
        <v>40.130727272727277</v>
      </c>
      <c r="R255" s="47">
        <v>37.056272727272727</v>
      </c>
      <c r="S255" s="29" t="s">
        <v>9</v>
      </c>
      <c r="T255" s="43">
        <v>394610</v>
      </c>
      <c r="U255" s="16">
        <v>395102</v>
      </c>
      <c r="V255" s="20">
        <v>53.452648000000003</v>
      </c>
      <c r="W255" s="20">
        <v>-2.0826315000000002</v>
      </c>
      <c r="Y255" s="23" t="str">
        <f t="shared" si="3"/>
        <v>reduction</v>
      </c>
    </row>
    <row r="256" spans="1:25" s="23" customFormat="1" ht="18.75" hidden="1" customHeight="1" x14ac:dyDescent="0.35">
      <c r="A256" s="29" t="s">
        <v>861</v>
      </c>
      <c r="B256" s="29" t="s">
        <v>462</v>
      </c>
      <c r="C256" s="29" t="s">
        <v>914</v>
      </c>
      <c r="D256" s="29" t="s">
        <v>478</v>
      </c>
      <c r="E256" s="29" t="s">
        <v>15</v>
      </c>
      <c r="F256" s="29">
        <v>1</v>
      </c>
      <c r="G256" s="29">
        <v>1</v>
      </c>
      <c r="H256" s="29" t="s">
        <v>16</v>
      </c>
      <c r="I256" s="29">
        <v>3</v>
      </c>
      <c r="J256" s="29">
        <v>53.4</v>
      </c>
      <c r="K256" s="29">
        <v>46.9</v>
      </c>
      <c r="L256" s="29">
        <v>50.4</v>
      </c>
      <c r="M256" s="29">
        <v>50.6</v>
      </c>
      <c r="N256" s="29">
        <v>53.4</v>
      </c>
      <c r="O256" s="27">
        <v>56.124250000000004</v>
      </c>
      <c r="P256" s="27">
        <v>53.841333333333331</v>
      </c>
      <c r="Q256" s="27">
        <v>50.866</v>
      </c>
      <c r="R256" s="47">
        <v>46.770545454545442</v>
      </c>
      <c r="S256" s="29" t="s">
        <v>9</v>
      </c>
      <c r="T256" s="43">
        <v>400423</v>
      </c>
      <c r="U256" s="16">
        <v>395965</v>
      </c>
      <c r="V256" s="20">
        <v>53.460433000000002</v>
      </c>
      <c r="W256" s="20">
        <v>-1.9950965000000001</v>
      </c>
      <c r="Y256" s="23" t="str">
        <f t="shared" si="3"/>
        <v>reduction</v>
      </c>
    </row>
    <row r="257" spans="1:25" s="23" customFormat="1" ht="18.75" hidden="1" customHeight="1" x14ac:dyDescent="0.35">
      <c r="A257" s="29" t="s">
        <v>862</v>
      </c>
      <c r="B257" s="29" t="s">
        <v>462</v>
      </c>
      <c r="C257" s="29" t="s">
        <v>915</v>
      </c>
      <c r="D257" s="29" t="s">
        <v>479</v>
      </c>
      <c r="E257" s="29" t="s">
        <v>19</v>
      </c>
      <c r="F257" s="29">
        <v>20</v>
      </c>
      <c r="G257" s="29">
        <v>25</v>
      </c>
      <c r="H257" s="29" t="s">
        <v>16</v>
      </c>
      <c r="I257" s="29">
        <v>4</v>
      </c>
      <c r="J257" s="29">
        <v>25.2</v>
      </c>
      <c r="K257" s="29">
        <v>25.8</v>
      </c>
      <c r="L257" s="29">
        <v>21.7</v>
      </c>
      <c r="M257" s="29">
        <v>22.8</v>
      </c>
      <c r="N257" s="29">
        <v>20.5</v>
      </c>
      <c r="O257" s="27">
        <v>24.8612</v>
      </c>
      <c r="P257" s="27">
        <v>22.366666666666667</v>
      </c>
      <c r="Q257" s="27">
        <v>20.0825</v>
      </c>
      <c r="R257" s="47">
        <v>21.474545454545456</v>
      </c>
      <c r="S257" s="29" t="s">
        <v>16</v>
      </c>
      <c r="T257" s="43">
        <v>393249</v>
      </c>
      <c r="U257" s="16">
        <v>399159</v>
      </c>
      <c r="V257" s="20">
        <v>53.489097999999998</v>
      </c>
      <c r="W257" s="20">
        <v>-2.1032145999999998</v>
      </c>
      <c r="Y257" s="23" t="str">
        <f t="shared" si="3"/>
        <v>increase</v>
      </c>
    </row>
    <row r="258" spans="1:25" s="23" customFormat="1" ht="18.75" customHeight="1" x14ac:dyDescent="0.35">
      <c r="A258" s="29" t="s">
        <v>863</v>
      </c>
      <c r="B258" s="29" t="s">
        <v>462</v>
      </c>
      <c r="C258" s="29" t="s">
        <v>916</v>
      </c>
      <c r="D258" s="29" t="s">
        <v>480</v>
      </c>
      <c r="E258" s="29" t="s">
        <v>19</v>
      </c>
      <c r="F258" s="29">
        <v>1</v>
      </c>
      <c r="G258" s="29">
        <v>9</v>
      </c>
      <c r="H258" s="29" t="s">
        <v>16</v>
      </c>
      <c r="I258" s="29">
        <v>3</v>
      </c>
      <c r="J258" s="29">
        <v>24.1</v>
      </c>
      <c r="K258" s="29">
        <v>26</v>
      </c>
      <c r="L258" s="29">
        <v>22.5</v>
      </c>
      <c r="M258" s="29">
        <v>22.9</v>
      </c>
      <c r="N258" s="29">
        <v>21.6</v>
      </c>
      <c r="O258" s="27">
        <v>24.827833333333334</v>
      </c>
      <c r="P258" s="27">
        <v>23.43</v>
      </c>
      <c r="Q258" s="27">
        <v>22.946250000000003</v>
      </c>
      <c r="R258" s="47">
        <v>22.835727272727276</v>
      </c>
      <c r="S258" s="29" t="s">
        <v>16</v>
      </c>
      <c r="T258" s="43">
        <v>393621</v>
      </c>
      <c r="U258" s="16">
        <v>398589</v>
      </c>
      <c r="V258" s="20">
        <v>53.483978999999998</v>
      </c>
      <c r="W258" s="20">
        <v>-2.0975963000000002</v>
      </c>
      <c r="Y258" s="23" t="str">
        <f t="shared" si="3"/>
        <v>reduction</v>
      </c>
    </row>
    <row r="259" spans="1:25" s="23" customFormat="1" ht="18.75" hidden="1" customHeight="1" x14ac:dyDescent="0.35">
      <c r="A259" s="29" t="s">
        <v>864</v>
      </c>
      <c r="B259" s="29" t="s">
        <v>462</v>
      </c>
      <c r="C259" s="29" t="s">
        <v>917</v>
      </c>
      <c r="D259" s="29" t="s">
        <v>481</v>
      </c>
      <c r="E259" s="29" t="s">
        <v>15</v>
      </c>
      <c r="F259" s="29">
        <v>5</v>
      </c>
      <c r="G259" s="29">
        <v>2</v>
      </c>
      <c r="H259" s="29" t="s">
        <v>16</v>
      </c>
      <c r="I259" s="29">
        <v>3</v>
      </c>
      <c r="J259" s="29">
        <v>38.799999999999997</v>
      </c>
      <c r="K259" s="29">
        <v>38.5</v>
      </c>
      <c r="L259" s="29">
        <v>33.799999999999997</v>
      </c>
      <c r="M259" s="29">
        <v>36</v>
      </c>
      <c r="N259" s="29">
        <v>33.200000000000003</v>
      </c>
      <c r="O259" s="27">
        <v>39.311999999999998</v>
      </c>
      <c r="P259" s="27">
        <v>34.422666666666672</v>
      </c>
      <c r="Q259" s="27">
        <v>32.081250000000004</v>
      </c>
      <c r="R259" s="47">
        <v>35.728909090909099</v>
      </c>
      <c r="S259" s="29" t="s">
        <v>9</v>
      </c>
      <c r="T259" s="43">
        <v>390475</v>
      </c>
      <c r="U259" s="16">
        <v>395621</v>
      </c>
      <c r="V259" s="20">
        <v>53.457253000000001</v>
      </c>
      <c r="W259" s="20">
        <v>-2.1449134999999999</v>
      </c>
      <c r="Y259" s="23" t="str">
        <f t="shared" ref="Y259:Y322" si="4">IF(R259&lt;Q259,"reduction","increase")</f>
        <v>increase</v>
      </c>
    </row>
    <row r="260" spans="1:25" s="23" customFormat="1" ht="18.75" hidden="1" customHeight="1" x14ac:dyDescent="0.35">
      <c r="A260" s="29" t="s">
        <v>865</v>
      </c>
      <c r="B260" s="29" t="s">
        <v>462</v>
      </c>
      <c r="C260" s="29" t="s">
        <v>918</v>
      </c>
      <c r="D260" s="29" t="s">
        <v>482</v>
      </c>
      <c r="E260" s="29" t="s">
        <v>15</v>
      </c>
      <c r="F260" s="29">
        <v>5</v>
      </c>
      <c r="G260" s="29">
        <v>2</v>
      </c>
      <c r="H260" s="29" t="s">
        <v>16</v>
      </c>
      <c r="I260" s="29">
        <v>3</v>
      </c>
      <c r="J260" s="29">
        <v>31.5</v>
      </c>
      <c r="K260" s="29">
        <v>29.6</v>
      </c>
      <c r="L260" s="29">
        <v>27.2</v>
      </c>
      <c r="M260" s="29">
        <v>24.2</v>
      </c>
      <c r="N260" s="29">
        <v>28</v>
      </c>
      <c r="O260" s="27">
        <v>30.386416666666666</v>
      </c>
      <c r="P260" s="27">
        <v>27.903333333333332</v>
      </c>
      <c r="Q260" s="27">
        <v>25.356545454545451</v>
      </c>
      <c r="R260" s="47">
        <v>28.644000000000005</v>
      </c>
      <c r="S260" s="29" t="s">
        <v>16</v>
      </c>
      <c r="T260" s="43">
        <v>396950</v>
      </c>
      <c r="U260" s="16">
        <v>402329</v>
      </c>
      <c r="V260" s="20">
        <v>53.517626</v>
      </c>
      <c r="W260" s="20">
        <v>-2.0474679</v>
      </c>
      <c r="Y260" s="23" t="str">
        <f t="shared" si="4"/>
        <v>increase</v>
      </c>
    </row>
    <row r="261" spans="1:25" s="23" customFormat="1" ht="18.75" hidden="1" customHeight="1" x14ac:dyDescent="0.35">
      <c r="A261" s="29" t="s">
        <v>866</v>
      </c>
      <c r="B261" s="29" t="s">
        <v>462</v>
      </c>
      <c r="C261" s="29" t="s">
        <v>919</v>
      </c>
      <c r="D261" s="29" t="s">
        <v>483</v>
      </c>
      <c r="E261" s="29" t="s">
        <v>15</v>
      </c>
      <c r="F261" s="29">
        <v>150</v>
      </c>
      <c r="G261" s="29">
        <v>2</v>
      </c>
      <c r="H261" s="29" t="s">
        <v>16</v>
      </c>
      <c r="I261" s="29">
        <v>3</v>
      </c>
      <c r="J261" s="29">
        <v>28.1</v>
      </c>
      <c r="K261" s="29">
        <v>27.4</v>
      </c>
      <c r="L261" s="29">
        <v>23.1</v>
      </c>
      <c r="M261" s="29">
        <v>24</v>
      </c>
      <c r="N261" s="29">
        <v>22</v>
      </c>
      <c r="O261" s="27">
        <v>24.820250000000001</v>
      </c>
      <c r="P261" s="27">
        <v>23.562000000000001</v>
      </c>
      <c r="Q261" s="27">
        <v>21.235250000000001</v>
      </c>
      <c r="R261" s="47">
        <v>21.371400000000001</v>
      </c>
      <c r="S261" s="29" t="s">
        <v>16</v>
      </c>
      <c r="T261" s="43">
        <v>394948</v>
      </c>
      <c r="U261" s="16">
        <v>401815</v>
      </c>
      <c r="V261" s="20">
        <v>53.512990000000002</v>
      </c>
      <c r="W261" s="20">
        <v>-2.0776523</v>
      </c>
      <c r="Y261" s="23" t="str">
        <f t="shared" si="4"/>
        <v>increase</v>
      </c>
    </row>
    <row r="262" spans="1:25" s="23" customFormat="1" ht="18.75" hidden="1" customHeight="1" x14ac:dyDescent="0.35">
      <c r="A262" s="29" t="s">
        <v>867</v>
      </c>
      <c r="B262" s="29" t="s">
        <v>462</v>
      </c>
      <c r="C262" s="29" t="s">
        <v>920</v>
      </c>
      <c r="D262" s="29" t="s">
        <v>484</v>
      </c>
      <c r="E262" s="29" t="s">
        <v>15</v>
      </c>
      <c r="F262" s="29">
        <v>1</v>
      </c>
      <c r="G262" s="29">
        <v>2</v>
      </c>
      <c r="H262" s="29" t="s">
        <v>16</v>
      </c>
      <c r="I262" s="29">
        <v>3</v>
      </c>
      <c r="J262" s="29" t="s">
        <v>22</v>
      </c>
      <c r="K262" s="29">
        <v>30.5</v>
      </c>
      <c r="L262" s="29">
        <v>29</v>
      </c>
      <c r="M262" s="29">
        <v>28.3</v>
      </c>
      <c r="N262" s="29">
        <v>27.7</v>
      </c>
      <c r="O262" s="27">
        <v>31.068916666666667</v>
      </c>
      <c r="P262" s="27">
        <v>28.768666666666668</v>
      </c>
      <c r="Q262" s="27">
        <v>26.817750000000004</v>
      </c>
      <c r="R262" s="47">
        <v>28.68627272727273</v>
      </c>
      <c r="S262" s="29" t="s">
        <v>9</v>
      </c>
      <c r="T262" s="43">
        <v>396177</v>
      </c>
      <c r="U262" s="16">
        <v>398218</v>
      </c>
      <c r="V262" s="20">
        <v>53.480670000000003</v>
      </c>
      <c r="W262" s="20">
        <v>-2.0590742</v>
      </c>
      <c r="Y262" s="23" t="str">
        <f t="shared" si="4"/>
        <v>increase</v>
      </c>
    </row>
    <row r="263" spans="1:25" s="23" customFormat="1" ht="18.75" hidden="1" customHeight="1" x14ac:dyDescent="0.35">
      <c r="A263" s="29" t="s">
        <v>868</v>
      </c>
      <c r="B263" s="29" t="s">
        <v>462</v>
      </c>
      <c r="C263" s="29" t="s">
        <v>921</v>
      </c>
      <c r="D263" s="29" t="s">
        <v>485</v>
      </c>
      <c r="E263" s="29" t="s">
        <v>15</v>
      </c>
      <c r="F263" s="29">
        <v>5</v>
      </c>
      <c r="G263" s="29">
        <v>2</v>
      </c>
      <c r="H263" s="29" t="s">
        <v>16</v>
      </c>
      <c r="I263" s="29">
        <v>3</v>
      </c>
      <c r="J263" s="29" t="s">
        <v>22</v>
      </c>
      <c r="K263" s="29">
        <v>39.6</v>
      </c>
      <c r="L263" s="29">
        <v>35.1</v>
      </c>
      <c r="M263" s="29">
        <v>33</v>
      </c>
      <c r="N263" s="29">
        <v>36</v>
      </c>
      <c r="O263" s="27">
        <v>39.001083333333327</v>
      </c>
      <c r="P263" s="27">
        <v>39.25533333333334</v>
      </c>
      <c r="Q263" s="27">
        <v>34.473750000000003</v>
      </c>
      <c r="R263" s="47">
        <v>35.107500000000009</v>
      </c>
      <c r="S263" s="29" t="s">
        <v>9</v>
      </c>
      <c r="T263" s="43">
        <v>393050</v>
      </c>
      <c r="U263" s="16">
        <v>401038</v>
      </c>
      <c r="V263" s="20">
        <v>53.505983999999998</v>
      </c>
      <c r="W263" s="20">
        <v>-2.1062560000000001</v>
      </c>
      <c r="Y263" s="23" t="str">
        <f t="shared" si="4"/>
        <v>increase</v>
      </c>
    </row>
    <row r="264" spans="1:25" s="23" customFormat="1" ht="18.75" hidden="1" customHeight="1" x14ac:dyDescent="0.35">
      <c r="A264" s="29" t="s">
        <v>869</v>
      </c>
      <c r="B264" s="29" t="s">
        <v>462</v>
      </c>
      <c r="C264" s="29" t="s">
        <v>922</v>
      </c>
      <c r="D264" s="29" t="s">
        <v>486</v>
      </c>
      <c r="E264" s="29" t="s">
        <v>107</v>
      </c>
      <c r="F264" s="29">
        <v>3</v>
      </c>
      <c r="G264" s="29">
        <v>75</v>
      </c>
      <c r="H264" s="29" t="s">
        <v>16</v>
      </c>
      <c r="I264" s="29">
        <v>3</v>
      </c>
      <c r="J264" s="29">
        <v>29</v>
      </c>
      <c r="K264" s="29">
        <v>24</v>
      </c>
      <c r="L264" s="29">
        <v>27.5</v>
      </c>
      <c r="M264" s="29">
        <v>25.2</v>
      </c>
      <c r="N264" s="29">
        <v>25.6</v>
      </c>
      <c r="O264" s="27">
        <v>27.277249999999999</v>
      </c>
      <c r="P264" s="27">
        <v>26.473333333333329</v>
      </c>
      <c r="Q264" s="27">
        <v>24.280249999999999</v>
      </c>
      <c r="R264" s="47">
        <v>24.585818181818183</v>
      </c>
      <c r="S264" s="29" t="s">
        <v>16</v>
      </c>
      <c r="T264" s="43">
        <v>393370</v>
      </c>
      <c r="U264" s="16">
        <v>399494</v>
      </c>
      <c r="V264" s="20">
        <v>53.492109999999997</v>
      </c>
      <c r="W264" s="20">
        <v>-2.1013980999999999</v>
      </c>
      <c r="Y264" s="23" t="str">
        <f t="shared" si="4"/>
        <v>increase</v>
      </c>
    </row>
    <row r="265" spans="1:25" s="23" customFormat="1" ht="18.75" hidden="1" customHeight="1" x14ac:dyDescent="0.35">
      <c r="A265" s="29" t="s">
        <v>870</v>
      </c>
      <c r="B265" s="29" t="s">
        <v>462</v>
      </c>
      <c r="C265" s="29" t="s">
        <v>923</v>
      </c>
      <c r="D265" s="29" t="s">
        <v>482</v>
      </c>
      <c r="E265" s="29" t="s">
        <v>15</v>
      </c>
      <c r="F265" s="29">
        <v>2</v>
      </c>
      <c r="G265" s="29">
        <v>2</v>
      </c>
      <c r="H265" s="29" t="s">
        <v>16</v>
      </c>
      <c r="I265" s="29">
        <v>3</v>
      </c>
      <c r="J265" s="29">
        <v>45</v>
      </c>
      <c r="K265" s="29">
        <v>32.1</v>
      </c>
      <c r="L265" s="29">
        <v>37.4</v>
      </c>
      <c r="M265" s="29">
        <v>35.299999999999997</v>
      </c>
      <c r="N265" s="29">
        <v>34.700000000000003</v>
      </c>
      <c r="O265" s="27">
        <v>41.586999999999996</v>
      </c>
      <c r="P265" s="27">
        <v>38.33133333333334</v>
      </c>
      <c r="Q265" s="27">
        <v>33.531250000000007</v>
      </c>
      <c r="R265" s="47">
        <v>36.447545454545455</v>
      </c>
      <c r="S265" s="29" t="s">
        <v>9</v>
      </c>
      <c r="T265" s="43">
        <v>393419</v>
      </c>
      <c r="U265" s="16">
        <v>399691</v>
      </c>
      <c r="V265" s="20">
        <v>53.493881999999999</v>
      </c>
      <c r="W265" s="20">
        <v>-2.1006638</v>
      </c>
      <c r="Y265" s="23" t="str">
        <f t="shared" si="4"/>
        <v>increase</v>
      </c>
    </row>
    <row r="266" spans="1:25" s="23" customFormat="1" ht="18.75" hidden="1" customHeight="1" x14ac:dyDescent="0.35">
      <c r="A266" s="29" t="s">
        <v>871</v>
      </c>
      <c r="B266" s="29" t="s">
        <v>462</v>
      </c>
      <c r="C266" s="29" t="s">
        <v>924</v>
      </c>
      <c r="D266" s="29" t="s">
        <v>487</v>
      </c>
      <c r="E266" s="29" t="s">
        <v>107</v>
      </c>
      <c r="F266" s="29">
        <v>5</v>
      </c>
      <c r="G266" s="29">
        <v>2</v>
      </c>
      <c r="H266" s="29" t="s">
        <v>16</v>
      </c>
      <c r="I266" s="29">
        <v>3</v>
      </c>
      <c r="J266" s="29">
        <v>22.3</v>
      </c>
      <c r="K266" s="29">
        <v>22.2</v>
      </c>
      <c r="L266" s="29">
        <v>19.399999999999999</v>
      </c>
      <c r="M266" s="29">
        <v>21</v>
      </c>
      <c r="N266" s="29">
        <v>18.600000000000001</v>
      </c>
      <c r="O266" s="27">
        <v>20.550833333333333</v>
      </c>
      <c r="P266" s="27">
        <v>20.002400000000002</v>
      </c>
      <c r="Q266" s="27">
        <v>17.715374999999998</v>
      </c>
      <c r="R266" s="47">
        <v>27.2</v>
      </c>
      <c r="S266" s="29" t="s">
        <v>16</v>
      </c>
      <c r="T266" s="43">
        <v>396899</v>
      </c>
      <c r="U266" s="16">
        <v>402450</v>
      </c>
      <c r="V266" s="20">
        <v>53.518712999999998</v>
      </c>
      <c r="W266" s="20">
        <v>-2.0482383</v>
      </c>
      <c r="Y266" s="23" t="str">
        <f t="shared" si="4"/>
        <v>increase</v>
      </c>
    </row>
    <row r="267" spans="1:25" s="23" customFormat="1" hidden="1" x14ac:dyDescent="0.35">
      <c r="A267" s="29" t="s">
        <v>872</v>
      </c>
      <c r="B267" s="29" t="s">
        <v>462</v>
      </c>
      <c r="C267" s="29" t="s">
        <v>925</v>
      </c>
      <c r="D267" s="29" t="s">
        <v>488</v>
      </c>
      <c r="E267" s="29" t="s">
        <v>15</v>
      </c>
      <c r="F267" s="29">
        <v>2</v>
      </c>
      <c r="G267" s="29">
        <v>2</v>
      </c>
      <c r="H267" s="29" t="s">
        <v>16</v>
      </c>
      <c r="I267" s="29">
        <v>3</v>
      </c>
      <c r="J267" s="29">
        <v>29.1</v>
      </c>
      <c r="K267" s="29">
        <v>27.4</v>
      </c>
      <c r="L267" s="29">
        <v>25</v>
      </c>
      <c r="M267" s="29">
        <v>27.1</v>
      </c>
      <c r="N267" s="29">
        <v>23.9</v>
      </c>
      <c r="O267" s="27">
        <v>29.180666666666671</v>
      </c>
      <c r="P267" s="27">
        <v>26.774000000000001</v>
      </c>
      <c r="Q267" s="27">
        <v>22.474999999999998</v>
      </c>
      <c r="R267" s="47">
        <v>25.059272727272724</v>
      </c>
      <c r="S267" s="29" t="s">
        <v>16</v>
      </c>
      <c r="T267" s="43">
        <v>396982</v>
      </c>
      <c r="U267" s="16">
        <v>402437</v>
      </c>
      <c r="V267" s="20">
        <v>53.518597</v>
      </c>
      <c r="W267" s="20">
        <v>-2.0469862999999999</v>
      </c>
      <c r="Y267" s="23" t="str">
        <f t="shared" si="4"/>
        <v>increase</v>
      </c>
    </row>
    <row r="268" spans="1:25" s="23" customFormat="1" hidden="1" x14ac:dyDescent="0.35">
      <c r="A268" s="29" t="s">
        <v>873</v>
      </c>
      <c r="B268" s="29" t="s">
        <v>462</v>
      </c>
      <c r="C268" s="29" t="s">
        <v>926</v>
      </c>
      <c r="D268" s="29" t="s">
        <v>489</v>
      </c>
      <c r="E268" s="29" t="s">
        <v>15</v>
      </c>
      <c r="F268" s="29">
        <v>2</v>
      </c>
      <c r="G268" s="29">
        <v>2</v>
      </c>
      <c r="H268" s="29" t="s">
        <v>16</v>
      </c>
      <c r="I268" s="29">
        <v>3</v>
      </c>
      <c r="J268" s="29">
        <v>28.8</v>
      </c>
      <c r="K268" s="29">
        <v>28.1</v>
      </c>
      <c r="L268" s="29">
        <v>22.9</v>
      </c>
      <c r="M268" s="29">
        <v>24.1</v>
      </c>
      <c r="N268" s="29">
        <v>22.5</v>
      </c>
      <c r="O268" s="27">
        <v>27.610916666666672</v>
      </c>
      <c r="P268" s="27">
        <v>26.091999999999995</v>
      </c>
      <c r="Q268" s="27">
        <v>24.004750000000005</v>
      </c>
      <c r="R268" s="47">
        <v>24.18</v>
      </c>
      <c r="S268" s="29" t="s">
        <v>16</v>
      </c>
      <c r="T268" s="43">
        <v>397010</v>
      </c>
      <c r="U268" s="16">
        <v>402560</v>
      </c>
      <c r="V268" s="20">
        <v>53.519703</v>
      </c>
      <c r="W268" s="20">
        <v>-2.0465653000000001</v>
      </c>
      <c r="Y268" s="23" t="str">
        <f t="shared" si="4"/>
        <v>increase</v>
      </c>
    </row>
    <row r="269" spans="1:25" s="23" customFormat="1" x14ac:dyDescent="0.35">
      <c r="A269" s="29" t="s">
        <v>874</v>
      </c>
      <c r="B269" s="29" t="s">
        <v>462</v>
      </c>
      <c r="C269" s="29" t="s">
        <v>927</v>
      </c>
      <c r="D269" s="29" t="s">
        <v>490</v>
      </c>
      <c r="E269" s="29" t="s">
        <v>15</v>
      </c>
      <c r="F269" s="29">
        <v>2</v>
      </c>
      <c r="G269" s="29">
        <v>2</v>
      </c>
      <c r="H269" s="29" t="s">
        <v>16</v>
      </c>
      <c r="I269" s="29">
        <v>3</v>
      </c>
      <c r="J269" s="29">
        <v>34.200000000000003</v>
      </c>
      <c r="K269" s="29">
        <v>34.6</v>
      </c>
      <c r="L269" s="29">
        <v>31.1</v>
      </c>
      <c r="M269" s="29">
        <v>33.799999999999997</v>
      </c>
      <c r="N269" s="29">
        <v>27.2</v>
      </c>
      <c r="O269" s="27">
        <v>28.482999999999997</v>
      </c>
      <c r="P269" s="27">
        <v>27.081999999999994</v>
      </c>
      <c r="Q269" s="27">
        <v>24.288818181818186</v>
      </c>
      <c r="R269" s="47">
        <v>23.045400000000001</v>
      </c>
      <c r="S269" s="29" t="s">
        <v>16</v>
      </c>
      <c r="T269" s="43">
        <v>397060</v>
      </c>
      <c r="U269" s="16">
        <v>402581</v>
      </c>
      <c r="V269" s="20">
        <v>53.519891999999999</v>
      </c>
      <c r="W269" s="20">
        <v>-2.0458113999999998</v>
      </c>
      <c r="X269" s="25"/>
      <c r="Y269" s="23" t="str">
        <f t="shared" si="4"/>
        <v>reduction</v>
      </c>
    </row>
    <row r="270" spans="1:25" s="23" customFormat="1" hidden="1" x14ac:dyDescent="0.35">
      <c r="A270" s="29" t="s">
        <v>875</v>
      </c>
      <c r="B270" s="29" t="s">
        <v>462</v>
      </c>
      <c r="C270" s="29" t="s">
        <v>928</v>
      </c>
      <c r="D270" s="29" t="s">
        <v>491</v>
      </c>
      <c r="E270" s="29" t="s">
        <v>15</v>
      </c>
      <c r="F270" s="29">
        <v>2</v>
      </c>
      <c r="G270" s="29">
        <v>2</v>
      </c>
      <c r="H270" s="29" t="s">
        <v>16</v>
      </c>
      <c r="I270" s="29">
        <v>3</v>
      </c>
      <c r="J270" s="29">
        <v>39.700000000000003</v>
      </c>
      <c r="K270" s="29">
        <v>41</v>
      </c>
      <c r="L270" s="29">
        <v>38</v>
      </c>
      <c r="M270" s="29">
        <v>37.9</v>
      </c>
      <c r="N270" s="29">
        <v>37.200000000000003</v>
      </c>
      <c r="O270" s="27">
        <v>41.844833333333327</v>
      </c>
      <c r="P270" s="27">
        <v>39.952000000000005</v>
      </c>
      <c r="Q270" s="27">
        <v>33.669000000000004</v>
      </c>
      <c r="R270" s="47">
        <v>36.9024</v>
      </c>
      <c r="S270" s="29" t="s">
        <v>16</v>
      </c>
      <c r="T270" s="43">
        <v>397080</v>
      </c>
      <c r="U270" s="16">
        <v>402540</v>
      </c>
      <c r="V270" s="20">
        <v>53.519523999999997</v>
      </c>
      <c r="W270" s="20">
        <v>-2.0455093</v>
      </c>
      <c r="Y270" s="23" t="str">
        <f t="shared" si="4"/>
        <v>increase</v>
      </c>
    </row>
    <row r="271" spans="1:25" s="23" customFormat="1" hidden="1" x14ac:dyDescent="0.35">
      <c r="A271" s="29" t="s">
        <v>876</v>
      </c>
      <c r="B271" s="29" t="s">
        <v>462</v>
      </c>
      <c r="C271" s="29" t="s">
        <v>929</v>
      </c>
      <c r="D271" s="29" t="s">
        <v>492</v>
      </c>
      <c r="E271" s="29" t="s">
        <v>107</v>
      </c>
      <c r="F271" s="29">
        <v>2</v>
      </c>
      <c r="G271" s="29">
        <v>1</v>
      </c>
      <c r="H271" s="29" t="s">
        <v>16</v>
      </c>
      <c r="I271" s="29">
        <v>3</v>
      </c>
      <c r="J271" s="29">
        <v>24.3</v>
      </c>
      <c r="K271" s="29">
        <v>25.3</v>
      </c>
      <c r="L271" s="29">
        <v>24.4</v>
      </c>
      <c r="M271" s="29">
        <v>22.7</v>
      </c>
      <c r="N271" s="29">
        <v>21.5</v>
      </c>
      <c r="O271" s="27">
        <v>24.145333333333337</v>
      </c>
      <c r="P271" s="27">
        <v>23.525333333333336</v>
      </c>
      <c r="Q271" s="27">
        <v>19.973749999999999</v>
      </c>
      <c r="R271" s="47">
        <v>22.024090909090905</v>
      </c>
      <c r="S271" s="29" t="s">
        <v>16</v>
      </c>
      <c r="T271" s="43">
        <v>397060</v>
      </c>
      <c r="U271" s="16">
        <v>402387</v>
      </c>
      <c r="V271" s="20">
        <v>53.518147999999997</v>
      </c>
      <c r="W271" s="20">
        <v>-2.0458094999999998</v>
      </c>
      <c r="Y271" s="23" t="str">
        <f t="shared" si="4"/>
        <v>increase</v>
      </c>
    </row>
    <row r="272" spans="1:25" s="23" customFormat="1" x14ac:dyDescent="0.35">
      <c r="A272" s="29" t="s">
        <v>877</v>
      </c>
      <c r="B272" s="29" t="s">
        <v>462</v>
      </c>
      <c r="C272" s="29" t="s">
        <v>930</v>
      </c>
      <c r="D272" s="29" t="s">
        <v>493</v>
      </c>
      <c r="E272" s="29" t="s">
        <v>15</v>
      </c>
      <c r="F272" s="29">
        <v>2</v>
      </c>
      <c r="G272" s="29">
        <v>2</v>
      </c>
      <c r="H272" s="29" t="s">
        <v>16</v>
      </c>
      <c r="I272" s="29">
        <v>3</v>
      </c>
      <c r="J272" s="29">
        <v>40.700000000000003</v>
      </c>
      <c r="K272" s="29">
        <v>39.700000000000003</v>
      </c>
      <c r="L272" s="29">
        <v>35.299999999999997</v>
      </c>
      <c r="M272" s="29">
        <v>29.5</v>
      </c>
      <c r="N272" s="29">
        <v>33.1</v>
      </c>
      <c r="O272" s="27">
        <v>39.926249999999996</v>
      </c>
      <c r="P272" s="27">
        <v>38.302</v>
      </c>
      <c r="Q272" s="27">
        <v>35.8005</v>
      </c>
      <c r="R272" s="47">
        <v>31.670727272727273</v>
      </c>
      <c r="S272" s="29" t="s">
        <v>16</v>
      </c>
      <c r="T272" s="43">
        <v>396728</v>
      </c>
      <c r="U272" s="16">
        <v>402073</v>
      </c>
      <c r="V272" s="20">
        <v>53.515324</v>
      </c>
      <c r="W272" s="20">
        <v>-2.0508131999999999</v>
      </c>
      <c r="X272" s="25"/>
      <c r="Y272" s="23" t="str">
        <f t="shared" si="4"/>
        <v>reduction</v>
      </c>
    </row>
    <row r="273" spans="1:25" s="23" customFormat="1" hidden="1" x14ac:dyDescent="0.35">
      <c r="A273" s="29" t="s">
        <v>878</v>
      </c>
      <c r="B273" s="29" t="s">
        <v>462</v>
      </c>
      <c r="C273" s="29" t="s">
        <v>931</v>
      </c>
      <c r="D273" s="29" t="s">
        <v>494</v>
      </c>
      <c r="E273" s="29" t="s">
        <v>19</v>
      </c>
      <c r="F273" s="29">
        <v>11</v>
      </c>
      <c r="G273" s="29">
        <v>22</v>
      </c>
      <c r="H273" s="29" t="s">
        <v>16</v>
      </c>
      <c r="I273" s="29">
        <v>3</v>
      </c>
      <c r="J273" s="29" t="s">
        <v>22</v>
      </c>
      <c r="K273" s="29" t="s">
        <v>22</v>
      </c>
      <c r="L273" s="29" t="s">
        <v>22</v>
      </c>
      <c r="M273" s="29" t="s">
        <v>22</v>
      </c>
      <c r="N273" s="29" t="s">
        <v>22</v>
      </c>
      <c r="O273" s="27">
        <v>31.386727272727281</v>
      </c>
      <c r="P273" s="27">
        <v>32.94133333333334</v>
      </c>
      <c r="Q273" s="27">
        <v>28.644749999999998</v>
      </c>
      <c r="R273" s="47">
        <v>31.070454545454545</v>
      </c>
      <c r="S273" s="29" t="s">
        <v>16</v>
      </c>
      <c r="T273" s="43">
        <v>394006</v>
      </c>
      <c r="U273" s="16">
        <v>399392</v>
      </c>
      <c r="V273" s="20">
        <v>53.491200999999997</v>
      </c>
      <c r="W273" s="20">
        <v>-2.0918101999999998</v>
      </c>
      <c r="Y273" s="23" t="str">
        <f t="shared" si="4"/>
        <v>increase</v>
      </c>
    </row>
    <row r="274" spans="1:25" s="23" customFormat="1" hidden="1" x14ac:dyDescent="0.35">
      <c r="A274" s="29" t="s">
        <v>879</v>
      </c>
      <c r="B274" s="29" t="s">
        <v>462</v>
      </c>
      <c r="C274" s="29" t="s">
        <v>932</v>
      </c>
      <c r="D274" s="29" t="s">
        <v>495</v>
      </c>
      <c r="E274" s="29" t="s">
        <v>19</v>
      </c>
      <c r="F274" s="29">
        <v>11</v>
      </c>
      <c r="G274" s="29">
        <v>1</v>
      </c>
      <c r="H274" s="29" t="s">
        <v>16</v>
      </c>
      <c r="I274" s="29">
        <v>3</v>
      </c>
      <c r="J274" s="29" t="s">
        <v>22</v>
      </c>
      <c r="K274" s="29" t="s">
        <v>22</v>
      </c>
      <c r="L274" s="29" t="s">
        <v>22</v>
      </c>
      <c r="M274" s="29" t="s">
        <v>22</v>
      </c>
      <c r="N274" s="29" t="s">
        <v>22</v>
      </c>
      <c r="O274" s="27">
        <v>33.512818181818183</v>
      </c>
      <c r="P274" s="27">
        <v>35.654666666666671</v>
      </c>
      <c r="Q274" s="27">
        <v>32.668499999999995</v>
      </c>
      <c r="R274" s="47">
        <v>33.699818181818173</v>
      </c>
      <c r="S274" s="29" t="s">
        <v>16</v>
      </c>
      <c r="T274" s="43">
        <v>394114</v>
      </c>
      <c r="U274" s="16">
        <v>399366</v>
      </c>
      <c r="V274" s="20">
        <v>53.490969</v>
      </c>
      <c r="W274" s="20">
        <v>-2.0901819000000001</v>
      </c>
      <c r="Y274" s="23" t="str">
        <f t="shared" si="4"/>
        <v>increase</v>
      </c>
    </row>
    <row r="275" spans="1:25" s="23" customFormat="1" hidden="1" x14ac:dyDescent="0.35">
      <c r="A275" s="29" t="s">
        <v>880</v>
      </c>
      <c r="B275" s="29" t="s">
        <v>462</v>
      </c>
      <c r="C275" s="29" t="s">
        <v>933</v>
      </c>
      <c r="D275" s="29" t="s">
        <v>496</v>
      </c>
      <c r="E275" s="29" t="s">
        <v>19</v>
      </c>
      <c r="F275" s="29">
        <v>45</v>
      </c>
      <c r="G275" s="29">
        <v>1</v>
      </c>
      <c r="H275" s="29" t="s">
        <v>16</v>
      </c>
      <c r="I275" s="29">
        <v>3</v>
      </c>
      <c r="J275" s="29" t="s">
        <v>22</v>
      </c>
      <c r="K275" s="29" t="s">
        <v>22</v>
      </c>
      <c r="L275" s="29" t="s">
        <v>22</v>
      </c>
      <c r="M275" s="29" t="s">
        <v>22</v>
      </c>
      <c r="N275" s="29" t="s">
        <v>22</v>
      </c>
      <c r="O275" s="27">
        <v>36.559250000000006</v>
      </c>
      <c r="P275" s="27">
        <v>33.520666666666671</v>
      </c>
      <c r="Q275" s="27">
        <v>29.197200000000009</v>
      </c>
      <c r="R275" s="47">
        <v>31.002818181818188</v>
      </c>
      <c r="S275" s="29" t="s">
        <v>16</v>
      </c>
      <c r="T275" s="43">
        <v>394066</v>
      </c>
      <c r="U275" s="16">
        <v>399315</v>
      </c>
      <c r="V275" s="20">
        <v>53.49051</v>
      </c>
      <c r="W275" s="20">
        <v>-2.0909043999999999</v>
      </c>
      <c r="Y275" s="23" t="str">
        <f t="shared" si="4"/>
        <v>increase</v>
      </c>
    </row>
    <row r="276" spans="1:25" s="23" customFormat="1" hidden="1" x14ac:dyDescent="0.35">
      <c r="A276" s="29" t="s">
        <v>881</v>
      </c>
      <c r="B276" s="29" t="s">
        <v>462</v>
      </c>
      <c r="C276" s="29" t="s">
        <v>934</v>
      </c>
      <c r="D276" s="29" t="s">
        <v>497</v>
      </c>
      <c r="E276" s="29" t="s">
        <v>19</v>
      </c>
      <c r="F276" s="29">
        <v>1</v>
      </c>
      <c r="G276" s="29">
        <v>2</v>
      </c>
      <c r="H276" s="29" t="s">
        <v>16</v>
      </c>
      <c r="I276" s="29">
        <v>3</v>
      </c>
      <c r="J276" s="29" t="s">
        <v>22</v>
      </c>
      <c r="K276" s="29" t="s">
        <v>22</v>
      </c>
      <c r="L276" s="29" t="s">
        <v>22</v>
      </c>
      <c r="M276" s="29" t="s">
        <v>22</v>
      </c>
      <c r="N276" s="29" t="s">
        <v>22</v>
      </c>
      <c r="O276" s="27">
        <v>34.72408333333334</v>
      </c>
      <c r="P276" s="27">
        <v>34.620666666666672</v>
      </c>
      <c r="Q276" s="27">
        <v>31.682499999999997</v>
      </c>
      <c r="R276" s="47">
        <v>31.662272727272736</v>
      </c>
      <c r="S276" s="29" t="s">
        <v>9</v>
      </c>
      <c r="T276" s="43">
        <v>394118</v>
      </c>
      <c r="U276" s="16">
        <v>399259</v>
      </c>
      <c r="V276" s="20">
        <v>53.490006999999999</v>
      </c>
      <c r="W276" s="20">
        <v>-2.0901196</v>
      </c>
      <c r="Y276" s="23" t="str">
        <f t="shared" si="4"/>
        <v>reduction</v>
      </c>
    </row>
    <row r="277" spans="1:25" s="23" customFormat="1" hidden="1" x14ac:dyDescent="0.35">
      <c r="A277" s="29" t="s">
        <v>882</v>
      </c>
      <c r="B277" s="29" t="s">
        <v>462</v>
      </c>
      <c r="C277" s="29" t="s">
        <v>935</v>
      </c>
      <c r="D277" s="29" t="s">
        <v>498</v>
      </c>
      <c r="E277" s="29" t="s">
        <v>19</v>
      </c>
      <c r="F277" s="29">
        <v>6</v>
      </c>
      <c r="G277" s="29">
        <v>2</v>
      </c>
      <c r="H277" s="29" t="s">
        <v>16</v>
      </c>
      <c r="I277" s="29">
        <v>3</v>
      </c>
      <c r="J277" s="29" t="s">
        <v>22</v>
      </c>
      <c r="K277" s="29" t="s">
        <v>22</v>
      </c>
      <c r="L277" s="29" t="s">
        <v>22</v>
      </c>
      <c r="M277" s="29" t="s">
        <v>22</v>
      </c>
      <c r="N277" s="29" t="s">
        <v>22</v>
      </c>
      <c r="O277" s="27">
        <v>33.093666666666671</v>
      </c>
      <c r="P277" s="27">
        <v>32.794666666666657</v>
      </c>
      <c r="Q277" s="27">
        <v>29.801454545454547</v>
      </c>
      <c r="R277" s="47">
        <v>30.148909090909097</v>
      </c>
      <c r="S277" s="29" t="s">
        <v>16</v>
      </c>
      <c r="T277" s="43">
        <v>394494</v>
      </c>
      <c r="U277" s="16">
        <v>399010</v>
      </c>
      <c r="V277" s="20">
        <v>53.487772999999997</v>
      </c>
      <c r="W277" s="20">
        <v>-2.0844482000000002</v>
      </c>
      <c r="X277" s="25"/>
      <c r="Y277" s="23" t="str">
        <f t="shared" si="4"/>
        <v>increase</v>
      </c>
    </row>
    <row r="278" spans="1:25" s="23" customFormat="1" hidden="1" x14ac:dyDescent="0.35">
      <c r="A278" s="29" t="s">
        <v>883</v>
      </c>
      <c r="B278" s="29" t="s">
        <v>462</v>
      </c>
      <c r="C278" s="29" t="s">
        <v>936</v>
      </c>
      <c r="D278" s="29" t="s">
        <v>499</v>
      </c>
      <c r="E278" s="29" t="s">
        <v>19</v>
      </c>
      <c r="F278" s="29">
        <v>30</v>
      </c>
      <c r="G278" s="29">
        <v>13</v>
      </c>
      <c r="H278" s="29" t="s">
        <v>16</v>
      </c>
      <c r="I278" s="29">
        <v>3</v>
      </c>
      <c r="J278" s="29" t="s">
        <v>22</v>
      </c>
      <c r="K278" s="29" t="s">
        <v>22</v>
      </c>
      <c r="L278" s="29" t="s">
        <v>22</v>
      </c>
      <c r="M278" s="29" t="s">
        <v>22</v>
      </c>
      <c r="N278" s="29" t="s">
        <v>22</v>
      </c>
      <c r="O278" s="27">
        <v>46.394833333333345</v>
      </c>
      <c r="P278" s="27">
        <v>44.051333333333332</v>
      </c>
      <c r="Q278" s="27">
        <v>39.642999999999994</v>
      </c>
      <c r="R278" s="47">
        <v>40.336636363636373</v>
      </c>
      <c r="S278" s="29" t="s">
        <v>16</v>
      </c>
      <c r="T278" s="43">
        <v>394214</v>
      </c>
      <c r="U278" s="16">
        <v>398933</v>
      </c>
      <c r="V278" s="20">
        <v>53.487077999999997</v>
      </c>
      <c r="W278" s="20">
        <v>-2.0886665999999998</v>
      </c>
      <c r="Y278" s="23" t="str">
        <f t="shared" si="4"/>
        <v>increase</v>
      </c>
    </row>
    <row r="279" spans="1:25" s="23" customFormat="1" hidden="1" x14ac:dyDescent="0.35">
      <c r="A279" s="29" t="s">
        <v>884</v>
      </c>
      <c r="B279" s="29" t="s">
        <v>462</v>
      </c>
      <c r="C279" s="29" t="s">
        <v>937</v>
      </c>
      <c r="D279" s="29" t="s">
        <v>500</v>
      </c>
      <c r="E279" s="29" t="s">
        <v>19</v>
      </c>
      <c r="F279" s="29">
        <v>22</v>
      </c>
      <c r="G279" s="29">
        <v>12</v>
      </c>
      <c r="H279" s="29" t="s">
        <v>16</v>
      </c>
      <c r="I279" s="29">
        <v>3</v>
      </c>
      <c r="J279" s="29" t="s">
        <v>22</v>
      </c>
      <c r="K279" s="29" t="s">
        <v>22</v>
      </c>
      <c r="L279" s="29" t="s">
        <v>22</v>
      </c>
      <c r="M279" s="29" t="s">
        <v>22</v>
      </c>
      <c r="N279" s="29" t="s">
        <v>22</v>
      </c>
      <c r="O279" s="27">
        <v>16.416399999999999</v>
      </c>
      <c r="P279" s="27">
        <v>19.78533333333333</v>
      </c>
      <c r="Q279" s="27">
        <v>15.072749999999999</v>
      </c>
      <c r="R279" s="47">
        <v>15.522545454545456</v>
      </c>
      <c r="S279" s="29" t="s">
        <v>16</v>
      </c>
      <c r="T279" s="43">
        <v>397418</v>
      </c>
      <c r="U279" s="16">
        <v>394398</v>
      </c>
      <c r="V279" s="20">
        <v>53.446342000000001</v>
      </c>
      <c r="W279" s="20">
        <v>-2.0403416999999999</v>
      </c>
      <c r="Y279" s="23" t="str">
        <f t="shared" si="4"/>
        <v>increase</v>
      </c>
    </row>
    <row r="280" spans="1:25" s="23" customFormat="1" hidden="1" x14ac:dyDescent="0.35">
      <c r="A280" s="29" t="s">
        <v>885</v>
      </c>
      <c r="B280" s="29" t="s">
        <v>462</v>
      </c>
      <c r="C280" s="29" t="s">
        <v>938</v>
      </c>
      <c r="D280" s="29" t="s">
        <v>501</v>
      </c>
      <c r="E280" s="29" t="s">
        <v>15</v>
      </c>
      <c r="F280" s="29">
        <v>4</v>
      </c>
      <c r="G280" s="29">
        <v>5</v>
      </c>
      <c r="H280" s="29" t="s">
        <v>185</v>
      </c>
      <c r="I280" s="29">
        <v>4</v>
      </c>
      <c r="J280" s="29" t="s">
        <v>22</v>
      </c>
      <c r="K280" s="29" t="s">
        <v>22</v>
      </c>
      <c r="L280" s="29" t="s">
        <v>22</v>
      </c>
      <c r="M280" s="29" t="s">
        <v>22</v>
      </c>
      <c r="N280" s="29" t="s">
        <v>22</v>
      </c>
      <c r="O280" s="27">
        <v>63.078166666666668</v>
      </c>
      <c r="P280" s="27">
        <v>56.855333333333334</v>
      </c>
      <c r="Q280" s="27">
        <v>55.998999999999995</v>
      </c>
      <c r="R280" s="47">
        <v>52.967727272727274</v>
      </c>
      <c r="S280" s="29" t="s">
        <v>9</v>
      </c>
      <c r="T280" s="43">
        <v>399719</v>
      </c>
      <c r="U280" s="16">
        <v>395805</v>
      </c>
      <c r="V280" s="20">
        <v>53.458995000000002</v>
      </c>
      <c r="W280" s="20">
        <v>-2.0056992999999999</v>
      </c>
      <c r="Y280" s="23" t="str">
        <f t="shared" si="4"/>
        <v>reduction</v>
      </c>
    </row>
    <row r="281" spans="1:25" s="23" customFormat="1" hidden="1" x14ac:dyDescent="0.35">
      <c r="A281" s="29" t="s">
        <v>886</v>
      </c>
      <c r="B281" s="29" t="s">
        <v>462</v>
      </c>
      <c r="C281" s="29" t="s">
        <v>939</v>
      </c>
      <c r="D281" s="29" t="s">
        <v>501</v>
      </c>
      <c r="E281" s="29" t="s">
        <v>15</v>
      </c>
      <c r="F281" s="29">
        <v>4</v>
      </c>
      <c r="G281" s="29">
        <v>5</v>
      </c>
      <c r="H281" s="29" t="s">
        <v>185</v>
      </c>
      <c r="I281" s="29">
        <v>4</v>
      </c>
      <c r="J281" s="29" t="s">
        <v>22</v>
      </c>
      <c r="K281" s="29" t="s">
        <v>22</v>
      </c>
      <c r="L281" s="29" t="s">
        <v>22</v>
      </c>
      <c r="M281" s="29" t="s">
        <v>22</v>
      </c>
      <c r="N281" s="29" t="s">
        <v>22</v>
      </c>
      <c r="O281" s="27">
        <v>62.228833333333341</v>
      </c>
      <c r="P281" s="27">
        <v>58.696000000000005</v>
      </c>
      <c r="Q281" s="27">
        <v>56.078749999999992</v>
      </c>
      <c r="R281" s="47">
        <v>54.531818181818196</v>
      </c>
      <c r="S281" s="29" t="s">
        <v>9</v>
      </c>
      <c r="T281" s="43">
        <v>399719</v>
      </c>
      <c r="U281" s="16">
        <v>395805</v>
      </c>
      <c r="V281" s="20">
        <v>53.458995000000002</v>
      </c>
      <c r="W281" s="20">
        <v>-2.0056992999999999</v>
      </c>
      <c r="Y281" s="23" t="str">
        <f t="shared" si="4"/>
        <v>reduction</v>
      </c>
    </row>
    <row r="282" spans="1:25" s="23" customFormat="1" hidden="1" x14ac:dyDescent="0.35">
      <c r="A282" s="29" t="s">
        <v>887</v>
      </c>
      <c r="B282" s="29" t="s">
        <v>462</v>
      </c>
      <c r="C282" s="29" t="s">
        <v>940</v>
      </c>
      <c r="D282" s="29" t="s">
        <v>501</v>
      </c>
      <c r="E282" s="29" t="s">
        <v>15</v>
      </c>
      <c r="F282" s="29">
        <v>4</v>
      </c>
      <c r="G282" s="29">
        <v>5</v>
      </c>
      <c r="H282" s="29" t="s">
        <v>185</v>
      </c>
      <c r="I282" s="29">
        <v>4</v>
      </c>
      <c r="J282" s="29" t="s">
        <v>22</v>
      </c>
      <c r="K282" s="29" t="s">
        <v>22</v>
      </c>
      <c r="L282" s="29" t="s">
        <v>22</v>
      </c>
      <c r="M282" s="29" t="s">
        <v>22</v>
      </c>
      <c r="N282" s="29" t="s">
        <v>22</v>
      </c>
      <c r="O282" s="27">
        <v>64.420416666666668</v>
      </c>
      <c r="P282" s="27">
        <v>55.520666666666671</v>
      </c>
      <c r="Q282" s="27">
        <v>55.593000000000004</v>
      </c>
      <c r="R282" s="47">
        <v>55.571727272727273</v>
      </c>
      <c r="S282" s="29" t="s">
        <v>9</v>
      </c>
      <c r="T282" s="43">
        <v>399719</v>
      </c>
      <c r="U282" s="16">
        <v>395805</v>
      </c>
      <c r="V282" s="20">
        <v>53.458995000000002</v>
      </c>
      <c r="W282" s="20">
        <v>-2.0056992999999999</v>
      </c>
      <c r="Y282" s="23" t="str">
        <f t="shared" si="4"/>
        <v>reduction</v>
      </c>
    </row>
    <row r="283" spans="1:25" s="23" customFormat="1" hidden="1" x14ac:dyDescent="0.35">
      <c r="A283" s="29" t="s">
        <v>888</v>
      </c>
      <c r="B283" s="29" t="s">
        <v>462</v>
      </c>
      <c r="C283" s="29" t="s">
        <v>941</v>
      </c>
      <c r="D283" s="29" t="s">
        <v>502</v>
      </c>
      <c r="E283" s="29" t="s">
        <v>15</v>
      </c>
      <c r="F283" s="29">
        <v>2</v>
      </c>
      <c r="G283" s="29">
        <v>75</v>
      </c>
      <c r="H283" s="29" t="s">
        <v>16</v>
      </c>
      <c r="I283" s="29">
        <v>3</v>
      </c>
      <c r="J283" s="29" t="s">
        <v>22</v>
      </c>
      <c r="K283" s="29" t="s">
        <v>22</v>
      </c>
      <c r="L283" s="29" t="s">
        <v>22</v>
      </c>
      <c r="M283" s="29" t="s">
        <v>22</v>
      </c>
      <c r="N283" s="29" t="s">
        <v>22</v>
      </c>
      <c r="O283" s="27">
        <v>30.071363636363639</v>
      </c>
      <c r="P283" s="27">
        <v>35.038666666666671</v>
      </c>
      <c r="Q283" s="27">
        <v>30.319500000000001</v>
      </c>
      <c r="R283" s="47">
        <v>32.845909090909089</v>
      </c>
      <c r="S283" s="29" t="s">
        <v>16</v>
      </c>
      <c r="T283" s="43">
        <v>392699</v>
      </c>
      <c r="U283" s="16">
        <v>395733</v>
      </c>
      <c r="V283" s="20">
        <v>53.458295999999997</v>
      </c>
      <c r="W283" s="20">
        <v>-2.1114228000000002</v>
      </c>
      <c r="Y283" s="23" t="str">
        <f t="shared" si="4"/>
        <v>increase</v>
      </c>
    </row>
    <row r="284" spans="1:25" s="23" customFormat="1" hidden="1" x14ac:dyDescent="0.35">
      <c r="A284" s="29" t="s">
        <v>889</v>
      </c>
      <c r="B284" s="29" t="s">
        <v>462</v>
      </c>
      <c r="C284" s="29" t="s">
        <v>942</v>
      </c>
      <c r="D284" s="29"/>
      <c r="E284" s="29" t="s">
        <v>15</v>
      </c>
      <c r="F284" s="29">
        <v>46</v>
      </c>
      <c r="G284" s="29">
        <v>3</v>
      </c>
      <c r="H284" s="29" t="s">
        <v>16</v>
      </c>
      <c r="I284" s="29">
        <v>3</v>
      </c>
      <c r="J284" s="29" t="s">
        <v>41</v>
      </c>
      <c r="K284" s="29" t="s">
        <v>41</v>
      </c>
      <c r="L284" s="29" t="s">
        <v>41</v>
      </c>
      <c r="M284" s="29" t="s">
        <v>41</v>
      </c>
      <c r="N284" s="29" t="s">
        <v>41</v>
      </c>
      <c r="O284" s="29" t="s">
        <v>41</v>
      </c>
      <c r="P284" s="29" t="s">
        <v>41</v>
      </c>
      <c r="Q284" s="27">
        <v>35.365499999999997</v>
      </c>
      <c r="R284" s="47">
        <v>37.166181818181819</v>
      </c>
      <c r="S284" s="29" t="s">
        <v>9</v>
      </c>
      <c r="T284" s="43">
        <v>393731</v>
      </c>
      <c r="U284" s="16">
        <v>398770</v>
      </c>
      <c r="V284" s="20">
        <v>53.485607000000002</v>
      </c>
      <c r="W284" s="20">
        <v>-2.0959422999999999</v>
      </c>
      <c r="Y284" s="23" t="str">
        <f t="shared" si="4"/>
        <v>increase</v>
      </c>
    </row>
    <row r="285" spans="1:25" s="23" customFormat="1" hidden="1" x14ac:dyDescent="0.35">
      <c r="A285" s="29" t="s">
        <v>890</v>
      </c>
      <c r="B285" s="29" t="s">
        <v>462</v>
      </c>
      <c r="C285" s="29" t="s">
        <v>943</v>
      </c>
      <c r="D285" s="29"/>
      <c r="E285" s="29" t="s">
        <v>15</v>
      </c>
      <c r="F285" s="29">
        <v>140</v>
      </c>
      <c r="G285" s="29">
        <v>4</v>
      </c>
      <c r="H285" s="29" t="s">
        <v>16</v>
      </c>
      <c r="I285" s="29">
        <v>3</v>
      </c>
      <c r="J285" s="29" t="s">
        <v>41</v>
      </c>
      <c r="K285" s="29" t="s">
        <v>41</v>
      </c>
      <c r="L285" s="29" t="s">
        <v>41</v>
      </c>
      <c r="M285" s="29" t="s">
        <v>41</v>
      </c>
      <c r="N285" s="29" t="s">
        <v>41</v>
      </c>
      <c r="O285" s="29" t="s">
        <v>41</v>
      </c>
      <c r="P285" s="29" t="s">
        <v>41</v>
      </c>
      <c r="Q285" s="27">
        <v>39.099249999999998</v>
      </c>
      <c r="R285" s="47">
        <v>43.515545454545446</v>
      </c>
      <c r="S285" s="29" t="s">
        <v>9</v>
      </c>
      <c r="T285" s="43">
        <v>393498</v>
      </c>
      <c r="U285" s="16">
        <v>398704</v>
      </c>
      <c r="V285" s="20">
        <v>53.485011</v>
      </c>
      <c r="W285" s="20">
        <v>-2.0994522</v>
      </c>
      <c r="Y285" s="23" t="str">
        <f t="shared" si="4"/>
        <v>increase</v>
      </c>
    </row>
    <row r="286" spans="1:25" s="23" customFormat="1" hidden="1" x14ac:dyDescent="0.35">
      <c r="A286" s="29" t="s">
        <v>891</v>
      </c>
      <c r="B286" s="29" t="s">
        <v>462</v>
      </c>
      <c r="C286" s="29" t="s">
        <v>944</v>
      </c>
      <c r="D286" s="29"/>
      <c r="E286" s="29" t="s">
        <v>15</v>
      </c>
      <c r="F286" s="29">
        <v>82</v>
      </c>
      <c r="G286" s="29">
        <v>1</v>
      </c>
      <c r="H286" s="29" t="s">
        <v>16</v>
      </c>
      <c r="I286" s="29">
        <v>3</v>
      </c>
      <c r="J286" s="29" t="s">
        <v>41</v>
      </c>
      <c r="K286" s="29" t="s">
        <v>41</v>
      </c>
      <c r="L286" s="29" t="s">
        <v>41</v>
      </c>
      <c r="M286" s="29" t="s">
        <v>41</v>
      </c>
      <c r="N286" s="29" t="s">
        <v>41</v>
      </c>
      <c r="O286" s="29" t="s">
        <v>41</v>
      </c>
      <c r="P286" s="29" t="s">
        <v>41</v>
      </c>
      <c r="Q286" s="27">
        <v>40.375250000000001</v>
      </c>
      <c r="R286" s="47">
        <v>37.162800000000004</v>
      </c>
      <c r="S286" s="29" t="s">
        <v>9</v>
      </c>
      <c r="T286" s="43">
        <v>393314</v>
      </c>
      <c r="U286" s="16">
        <v>398624</v>
      </c>
      <c r="V286" s="20">
        <v>53.484290000000001</v>
      </c>
      <c r="W286" s="20">
        <v>-2.1022232999999999</v>
      </c>
      <c r="Y286" s="23" t="str">
        <f t="shared" si="4"/>
        <v>reduction</v>
      </c>
    </row>
    <row r="287" spans="1:25" s="23" customFormat="1" hidden="1" x14ac:dyDescent="0.35">
      <c r="A287" s="29" t="s">
        <v>892</v>
      </c>
      <c r="B287" s="29" t="s">
        <v>462</v>
      </c>
      <c r="C287" s="29" t="s">
        <v>945</v>
      </c>
      <c r="D287" s="29"/>
      <c r="E287" s="29" t="s">
        <v>15</v>
      </c>
      <c r="F287" s="29">
        <v>103</v>
      </c>
      <c r="G287" s="29">
        <v>5</v>
      </c>
      <c r="H287" s="29" t="s">
        <v>16</v>
      </c>
      <c r="I287" s="29">
        <v>3</v>
      </c>
      <c r="J287" s="29" t="s">
        <v>41</v>
      </c>
      <c r="K287" s="29" t="s">
        <v>41</v>
      </c>
      <c r="L287" s="29" t="s">
        <v>41</v>
      </c>
      <c r="M287" s="29" t="s">
        <v>41</v>
      </c>
      <c r="N287" s="29" t="s">
        <v>41</v>
      </c>
      <c r="O287" s="29" t="s">
        <v>41</v>
      </c>
      <c r="P287" s="29" t="s">
        <v>41</v>
      </c>
      <c r="Q287" s="27">
        <v>42.796750000000003</v>
      </c>
      <c r="R287" s="47">
        <v>43.69309090909092</v>
      </c>
      <c r="S287" s="29" t="s">
        <v>9</v>
      </c>
      <c r="T287" s="43">
        <v>393509</v>
      </c>
      <c r="U287" s="16">
        <v>398737</v>
      </c>
      <c r="V287" s="20">
        <v>53.485308000000003</v>
      </c>
      <c r="W287" s="20">
        <v>-2.0992872</v>
      </c>
      <c r="Y287" s="23" t="str">
        <f t="shared" si="4"/>
        <v>increase</v>
      </c>
    </row>
    <row r="288" spans="1:25" s="23" customFormat="1" hidden="1" x14ac:dyDescent="0.35">
      <c r="A288" s="29" t="s">
        <v>893</v>
      </c>
      <c r="B288" s="29" t="s">
        <v>462</v>
      </c>
      <c r="C288" s="29" t="s">
        <v>946</v>
      </c>
      <c r="D288" s="29"/>
      <c r="E288" s="29" t="s">
        <v>15</v>
      </c>
      <c r="F288" s="29">
        <v>31</v>
      </c>
      <c r="G288" s="29">
        <v>3</v>
      </c>
      <c r="H288" s="29" t="s">
        <v>16</v>
      </c>
      <c r="I288" s="29">
        <v>3</v>
      </c>
      <c r="J288" s="29" t="s">
        <v>41</v>
      </c>
      <c r="K288" s="29" t="s">
        <v>41</v>
      </c>
      <c r="L288" s="29" t="s">
        <v>41</v>
      </c>
      <c r="M288" s="29" t="s">
        <v>41</v>
      </c>
      <c r="N288" s="29" t="s">
        <v>41</v>
      </c>
      <c r="O288" s="29" t="s">
        <v>41</v>
      </c>
      <c r="P288" s="29" t="s">
        <v>41</v>
      </c>
      <c r="Q288" s="27">
        <v>38.256272727272723</v>
      </c>
      <c r="R288" s="47">
        <v>36.371454545454547</v>
      </c>
      <c r="S288" s="29" t="s">
        <v>9</v>
      </c>
      <c r="T288" s="43">
        <v>393133</v>
      </c>
      <c r="U288" s="16">
        <v>398536</v>
      </c>
      <c r="V288" s="20">
        <v>53.483496000000002</v>
      </c>
      <c r="W288" s="20">
        <v>-2.104949</v>
      </c>
      <c r="Y288" s="23" t="str">
        <f t="shared" si="4"/>
        <v>reduction</v>
      </c>
    </row>
    <row r="289" spans="1:84" s="23" customFormat="1" hidden="1" x14ac:dyDescent="0.35">
      <c r="A289" s="29" t="s">
        <v>894</v>
      </c>
      <c r="B289" s="29" t="s">
        <v>462</v>
      </c>
      <c r="C289" s="29" t="s">
        <v>947</v>
      </c>
      <c r="D289" s="29"/>
      <c r="E289" s="29" t="s">
        <v>15</v>
      </c>
      <c r="F289" s="29">
        <v>24</v>
      </c>
      <c r="G289" s="29">
        <v>3</v>
      </c>
      <c r="H289" s="29" t="s">
        <v>16</v>
      </c>
      <c r="I289" s="29">
        <v>3</v>
      </c>
      <c r="J289" s="29" t="s">
        <v>41</v>
      </c>
      <c r="K289" s="29" t="s">
        <v>41</v>
      </c>
      <c r="L289" s="29" t="s">
        <v>41</v>
      </c>
      <c r="M289" s="29" t="s">
        <v>41</v>
      </c>
      <c r="N289" s="29" t="s">
        <v>41</v>
      </c>
      <c r="O289" s="29" t="s">
        <v>41</v>
      </c>
      <c r="P289" s="29" t="s">
        <v>41</v>
      </c>
      <c r="Q289" s="27">
        <v>44.957250000000002</v>
      </c>
      <c r="R289" s="47">
        <v>49.163181818181826</v>
      </c>
      <c r="S289" s="29" t="s">
        <v>9</v>
      </c>
      <c r="T289" s="43">
        <v>392958</v>
      </c>
      <c r="U289" s="16">
        <v>398474</v>
      </c>
      <c r="V289" s="20">
        <v>53.482937</v>
      </c>
      <c r="W289" s="20">
        <v>-2.1075846999999999</v>
      </c>
      <c r="Y289" s="23" t="str">
        <f t="shared" si="4"/>
        <v>increase</v>
      </c>
    </row>
    <row r="290" spans="1:84" s="23" customFormat="1" hidden="1" x14ac:dyDescent="0.35">
      <c r="A290" s="29" t="s">
        <v>895</v>
      </c>
      <c r="B290" s="29" t="s">
        <v>462</v>
      </c>
      <c r="C290" s="29" t="s">
        <v>948</v>
      </c>
      <c r="D290" s="29"/>
      <c r="E290" s="29" t="s">
        <v>15</v>
      </c>
      <c r="F290" s="29">
        <v>6</v>
      </c>
      <c r="G290" s="29">
        <v>3</v>
      </c>
      <c r="H290" s="29" t="s">
        <v>16</v>
      </c>
      <c r="I290" s="29">
        <v>3</v>
      </c>
      <c r="J290" s="29" t="s">
        <v>41</v>
      </c>
      <c r="K290" s="29" t="s">
        <v>41</v>
      </c>
      <c r="L290" s="29" t="s">
        <v>41</v>
      </c>
      <c r="M290" s="29" t="s">
        <v>41</v>
      </c>
      <c r="N290" s="29" t="s">
        <v>41</v>
      </c>
      <c r="O290" s="29" t="s">
        <v>41</v>
      </c>
      <c r="P290" s="29" t="s">
        <v>41</v>
      </c>
      <c r="Q290" s="27">
        <v>52.098500000000008</v>
      </c>
      <c r="R290" s="47">
        <v>55.394181818181828</v>
      </c>
      <c r="S290" s="29" t="s">
        <v>9</v>
      </c>
      <c r="T290" s="43">
        <v>392743</v>
      </c>
      <c r="U290" s="16">
        <v>398465</v>
      </c>
      <c r="V290" s="20">
        <v>53.482852999999999</v>
      </c>
      <c r="W290" s="20">
        <v>-2.1108243</v>
      </c>
      <c r="Y290" s="23" t="str">
        <f t="shared" si="4"/>
        <v>increase</v>
      </c>
    </row>
    <row r="291" spans="1:84" s="23" customFormat="1" hidden="1" x14ac:dyDescent="0.35">
      <c r="A291" s="29" t="s">
        <v>896</v>
      </c>
      <c r="B291" s="29" t="s">
        <v>462</v>
      </c>
      <c r="C291" s="29" t="s">
        <v>949</v>
      </c>
      <c r="D291" s="29"/>
      <c r="E291" s="29" t="s">
        <v>15</v>
      </c>
      <c r="F291" s="29">
        <v>11</v>
      </c>
      <c r="G291" s="29">
        <v>5</v>
      </c>
      <c r="H291" s="29" t="s">
        <v>16</v>
      </c>
      <c r="I291" s="29">
        <v>3</v>
      </c>
      <c r="J291" s="29" t="s">
        <v>41</v>
      </c>
      <c r="K291" s="29" t="s">
        <v>41</v>
      </c>
      <c r="L291" s="29" t="s">
        <v>41</v>
      </c>
      <c r="M291" s="29" t="s">
        <v>41</v>
      </c>
      <c r="N291" s="29" t="s">
        <v>41</v>
      </c>
      <c r="O291" s="29" t="s">
        <v>41</v>
      </c>
      <c r="P291" s="29" t="s">
        <v>41</v>
      </c>
      <c r="Q291" s="27">
        <v>42.753250000000008</v>
      </c>
      <c r="R291" s="47">
        <v>43.709999999999994</v>
      </c>
      <c r="S291" s="29" t="s">
        <v>9</v>
      </c>
      <c r="T291" s="43">
        <v>392490</v>
      </c>
      <c r="U291" s="16">
        <v>398368</v>
      </c>
      <c r="V291" s="20">
        <v>53.481977000000001</v>
      </c>
      <c r="W291" s="20">
        <v>-2.1146343999999999</v>
      </c>
      <c r="Y291" s="23" t="str">
        <f t="shared" si="4"/>
        <v>increase</v>
      </c>
    </row>
    <row r="292" spans="1:84" s="23" customFormat="1" hidden="1" x14ac:dyDescent="0.35">
      <c r="A292" s="29" t="s">
        <v>897</v>
      </c>
      <c r="B292" s="29" t="s">
        <v>462</v>
      </c>
      <c r="C292" s="29" t="s">
        <v>950</v>
      </c>
      <c r="D292" s="29"/>
      <c r="E292" s="29" t="s">
        <v>15</v>
      </c>
      <c r="F292" s="29">
        <v>28</v>
      </c>
      <c r="G292" s="29">
        <v>3</v>
      </c>
      <c r="H292" s="29" t="s">
        <v>16</v>
      </c>
      <c r="I292" s="29">
        <v>3</v>
      </c>
      <c r="J292" s="29" t="s">
        <v>41</v>
      </c>
      <c r="K292" s="29" t="s">
        <v>41</v>
      </c>
      <c r="L292" s="29" t="s">
        <v>41</v>
      </c>
      <c r="M292" s="29" t="s">
        <v>41</v>
      </c>
      <c r="N292" s="29" t="s">
        <v>41</v>
      </c>
      <c r="O292" s="29" t="s">
        <v>41</v>
      </c>
      <c r="P292" s="29" t="s">
        <v>41</v>
      </c>
      <c r="Q292" s="27">
        <v>44.551250000000003</v>
      </c>
      <c r="R292" s="47">
        <v>45.155727272727276</v>
      </c>
      <c r="S292" s="29" t="s">
        <v>9</v>
      </c>
      <c r="T292" s="43">
        <v>392844</v>
      </c>
      <c r="U292" s="16">
        <v>398544</v>
      </c>
      <c r="V292" s="20">
        <v>53.483564000000001</v>
      </c>
      <c r="W292" s="20">
        <v>-2.1093042</v>
      </c>
      <c r="Y292" s="23" t="str">
        <f t="shared" si="4"/>
        <v>increase</v>
      </c>
    </row>
    <row r="293" spans="1:84" s="23" customFormat="1" hidden="1" x14ac:dyDescent="0.35">
      <c r="A293" s="29" t="s">
        <v>898</v>
      </c>
      <c r="B293" s="29" t="s">
        <v>462</v>
      </c>
      <c r="C293" s="29" t="s">
        <v>951</v>
      </c>
      <c r="D293" s="29"/>
      <c r="E293" s="29" t="s">
        <v>15</v>
      </c>
      <c r="F293" s="29">
        <v>40</v>
      </c>
      <c r="G293" s="29">
        <v>4</v>
      </c>
      <c r="H293" s="29" t="s">
        <v>16</v>
      </c>
      <c r="I293" s="29">
        <v>3</v>
      </c>
      <c r="J293" s="29" t="s">
        <v>41</v>
      </c>
      <c r="K293" s="29" t="s">
        <v>41</v>
      </c>
      <c r="L293" s="29" t="s">
        <v>41</v>
      </c>
      <c r="M293" s="29" t="s">
        <v>41</v>
      </c>
      <c r="N293" s="29" t="s">
        <v>41</v>
      </c>
      <c r="O293" s="29" t="s">
        <v>41</v>
      </c>
      <c r="P293" s="29" t="s">
        <v>41</v>
      </c>
      <c r="Q293" s="27">
        <v>34.451999999999998</v>
      </c>
      <c r="R293" s="47">
        <v>37.563545454545448</v>
      </c>
      <c r="S293" s="29" t="s">
        <v>9</v>
      </c>
      <c r="T293" s="43">
        <v>393080</v>
      </c>
      <c r="U293" s="16">
        <v>398620</v>
      </c>
      <c r="V293" s="20">
        <v>53.484251</v>
      </c>
      <c r="W293" s="20">
        <v>-2.1057494999999999</v>
      </c>
      <c r="Y293" s="23" t="str">
        <f t="shared" si="4"/>
        <v>increase</v>
      </c>
    </row>
    <row r="294" spans="1:84" s="23" customFormat="1" hidden="1" x14ac:dyDescent="0.35">
      <c r="A294" s="29" t="s">
        <v>899</v>
      </c>
      <c r="B294" s="29" t="s">
        <v>462</v>
      </c>
      <c r="C294" s="29" t="s">
        <v>952</v>
      </c>
      <c r="D294" s="29"/>
      <c r="E294" s="29" t="s">
        <v>15</v>
      </c>
      <c r="F294" s="29">
        <v>23</v>
      </c>
      <c r="G294" s="29">
        <v>2</v>
      </c>
      <c r="H294" s="29" t="s">
        <v>16</v>
      </c>
      <c r="I294" s="29">
        <v>3</v>
      </c>
      <c r="J294" s="29" t="s">
        <v>41</v>
      </c>
      <c r="K294" s="29" t="s">
        <v>41</v>
      </c>
      <c r="L294" s="29" t="s">
        <v>41</v>
      </c>
      <c r="M294" s="29" t="s">
        <v>41</v>
      </c>
      <c r="N294" s="29" t="s">
        <v>41</v>
      </c>
      <c r="O294" s="29" t="s">
        <v>41</v>
      </c>
      <c r="P294" s="29" t="s">
        <v>41</v>
      </c>
      <c r="Q294" s="27">
        <v>19.614545454545457</v>
      </c>
      <c r="R294" s="47">
        <v>19.834363636363637</v>
      </c>
      <c r="S294" s="29" t="s">
        <v>16</v>
      </c>
      <c r="T294" s="43">
        <v>395652</v>
      </c>
      <c r="U294" s="16">
        <v>399140</v>
      </c>
      <c r="V294" s="20">
        <v>53.488953000000002</v>
      </c>
      <c r="W294" s="20">
        <v>-2.0669981000000002</v>
      </c>
      <c r="Y294" s="23" t="str">
        <f t="shared" si="4"/>
        <v>increase</v>
      </c>
    </row>
    <row r="295" spans="1:84" s="23" customFormat="1" hidden="1" x14ac:dyDescent="0.35">
      <c r="A295" s="29" t="s">
        <v>900</v>
      </c>
      <c r="B295" s="29" t="s">
        <v>462</v>
      </c>
      <c r="C295" s="29" t="s">
        <v>953</v>
      </c>
      <c r="D295" s="29"/>
      <c r="E295" s="29" t="s">
        <v>15</v>
      </c>
      <c r="F295" s="29">
        <v>9</v>
      </c>
      <c r="G295" s="29">
        <v>3</v>
      </c>
      <c r="H295" s="29" t="s">
        <v>16</v>
      </c>
      <c r="I295" s="29">
        <v>3</v>
      </c>
      <c r="J295" s="29" t="s">
        <v>41</v>
      </c>
      <c r="K295" s="29" t="s">
        <v>41</v>
      </c>
      <c r="L295" s="29" t="s">
        <v>41</v>
      </c>
      <c r="M295" s="29" t="s">
        <v>41</v>
      </c>
      <c r="N295" s="29" t="s">
        <v>41</v>
      </c>
      <c r="O295" s="29" t="s">
        <v>41</v>
      </c>
      <c r="P295" s="29" t="s">
        <v>41</v>
      </c>
      <c r="Q295" s="27">
        <v>23.96125</v>
      </c>
      <c r="R295" s="47">
        <v>27.840818181818186</v>
      </c>
      <c r="S295" s="29" t="s">
        <v>16</v>
      </c>
      <c r="T295" s="43">
        <v>395747</v>
      </c>
      <c r="U295" s="16">
        <v>397112</v>
      </c>
      <c r="V295" s="20">
        <v>53.470725000000002</v>
      </c>
      <c r="W295" s="20">
        <v>-2.0655380999999999</v>
      </c>
      <c r="Y295" s="23" t="str">
        <f t="shared" si="4"/>
        <v>increase</v>
      </c>
    </row>
    <row r="296" spans="1:84" s="23" customFormat="1" hidden="1" x14ac:dyDescent="0.35">
      <c r="A296" s="29" t="s">
        <v>901</v>
      </c>
      <c r="B296" s="29" t="s">
        <v>462</v>
      </c>
      <c r="C296" s="29" t="s">
        <v>954</v>
      </c>
      <c r="D296" s="29"/>
      <c r="E296" s="29" t="s">
        <v>15</v>
      </c>
      <c r="F296" s="29">
        <v>6</v>
      </c>
      <c r="G296" s="29">
        <v>3</v>
      </c>
      <c r="H296" s="29" t="s">
        <v>16</v>
      </c>
      <c r="I296" s="29">
        <v>3</v>
      </c>
      <c r="J296" s="29" t="s">
        <v>41</v>
      </c>
      <c r="K296" s="29" t="s">
        <v>41</v>
      </c>
      <c r="L296" s="29" t="s">
        <v>41</v>
      </c>
      <c r="M296" s="29" t="s">
        <v>41</v>
      </c>
      <c r="N296" s="29" t="s">
        <v>41</v>
      </c>
      <c r="O296" s="29" t="s">
        <v>41</v>
      </c>
      <c r="P296" s="29" t="s">
        <v>41</v>
      </c>
      <c r="Q296" s="27">
        <v>23.78725</v>
      </c>
      <c r="R296" s="47">
        <v>24.027818181818184</v>
      </c>
      <c r="S296" s="29" t="s">
        <v>16</v>
      </c>
      <c r="T296" s="43">
        <v>395683</v>
      </c>
      <c r="U296" s="16">
        <v>399172</v>
      </c>
      <c r="V296" s="20">
        <v>53.489241</v>
      </c>
      <c r="W296" s="20">
        <v>-2.0665312999999998</v>
      </c>
      <c r="Y296" s="23" t="str">
        <f t="shared" si="4"/>
        <v>increase</v>
      </c>
    </row>
    <row r="297" spans="1:84" s="5" customFormat="1" hidden="1" x14ac:dyDescent="0.35">
      <c r="A297" s="29" t="s">
        <v>902</v>
      </c>
      <c r="B297" s="29" t="s">
        <v>462</v>
      </c>
      <c r="C297" s="29" t="s">
        <v>955</v>
      </c>
      <c r="D297" s="29"/>
      <c r="E297" s="29" t="s">
        <v>15</v>
      </c>
      <c r="F297" s="29">
        <v>25</v>
      </c>
      <c r="G297" s="29">
        <v>4</v>
      </c>
      <c r="H297" s="29" t="s">
        <v>16</v>
      </c>
      <c r="I297" s="29">
        <v>3</v>
      </c>
      <c r="J297" s="29" t="s">
        <v>41</v>
      </c>
      <c r="K297" s="29" t="s">
        <v>41</v>
      </c>
      <c r="L297" s="29" t="s">
        <v>41</v>
      </c>
      <c r="M297" s="29" t="s">
        <v>41</v>
      </c>
      <c r="N297" s="29" t="s">
        <v>41</v>
      </c>
      <c r="O297" s="29" t="s">
        <v>41</v>
      </c>
      <c r="P297" s="29" t="s">
        <v>41</v>
      </c>
      <c r="Q297" s="27">
        <v>21.75</v>
      </c>
      <c r="R297" s="47">
        <v>23.047090909090908</v>
      </c>
      <c r="S297" s="29" t="s">
        <v>16</v>
      </c>
      <c r="T297" s="43">
        <v>396576</v>
      </c>
      <c r="U297" s="16">
        <v>399240</v>
      </c>
      <c r="V297" s="20">
        <v>53.489859000000003</v>
      </c>
      <c r="W297" s="20">
        <v>-2.0530734000000002</v>
      </c>
      <c r="X297" s="23"/>
      <c r="Y297" s="23" t="str">
        <f t="shared" si="4"/>
        <v>increase</v>
      </c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</row>
    <row r="298" spans="1:84" s="5" customFormat="1" hidden="1" x14ac:dyDescent="0.35">
      <c r="A298" s="6" t="s">
        <v>1021</v>
      </c>
      <c r="B298" s="6" t="s">
        <v>504</v>
      </c>
      <c r="C298" s="6" t="s">
        <v>1019</v>
      </c>
      <c r="D298" s="6" t="s">
        <v>505</v>
      </c>
      <c r="E298" s="6" t="s">
        <v>19</v>
      </c>
      <c r="F298" s="6">
        <v>10</v>
      </c>
      <c r="G298" s="6" t="s">
        <v>506</v>
      </c>
      <c r="H298" s="6" t="s">
        <v>16</v>
      </c>
      <c r="I298" s="6">
        <v>4</v>
      </c>
      <c r="J298" s="6">
        <v>23.9</v>
      </c>
      <c r="K298" s="6">
        <v>27.8</v>
      </c>
      <c r="L298" s="6">
        <v>29.1</v>
      </c>
      <c r="M298" s="6">
        <v>25.5</v>
      </c>
      <c r="N298" s="6">
        <v>24.2</v>
      </c>
      <c r="O298" s="13">
        <v>25.496545454545458</v>
      </c>
      <c r="P298" s="13">
        <v>24.134000000000007</v>
      </c>
      <c r="Q298" s="13">
        <v>23.964545454545455</v>
      </c>
      <c r="R298" s="46">
        <v>24.280750000000001</v>
      </c>
      <c r="S298" s="6" t="s">
        <v>16</v>
      </c>
      <c r="T298" s="42">
        <v>379052</v>
      </c>
      <c r="U298" s="15">
        <v>392043</v>
      </c>
      <c r="V298" s="19">
        <v>53.424759999999999</v>
      </c>
      <c r="W298" s="19">
        <v>-2.3167021000000001</v>
      </c>
      <c r="X298" s="23"/>
      <c r="Y298" s="23" t="str">
        <f t="shared" si="4"/>
        <v>increase</v>
      </c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</row>
    <row r="299" spans="1:84" s="5" customFormat="1" x14ac:dyDescent="0.35">
      <c r="A299" s="6" t="s">
        <v>1022</v>
      </c>
      <c r="B299" s="6" t="s">
        <v>504</v>
      </c>
      <c r="C299" s="6" t="s">
        <v>1020</v>
      </c>
      <c r="D299" s="6" t="s">
        <v>507</v>
      </c>
      <c r="E299" s="6" t="s">
        <v>19</v>
      </c>
      <c r="F299" s="6">
        <v>20</v>
      </c>
      <c r="G299" s="6" t="s">
        <v>508</v>
      </c>
      <c r="H299" s="6" t="s">
        <v>16</v>
      </c>
      <c r="I299" s="6">
        <v>3</v>
      </c>
      <c r="J299" s="6">
        <v>22.8</v>
      </c>
      <c r="K299" s="6">
        <v>33.799999999999997</v>
      </c>
      <c r="L299" s="6">
        <v>26.6</v>
      </c>
      <c r="M299" s="6">
        <v>29.2</v>
      </c>
      <c r="N299" s="6">
        <v>25.7</v>
      </c>
      <c r="O299" s="13">
        <v>25.496545454545455</v>
      </c>
      <c r="P299" s="13">
        <v>25.031999999999996</v>
      </c>
      <c r="Q299" s="13">
        <v>24.755454545454544</v>
      </c>
      <c r="R299" s="46">
        <v>24.055999999999994</v>
      </c>
      <c r="S299" s="6" t="s">
        <v>16</v>
      </c>
      <c r="T299" s="42">
        <v>380933</v>
      </c>
      <c r="U299" s="15">
        <v>395889</v>
      </c>
      <c r="V299" s="19">
        <v>53.459401</v>
      </c>
      <c r="W299" s="19">
        <v>-2.2886307000000001</v>
      </c>
      <c r="X299" s="23"/>
      <c r="Y299" s="23" t="str">
        <f t="shared" si="4"/>
        <v>reduction</v>
      </c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</row>
    <row r="300" spans="1:84" s="5" customFormat="1" hidden="1" x14ac:dyDescent="0.35">
      <c r="A300" s="6" t="s">
        <v>1023</v>
      </c>
      <c r="B300" s="6" t="s">
        <v>504</v>
      </c>
      <c r="C300" s="6" t="s">
        <v>995</v>
      </c>
      <c r="D300" s="6" t="s">
        <v>509</v>
      </c>
      <c r="E300" s="6" t="s">
        <v>19</v>
      </c>
      <c r="F300" s="6">
        <v>300</v>
      </c>
      <c r="G300" s="6" t="s">
        <v>506</v>
      </c>
      <c r="H300" s="6" t="s">
        <v>16</v>
      </c>
      <c r="I300" s="6">
        <v>4</v>
      </c>
      <c r="J300" s="6">
        <v>28.6</v>
      </c>
      <c r="K300" s="6">
        <v>34.799999999999997</v>
      </c>
      <c r="L300" s="6">
        <v>31.6</v>
      </c>
      <c r="M300" s="6">
        <v>32.299999999999997</v>
      </c>
      <c r="N300" s="6">
        <v>30.9</v>
      </c>
      <c r="O300" s="13">
        <v>32.677272727272729</v>
      </c>
      <c r="P300" s="13">
        <v>38.28</v>
      </c>
      <c r="Q300" s="13">
        <v>35.923090909090909</v>
      </c>
      <c r="R300" s="46">
        <v>37.504363636363642</v>
      </c>
      <c r="S300" s="6" t="s">
        <v>9</v>
      </c>
      <c r="T300" s="42">
        <v>381221</v>
      </c>
      <c r="U300" s="15">
        <v>396441</v>
      </c>
      <c r="V300" s="19">
        <v>53.464373000000002</v>
      </c>
      <c r="W300" s="19">
        <v>-2.2843263999999999</v>
      </c>
      <c r="X300" s="23"/>
      <c r="Y300" s="23" t="str">
        <f t="shared" si="4"/>
        <v>increase</v>
      </c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</row>
    <row r="301" spans="1:84" s="5" customFormat="1" hidden="1" x14ac:dyDescent="0.35">
      <c r="A301" s="2" t="s">
        <v>1024</v>
      </c>
      <c r="B301" s="6" t="s">
        <v>504</v>
      </c>
      <c r="C301" s="6" t="s">
        <v>996</v>
      </c>
      <c r="D301" s="2" t="s">
        <v>510</v>
      </c>
      <c r="E301" s="2" t="s">
        <v>15</v>
      </c>
      <c r="F301" s="6">
        <v>350</v>
      </c>
      <c r="G301" s="6">
        <v>5</v>
      </c>
      <c r="H301" s="6" t="s">
        <v>16</v>
      </c>
      <c r="I301" s="6">
        <v>4</v>
      </c>
      <c r="J301" s="6" t="s">
        <v>22</v>
      </c>
      <c r="K301" s="6" t="s">
        <v>22</v>
      </c>
      <c r="L301" s="6" t="s">
        <v>22</v>
      </c>
      <c r="M301" s="6" t="s">
        <v>22</v>
      </c>
      <c r="N301" s="6">
        <v>28.8</v>
      </c>
      <c r="O301" s="13">
        <v>33.347363636363639</v>
      </c>
      <c r="P301" s="13">
        <v>30.57266666666666</v>
      </c>
      <c r="Q301" s="13">
        <v>29.216181818181816</v>
      </c>
      <c r="R301" s="46">
        <v>29.860749999999996</v>
      </c>
      <c r="S301" s="2" t="s">
        <v>9</v>
      </c>
      <c r="T301" s="44">
        <v>379089</v>
      </c>
      <c r="U301" s="17">
        <v>393282</v>
      </c>
      <c r="V301" s="19">
        <v>53.435898000000002</v>
      </c>
      <c r="W301" s="19">
        <v>-2.3162280000000002</v>
      </c>
      <c r="X301" s="23"/>
      <c r="Y301" s="23" t="str">
        <f t="shared" si="4"/>
        <v>increase</v>
      </c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</row>
    <row r="302" spans="1:84" s="5" customFormat="1" hidden="1" x14ac:dyDescent="0.35">
      <c r="A302" s="2" t="s">
        <v>1025</v>
      </c>
      <c r="B302" s="6" t="s">
        <v>504</v>
      </c>
      <c r="C302" s="6" t="s">
        <v>997</v>
      </c>
      <c r="D302" s="2" t="s">
        <v>511</v>
      </c>
      <c r="E302" s="2" t="s">
        <v>19</v>
      </c>
      <c r="F302" s="6">
        <v>60</v>
      </c>
      <c r="G302" s="6">
        <v>80</v>
      </c>
      <c r="H302" s="6" t="s">
        <v>16</v>
      </c>
      <c r="I302" s="6">
        <v>3</v>
      </c>
      <c r="J302" s="6" t="s">
        <v>22</v>
      </c>
      <c r="K302" s="6" t="s">
        <v>22</v>
      </c>
      <c r="L302" s="6" t="s">
        <v>22</v>
      </c>
      <c r="M302" s="6" t="s">
        <v>22</v>
      </c>
      <c r="N302" s="6">
        <v>25.7</v>
      </c>
      <c r="O302" s="13">
        <v>32.964750000000002</v>
      </c>
      <c r="P302" s="13">
        <v>29.641333333333332</v>
      </c>
      <c r="Q302" s="13">
        <v>30.228545454545451</v>
      </c>
      <c r="R302" s="46">
        <v>30.542750000000002</v>
      </c>
      <c r="S302" s="2" t="s">
        <v>9</v>
      </c>
      <c r="T302" s="44">
        <v>377416</v>
      </c>
      <c r="U302" s="17">
        <v>395756</v>
      </c>
      <c r="V302" s="19">
        <v>53.458066000000002</v>
      </c>
      <c r="W302" s="19">
        <v>-2.3415887999999998</v>
      </c>
      <c r="X302" s="23"/>
      <c r="Y302" s="23" t="str">
        <f t="shared" si="4"/>
        <v>increase</v>
      </c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</row>
    <row r="303" spans="1:84" s="5" customFormat="1" hidden="1" x14ac:dyDescent="0.35">
      <c r="A303" s="2" t="s">
        <v>1026</v>
      </c>
      <c r="B303" s="6" t="s">
        <v>504</v>
      </c>
      <c r="C303" s="6" t="s">
        <v>998</v>
      </c>
      <c r="D303" s="2" t="s">
        <v>511</v>
      </c>
      <c r="E303" s="2" t="s">
        <v>19</v>
      </c>
      <c r="F303" s="6">
        <v>60</v>
      </c>
      <c r="G303" s="6">
        <v>80</v>
      </c>
      <c r="H303" s="6" t="s">
        <v>16</v>
      </c>
      <c r="I303" s="6">
        <v>3</v>
      </c>
      <c r="J303" s="6" t="s">
        <v>22</v>
      </c>
      <c r="K303" s="6" t="s">
        <v>22</v>
      </c>
      <c r="L303" s="6" t="s">
        <v>22</v>
      </c>
      <c r="M303" s="6" t="s">
        <v>22</v>
      </c>
      <c r="N303" s="6">
        <v>24.9</v>
      </c>
      <c r="O303" s="13">
        <v>32.74988888888889</v>
      </c>
      <c r="P303" s="13">
        <v>30.154666666666671</v>
      </c>
      <c r="Q303" s="13">
        <v>29.002636363636363</v>
      </c>
      <c r="R303" s="46">
        <v>32.803636363636365</v>
      </c>
      <c r="S303" s="2" t="s">
        <v>9</v>
      </c>
      <c r="T303" s="44">
        <v>377416</v>
      </c>
      <c r="U303" s="17">
        <v>395756</v>
      </c>
      <c r="V303" s="19">
        <v>53.458066000000002</v>
      </c>
      <c r="W303" s="19">
        <v>-2.3415887999999998</v>
      </c>
      <c r="X303" s="23"/>
      <c r="Y303" s="23" t="str">
        <f t="shared" si="4"/>
        <v>increase</v>
      </c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</row>
    <row r="304" spans="1:84" s="5" customFormat="1" hidden="1" x14ac:dyDescent="0.35">
      <c r="A304" s="6" t="s">
        <v>1027</v>
      </c>
      <c r="B304" s="6" t="s">
        <v>504</v>
      </c>
      <c r="C304" s="6" t="s">
        <v>999</v>
      </c>
      <c r="D304" s="6" t="s">
        <v>512</v>
      </c>
      <c r="E304" s="6" t="s">
        <v>15</v>
      </c>
      <c r="F304" s="6">
        <v>200</v>
      </c>
      <c r="G304" s="6">
        <v>5</v>
      </c>
      <c r="H304" s="6" t="s">
        <v>16</v>
      </c>
      <c r="I304" s="6">
        <v>3</v>
      </c>
      <c r="J304" s="6">
        <v>19.399999999999999</v>
      </c>
      <c r="K304" s="6">
        <v>21.3</v>
      </c>
      <c r="L304" s="6">
        <v>21.3</v>
      </c>
      <c r="M304" s="6">
        <v>19.600000000000001</v>
      </c>
      <c r="N304" s="6">
        <v>17.100000000000001</v>
      </c>
      <c r="O304" s="13">
        <v>19.645888888888891</v>
      </c>
      <c r="P304" s="13">
        <v>25.380666666666666</v>
      </c>
      <c r="Q304" s="13">
        <v>23.803200000000004</v>
      </c>
      <c r="R304" s="13" t="s">
        <v>41</v>
      </c>
      <c r="S304" s="6" t="s">
        <v>9</v>
      </c>
      <c r="T304" s="42">
        <v>379073</v>
      </c>
      <c r="U304" s="15">
        <v>389099</v>
      </c>
      <c r="V304" s="19">
        <v>53.398299000000002</v>
      </c>
      <c r="W304" s="19">
        <v>-2.3161896</v>
      </c>
      <c r="X304" s="23"/>
      <c r="Y304" s="23" t="str">
        <f t="shared" si="4"/>
        <v>increase</v>
      </c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</row>
    <row r="305" spans="1:84" s="5" customFormat="1" hidden="1" x14ac:dyDescent="0.35">
      <c r="A305" s="6" t="s">
        <v>1028</v>
      </c>
      <c r="B305" s="6" t="s">
        <v>504</v>
      </c>
      <c r="C305" s="6" t="s">
        <v>1000</v>
      </c>
      <c r="D305" s="6" t="s">
        <v>513</v>
      </c>
      <c r="E305" s="6" t="s">
        <v>15</v>
      </c>
      <c r="F305" s="6">
        <v>15</v>
      </c>
      <c r="G305" s="6">
        <v>15</v>
      </c>
      <c r="H305" s="6" t="s">
        <v>16</v>
      </c>
      <c r="I305" s="6">
        <v>4</v>
      </c>
      <c r="J305" s="6">
        <v>25.2</v>
      </c>
      <c r="K305" s="6">
        <v>31.3</v>
      </c>
      <c r="L305" s="6">
        <v>28.2</v>
      </c>
      <c r="M305" s="6">
        <v>27.3</v>
      </c>
      <c r="N305" s="6">
        <v>24.5</v>
      </c>
      <c r="O305" s="13">
        <v>26.417299999999994</v>
      </c>
      <c r="P305" s="13">
        <v>18.144000000000002</v>
      </c>
      <c r="Q305" s="49">
        <v>17.320909090909087</v>
      </c>
      <c r="R305" s="46">
        <v>17.957454545454546</v>
      </c>
      <c r="S305" s="6" t="s">
        <v>9</v>
      </c>
      <c r="T305" s="42">
        <v>378822</v>
      </c>
      <c r="U305" s="15">
        <v>389010</v>
      </c>
      <c r="V305" s="19">
        <v>53.397489</v>
      </c>
      <c r="W305" s="19">
        <v>-2.3199584</v>
      </c>
      <c r="X305" s="23"/>
      <c r="Y305" s="23" t="str">
        <f t="shared" si="4"/>
        <v>increase</v>
      </c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</row>
    <row r="306" spans="1:84" s="5" customFormat="1" hidden="1" x14ac:dyDescent="0.35">
      <c r="A306" s="2" t="s">
        <v>1029</v>
      </c>
      <c r="B306" s="6" t="s">
        <v>504</v>
      </c>
      <c r="C306" s="6" t="s">
        <v>1001</v>
      </c>
      <c r="D306" s="6" t="s">
        <v>514</v>
      </c>
      <c r="E306" s="6" t="s">
        <v>19</v>
      </c>
      <c r="F306" s="6">
        <v>65</v>
      </c>
      <c r="G306" s="6">
        <v>100</v>
      </c>
      <c r="H306" s="6" t="s">
        <v>9</v>
      </c>
      <c r="I306" s="6">
        <v>2</v>
      </c>
      <c r="J306" s="6">
        <v>20.399999999999999</v>
      </c>
      <c r="K306" s="6">
        <v>22.6</v>
      </c>
      <c r="L306" s="6">
        <v>17.2</v>
      </c>
      <c r="M306" s="6">
        <v>23.5</v>
      </c>
      <c r="N306" s="6">
        <v>18.899999999999999</v>
      </c>
      <c r="O306" s="13">
        <v>21.912800000000001</v>
      </c>
      <c r="P306" s="13">
        <v>18.172000000000001</v>
      </c>
      <c r="Q306" s="13">
        <v>20.357999999999997</v>
      </c>
      <c r="R306" s="46">
        <v>20.3949</v>
      </c>
      <c r="S306" s="6" t="s">
        <v>16</v>
      </c>
      <c r="T306" s="42">
        <v>378783</v>
      </c>
      <c r="U306" s="15">
        <v>394728</v>
      </c>
      <c r="V306" s="19">
        <v>53.448883000000002</v>
      </c>
      <c r="W306" s="19">
        <v>-2.320932</v>
      </c>
      <c r="X306" s="23"/>
      <c r="Y306" s="23" t="str">
        <f t="shared" si="4"/>
        <v>increase</v>
      </c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</row>
    <row r="307" spans="1:84" s="5" customFormat="1" hidden="1" x14ac:dyDescent="0.35">
      <c r="A307" s="2" t="s">
        <v>1030</v>
      </c>
      <c r="B307" s="6" t="s">
        <v>504</v>
      </c>
      <c r="C307" s="6" t="s">
        <v>1002</v>
      </c>
      <c r="D307" s="6" t="s">
        <v>514</v>
      </c>
      <c r="E307" s="6" t="s">
        <v>19</v>
      </c>
      <c r="F307" s="6">
        <v>65</v>
      </c>
      <c r="G307" s="6">
        <v>100</v>
      </c>
      <c r="H307" s="6" t="s">
        <v>9</v>
      </c>
      <c r="I307" s="6">
        <v>2</v>
      </c>
      <c r="J307" s="6" t="s">
        <v>22</v>
      </c>
      <c r="K307" s="6" t="s">
        <v>22</v>
      </c>
      <c r="L307" s="6" t="s">
        <v>22</v>
      </c>
      <c r="M307" s="6" t="s">
        <v>22</v>
      </c>
      <c r="N307" s="6">
        <v>18.5</v>
      </c>
      <c r="O307" s="13">
        <v>24.336000000000009</v>
      </c>
      <c r="P307" s="13">
        <v>18.230666666666664</v>
      </c>
      <c r="Q307" s="13">
        <v>20.967000000000002</v>
      </c>
      <c r="R307" s="46">
        <v>20.236799999999999</v>
      </c>
      <c r="S307" s="6" t="s">
        <v>9</v>
      </c>
      <c r="T307" s="42">
        <v>378783</v>
      </c>
      <c r="U307" s="15">
        <v>394728</v>
      </c>
      <c r="V307" s="19">
        <v>53.448883000000002</v>
      </c>
      <c r="W307" s="19">
        <v>-2.320932</v>
      </c>
      <c r="X307" s="23"/>
      <c r="Y307" s="23" t="str">
        <f t="shared" si="4"/>
        <v>reduction</v>
      </c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</row>
    <row r="308" spans="1:84" s="5" customFormat="1" hidden="1" x14ac:dyDescent="0.35">
      <c r="A308" s="2" t="s">
        <v>1031</v>
      </c>
      <c r="B308" s="6" t="s">
        <v>504</v>
      </c>
      <c r="C308" s="6" t="s">
        <v>1003</v>
      </c>
      <c r="D308" s="6" t="s">
        <v>514</v>
      </c>
      <c r="E308" s="6" t="s">
        <v>19</v>
      </c>
      <c r="F308" s="6">
        <v>65</v>
      </c>
      <c r="G308" s="6">
        <v>100</v>
      </c>
      <c r="H308" s="6" t="s">
        <v>9</v>
      </c>
      <c r="I308" s="6">
        <v>2</v>
      </c>
      <c r="J308" s="6" t="s">
        <v>22</v>
      </c>
      <c r="K308" s="6" t="s">
        <v>22</v>
      </c>
      <c r="L308" s="6" t="s">
        <v>22</v>
      </c>
      <c r="M308" s="6" t="s">
        <v>22</v>
      </c>
      <c r="N308" s="6" t="s">
        <v>22</v>
      </c>
      <c r="O308" s="13" t="s">
        <v>22</v>
      </c>
      <c r="P308" s="13">
        <v>18.524000000000001</v>
      </c>
      <c r="Q308" s="13">
        <v>18.4788</v>
      </c>
      <c r="R308" s="46">
        <v>20.832000000000001</v>
      </c>
      <c r="S308" s="6" t="s">
        <v>9</v>
      </c>
      <c r="T308" s="42">
        <v>378783</v>
      </c>
      <c r="U308" s="15">
        <v>394728</v>
      </c>
      <c r="V308" s="19">
        <v>53.448883000000002</v>
      </c>
      <c r="W308" s="19">
        <v>-2.320932</v>
      </c>
      <c r="X308" s="23"/>
      <c r="Y308" s="23" t="str">
        <f t="shared" si="4"/>
        <v>increase</v>
      </c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</row>
    <row r="309" spans="1:84" s="5" customFormat="1" hidden="1" x14ac:dyDescent="0.35">
      <c r="A309" s="2" t="s">
        <v>1032</v>
      </c>
      <c r="B309" s="6" t="s">
        <v>504</v>
      </c>
      <c r="C309" s="6" t="s">
        <v>1004</v>
      </c>
      <c r="D309" s="6" t="s">
        <v>515</v>
      </c>
      <c r="E309" s="6" t="s">
        <v>15</v>
      </c>
      <c r="F309" s="6">
        <v>42</v>
      </c>
      <c r="G309" s="6" t="s">
        <v>506</v>
      </c>
      <c r="H309" s="6" t="s">
        <v>9</v>
      </c>
      <c r="I309" s="6">
        <v>3</v>
      </c>
      <c r="J309" s="6">
        <v>32.200000000000003</v>
      </c>
      <c r="K309" s="6">
        <v>36.200000000000003</v>
      </c>
      <c r="L309" s="6">
        <v>33.9</v>
      </c>
      <c r="M309" s="6">
        <v>32</v>
      </c>
      <c r="N309" s="6">
        <v>31</v>
      </c>
      <c r="O309" s="13">
        <v>33.087600000000002</v>
      </c>
      <c r="P309" s="13">
        <v>32.41333333333332</v>
      </c>
      <c r="Q309" s="13">
        <v>30.159999999999997</v>
      </c>
      <c r="R309" s="46">
        <v>28.699800000000003</v>
      </c>
      <c r="S309" s="6" t="s">
        <v>9</v>
      </c>
      <c r="T309" s="42">
        <v>379418</v>
      </c>
      <c r="U309" s="15">
        <v>394009</v>
      </c>
      <c r="V309" s="19">
        <v>53.442445999999997</v>
      </c>
      <c r="W309" s="19">
        <v>-2.3113237</v>
      </c>
      <c r="X309" s="23"/>
      <c r="Y309" s="23" t="str">
        <f t="shared" si="4"/>
        <v>reduction</v>
      </c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</row>
    <row r="310" spans="1:84" s="5" customFormat="1" hidden="1" x14ac:dyDescent="0.35">
      <c r="A310" s="2" t="s">
        <v>1033</v>
      </c>
      <c r="B310" s="6" t="s">
        <v>504</v>
      </c>
      <c r="C310" s="6" t="s">
        <v>1005</v>
      </c>
      <c r="D310" s="6" t="s">
        <v>515</v>
      </c>
      <c r="E310" s="6" t="s">
        <v>15</v>
      </c>
      <c r="F310" s="6">
        <v>42</v>
      </c>
      <c r="G310" s="6">
        <v>5</v>
      </c>
      <c r="H310" s="6" t="s">
        <v>9</v>
      </c>
      <c r="I310" s="6">
        <v>3</v>
      </c>
      <c r="J310" s="6" t="s">
        <v>22</v>
      </c>
      <c r="K310" s="6" t="s">
        <v>22</v>
      </c>
      <c r="L310" s="6" t="s">
        <v>22</v>
      </c>
      <c r="M310" s="6" t="s">
        <v>22</v>
      </c>
      <c r="N310" s="6">
        <v>31.2</v>
      </c>
      <c r="O310" s="13">
        <v>34.871200000000009</v>
      </c>
      <c r="P310" s="13">
        <v>32.266666666666666</v>
      </c>
      <c r="Q310" s="13">
        <v>30.023700000000005</v>
      </c>
      <c r="R310" s="46">
        <v>29.837500000000002</v>
      </c>
      <c r="S310" s="6" t="s">
        <v>9</v>
      </c>
      <c r="T310" s="42">
        <v>379418</v>
      </c>
      <c r="U310" s="15">
        <v>394009</v>
      </c>
      <c r="V310" s="19">
        <v>53.442445999999997</v>
      </c>
      <c r="W310" s="19">
        <v>-2.3113237</v>
      </c>
      <c r="X310" s="23"/>
      <c r="Y310" s="23" t="str">
        <f t="shared" si="4"/>
        <v>reduction</v>
      </c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</row>
    <row r="311" spans="1:84" s="5" customFormat="1" hidden="1" x14ac:dyDescent="0.35">
      <c r="A311" s="2" t="s">
        <v>1034</v>
      </c>
      <c r="B311" s="6" t="s">
        <v>504</v>
      </c>
      <c r="C311" s="6" t="s">
        <v>1006</v>
      </c>
      <c r="D311" s="6" t="s">
        <v>515</v>
      </c>
      <c r="E311" s="6" t="s">
        <v>15</v>
      </c>
      <c r="F311" s="6">
        <v>42</v>
      </c>
      <c r="G311" s="6">
        <v>5</v>
      </c>
      <c r="H311" s="6" t="s">
        <v>9</v>
      </c>
      <c r="I311" s="6"/>
      <c r="J311" s="6" t="s">
        <v>22</v>
      </c>
      <c r="K311" s="6" t="s">
        <v>22</v>
      </c>
      <c r="L311" s="6" t="s">
        <v>22</v>
      </c>
      <c r="M311" s="6" t="s">
        <v>22</v>
      </c>
      <c r="N311" s="6" t="s">
        <v>22</v>
      </c>
      <c r="O311" s="13" t="s">
        <v>22</v>
      </c>
      <c r="P311" s="13">
        <v>32.224000000000004</v>
      </c>
      <c r="Q311" s="13">
        <v>29.485090909090907</v>
      </c>
      <c r="R311" s="46">
        <v>29.785363636363634</v>
      </c>
      <c r="S311" s="6" t="s">
        <v>9</v>
      </c>
      <c r="T311" s="42">
        <v>379418</v>
      </c>
      <c r="U311" s="15">
        <v>394009</v>
      </c>
      <c r="V311" s="19">
        <v>53.442445999999997</v>
      </c>
      <c r="W311" s="19">
        <v>-2.3113237</v>
      </c>
      <c r="X311" s="23"/>
      <c r="Y311" s="23" t="str">
        <f t="shared" si="4"/>
        <v>increase</v>
      </c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</row>
    <row r="312" spans="1:84" s="5" customFormat="1" hidden="1" x14ac:dyDescent="0.35">
      <c r="A312" s="6" t="s">
        <v>1035</v>
      </c>
      <c r="B312" s="6" t="s">
        <v>504</v>
      </c>
      <c r="C312" s="6" t="s">
        <v>1007</v>
      </c>
      <c r="D312" s="6" t="s">
        <v>516</v>
      </c>
      <c r="E312" s="6" t="s">
        <v>15</v>
      </c>
      <c r="F312" s="6">
        <v>700</v>
      </c>
      <c r="G312" s="6" t="s">
        <v>506</v>
      </c>
      <c r="H312" s="6" t="s">
        <v>16</v>
      </c>
      <c r="I312" s="6">
        <v>3</v>
      </c>
      <c r="J312" s="6">
        <v>24.5</v>
      </c>
      <c r="K312" s="6">
        <v>27.9</v>
      </c>
      <c r="L312" s="6">
        <v>25.6</v>
      </c>
      <c r="M312" s="6">
        <v>26</v>
      </c>
      <c r="N312" s="6">
        <v>24.9</v>
      </c>
      <c r="O312" s="13">
        <v>26.042545454545458</v>
      </c>
      <c r="P312" s="13">
        <v>25.556666666666672</v>
      </c>
      <c r="Q312" s="13">
        <v>23.42672727272727</v>
      </c>
      <c r="R312" s="46">
        <v>26.962249999999997</v>
      </c>
      <c r="S312" s="6" t="s">
        <v>16</v>
      </c>
      <c r="T312" s="42">
        <v>379619</v>
      </c>
      <c r="U312" s="15">
        <v>396371</v>
      </c>
      <c r="V312" s="19">
        <v>53.463684000000001</v>
      </c>
      <c r="W312" s="19">
        <v>-2.3084516000000002</v>
      </c>
      <c r="X312" s="23"/>
      <c r="Y312" s="23" t="str">
        <f t="shared" si="4"/>
        <v>increase</v>
      </c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</row>
    <row r="313" spans="1:84" s="5" customFormat="1" hidden="1" x14ac:dyDescent="0.35">
      <c r="A313" s="6" t="s">
        <v>1036</v>
      </c>
      <c r="B313" s="6" t="s">
        <v>504</v>
      </c>
      <c r="C313" s="6" t="s">
        <v>1008</v>
      </c>
      <c r="D313" s="6" t="s">
        <v>517</v>
      </c>
      <c r="E313" s="6" t="s">
        <v>15</v>
      </c>
      <c r="F313" s="6">
        <v>50</v>
      </c>
      <c r="G313" s="6" t="s">
        <v>518</v>
      </c>
      <c r="H313" s="6" t="s">
        <v>16</v>
      </c>
      <c r="I313" s="6">
        <v>4</v>
      </c>
      <c r="J313" s="6">
        <v>32.799999999999997</v>
      </c>
      <c r="K313" s="6">
        <v>40.4</v>
      </c>
      <c r="L313" s="6">
        <v>38.4</v>
      </c>
      <c r="M313" s="6">
        <v>38.5</v>
      </c>
      <c r="N313" s="6">
        <v>35.299999999999997</v>
      </c>
      <c r="O313" s="13">
        <v>35.571899999999999</v>
      </c>
      <c r="P313" s="13">
        <v>32.135999999999989</v>
      </c>
      <c r="Q313" s="13">
        <v>33.708545454545451</v>
      </c>
      <c r="R313" s="46">
        <v>35.316750000000006</v>
      </c>
      <c r="S313" s="6" t="s">
        <v>9</v>
      </c>
      <c r="T313" s="42">
        <v>377061</v>
      </c>
      <c r="U313" s="15">
        <v>390086</v>
      </c>
      <c r="V313" s="19">
        <v>53.407086</v>
      </c>
      <c r="W313" s="19">
        <v>-2.3465199999999999</v>
      </c>
      <c r="X313" s="23"/>
      <c r="Y313" s="23" t="str">
        <f t="shared" si="4"/>
        <v>increase</v>
      </c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</row>
    <row r="314" spans="1:84" s="5" customFormat="1" hidden="1" x14ac:dyDescent="0.35">
      <c r="A314" s="6" t="s">
        <v>1037</v>
      </c>
      <c r="B314" s="6" t="s">
        <v>504</v>
      </c>
      <c r="C314" s="6" t="s">
        <v>1009</v>
      </c>
      <c r="D314" s="6" t="s">
        <v>519</v>
      </c>
      <c r="E314" s="6" t="s">
        <v>15</v>
      </c>
      <c r="F314" s="6">
        <v>3</v>
      </c>
      <c r="G314" s="6">
        <v>4</v>
      </c>
      <c r="H314" s="6" t="s">
        <v>16</v>
      </c>
      <c r="I314" s="6">
        <v>3</v>
      </c>
      <c r="J314" s="6" t="s">
        <v>22</v>
      </c>
      <c r="K314" s="6">
        <v>45.6</v>
      </c>
      <c r="L314" s="6">
        <v>38.9</v>
      </c>
      <c r="M314" s="6">
        <v>38.6</v>
      </c>
      <c r="N314" s="6">
        <v>38.4</v>
      </c>
      <c r="O314" s="13">
        <v>39.830700000000007</v>
      </c>
      <c r="P314" s="13">
        <v>39.622</v>
      </c>
      <c r="Q314" s="13">
        <v>36.452999999999996</v>
      </c>
      <c r="R314" s="46">
        <v>36.567599999999999</v>
      </c>
      <c r="S314" s="6" t="s">
        <v>9</v>
      </c>
      <c r="T314" s="42">
        <v>376395</v>
      </c>
      <c r="U314" s="15">
        <v>396360</v>
      </c>
      <c r="V314" s="19">
        <v>53.463450000000002</v>
      </c>
      <c r="W314" s="19">
        <v>-2.3570106000000002</v>
      </c>
      <c r="X314" s="23"/>
      <c r="Y314" s="23" t="str">
        <f t="shared" si="4"/>
        <v>increase</v>
      </c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</row>
    <row r="315" spans="1:84" s="5" customFormat="1" hidden="1" x14ac:dyDescent="0.35">
      <c r="A315" s="6" t="s">
        <v>503</v>
      </c>
      <c r="B315" s="6" t="s">
        <v>504</v>
      </c>
      <c r="C315" s="6" t="s">
        <v>1010</v>
      </c>
      <c r="D315" s="6"/>
      <c r="E315" s="6" t="s">
        <v>15</v>
      </c>
      <c r="F315" s="6">
        <v>3</v>
      </c>
      <c r="G315" s="6">
        <v>4</v>
      </c>
      <c r="H315" s="6" t="s">
        <v>16</v>
      </c>
      <c r="I315" s="6">
        <v>3</v>
      </c>
      <c r="J315" s="6" t="s">
        <v>41</v>
      </c>
      <c r="K315" s="6" t="s">
        <v>41</v>
      </c>
      <c r="L315" s="6" t="s">
        <v>41</v>
      </c>
      <c r="M315" s="6" t="s">
        <v>41</v>
      </c>
      <c r="N315" s="6" t="s">
        <v>41</v>
      </c>
      <c r="O315" s="6" t="s">
        <v>41</v>
      </c>
      <c r="P315" s="6" t="s">
        <v>41</v>
      </c>
      <c r="Q315" s="13">
        <v>35.756999999999998</v>
      </c>
      <c r="R315" s="46">
        <v>36.510250000000006</v>
      </c>
      <c r="S315" s="6" t="s">
        <v>9</v>
      </c>
      <c r="T315" s="42">
        <v>376438</v>
      </c>
      <c r="U315" s="15">
        <v>396383</v>
      </c>
      <c r="V315" s="19">
        <v>53.463658000000002</v>
      </c>
      <c r="W315" s="19">
        <v>-2.3563646999999999</v>
      </c>
      <c r="X315" s="23"/>
      <c r="Y315" s="23" t="str">
        <f t="shared" si="4"/>
        <v>increase</v>
      </c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</row>
    <row r="316" spans="1:84" s="5" customFormat="1" hidden="1" x14ac:dyDescent="0.35">
      <c r="A316" s="6" t="s">
        <v>1038</v>
      </c>
      <c r="B316" s="6" t="s">
        <v>504</v>
      </c>
      <c r="C316" s="6" t="s">
        <v>1011</v>
      </c>
      <c r="D316" s="6" t="s">
        <v>520</v>
      </c>
      <c r="E316" s="6" t="s">
        <v>15</v>
      </c>
      <c r="F316" s="6">
        <v>16</v>
      </c>
      <c r="G316" s="6">
        <v>3</v>
      </c>
      <c r="H316" s="6" t="s">
        <v>16</v>
      </c>
      <c r="I316" s="6">
        <v>3</v>
      </c>
      <c r="J316" s="6" t="s">
        <v>22</v>
      </c>
      <c r="K316" s="6">
        <v>30.4</v>
      </c>
      <c r="L316" s="6">
        <v>28.7</v>
      </c>
      <c r="M316" s="6">
        <v>27.3</v>
      </c>
      <c r="N316" s="6">
        <v>25.4</v>
      </c>
      <c r="O316" s="13">
        <v>30.675272727272731</v>
      </c>
      <c r="P316" s="13">
        <v>27.17</v>
      </c>
      <c r="Q316" s="13">
        <v>24.142499999999998</v>
      </c>
      <c r="R316" s="46">
        <v>23.451499999999999</v>
      </c>
      <c r="S316" s="6" t="s">
        <v>16</v>
      </c>
      <c r="T316" s="42">
        <v>379263</v>
      </c>
      <c r="U316" s="15">
        <v>385806</v>
      </c>
      <c r="V316" s="19">
        <v>53.368707999999998</v>
      </c>
      <c r="W316" s="19">
        <v>-2.3131148000000001</v>
      </c>
      <c r="X316" s="23"/>
      <c r="Y316" s="23" t="str">
        <f t="shared" si="4"/>
        <v>reduction</v>
      </c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</row>
    <row r="317" spans="1:84" s="5" customFormat="1" hidden="1" x14ac:dyDescent="0.35">
      <c r="A317" s="2" t="s">
        <v>1039</v>
      </c>
      <c r="B317" s="6" t="s">
        <v>504</v>
      </c>
      <c r="C317" s="6" t="s">
        <v>1012</v>
      </c>
      <c r="D317" s="2" t="s">
        <v>521</v>
      </c>
      <c r="E317" s="2" t="s">
        <v>19</v>
      </c>
      <c r="F317" s="6">
        <v>125</v>
      </c>
      <c r="G317" s="6">
        <v>160</v>
      </c>
      <c r="H317" s="6" t="s">
        <v>9</v>
      </c>
      <c r="I317" s="6">
        <v>2</v>
      </c>
      <c r="J317" s="6" t="s">
        <v>22</v>
      </c>
      <c r="K317" s="6" t="s">
        <v>22</v>
      </c>
      <c r="L317" s="6" t="s">
        <v>22</v>
      </c>
      <c r="M317" s="6" t="s">
        <v>22</v>
      </c>
      <c r="N317" s="6">
        <v>15.9</v>
      </c>
      <c r="O317" s="13">
        <v>17.037222222222226</v>
      </c>
      <c r="P317" s="13">
        <v>14.659333333333334</v>
      </c>
      <c r="Q317" s="13">
        <v>16.039636363636365</v>
      </c>
      <c r="R317" s="46">
        <v>15.2</v>
      </c>
      <c r="S317" s="2" t="s">
        <v>16</v>
      </c>
      <c r="T317" s="45">
        <v>373755</v>
      </c>
      <c r="U317" s="18">
        <v>394477</v>
      </c>
      <c r="V317" s="19">
        <v>53.446399</v>
      </c>
      <c r="W317" s="19">
        <v>-2.3966159999999999</v>
      </c>
      <c r="X317" s="23"/>
      <c r="Y317" s="23" t="str">
        <f t="shared" si="4"/>
        <v>reduction</v>
      </c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</row>
    <row r="318" spans="1:84" s="5" customFormat="1" hidden="1" x14ac:dyDescent="0.35">
      <c r="A318" s="2" t="s">
        <v>1040</v>
      </c>
      <c r="B318" s="6" t="s">
        <v>504</v>
      </c>
      <c r="C318" s="6" t="s">
        <v>1013</v>
      </c>
      <c r="D318" s="2" t="s">
        <v>521</v>
      </c>
      <c r="E318" s="2" t="s">
        <v>19</v>
      </c>
      <c r="F318" s="6">
        <v>125</v>
      </c>
      <c r="G318" s="6">
        <v>160</v>
      </c>
      <c r="H318" s="6" t="s">
        <v>9</v>
      </c>
      <c r="I318" s="6">
        <v>2</v>
      </c>
      <c r="J318" s="6" t="s">
        <v>22</v>
      </c>
      <c r="K318" s="6" t="s">
        <v>22</v>
      </c>
      <c r="L318" s="6" t="s">
        <v>22</v>
      </c>
      <c r="M318" s="6" t="s">
        <v>22</v>
      </c>
      <c r="N318" s="6">
        <v>15.9</v>
      </c>
      <c r="O318" s="13">
        <v>17.502333333333336</v>
      </c>
      <c r="P318" s="13">
        <v>15.070000000000004</v>
      </c>
      <c r="Q318" s="13">
        <v>15.326500000000001</v>
      </c>
      <c r="R318" s="46">
        <v>14.7</v>
      </c>
      <c r="S318" s="2" t="s">
        <v>16</v>
      </c>
      <c r="T318" s="45">
        <v>373755</v>
      </c>
      <c r="U318" s="18">
        <v>394477</v>
      </c>
      <c r="V318" s="19">
        <v>53.446399</v>
      </c>
      <c r="W318" s="19">
        <v>-2.3966159999999999</v>
      </c>
      <c r="X318" s="23"/>
      <c r="Y318" s="23" t="str">
        <f t="shared" si="4"/>
        <v>reduction</v>
      </c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</row>
    <row r="319" spans="1:84" s="5" customFormat="1" hidden="1" x14ac:dyDescent="0.35">
      <c r="A319" s="2" t="s">
        <v>1041</v>
      </c>
      <c r="B319" s="6" t="s">
        <v>504</v>
      </c>
      <c r="C319" s="6" t="s">
        <v>1014</v>
      </c>
      <c r="D319" s="2" t="s">
        <v>521</v>
      </c>
      <c r="E319" s="2" t="s">
        <v>19</v>
      </c>
      <c r="F319" s="6">
        <v>125</v>
      </c>
      <c r="G319" s="6">
        <v>160</v>
      </c>
      <c r="H319" s="6" t="s">
        <v>9</v>
      </c>
      <c r="I319" s="6">
        <v>2</v>
      </c>
      <c r="J319" s="6" t="s">
        <v>22</v>
      </c>
      <c r="K319" s="6" t="s">
        <v>22</v>
      </c>
      <c r="L319" s="6" t="s">
        <v>22</v>
      </c>
      <c r="M319" s="6" t="s">
        <v>22</v>
      </c>
      <c r="N319" s="6" t="s">
        <v>22</v>
      </c>
      <c r="O319" s="6" t="s">
        <v>22</v>
      </c>
      <c r="P319" s="13">
        <v>14.630000000000003</v>
      </c>
      <c r="Q319" s="13">
        <v>15.533454545454546</v>
      </c>
      <c r="R319" s="46">
        <v>13</v>
      </c>
      <c r="S319" s="2" t="s">
        <v>16</v>
      </c>
      <c r="T319" s="45">
        <v>373755</v>
      </c>
      <c r="U319" s="18">
        <v>394477</v>
      </c>
      <c r="V319" s="19">
        <v>53.446399</v>
      </c>
      <c r="W319" s="19">
        <v>-2.3966159999999999</v>
      </c>
      <c r="X319" s="23"/>
      <c r="Y319" s="23" t="str">
        <f t="shared" si="4"/>
        <v>reduction</v>
      </c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</row>
    <row r="320" spans="1:84" s="5" customFormat="1" hidden="1" x14ac:dyDescent="0.35">
      <c r="A320" s="6" t="s">
        <v>1042</v>
      </c>
      <c r="B320" s="6" t="s">
        <v>504</v>
      </c>
      <c r="C320" s="6" t="s">
        <v>1015</v>
      </c>
      <c r="D320" s="6" t="s">
        <v>521</v>
      </c>
      <c r="E320" s="6" t="s">
        <v>19</v>
      </c>
      <c r="F320" s="6">
        <v>125</v>
      </c>
      <c r="G320" s="6">
        <v>160</v>
      </c>
      <c r="H320" s="6" t="s">
        <v>9</v>
      </c>
      <c r="I320" s="6">
        <v>2</v>
      </c>
      <c r="J320" s="6" t="s">
        <v>22</v>
      </c>
      <c r="K320" s="6" t="s">
        <v>22</v>
      </c>
      <c r="L320" s="6" t="s">
        <v>22</v>
      </c>
      <c r="M320" s="6" t="s">
        <v>22</v>
      </c>
      <c r="N320" s="6" t="s">
        <v>22</v>
      </c>
      <c r="O320" s="6" t="s">
        <v>22</v>
      </c>
      <c r="P320" s="13">
        <v>45.173333333333339</v>
      </c>
      <c r="Q320" s="13">
        <v>37.931999999999995</v>
      </c>
      <c r="R320" s="46">
        <v>38.459727272727264</v>
      </c>
      <c r="S320" s="6" t="s">
        <v>9</v>
      </c>
      <c r="T320" s="42">
        <v>379272</v>
      </c>
      <c r="U320" s="15">
        <v>393666</v>
      </c>
      <c r="V320" s="19">
        <v>53.439357000000001</v>
      </c>
      <c r="W320" s="19">
        <v>-2.3134988999999999</v>
      </c>
      <c r="X320" s="23"/>
      <c r="Y320" s="23" t="str">
        <f t="shared" si="4"/>
        <v>increase</v>
      </c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</row>
    <row r="321" spans="1:84" s="5" customFormat="1" hidden="1" x14ac:dyDescent="0.35">
      <c r="A321" s="6" t="s">
        <v>1043</v>
      </c>
      <c r="B321" s="6" t="s">
        <v>504</v>
      </c>
      <c r="C321" s="6" t="s">
        <v>1016</v>
      </c>
      <c r="D321" s="6" t="s">
        <v>512</v>
      </c>
      <c r="E321" s="6" t="s">
        <v>15</v>
      </c>
      <c r="F321" s="6">
        <v>200</v>
      </c>
      <c r="G321" s="6">
        <v>5</v>
      </c>
      <c r="H321" s="6" t="s">
        <v>16</v>
      </c>
      <c r="I321" s="6">
        <v>3</v>
      </c>
      <c r="J321" s="6" t="s">
        <v>22</v>
      </c>
      <c r="K321" s="6" t="s">
        <v>22</v>
      </c>
      <c r="L321" s="6" t="s">
        <v>22</v>
      </c>
      <c r="M321" s="6" t="s">
        <v>22</v>
      </c>
      <c r="N321" s="6" t="s">
        <v>22</v>
      </c>
      <c r="O321" s="6" t="s">
        <v>22</v>
      </c>
      <c r="P321" s="13">
        <v>44.175999999999995</v>
      </c>
      <c r="Q321" s="13">
        <v>40.099090909090911</v>
      </c>
      <c r="R321" s="46">
        <v>39.347454545454546</v>
      </c>
      <c r="S321" s="6" t="s">
        <v>9</v>
      </c>
      <c r="T321" s="42">
        <v>379272</v>
      </c>
      <c r="U321" s="15">
        <v>393667</v>
      </c>
      <c r="V321" s="19">
        <v>53.439366</v>
      </c>
      <c r="W321" s="19">
        <v>-2.3134990000000002</v>
      </c>
      <c r="X321" s="23"/>
      <c r="Y321" s="23" t="str">
        <f t="shared" si="4"/>
        <v>reduction</v>
      </c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</row>
    <row r="322" spans="1:84" s="5" customFormat="1" hidden="1" x14ac:dyDescent="0.35">
      <c r="A322" s="6" t="s">
        <v>1044</v>
      </c>
      <c r="B322" s="6" t="s">
        <v>504</v>
      </c>
      <c r="C322" s="6" t="s">
        <v>1017</v>
      </c>
      <c r="D322" s="6"/>
      <c r="E322" s="6" t="s">
        <v>15</v>
      </c>
      <c r="F322" s="6">
        <v>20</v>
      </c>
      <c r="G322" s="6">
        <v>1</v>
      </c>
      <c r="H322" s="6" t="s">
        <v>522</v>
      </c>
      <c r="I322" s="6">
        <v>2</v>
      </c>
      <c r="J322" s="6" t="s">
        <v>22</v>
      </c>
      <c r="K322" s="6" t="s">
        <v>22</v>
      </c>
      <c r="L322" s="6" t="s">
        <v>22</v>
      </c>
      <c r="M322" s="6" t="s">
        <v>22</v>
      </c>
      <c r="N322" s="6" t="s">
        <v>22</v>
      </c>
      <c r="O322" s="6" t="s">
        <v>22</v>
      </c>
      <c r="P322" s="6" t="s">
        <v>22</v>
      </c>
      <c r="Q322" s="6" t="s">
        <v>22</v>
      </c>
      <c r="R322" s="46">
        <v>21.678300000000004</v>
      </c>
      <c r="S322" s="6" t="s">
        <v>16</v>
      </c>
      <c r="T322" s="42">
        <v>371419</v>
      </c>
      <c r="U322" s="15">
        <v>390760</v>
      </c>
      <c r="V322" s="19">
        <v>53.412868000000003</v>
      </c>
      <c r="W322" s="19">
        <v>-2.4314475</v>
      </c>
      <c r="X322" s="23"/>
      <c r="Y322" s="23" t="str">
        <f t="shared" si="4"/>
        <v>reduction</v>
      </c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</row>
    <row r="323" spans="1:84" s="23" customFormat="1" hidden="1" x14ac:dyDescent="0.35">
      <c r="A323" s="6" t="s">
        <v>1045</v>
      </c>
      <c r="B323" s="6" t="s">
        <v>504</v>
      </c>
      <c r="C323" s="6" t="s">
        <v>1018</v>
      </c>
      <c r="D323" s="6"/>
      <c r="E323" s="6" t="s">
        <v>15</v>
      </c>
      <c r="F323" s="6">
        <v>100</v>
      </c>
      <c r="G323" s="6">
        <v>1</v>
      </c>
      <c r="H323" s="6" t="s">
        <v>461</v>
      </c>
      <c r="I323" s="6">
        <v>2</v>
      </c>
      <c r="J323" s="6" t="s">
        <v>22</v>
      </c>
      <c r="K323" s="6" t="s">
        <v>22</v>
      </c>
      <c r="L323" s="6" t="s">
        <v>22</v>
      </c>
      <c r="M323" s="6" t="s">
        <v>22</v>
      </c>
      <c r="N323" s="6" t="s">
        <v>22</v>
      </c>
      <c r="O323" s="6" t="s">
        <v>22</v>
      </c>
      <c r="P323" s="6" t="s">
        <v>22</v>
      </c>
      <c r="Q323" s="6" t="s">
        <v>22</v>
      </c>
      <c r="R323" s="46">
        <v>29.8</v>
      </c>
      <c r="S323" s="6" t="s">
        <v>16</v>
      </c>
      <c r="T323" s="42">
        <v>376851</v>
      </c>
      <c r="U323" s="15">
        <v>387792</v>
      </c>
      <c r="V323" s="19">
        <v>53.386457999999998</v>
      </c>
      <c r="W323" s="19">
        <v>-2.3495097</v>
      </c>
      <c r="Y323" s="23" t="str">
        <f t="shared" ref="Y323:Y386" si="5">IF(R323&lt;Q323,"reduction","increase")</f>
        <v>reduction</v>
      </c>
    </row>
    <row r="324" spans="1:84" s="23" customFormat="1" hidden="1" x14ac:dyDescent="0.35">
      <c r="A324" s="29" t="s">
        <v>523</v>
      </c>
      <c r="B324" s="29" t="s">
        <v>524</v>
      </c>
      <c r="C324" s="29" t="s">
        <v>1046</v>
      </c>
      <c r="D324" s="29" t="s">
        <v>525</v>
      </c>
      <c r="E324" s="29" t="str">
        <f>Yearly!$E$2</f>
        <v>UT</v>
      </c>
      <c r="F324" s="29">
        <v>28</v>
      </c>
      <c r="G324" s="29">
        <v>3</v>
      </c>
      <c r="H324" s="29" t="s">
        <v>16</v>
      </c>
      <c r="I324" s="29">
        <v>2</v>
      </c>
      <c r="J324" s="29">
        <v>43.3</v>
      </c>
      <c r="K324" s="29">
        <v>44.4</v>
      </c>
      <c r="L324" s="29">
        <v>43.2</v>
      </c>
      <c r="M324" s="29">
        <v>37.200000000000003</v>
      </c>
      <c r="N324" s="27">
        <v>36.891272727272728</v>
      </c>
      <c r="O324" s="10">
        <v>40.055166666666672</v>
      </c>
      <c r="P324" s="10">
        <v>40.707333333333331</v>
      </c>
      <c r="Q324" s="10">
        <v>37.873999999999995</v>
      </c>
      <c r="R324" s="47">
        <v>39.850500000000004</v>
      </c>
      <c r="S324" s="29" t="s">
        <v>9</v>
      </c>
      <c r="T324" s="43">
        <v>365115</v>
      </c>
      <c r="U324" s="16">
        <v>400259</v>
      </c>
      <c r="V324" s="20">
        <v>53.497864999999997</v>
      </c>
      <c r="W324" s="20">
        <v>-2.5273401</v>
      </c>
      <c r="Y324" s="23" t="str">
        <f t="shared" si="5"/>
        <v>increase</v>
      </c>
    </row>
    <row r="325" spans="1:84" s="23" customFormat="1" hidden="1" x14ac:dyDescent="0.35">
      <c r="A325" s="29" t="s">
        <v>526</v>
      </c>
      <c r="B325" s="29" t="s">
        <v>524</v>
      </c>
      <c r="C325" s="29" t="s">
        <v>1047</v>
      </c>
      <c r="D325" s="29" t="s">
        <v>527</v>
      </c>
      <c r="E325" s="29" t="str">
        <f>Yearly!$E$2</f>
        <v>UT</v>
      </c>
      <c r="F325" s="29">
        <v>0</v>
      </c>
      <c r="G325" s="29">
        <v>21</v>
      </c>
      <c r="H325" s="29" t="s">
        <v>16</v>
      </c>
      <c r="I325" s="29">
        <v>2</v>
      </c>
      <c r="J325" s="29">
        <v>31.8</v>
      </c>
      <c r="K325" s="29">
        <v>29.9</v>
      </c>
      <c r="L325" s="29">
        <v>30</v>
      </c>
      <c r="M325" s="29">
        <v>29.8</v>
      </c>
      <c r="N325" s="27">
        <v>27.475636363636358</v>
      </c>
      <c r="O325" s="10">
        <v>32.567888888888895</v>
      </c>
      <c r="P325" s="10">
        <v>25.732666666666663</v>
      </c>
      <c r="Q325" s="10">
        <v>26.825000000000006</v>
      </c>
      <c r="R325" s="47">
        <v>27.016500000000001</v>
      </c>
      <c r="S325" s="29" t="s">
        <v>9</v>
      </c>
      <c r="T325" s="43">
        <v>353845</v>
      </c>
      <c r="U325" s="16">
        <v>405360</v>
      </c>
      <c r="V325" s="20">
        <v>53.542841000000003</v>
      </c>
      <c r="W325" s="20">
        <v>-2.6979701</v>
      </c>
      <c r="Y325" s="23" t="str">
        <f t="shared" si="5"/>
        <v>increase</v>
      </c>
    </row>
    <row r="326" spans="1:84" s="23" customFormat="1" hidden="1" x14ac:dyDescent="0.35">
      <c r="A326" s="29" t="s">
        <v>528</v>
      </c>
      <c r="B326" s="29" t="s">
        <v>524</v>
      </c>
      <c r="C326" s="29" t="s">
        <v>1048</v>
      </c>
      <c r="D326" s="29" t="s">
        <v>529</v>
      </c>
      <c r="E326" s="29" t="str">
        <f>Yearly!$E$3</f>
        <v>UB</v>
      </c>
      <c r="F326" s="29">
        <v>0</v>
      </c>
      <c r="G326" s="29" t="s">
        <v>530</v>
      </c>
      <c r="H326" s="29" t="s">
        <v>16</v>
      </c>
      <c r="I326" s="29">
        <v>2</v>
      </c>
      <c r="J326" s="29">
        <v>24.7</v>
      </c>
      <c r="K326" s="29">
        <v>26.5</v>
      </c>
      <c r="L326" s="29">
        <v>21.2</v>
      </c>
      <c r="M326" s="29">
        <v>21.8</v>
      </c>
      <c r="N326" s="27">
        <v>20.702181818181813</v>
      </c>
      <c r="O326" s="10">
        <v>22.431500000000003</v>
      </c>
      <c r="P326" s="10">
        <v>21.427999999999997</v>
      </c>
      <c r="Q326" s="10">
        <v>18.966000000000001</v>
      </c>
      <c r="R326" s="47">
        <v>19.623000000000001</v>
      </c>
      <c r="S326" s="29" t="s">
        <v>16</v>
      </c>
      <c r="T326" s="43">
        <v>365864</v>
      </c>
      <c r="U326" s="16">
        <v>401720</v>
      </c>
      <c r="V326" s="20">
        <v>53.511046</v>
      </c>
      <c r="W326" s="20">
        <v>-2.5162095</v>
      </c>
      <c r="Y326" s="23" t="str">
        <f t="shared" si="5"/>
        <v>increase</v>
      </c>
    </row>
    <row r="327" spans="1:84" s="23" customFormat="1" hidden="1" x14ac:dyDescent="0.35">
      <c r="A327" s="29" t="s">
        <v>531</v>
      </c>
      <c r="B327" s="29" t="s">
        <v>524</v>
      </c>
      <c r="C327" s="29" t="s">
        <v>1049</v>
      </c>
      <c r="D327" s="29" t="s">
        <v>532</v>
      </c>
      <c r="E327" s="29" t="s">
        <v>15</v>
      </c>
      <c r="F327" s="29">
        <v>39</v>
      </c>
      <c r="G327" s="29">
        <v>1</v>
      </c>
      <c r="H327" s="29" t="s">
        <v>16</v>
      </c>
      <c r="I327" s="29">
        <v>2</v>
      </c>
      <c r="J327" s="29" t="s">
        <v>22</v>
      </c>
      <c r="K327" s="29" t="s">
        <v>22</v>
      </c>
      <c r="L327" s="29" t="s">
        <v>22</v>
      </c>
      <c r="M327" s="29" t="s">
        <v>22</v>
      </c>
      <c r="N327" s="27" t="s">
        <v>22</v>
      </c>
      <c r="O327" s="10" t="s">
        <v>22</v>
      </c>
      <c r="P327" s="10">
        <v>34.473999999999997</v>
      </c>
      <c r="Q327" s="10">
        <v>31.950749999999999</v>
      </c>
      <c r="R327" s="47">
        <v>31.596749999999997</v>
      </c>
      <c r="S327" s="29" t="s">
        <v>16</v>
      </c>
      <c r="T327" s="43">
        <v>357048</v>
      </c>
      <c r="U327" s="16">
        <v>405200</v>
      </c>
      <c r="V327" s="20">
        <v>53.541676000000002</v>
      </c>
      <c r="W327" s="20">
        <v>-2.6496170000000001</v>
      </c>
      <c r="Y327" s="23" t="str">
        <f t="shared" si="5"/>
        <v>reduction</v>
      </c>
    </row>
    <row r="328" spans="1:84" s="23" customFormat="1" hidden="1" x14ac:dyDescent="0.35">
      <c r="A328" s="29" t="s">
        <v>533</v>
      </c>
      <c r="B328" s="29" t="s">
        <v>524</v>
      </c>
      <c r="C328" s="29" t="s">
        <v>1050</v>
      </c>
      <c r="D328" s="29" t="s">
        <v>534</v>
      </c>
      <c r="E328" s="29" t="s">
        <v>19</v>
      </c>
      <c r="F328" s="29">
        <v>12</v>
      </c>
      <c r="G328" s="29">
        <v>1</v>
      </c>
      <c r="H328" s="29" t="s">
        <v>16</v>
      </c>
      <c r="I328" s="29">
        <v>2</v>
      </c>
      <c r="J328" s="29" t="s">
        <v>22</v>
      </c>
      <c r="K328" s="29" t="s">
        <v>22</v>
      </c>
      <c r="L328" s="29" t="s">
        <v>22</v>
      </c>
      <c r="M328" s="29" t="s">
        <v>22</v>
      </c>
      <c r="N328" s="27" t="s">
        <v>22</v>
      </c>
      <c r="O328" s="10" t="s">
        <v>22</v>
      </c>
      <c r="P328" s="10">
        <v>24.2</v>
      </c>
      <c r="Q328" s="10">
        <v>38.019000000000005</v>
      </c>
      <c r="R328" s="47">
        <v>21.81366666666667</v>
      </c>
      <c r="S328" s="29" t="s">
        <v>16</v>
      </c>
      <c r="T328" s="43">
        <v>357287</v>
      </c>
      <c r="U328" s="16">
        <v>405114</v>
      </c>
      <c r="V328" s="20">
        <v>53.540922000000002</v>
      </c>
      <c r="W328" s="20">
        <v>-2.6459988999999999</v>
      </c>
      <c r="Y328" s="23" t="str">
        <f t="shared" si="5"/>
        <v>reduction</v>
      </c>
    </row>
    <row r="329" spans="1:84" s="23" customFormat="1" hidden="1" x14ac:dyDescent="0.35">
      <c r="A329" s="29" t="s">
        <v>535</v>
      </c>
      <c r="B329" s="29" t="s">
        <v>524</v>
      </c>
      <c r="C329" s="29" t="s">
        <v>1051</v>
      </c>
      <c r="D329" s="29" t="s">
        <v>536</v>
      </c>
      <c r="E329" s="29" t="s">
        <v>15</v>
      </c>
      <c r="F329" s="29">
        <v>10</v>
      </c>
      <c r="G329" s="29">
        <v>1</v>
      </c>
      <c r="H329" s="29" t="s">
        <v>16</v>
      </c>
      <c r="I329" s="29">
        <v>2</v>
      </c>
      <c r="J329" s="29" t="s">
        <v>22</v>
      </c>
      <c r="K329" s="29" t="s">
        <v>22</v>
      </c>
      <c r="L329" s="29" t="s">
        <v>22</v>
      </c>
      <c r="M329" s="29" t="s">
        <v>22</v>
      </c>
      <c r="N329" s="27" t="s">
        <v>22</v>
      </c>
      <c r="O329" s="10" t="s">
        <v>22</v>
      </c>
      <c r="P329" s="10">
        <v>44.586666666666666</v>
      </c>
      <c r="Q329" s="10">
        <v>42.832999999999991</v>
      </c>
      <c r="R329" s="47">
        <v>43.0032</v>
      </c>
      <c r="S329" s="29" t="s">
        <v>16</v>
      </c>
      <c r="T329" s="43">
        <v>357289</v>
      </c>
      <c r="U329" s="16">
        <v>405107</v>
      </c>
      <c r="V329" s="20">
        <v>53.540858999999998</v>
      </c>
      <c r="W329" s="20">
        <v>-2.6459678000000002</v>
      </c>
      <c r="Y329" s="23" t="str">
        <f t="shared" si="5"/>
        <v>increase</v>
      </c>
    </row>
    <row r="330" spans="1:84" s="23" customFormat="1" hidden="1" x14ac:dyDescent="0.35">
      <c r="A330" s="29" t="s">
        <v>537</v>
      </c>
      <c r="B330" s="29" t="s">
        <v>524</v>
      </c>
      <c r="C330" s="29" t="s">
        <v>1052</v>
      </c>
      <c r="D330" s="29" t="s">
        <v>538</v>
      </c>
      <c r="E330" s="29" t="s">
        <v>15</v>
      </c>
      <c r="F330" s="29">
        <v>80</v>
      </c>
      <c r="G330" s="29">
        <v>3</v>
      </c>
      <c r="H330" s="29" t="s">
        <v>16</v>
      </c>
      <c r="I330" s="29">
        <v>2</v>
      </c>
      <c r="J330" s="29" t="s">
        <v>22</v>
      </c>
      <c r="K330" s="29" t="s">
        <v>22</v>
      </c>
      <c r="L330" s="29" t="s">
        <v>22</v>
      </c>
      <c r="M330" s="29" t="s">
        <v>22</v>
      </c>
      <c r="N330" s="27" t="s">
        <v>22</v>
      </c>
      <c r="O330" s="10" t="s">
        <v>22</v>
      </c>
      <c r="P330" s="10">
        <v>29.450666666666667</v>
      </c>
      <c r="Q330" s="10">
        <v>29.848909090909093</v>
      </c>
      <c r="R330" s="10" t="s">
        <v>41</v>
      </c>
      <c r="S330" s="29" t="s">
        <v>9</v>
      </c>
      <c r="T330" s="43">
        <v>357172</v>
      </c>
      <c r="U330" s="16">
        <v>405207</v>
      </c>
      <c r="V330" s="20">
        <v>53.541749000000003</v>
      </c>
      <c r="W330" s="20">
        <v>-2.6477469</v>
      </c>
      <c r="Y330" s="23" t="str">
        <f t="shared" si="5"/>
        <v>increase</v>
      </c>
    </row>
    <row r="331" spans="1:84" s="23" customFormat="1" hidden="1" x14ac:dyDescent="0.35">
      <c r="A331" s="29" t="s">
        <v>539</v>
      </c>
      <c r="B331" s="29" t="s">
        <v>524</v>
      </c>
      <c r="C331" s="29" t="s">
        <v>1053</v>
      </c>
      <c r="D331" s="29" t="s">
        <v>540</v>
      </c>
      <c r="E331" s="29" t="s">
        <v>15</v>
      </c>
      <c r="F331" s="29">
        <v>0</v>
      </c>
      <c r="G331" s="29">
        <v>1</v>
      </c>
      <c r="H331" s="29" t="s">
        <v>16</v>
      </c>
      <c r="I331" s="29">
        <v>2</v>
      </c>
      <c r="J331" s="29" t="s">
        <v>22</v>
      </c>
      <c r="K331" s="29" t="s">
        <v>22</v>
      </c>
      <c r="L331" s="29" t="s">
        <v>22</v>
      </c>
      <c r="M331" s="29" t="s">
        <v>22</v>
      </c>
      <c r="N331" s="27" t="s">
        <v>22</v>
      </c>
      <c r="O331" s="10" t="s">
        <v>22</v>
      </c>
      <c r="P331" s="10">
        <v>36.62755555555556</v>
      </c>
      <c r="Q331" s="10">
        <v>37.649250000000002</v>
      </c>
      <c r="R331" s="47">
        <v>36.882249999999999</v>
      </c>
      <c r="S331" s="29" t="s">
        <v>9</v>
      </c>
      <c r="T331" s="43">
        <v>357088</v>
      </c>
      <c r="U331" s="16">
        <v>405158</v>
      </c>
      <c r="V331" s="20">
        <v>53.541300999999997</v>
      </c>
      <c r="W331" s="20">
        <v>-2.6490076</v>
      </c>
      <c r="Y331" s="23" t="str">
        <f t="shared" si="5"/>
        <v>reduction</v>
      </c>
    </row>
    <row r="332" spans="1:84" s="23" customFormat="1" hidden="1" x14ac:dyDescent="0.35">
      <c r="A332" s="29" t="s">
        <v>541</v>
      </c>
      <c r="B332" s="29" t="s">
        <v>524</v>
      </c>
      <c r="C332" s="29" t="s">
        <v>1054</v>
      </c>
      <c r="D332" s="29" t="s">
        <v>542</v>
      </c>
      <c r="E332" s="29" t="s">
        <v>15</v>
      </c>
      <c r="F332" s="29">
        <v>15</v>
      </c>
      <c r="G332" s="29">
        <v>1</v>
      </c>
      <c r="H332" s="29" t="s">
        <v>16</v>
      </c>
      <c r="I332" s="29">
        <v>2</v>
      </c>
      <c r="J332" s="29" t="s">
        <v>22</v>
      </c>
      <c r="K332" s="29" t="s">
        <v>22</v>
      </c>
      <c r="L332" s="29" t="s">
        <v>22</v>
      </c>
      <c r="M332" s="29" t="s">
        <v>22</v>
      </c>
      <c r="N332" s="27" t="s">
        <v>22</v>
      </c>
      <c r="O332" s="10" t="s">
        <v>22</v>
      </c>
      <c r="P332" s="10">
        <v>37.536888888888889</v>
      </c>
      <c r="Q332" s="10">
        <v>43.202749999999995</v>
      </c>
      <c r="R332" s="47">
        <v>38.206090909090911</v>
      </c>
      <c r="S332" s="29" t="s">
        <v>16</v>
      </c>
      <c r="T332" s="43">
        <v>356883</v>
      </c>
      <c r="U332" s="16">
        <v>405239</v>
      </c>
      <c r="V332" s="20">
        <v>53.542012999999997</v>
      </c>
      <c r="W332" s="20">
        <v>-2.6521119999999998</v>
      </c>
      <c r="Y332" s="23" t="str">
        <f t="shared" si="5"/>
        <v>reduction</v>
      </c>
    </row>
    <row r="333" spans="1:84" s="23" customFormat="1" hidden="1" x14ac:dyDescent="0.35">
      <c r="A333" s="29" t="s">
        <v>543</v>
      </c>
      <c r="B333" s="29" t="s">
        <v>524</v>
      </c>
      <c r="C333" s="29" t="s">
        <v>1055</v>
      </c>
      <c r="D333" s="29" t="s">
        <v>544</v>
      </c>
      <c r="E333" s="29" t="s">
        <v>15</v>
      </c>
      <c r="F333" s="29">
        <v>35</v>
      </c>
      <c r="G333" s="29">
        <v>1</v>
      </c>
      <c r="H333" s="29" t="s">
        <v>16</v>
      </c>
      <c r="I333" s="29">
        <v>2</v>
      </c>
      <c r="J333" s="29" t="s">
        <v>22</v>
      </c>
      <c r="K333" s="29" t="s">
        <v>22</v>
      </c>
      <c r="L333" s="29" t="s">
        <v>22</v>
      </c>
      <c r="M333" s="29" t="s">
        <v>22</v>
      </c>
      <c r="N333" s="27" t="s">
        <v>22</v>
      </c>
      <c r="O333" s="10" t="s">
        <v>22</v>
      </c>
      <c r="P333" s="10">
        <v>43.080888888888886</v>
      </c>
      <c r="Q333" s="10">
        <v>34.103999999999999</v>
      </c>
      <c r="R333" s="10" t="s">
        <v>41</v>
      </c>
      <c r="S333" s="29" t="s">
        <v>9</v>
      </c>
      <c r="T333" s="43">
        <v>357289</v>
      </c>
      <c r="U333" s="16">
        <v>405107</v>
      </c>
      <c r="V333" s="20">
        <v>53.540858999999998</v>
      </c>
      <c r="W333" s="20">
        <v>-2.6459678000000002</v>
      </c>
      <c r="Y333" s="23" t="str">
        <f t="shared" si="5"/>
        <v>increase</v>
      </c>
    </row>
    <row r="334" spans="1:84" s="23" customFormat="1" hidden="1" x14ac:dyDescent="0.35">
      <c r="A334" s="29" t="s">
        <v>545</v>
      </c>
      <c r="B334" s="29" t="s">
        <v>524</v>
      </c>
      <c r="C334" s="28" t="s">
        <v>1056</v>
      </c>
      <c r="D334" s="20"/>
      <c r="E334" s="29" t="s">
        <v>15</v>
      </c>
      <c r="F334" s="28">
        <v>3</v>
      </c>
      <c r="G334" s="28">
        <v>2</v>
      </c>
      <c r="H334" s="28" t="s">
        <v>16</v>
      </c>
      <c r="I334" s="29">
        <v>2</v>
      </c>
      <c r="J334" s="28" t="s">
        <v>41</v>
      </c>
      <c r="K334" s="28" t="s">
        <v>41</v>
      </c>
      <c r="L334" s="28" t="s">
        <v>41</v>
      </c>
      <c r="M334" s="28" t="s">
        <v>41</v>
      </c>
      <c r="N334" s="28" t="s">
        <v>41</v>
      </c>
      <c r="O334" s="28" t="s">
        <v>41</v>
      </c>
      <c r="P334" s="28" t="s">
        <v>41</v>
      </c>
      <c r="Q334" s="10">
        <v>25.293272727272729</v>
      </c>
      <c r="R334" s="47">
        <v>27.578727272727271</v>
      </c>
      <c r="S334" s="28" t="s">
        <v>16</v>
      </c>
      <c r="T334" s="43">
        <v>357310</v>
      </c>
      <c r="U334" s="16">
        <v>403672</v>
      </c>
      <c r="V334" s="20">
        <v>53.527963999999997</v>
      </c>
      <c r="W334" s="20">
        <v>-2.6454547000000002</v>
      </c>
      <c r="Y334" s="23" t="str">
        <f t="shared" si="5"/>
        <v>increase</v>
      </c>
    </row>
    <row r="335" spans="1:84" s="23" customFormat="1" hidden="1" x14ac:dyDescent="0.35">
      <c r="A335" s="29" t="s">
        <v>546</v>
      </c>
      <c r="B335" s="29" t="s">
        <v>524</v>
      </c>
      <c r="C335" s="28" t="s">
        <v>1057</v>
      </c>
      <c r="D335" s="20"/>
      <c r="E335" s="29" t="s">
        <v>15</v>
      </c>
      <c r="F335" s="28">
        <v>6</v>
      </c>
      <c r="G335" s="28">
        <v>0</v>
      </c>
      <c r="H335" s="28" t="s">
        <v>16</v>
      </c>
      <c r="I335" s="29">
        <v>2</v>
      </c>
      <c r="J335" s="28" t="s">
        <v>41</v>
      </c>
      <c r="K335" s="28" t="s">
        <v>41</v>
      </c>
      <c r="L335" s="28" t="s">
        <v>41</v>
      </c>
      <c r="M335" s="28" t="s">
        <v>41</v>
      </c>
      <c r="N335" s="28" t="s">
        <v>41</v>
      </c>
      <c r="O335" s="28" t="s">
        <v>41</v>
      </c>
      <c r="P335" s="28" t="s">
        <v>41</v>
      </c>
      <c r="Q335" s="10">
        <v>36.54</v>
      </c>
      <c r="R335" s="47">
        <v>33.975999999999999</v>
      </c>
      <c r="S335" s="28" t="s">
        <v>16</v>
      </c>
      <c r="T335" s="43">
        <v>357645</v>
      </c>
      <c r="U335" s="16">
        <v>404259</v>
      </c>
      <c r="V335" s="20">
        <v>53.533267000000002</v>
      </c>
      <c r="W335" s="20">
        <v>-2.6404811000000001</v>
      </c>
      <c r="Y335" s="23" t="str">
        <f t="shared" si="5"/>
        <v>reduction</v>
      </c>
    </row>
    <row r="336" spans="1:84" s="23" customFormat="1" hidden="1" x14ac:dyDescent="0.35">
      <c r="A336" s="29" t="s">
        <v>547</v>
      </c>
      <c r="B336" s="29" t="s">
        <v>524</v>
      </c>
      <c r="C336" s="28" t="s">
        <v>1058</v>
      </c>
      <c r="D336" s="20"/>
      <c r="E336" s="29" t="s">
        <v>15</v>
      </c>
      <c r="F336" s="28">
        <v>2</v>
      </c>
      <c r="G336" s="28">
        <v>5</v>
      </c>
      <c r="H336" s="28" t="s">
        <v>16</v>
      </c>
      <c r="I336" s="29">
        <v>2</v>
      </c>
      <c r="J336" s="28" t="s">
        <v>41</v>
      </c>
      <c r="K336" s="28" t="s">
        <v>41</v>
      </c>
      <c r="L336" s="28" t="s">
        <v>41</v>
      </c>
      <c r="M336" s="28" t="s">
        <v>41</v>
      </c>
      <c r="N336" s="28" t="s">
        <v>41</v>
      </c>
      <c r="O336" s="28" t="s">
        <v>41</v>
      </c>
      <c r="P336" s="28" t="s">
        <v>41</v>
      </c>
      <c r="Q336" s="10">
        <v>18.219249999999999</v>
      </c>
      <c r="R336" s="47">
        <f>Q336*0.93</f>
        <v>16.9439025</v>
      </c>
      <c r="S336" s="28" t="s">
        <v>16</v>
      </c>
      <c r="T336" s="43">
        <v>355819</v>
      </c>
      <c r="U336" s="16">
        <v>402194</v>
      </c>
      <c r="V336" s="20">
        <v>53.514555999999999</v>
      </c>
      <c r="W336" s="20">
        <v>-2.6677360000000001</v>
      </c>
      <c r="Y336" s="23" t="str">
        <f t="shared" si="5"/>
        <v>reduction</v>
      </c>
    </row>
    <row r="337" spans="1:25" s="23" customFormat="1" hidden="1" x14ac:dyDescent="0.35">
      <c r="A337" s="29" t="s">
        <v>548</v>
      </c>
      <c r="B337" s="29" t="s">
        <v>524</v>
      </c>
      <c r="C337" s="28" t="s">
        <v>1059</v>
      </c>
      <c r="D337" s="20"/>
      <c r="E337" s="29" t="s">
        <v>15</v>
      </c>
      <c r="F337" s="28">
        <v>6</v>
      </c>
      <c r="G337" s="28">
        <v>2</v>
      </c>
      <c r="H337" s="28" t="s">
        <v>16</v>
      </c>
      <c r="I337" s="29">
        <v>2</v>
      </c>
      <c r="J337" s="28" t="s">
        <v>41</v>
      </c>
      <c r="K337" s="28" t="s">
        <v>41</v>
      </c>
      <c r="L337" s="28" t="s">
        <v>41</v>
      </c>
      <c r="M337" s="28" t="s">
        <v>41</v>
      </c>
      <c r="N337" s="28" t="s">
        <v>41</v>
      </c>
      <c r="O337" s="28" t="s">
        <v>41</v>
      </c>
      <c r="P337" s="28" t="s">
        <v>41</v>
      </c>
      <c r="Q337" s="10">
        <v>33.466000000000001</v>
      </c>
      <c r="R337" s="47">
        <v>32.030750000000005</v>
      </c>
      <c r="S337" s="28" t="s">
        <v>16</v>
      </c>
      <c r="T337" s="43">
        <v>355473</v>
      </c>
      <c r="U337" s="16">
        <v>403194</v>
      </c>
      <c r="V337" s="20">
        <v>53.523515000000003</v>
      </c>
      <c r="W337" s="20">
        <v>-2.6730958999999999</v>
      </c>
      <c r="Y337" s="23" t="str">
        <f t="shared" si="5"/>
        <v>reduction</v>
      </c>
    </row>
    <row r="338" spans="1:25" s="23" customFormat="1" hidden="1" x14ac:dyDescent="0.35">
      <c r="A338" s="29" t="s">
        <v>549</v>
      </c>
      <c r="B338" s="29" t="s">
        <v>524</v>
      </c>
      <c r="C338" s="28" t="s">
        <v>1060</v>
      </c>
      <c r="D338" s="20"/>
      <c r="E338" s="29" t="s">
        <v>15</v>
      </c>
      <c r="F338" s="28">
        <v>40</v>
      </c>
      <c r="G338" s="28">
        <v>2</v>
      </c>
      <c r="H338" s="28" t="s">
        <v>16</v>
      </c>
      <c r="I338" s="29">
        <v>2</v>
      </c>
      <c r="J338" s="28" t="s">
        <v>41</v>
      </c>
      <c r="K338" s="28" t="s">
        <v>41</v>
      </c>
      <c r="L338" s="28" t="s">
        <v>41</v>
      </c>
      <c r="M338" s="28" t="s">
        <v>41</v>
      </c>
      <c r="N338" s="28" t="s">
        <v>41</v>
      </c>
      <c r="O338" s="28" t="s">
        <v>41</v>
      </c>
      <c r="P338" s="28" t="s">
        <v>41</v>
      </c>
      <c r="Q338" s="10">
        <v>29.675699999999999</v>
      </c>
      <c r="R338" s="47">
        <v>31.3</v>
      </c>
      <c r="S338" s="28" t="s">
        <v>16</v>
      </c>
      <c r="T338" s="43">
        <v>356848</v>
      </c>
      <c r="U338" s="16">
        <v>402906</v>
      </c>
      <c r="V338" s="20">
        <v>53.521040999999997</v>
      </c>
      <c r="W338" s="20">
        <v>-2.6523176999999998</v>
      </c>
      <c r="Y338" s="23" t="str">
        <f t="shared" si="5"/>
        <v>increase</v>
      </c>
    </row>
    <row r="339" spans="1:25" s="23" customFormat="1" hidden="1" x14ac:dyDescent="0.35">
      <c r="A339" s="29" t="s">
        <v>550</v>
      </c>
      <c r="B339" s="29" t="s">
        <v>524</v>
      </c>
      <c r="C339" s="28" t="s">
        <v>1061</v>
      </c>
      <c r="D339" s="20"/>
      <c r="E339" s="29" t="s">
        <v>15</v>
      </c>
      <c r="F339" s="28">
        <v>3</v>
      </c>
      <c r="G339" s="28">
        <v>4</v>
      </c>
      <c r="H339" s="28" t="s">
        <v>16</v>
      </c>
      <c r="I339" s="29">
        <v>2</v>
      </c>
      <c r="J339" s="28" t="s">
        <v>41</v>
      </c>
      <c r="K339" s="28" t="s">
        <v>41</v>
      </c>
      <c r="L339" s="28" t="s">
        <v>41</v>
      </c>
      <c r="M339" s="28" t="s">
        <v>41</v>
      </c>
      <c r="N339" s="28" t="s">
        <v>41</v>
      </c>
      <c r="O339" s="28" t="s">
        <v>41</v>
      </c>
      <c r="P339" s="28" t="s">
        <v>41</v>
      </c>
      <c r="Q339" s="10">
        <v>57.574666666666666</v>
      </c>
      <c r="R339" s="47">
        <v>58.2</v>
      </c>
      <c r="S339" s="28" t="s">
        <v>16</v>
      </c>
      <c r="T339" s="43">
        <v>356848</v>
      </c>
      <c r="U339" s="16">
        <v>402906</v>
      </c>
      <c r="V339" s="20">
        <v>53.521040999999997</v>
      </c>
      <c r="W339" s="20">
        <v>-2.6523176999999998</v>
      </c>
      <c r="Y339" s="23" t="str">
        <f t="shared" si="5"/>
        <v>increase</v>
      </c>
    </row>
    <row r="340" spans="1:25" s="23" customFormat="1" hidden="1" x14ac:dyDescent="0.35">
      <c r="A340" s="29" t="s">
        <v>551</v>
      </c>
      <c r="B340" s="29" t="s">
        <v>524</v>
      </c>
      <c r="C340" s="28" t="s">
        <v>1062</v>
      </c>
      <c r="D340" s="20"/>
      <c r="E340" s="29" t="s">
        <v>15</v>
      </c>
      <c r="F340" s="28">
        <v>20</v>
      </c>
      <c r="G340" s="28">
        <v>3</v>
      </c>
      <c r="H340" s="28" t="s">
        <v>16</v>
      </c>
      <c r="I340" s="29">
        <v>2</v>
      </c>
      <c r="J340" s="28" t="s">
        <v>41</v>
      </c>
      <c r="K340" s="28" t="s">
        <v>41</v>
      </c>
      <c r="L340" s="28" t="s">
        <v>41</v>
      </c>
      <c r="M340" s="28" t="s">
        <v>41</v>
      </c>
      <c r="N340" s="28" t="s">
        <v>41</v>
      </c>
      <c r="O340" s="28" t="s">
        <v>41</v>
      </c>
      <c r="P340" s="28" t="s">
        <v>41</v>
      </c>
      <c r="Q340" s="10">
        <v>27.352799999999991</v>
      </c>
      <c r="R340" s="47">
        <v>28.922999999999995</v>
      </c>
      <c r="S340" s="28" t="s">
        <v>16</v>
      </c>
      <c r="T340" s="43">
        <v>356354</v>
      </c>
      <c r="U340" s="16">
        <v>403838</v>
      </c>
      <c r="V340" s="20">
        <v>53.529376999999997</v>
      </c>
      <c r="W340" s="20">
        <v>-2.6598982000000002</v>
      </c>
      <c r="Y340" s="23" t="str">
        <f t="shared" si="5"/>
        <v>increase</v>
      </c>
    </row>
    <row r="341" spans="1:25" s="23" customFormat="1" hidden="1" x14ac:dyDescent="0.35">
      <c r="A341" s="29" t="s">
        <v>552</v>
      </c>
      <c r="B341" s="29" t="s">
        <v>524</v>
      </c>
      <c r="C341" s="28" t="s">
        <v>1063</v>
      </c>
      <c r="D341" s="20"/>
      <c r="E341" s="29" t="s">
        <v>15</v>
      </c>
      <c r="F341" s="28">
        <v>3</v>
      </c>
      <c r="G341" s="28">
        <v>15</v>
      </c>
      <c r="H341" s="28" t="s">
        <v>16</v>
      </c>
      <c r="I341" s="29">
        <v>2</v>
      </c>
      <c r="J341" s="28" t="s">
        <v>41</v>
      </c>
      <c r="K341" s="28" t="s">
        <v>41</v>
      </c>
      <c r="L341" s="28" t="s">
        <v>41</v>
      </c>
      <c r="M341" s="28" t="s">
        <v>41</v>
      </c>
      <c r="N341" s="28" t="s">
        <v>41</v>
      </c>
      <c r="O341" s="28" t="s">
        <v>41</v>
      </c>
      <c r="P341" s="28" t="s">
        <v>41</v>
      </c>
      <c r="Q341" s="10">
        <v>29.089636363636366</v>
      </c>
      <c r="R341" s="47">
        <v>28.22127272727273</v>
      </c>
      <c r="S341" s="28" t="s">
        <v>16</v>
      </c>
      <c r="T341" s="43">
        <v>356667</v>
      </c>
      <c r="U341" s="16">
        <v>404065</v>
      </c>
      <c r="V341" s="20">
        <v>53.531443000000003</v>
      </c>
      <c r="W341" s="20">
        <v>-2.6552083</v>
      </c>
      <c r="Y341" s="23" t="str">
        <f t="shared" si="5"/>
        <v>reduction</v>
      </c>
    </row>
    <row r="342" spans="1:25" s="23" customFormat="1" hidden="1" x14ac:dyDescent="0.35">
      <c r="A342" s="29" t="s">
        <v>553</v>
      </c>
      <c r="B342" s="29" t="s">
        <v>524</v>
      </c>
      <c r="C342" s="28" t="s">
        <v>1064</v>
      </c>
      <c r="D342" s="20"/>
      <c r="E342" s="29" t="s">
        <v>15</v>
      </c>
      <c r="F342" s="28">
        <v>3</v>
      </c>
      <c r="G342" s="28">
        <v>17</v>
      </c>
      <c r="H342" s="28" t="s">
        <v>16</v>
      </c>
      <c r="I342" s="29">
        <v>2</v>
      </c>
      <c r="J342" s="28" t="s">
        <v>41</v>
      </c>
      <c r="K342" s="28" t="s">
        <v>41</v>
      </c>
      <c r="L342" s="28" t="s">
        <v>41</v>
      </c>
      <c r="M342" s="28" t="s">
        <v>41</v>
      </c>
      <c r="N342" s="28" t="s">
        <v>41</v>
      </c>
      <c r="O342" s="28" t="s">
        <v>41</v>
      </c>
      <c r="P342" s="28" t="s">
        <v>41</v>
      </c>
      <c r="Q342" s="10">
        <v>26.991749999999996</v>
      </c>
      <c r="R342" s="47">
        <v>27.636500000000002</v>
      </c>
      <c r="S342" s="28" t="s">
        <v>16</v>
      </c>
      <c r="T342" s="43">
        <v>356869</v>
      </c>
      <c r="U342" s="16">
        <v>404808</v>
      </c>
      <c r="V342" s="20">
        <v>53.538137999999996</v>
      </c>
      <c r="W342" s="20">
        <v>-2.6522636999999998</v>
      </c>
      <c r="Y342" s="23" t="str">
        <f t="shared" si="5"/>
        <v>increase</v>
      </c>
    </row>
    <row r="343" spans="1:25" s="23" customFormat="1" hidden="1" x14ac:dyDescent="0.35">
      <c r="A343" s="29" t="s">
        <v>554</v>
      </c>
      <c r="B343" s="29" t="s">
        <v>524</v>
      </c>
      <c r="C343" s="28" t="s">
        <v>1065</v>
      </c>
      <c r="D343" s="20"/>
      <c r="E343" s="29" t="s">
        <v>15</v>
      </c>
      <c r="F343" s="28">
        <v>3</v>
      </c>
      <c r="G343" s="28">
        <v>2</v>
      </c>
      <c r="H343" s="28" t="s">
        <v>16</v>
      </c>
      <c r="I343" s="29">
        <v>2</v>
      </c>
      <c r="J343" s="28" t="s">
        <v>41</v>
      </c>
      <c r="K343" s="28" t="s">
        <v>41</v>
      </c>
      <c r="L343" s="28" t="s">
        <v>41</v>
      </c>
      <c r="M343" s="28" t="s">
        <v>41</v>
      </c>
      <c r="N343" s="28" t="s">
        <v>41</v>
      </c>
      <c r="O343" s="28" t="s">
        <v>41</v>
      </c>
      <c r="P343" s="28" t="s">
        <v>41</v>
      </c>
      <c r="Q343" s="10">
        <v>30.051249999999996</v>
      </c>
      <c r="R343" s="47">
        <v>31.472749999999998</v>
      </c>
      <c r="S343" s="28" t="s">
        <v>16</v>
      </c>
      <c r="T343" s="43">
        <v>356748</v>
      </c>
      <c r="U343" s="16">
        <v>404786</v>
      </c>
      <c r="V343" s="20">
        <v>53.537930000000003</v>
      </c>
      <c r="W343" s="20">
        <v>-2.6540862999999999</v>
      </c>
      <c r="Y343" s="23" t="str">
        <f t="shared" si="5"/>
        <v>increase</v>
      </c>
    </row>
    <row r="344" spans="1:25" s="23" customFormat="1" hidden="1" x14ac:dyDescent="0.35">
      <c r="A344" s="29" t="s">
        <v>555</v>
      </c>
      <c r="B344" s="29" t="s">
        <v>524</v>
      </c>
      <c r="C344" s="28" t="s">
        <v>1066</v>
      </c>
      <c r="D344" s="20"/>
      <c r="E344" s="29" t="s">
        <v>15</v>
      </c>
      <c r="F344" s="28">
        <v>4</v>
      </c>
      <c r="G344" s="28">
        <v>0</v>
      </c>
      <c r="H344" s="28" t="s">
        <v>16</v>
      </c>
      <c r="I344" s="29">
        <v>2</v>
      </c>
      <c r="J344" s="28" t="s">
        <v>41</v>
      </c>
      <c r="K344" s="28" t="s">
        <v>41</v>
      </c>
      <c r="L344" s="28" t="s">
        <v>41</v>
      </c>
      <c r="M344" s="28" t="s">
        <v>41</v>
      </c>
      <c r="N344" s="28" t="s">
        <v>41</v>
      </c>
      <c r="O344" s="28" t="s">
        <v>41</v>
      </c>
      <c r="P344" s="28" t="s">
        <v>41</v>
      </c>
      <c r="Q344" s="10">
        <v>24.903749999999999</v>
      </c>
      <c r="R344" s="47">
        <v>25.396750000000001</v>
      </c>
      <c r="S344" s="28" t="s">
        <v>16</v>
      </c>
      <c r="T344" s="43">
        <v>356428</v>
      </c>
      <c r="U344" s="16">
        <v>404722</v>
      </c>
      <c r="V344" s="20">
        <v>53.537328000000002</v>
      </c>
      <c r="W344" s="20">
        <v>-2.6589054000000001</v>
      </c>
      <c r="X344" s="25"/>
      <c r="Y344" s="23" t="str">
        <f t="shared" si="5"/>
        <v>increase</v>
      </c>
    </row>
    <row r="345" spans="1:25" s="23" customFormat="1" hidden="1" x14ac:dyDescent="0.35">
      <c r="A345" s="29" t="s">
        <v>556</v>
      </c>
      <c r="B345" s="29" t="s">
        <v>524</v>
      </c>
      <c r="C345" s="28" t="s">
        <v>1067</v>
      </c>
      <c r="D345" s="20"/>
      <c r="E345" s="29" t="s">
        <v>15</v>
      </c>
      <c r="F345" s="28">
        <v>0</v>
      </c>
      <c r="G345" s="28">
        <v>1</v>
      </c>
      <c r="H345" s="28" t="s">
        <v>16</v>
      </c>
      <c r="I345" s="29">
        <v>2</v>
      </c>
      <c r="J345" s="28" t="s">
        <v>41</v>
      </c>
      <c r="K345" s="28" t="s">
        <v>41</v>
      </c>
      <c r="L345" s="28" t="s">
        <v>41</v>
      </c>
      <c r="M345" s="28" t="s">
        <v>41</v>
      </c>
      <c r="N345" s="28" t="s">
        <v>41</v>
      </c>
      <c r="O345" s="28" t="s">
        <v>41</v>
      </c>
      <c r="P345" s="28" t="s">
        <v>41</v>
      </c>
      <c r="Q345" s="10">
        <v>35.226299999999995</v>
      </c>
      <c r="R345" s="47">
        <v>37.842545454545451</v>
      </c>
      <c r="S345" s="28" t="s">
        <v>16</v>
      </c>
      <c r="T345" s="43">
        <v>354614</v>
      </c>
      <c r="U345" s="16">
        <v>404685</v>
      </c>
      <c r="V345" s="20">
        <v>53.536842</v>
      </c>
      <c r="W345" s="20">
        <v>-2.6862683999999999</v>
      </c>
      <c r="Y345" s="23" t="str">
        <f t="shared" si="5"/>
        <v>increase</v>
      </c>
    </row>
    <row r="346" spans="1:25" s="23" customFormat="1" hidden="1" x14ac:dyDescent="0.35">
      <c r="A346" s="29" t="s">
        <v>557</v>
      </c>
      <c r="B346" s="29" t="s">
        <v>524</v>
      </c>
      <c r="C346" s="28" t="s">
        <v>1068</v>
      </c>
      <c r="D346" s="20"/>
      <c r="E346" s="29" t="s">
        <v>15</v>
      </c>
      <c r="F346" s="28">
        <v>4</v>
      </c>
      <c r="G346" s="28">
        <v>1</v>
      </c>
      <c r="H346" s="28" t="s">
        <v>16</v>
      </c>
      <c r="I346" s="29">
        <v>2</v>
      </c>
      <c r="J346" s="28" t="s">
        <v>41</v>
      </c>
      <c r="K346" s="28" t="s">
        <v>41</v>
      </c>
      <c r="L346" s="28" t="s">
        <v>41</v>
      </c>
      <c r="M346" s="28" t="s">
        <v>41</v>
      </c>
      <c r="N346" s="28" t="s">
        <v>41</v>
      </c>
      <c r="O346" s="28" t="s">
        <v>41</v>
      </c>
      <c r="P346" s="28" t="s">
        <v>41</v>
      </c>
      <c r="Q346" s="10">
        <v>32.683</v>
      </c>
      <c r="R346" s="47">
        <v>32.955818181818188</v>
      </c>
      <c r="S346" s="28" t="s">
        <v>16</v>
      </c>
      <c r="T346" s="43">
        <v>354614</v>
      </c>
      <c r="U346" s="16">
        <v>404722</v>
      </c>
      <c r="V346" s="20">
        <v>53.537174</v>
      </c>
      <c r="W346" s="20">
        <v>-2.6862737000000001</v>
      </c>
      <c r="Y346" s="23" t="str">
        <f t="shared" si="5"/>
        <v>increase</v>
      </c>
    </row>
    <row r="347" spans="1:25" s="23" customFormat="1" hidden="1" x14ac:dyDescent="0.35">
      <c r="A347" s="29" t="s">
        <v>558</v>
      </c>
      <c r="B347" s="29" t="s">
        <v>524</v>
      </c>
      <c r="C347" s="28" t="s">
        <v>1069</v>
      </c>
      <c r="D347" s="20"/>
      <c r="E347" s="29" t="s">
        <v>15</v>
      </c>
      <c r="F347" s="28">
        <v>7</v>
      </c>
      <c r="G347" s="28">
        <v>2</v>
      </c>
      <c r="H347" s="28" t="s">
        <v>16</v>
      </c>
      <c r="I347" s="29">
        <v>2</v>
      </c>
      <c r="J347" s="28" t="s">
        <v>41</v>
      </c>
      <c r="K347" s="28" t="s">
        <v>41</v>
      </c>
      <c r="L347" s="28" t="s">
        <v>41</v>
      </c>
      <c r="M347" s="28" t="s">
        <v>41</v>
      </c>
      <c r="N347" s="28" t="s">
        <v>41</v>
      </c>
      <c r="O347" s="28" t="s">
        <v>41</v>
      </c>
      <c r="P347" s="28" t="s">
        <v>41</v>
      </c>
      <c r="Q347" s="10">
        <v>35.546749999999996</v>
      </c>
      <c r="R347" s="47">
        <v>35.340000000000003</v>
      </c>
      <c r="S347" s="28" t="s">
        <v>9</v>
      </c>
      <c r="T347" s="43">
        <v>353844</v>
      </c>
      <c r="U347" s="16">
        <v>404922</v>
      </c>
      <c r="V347" s="20">
        <v>53.538905</v>
      </c>
      <c r="W347" s="20">
        <v>-2.6979204999999999</v>
      </c>
      <c r="Y347" s="23" t="str">
        <f t="shared" si="5"/>
        <v>reduction</v>
      </c>
    </row>
    <row r="348" spans="1:25" s="23" customFormat="1" hidden="1" x14ac:dyDescent="0.35">
      <c r="A348" s="29" t="s">
        <v>559</v>
      </c>
      <c r="B348" s="29" t="s">
        <v>524</v>
      </c>
      <c r="C348" s="28" t="s">
        <v>1070</v>
      </c>
      <c r="D348" s="20"/>
      <c r="E348" s="29" t="s">
        <v>15</v>
      </c>
      <c r="F348" s="28">
        <v>100</v>
      </c>
      <c r="G348" s="28">
        <v>2</v>
      </c>
      <c r="H348" s="28" t="s">
        <v>16</v>
      </c>
      <c r="I348" s="29">
        <v>2</v>
      </c>
      <c r="J348" s="28" t="s">
        <v>41</v>
      </c>
      <c r="K348" s="28" t="s">
        <v>41</v>
      </c>
      <c r="L348" s="28" t="s">
        <v>41</v>
      </c>
      <c r="M348" s="28" t="s">
        <v>41</v>
      </c>
      <c r="N348" s="28" t="s">
        <v>41</v>
      </c>
      <c r="O348" s="28" t="s">
        <v>41</v>
      </c>
      <c r="P348" s="28" t="s">
        <v>41</v>
      </c>
      <c r="Q348" s="10">
        <v>22.933200000000003</v>
      </c>
      <c r="R348" s="47">
        <v>23.333700000000004</v>
      </c>
      <c r="S348" s="28" t="s">
        <v>16</v>
      </c>
      <c r="T348" s="43">
        <v>355321</v>
      </c>
      <c r="U348" s="16">
        <v>404017</v>
      </c>
      <c r="V348" s="20">
        <v>53.530898999999998</v>
      </c>
      <c r="W348" s="20">
        <v>-2.6755061000000002</v>
      </c>
      <c r="Y348" s="23" t="str">
        <f t="shared" si="5"/>
        <v>increase</v>
      </c>
    </row>
    <row r="349" spans="1:25" s="23" customFormat="1" hidden="1" x14ac:dyDescent="0.35">
      <c r="A349" s="29" t="s">
        <v>560</v>
      </c>
      <c r="B349" s="29" t="s">
        <v>524</v>
      </c>
      <c r="C349" s="28" t="s">
        <v>1071</v>
      </c>
      <c r="D349" s="20"/>
      <c r="E349" s="29" t="s">
        <v>15</v>
      </c>
      <c r="F349" s="28">
        <v>12</v>
      </c>
      <c r="G349" s="28">
        <v>3</v>
      </c>
      <c r="H349" s="28" t="s">
        <v>16</v>
      </c>
      <c r="I349" s="29">
        <v>2</v>
      </c>
      <c r="J349" s="28" t="s">
        <v>41</v>
      </c>
      <c r="K349" s="28" t="s">
        <v>41</v>
      </c>
      <c r="L349" s="28" t="s">
        <v>41</v>
      </c>
      <c r="M349" s="28" t="s">
        <v>41</v>
      </c>
      <c r="N349" s="28" t="s">
        <v>41</v>
      </c>
      <c r="O349" s="28" t="s">
        <v>41</v>
      </c>
      <c r="P349" s="28" t="s">
        <v>41</v>
      </c>
      <c r="Q349" s="10">
        <v>23.294249999999995</v>
      </c>
      <c r="R349" s="47">
        <v>25.779600000000002</v>
      </c>
      <c r="S349" s="28" t="s">
        <v>16</v>
      </c>
      <c r="T349" s="43">
        <v>355638</v>
      </c>
      <c r="U349" s="16">
        <v>404023</v>
      </c>
      <c r="V349" s="20">
        <v>53.53098</v>
      </c>
      <c r="W349" s="20">
        <v>-2.670725</v>
      </c>
      <c r="Y349" s="23" t="str">
        <f t="shared" si="5"/>
        <v>increase</v>
      </c>
    </row>
    <row r="350" spans="1:25" s="23" customFormat="1" hidden="1" x14ac:dyDescent="0.35">
      <c r="A350" s="29" t="s">
        <v>561</v>
      </c>
      <c r="B350" s="29" t="s">
        <v>524</v>
      </c>
      <c r="C350" s="29" t="s">
        <v>1072</v>
      </c>
      <c r="D350" s="29" t="s">
        <v>562</v>
      </c>
      <c r="E350" s="29" t="str">
        <f>Yearly!$E$2</f>
        <v>UT</v>
      </c>
      <c r="F350" s="29">
        <v>0</v>
      </c>
      <c r="G350" s="29">
        <v>7</v>
      </c>
      <c r="H350" s="29" t="s">
        <v>16</v>
      </c>
      <c r="I350" s="29">
        <v>2</v>
      </c>
      <c r="J350" s="29">
        <v>36.200000000000003</v>
      </c>
      <c r="K350" s="29">
        <v>35.700000000000003</v>
      </c>
      <c r="L350" s="29">
        <v>32.299999999999997</v>
      </c>
      <c r="M350" s="29">
        <v>34.1</v>
      </c>
      <c r="N350" s="27">
        <v>33.546545454545452</v>
      </c>
      <c r="O350" s="27">
        <v>36.415166666666664</v>
      </c>
      <c r="P350" s="27">
        <v>34.239333333333335</v>
      </c>
      <c r="Q350" s="27">
        <v>32.588750000000005</v>
      </c>
      <c r="R350" s="47">
        <v>32.68950000000001</v>
      </c>
      <c r="S350" s="29" t="s">
        <v>9</v>
      </c>
      <c r="T350" s="43">
        <v>366880</v>
      </c>
      <c r="U350" s="16">
        <v>403255</v>
      </c>
      <c r="V350" s="20">
        <v>53.524908000000003</v>
      </c>
      <c r="W350" s="20">
        <v>-2.5010526</v>
      </c>
      <c r="X350" s="25"/>
      <c r="Y350" s="23" t="str">
        <f t="shared" si="5"/>
        <v>increase</v>
      </c>
    </row>
    <row r="351" spans="1:25" s="23" customFormat="1" hidden="1" x14ac:dyDescent="0.35">
      <c r="A351" s="29" t="s">
        <v>563</v>
      </c>
      <c r="B351" s="29" t="s">
        <v>524</v>
      </c>
      <c r="C351" s="28" t="s">
        <v>1073</v>
      </c>
      <c r="D351" s="20"/>
      <c r="E351" s="29" t="str">
        <f>Yearly!$E$2</f>
        <v>UT</v>
      </c>
      <c r="F351" s="28">
        <v>4</v>
      </c>
      <c r="G351" s="28">
        <v>2</v>
      </c>
      <c r="H351" s="28" t="s">
        <v>16</v>
      </c>
      <c r="I351" s="29">
        <v>2</v>
      </c>
      <c r="J351" s="28" t="s">
        <v>41</v>
      </c>
      <c r="K351" s="28" t="s">
        <v>41</v>
      </c>
      <c r="L351" s="28" t="s">
        <v>41</v>
      </c>
      <c r="M351" s="28" t="s">
        <v>41</v>
      </c>
      <c r="N351" s="28" t="s">
        <v>41</v>
      </c>
      <c r="O351" s="28" t="s">
        <v>41</v>
      </c>
      <c r="P351" s="28" t="s">
        <v>41</v>
      </c>
      <c r="Q351" s="10">
        <v>27.531545454545459</v>
      </c>
      <c r="R351" s="47">
        <v>27.830250000000003</v>
      </c>
      <c r="S351" s="28" t="s">
        <v>16</v>
      </c>
      <c r="T351" s="43">
        <v>355638</v>
      </c>
      <c r="U351" s="16">
        <v>404023</v>
      </c>
      <c r="V351" s="20">
        <v>53.53098</v>
      </c>
      <c r="W351" s="20">
        <v>-2.670725</v>
      </c>
      <c r="X351" s="25"/>
      <c r="Y351" s="23" t="str">
        <f t="shared" si="5"/>
        <v>increase</v>
      </c>
    </row>
    <row r="352" spans="1:25" s="23" customFormat="1" hidden="1" x14ac:dyDescent="0.35">
      <c r="A352" s="29" t="s">
        <v>564</v>
      </c>
      <c r="B352" s="29" t="s">
        <v>524</v>
      </c>
      <c r="C352" s="28" t="s">
        <v>1074</v>
      </c>
      <c r="D352" s="20"/>
      <c r="E352" s="29" t="str">
        <f>Yearly!$E$2</f>
        <v>UT</v>
      </c>
      <c r="F352" s="28">
        <v>22</v>
      </c>
      <c r="G352" s="28">
        <v>2</v>
      </c>
      <c r="H352" s="28" t="s">
        <v>16</v>
      </c>
      <c r="I352" s="29">
        <v>2</v>
      </c>
      <c r="J352" s="28" t="s">
        <v>41</v>
      </c>
      <c r="K352" s="28" t="s">
        <v>41</v>
      </c>
      <c r="L352" s="28" t="s">
        <v>41</v>
      </c>
      <c r="M352" s="28" t="s">
        <v>41</v>
      </c>
      <c r="N352" s="28" t="s">
        <v>41</v>
      </c>
      <c r="O352" s="28" t="s">
        <v>41</v>
      </c>
      <c r="P352" s="28" t="s">
        <v>41</v>
      </c>
      <c r="Q352" s="10">
        <v>32.798999999999999</v>
      </c>
      <c r="R352" s="47">
        <v>25.761000000000003</v>
      </c>
      <c r="S352" s="28" t="s">
        <v>16</v>
      </c>
      <c r="T352" s="43">
        <v>356469</v>
      </c>
      <c r="U352" s="29">
        <v>404550</v>
      </c>
      <c r="V352" s="20">
        <v>53.535786000000002</v>
      </c>
      <c r="W352" s="20">
        <v>-2.6582628000000001</v>
      </c>
      <c r="X352" s="25"/>
      <c r="Y352" s="23" t="str">
        <f t="shared" si="5"/>
        <v>reduction</v>
      </c>
    </row>
    <row r="353" spans="1:25" s="23" customFormat="1" hidden="1" x14ac:dyDescent="0.35">
      <c r="A353" s="29" t="s">
        <v>565</v>
      </c>
      <c r="B353" s="29" t="s">
        <v>524</v>
      </c>
      <c r="C353" s="28" t="s">
        <v>1075</v>
      </c>
      <c r="D353" s="20"/>
      <c r="E353" s="29" t="str">
        <f>Yearly!$E$2</f>
        <v>UT</v>
      </c>
      <c r="F353" s="28">
        <v>6</v>
      </c>
      <c r="G353" s="28">
        <v>0</v>
      </c>
      <c r="H353" s="28" t="s">
        <v>16</v>
      </c>
      <c r="I353" s="29">
        <v>2</v>
      </c>
      <c r="J353" s="28" t="s">
        <v>41</v>
      </c>
      <c r="K353" s="28" t="s">
        <v>41</v>
      </c>
      <c r="L353" s="28" t="s">
        <v>41</v>
      </c>
      <c r="M353" s="28" t="s">
        <v>41</v>
      </c>
      <c r="N353" s="28" t="s">
        <v>41</v>
      </c>
      <c r="O353" s="28" t="s">
        <v>41</v>
      </c>
      <c r="P353" s="28" t="s">
        <v>41</v>
      </c>
      <c r="Q353" s="10">
        <v>33.93</v>
      </c>
      <c r="R353" s="47">
        <v>31.171909090909089</v>
      </c>
      <c r="S353" s="28" t="s">
        <v>16</v>
      </c>
      <c r="T353" s="43">
        <v>360528</v>
      </c>
      <c r="U353" s="29">
        <v>403020</v>
      </c>
      <c r="V353" s="20">
        <v>53.522356000000002</v>
      </c>
      <c r="W353" s="20">
        <v>-2.5968312999999998</v>
      </c>
      <c r="Y353" s="23" t="str">
        <f t="shared" si="5"/>
        <v>reduction</v>
      </c>
    </row>
    <row r="354" spans="1:25" s="23" customFormat="1" hidden="1" x14ac:dyDescent="0.35">
      <c r="A354" s="29" t="s">
        <v>566</v>
      </c>
      <c r="B354" s="29" t="s">
        <v>524</v>
      </c>
      <c r="C354" s="28" t="s">
        <v>1076</v>
      </c>
      <c r="D354" s="20"/>
      <c r="E354" s="29" t="str">
        <f>Yearly!$E$2</f>
        <v>UT</v>
      </c>
      <c r="F354" s="28">
        <v>1</v>
      </c>
      <c r="G354" s="28">
        <v>2</v>
      </c>
      <c r="H354" s="28" t="s">
        <v>16</v>
      </c>
      <c r="I354" s="29">
        <v>2</v>
      </c>
      <c r="J354" s="28" t="s">
        <v>41</v>
      </c>
      <c r="K354" s="28" t="s">
        <v>41</v>
      </c>
      <c r="L354" s="28" t="s">
        <v>41</v>
      </c>
      <c r="M354" s="28" t="s">
        <v>41</v>
      </c>
      <c r="N354" s="28" t="s">
        <v>41</v>
      </c>
      <c r="O354" s="28" t="s">
        <v>41</v>
      </c>
      <c r="P354" s="28" t="s">
        <v>41</v>
      </c>
      <c r="Q354" s="10">
        <v>19.739333333333335</v>
      </c>
      <c r="R354" s="47">
        <v>21.971250000000001</v>
      </c>
      <c r="S354" s="28" t="s">
        <v>16</v>
      </c>
      <c r="T354" s="43">
        <v>360321</v>
      </c>
      <c r="U354" s="29">
        <v>402935</v>
      </c>
      <c r="V354" s="20">
        <v>53.521576000000003</v>
      </c>
      <c r="W354" s="20">
        <v>-2.5999425</v>
      </c>
      <c r="X354" s="25"/>
      <c r="Y354" s="23" t="str">
        <f t="shared" si="5"/>
        <v>increase</v>
      </c>
    </row>
    <row r="355" spans="1:25" s="23" customFormat="1" hidden="1" x14ac:dyDescent="0.35">
      <c r="A355" s="29" t="s">
        <v>567</v>
      </c>
      <c r="B355" s="29" t="s">
        <v>524</v>
      </c>
      <c r="C355" s="28" t="s">
        <v>1077</v>
      </c>
      <c r="D355" s="20"/>
      <c r="E355" s="29" t="str">
        <f>Yearly!$E$2</f>
        <v>UT</v>
      </c>
      <c r="F355" s="28">
        <v>4</v>
      </c>
      <c r="G355" s="28">
        <v>2</v>
      </c>
      <c r="H355" s="28" t="s">
        <v>16</v>
      </c>
      <c r="I355" s="29">
        <v>2</v>
      </c>
      <c r="J355" s="28" t="s">
        <v>41</v>
      </c>
      <c r="K355" s="28" t="s">
        <v>41</v>
      </c>
      <c r="L355" s="28" t="s">
        <v>41</v>
      </c>
      <c r="M355" s="28" t="s">
        <v>41</v>
      </c>
      <c r="N355" s="28" t="s">
        <v>41</v>
      </c>
      <c r="O355" s="28" t="s">
        <v>41</v>
      </c>
      <c r="P355" s="28" t="s">
        <v>41</v>
      </c>
      <c r="Q355" s="10">
        <v>34.190999999999995</v>
      </c>
      <c r="R355" s="47">
        <v>34.813000000000002</v>
      </c>
      <c r="S355" s="28" t="s">
        <v>16</v>
      </c>
      <c r="T355" s="43">
        <v>360643</v>
      </c>
      <c r="U355" s="29">
        <v>402297</v>
      </c>
      <c r="V355" s="20">
        <v>53.515866000000003</v>
      </c>
      <c r="W355" s="20">
        <v>-2.5950058</v>
      </c>
      <c r="X355" s="25"/>
      <c r="Y355" s="23" t="str">
        <f t="shared" si="5"/>
        <v>increase</v>
      </c>
    </row>
    <row r="356" spans="1:25" s="23" customFormat="1" hidden="1" x14ac:dyDescent="0.35">
      <c r="A356" s="29" t="s">
        <v>568</v>
      </c>
      <c r="B356" s="29" t="s">
        <v>524</v>
      </c>
      <c r="C356" s="28" t="s">
        <v>1078</v>
      </c>
      <c r="D356" s="20"/>
      <c r="E356" s="29" t="str">
        <f>Yearly!$E$2</f>
        <v>UT</v>
      </c>
      <c r="F356" s="28">
        <v>3</v>
      </c>
      <c r="G356" s="28">
        <v>2</v>
      </c>
      <c r="H356" s="28" t="s">
        <v>16</v>
      </c>
      <c r="I356" s="29">
        <v>2</v>
      </c>
      <c r="J356" s="28" t="s">
        <v>41</v>
      </c>
      <c r="K356" s="28" t="s">
        <v>41</v>
      </c>
      <c r="L356" s="28" t="s">
        <v>41</v>
      </c>
      <c r="M356" s="28" t="s">
        <v>41</v>
      </c>
      <c r="N356" s="28" t="s">
        <v>41</v>
      </c>
      <c r="O356" s="28" t="s">
        <v>41</v>
      </c>
      <c r="P356" s="28" t="s">
        <v>41</v>
      </c>
      <c r="Q356" s="10">
        <v>28.158999999999995</v>
      </c>
      <c r="R356" s="47">
        <v>33.015000000000001</v>
      </c>
      <c r="S356" s="28" t="s">
        <v>16</v>
      </c>
      <c r="T356" s="43">
        <v>360515</v>
      </c>
      <c r="U356" s="29">
        <v>402212</v>
      </c>
      <c r="V356" s="20">
        <v>53.515093</v>
      </c>
      <c r="W356" s="20">
        <v>-2.5969251999999998</v>
      </c>
      <c r="Y356" s="23" t="str">
        <f t="shared" si="5"/>
        <v>increase</v>
      </c>
    </row>
    <row r="357" spans="1:25" s="23" customFormat="1" hidden="1" x14ac:dyDescent="0.35">
      <c r="A357" s="29" t="s">
        <v>569</v>
      </c>
      <c r="B357" s="29" t="s">
        <v>524</v>
      </c>
      <c r="C357" s="28" t="s">
        <v>1079</v>
      </c>
      <c r="D357" s="20"/>
      <c r="E357" s="29" t="str">
        <f>Yearly!$E$2</f>
        <v>UT</v>
      </c>
      <c r="F357" s="28">
        <v>9</v>
      </c>
      <c r="G357" s="28">
        <v>2</v>
      </c>
      <c r="H357" s="28" t="s">
        <v>16</v>
      </c>
      <c r="I357" s="29">
        <v>2</v>
      </c>
      <c r="J357" s="28" t="s">
        <v>41</v>
      </c>
      <c r="K357" s="28" t="s">
        <v>41</v>
      </c>
      <c r="L357" s="28" t="s">
        <v>41</v>
      </c>
      <c r="M357" s="28" t="s">
        <v>41</v>
      </c>
      <c r="N357" s="28" t="s">
        <v>41</v>
      </c>
      <c r="O357" s="28" t="s">
        <v>41</v>
      </c>
      <c r="P357" s="28" t="s">
        <v>41</v>
      </c>
      <c r="Q357" s="10">
        <v>21.817666666666664</v>
      </c>
      <c r="R357" s="47">
        <v>24.156750000000006</v>
      </c>
      <c r="S357" s="28" t="s">
        <v>16</v>
      </c>
      <c r="T357" s="43">
        <v>360306</v>
      </c>
      <c r="U357" s="29">
        <v>402279</v>
      </c>
      <c r="V357" s="20">
        <v>53.515678999999999</v>
      </c>
      <c r="W357" s="20">
        <v>-2.6000854000000002</v>
      </c>
      <c r="Y357" s="23" t="str">
        <f t="shared" si="5"/>
        <v>increase</v>
      </c>
    </row>
    <row r="358" spans="1:25" s="23" customFormat="1" hidden="1" x14ac:dyDescent="0.35">
      <c r="A358" s="29" t="s">
        <v>570</v>
      </c>
      <c r="B358" s="29" t="s">
        <v>524</v>
      </c>
      <c r="C358" s="28" t="s">
        <v>1080</v>
      </c>
      <c r="D358" s="20"/>
      <c r="E358" s="29" t="str">
        <f>Yearly!$E$2</f>
        <v>UT</v>
      </c>
      <c r="F358" s="28">
        <v>18</v>
      </c>
      <c r="G358" s="28">
        <v>2</v>
      </c>
      <c r="H358" s="28" t="s">
        <v>16</v>
      </c>
      <c r="I358" s="29">
        <v>2</v>
      </c>
      <c r="J358" s="28" t="s">
        <v>41</v>
      </c>
      <c r="K358" s="28" t="s">
        <v>41</v>
      </c>
      <c r="L358" s="28" t="s">
        <v>41</v>
      </c>
      <c r="M358" s="28" t="s">
        <v>41</v>
      </c>
      <c r="N358" s="28" t="s">
        <v>41</v>
      </c>
      <c r="O358" s="28" t="s">
        <v>41</v>
      </c>
      <c r="P358" s="28" t="s">
        <v>41</v>
      </c>
      <c r="Q358" s="10">
        <v>33.146999999999998</v>
      </c>
      <c r="R358" s="47">
        <v>30.563181818181821</v>
      </c>
      <c r="S358" s="28" t="s">
        <v>16</v>
      </c>
      <c r="T358" s="43">
        <v>360437</v>
      </c>
      <c r="U358" s="29">
        <v>405089</v>
      </c>
      <c r="V358" s="20">
        <v>53.540945000000001</v>
      </c>
      <c r="W358" s="20">
        <v>-2.5984660000000002</v>
      </c>
      <c r="X358" s="25"/>
      <c r="Y358" s="23" t="str">
        <f t="shared" si="5"/>
        <v>reduction</v>
      </c>
    </row>
    <row r="359" spans="1:25" s="23" customFormat="1" hidden="1" x14ac:dyDescent="0.35">
      <c r="A359" s="29" t="s">
        <v>571</v>
      </c>
      <c r="B359" s="29" t="s">
        <v>524</v>
      </c>
      <c r="C359" s="28" t="s">
        <v>1081</v>
      </c>
      <c r="D359" s="20"/>
      <c r="E359" s="29" t="str">
        <f>Yearly!$E$2</f>
        <v>UT</v>
      </c>
      <c r="F359" s="28">
        <v>5</v>
      </c>
      <c r="G359" s="28">
        <v>1</v>
      </c>
      <c r="H359" s="28" t="s">
        <v>16</v>
      </c>
      <c r="I359" s="29">
        <v>2</v>
      </c>
      <c r="J359" s="28" t="s">
        <v>41</v>
      </c>
      <c r="K359" s="28" t="s">
        <v>41</v>
      </c>
      <c r="L359" s="28" t="s">
        <v>41</v>
      </c>
      <c r="M359" s="28" t="s">
        <v>41</v>
      </c>
      <c r="N359" s="28" t="s">
        <v>41</v>
      </c>
      <c r="O359" s="28" t="s">
        <v>41</v>
      </c>
      <c r="P359" s="28" t="s">
        <v>41</v>
      </c>
      <c r="Q359" s="10">
        <v>27.84</v>
      </c>
      <c r="R359" s="47">
        <v>29.132250000000003</v>
      </c>
      <c r="S359" s="28" t="s">
        <v>16</v>
      </c>
      <c r="T359" s="43">
        <v>361247</v>
      </c>
      <c r="U359" s="29">
        <v>404576</v>
      </c>
      <c r="V359" s="20">
        <v>53.536394999999999</v>
      </c>
      <c r="W359" s="20">
        <v>-2.5861803000000001</v>
      </c>
      <c r="Y359" s="23" t="str">
        <f t="shared" si="5"/>
        <v>increase</v>
      </c>
    </row>
    <row r="360" spans="1:25" s="23" customFormat="1" hidden="1" x14ac:dyDescent="0.35">
      <c r="A360" s="29" t="s">
        <v>572</v>
      </c>
      <c r="B360" s="29" t="s">
        <v>524</v>
      </c>
      <c r="C360" s="28" t="s">
        <v>1082</v>
      </c>
      <c r="D360" s="20"/>
      <c r="E360" s="29" t="str">
        <f>Yearly!$E$2</f>
        <v>UT</v>
      </c>
      <c r="F360" s="28">
        <v>7</v>
      </c>
      <c r="G360" s="28">
        <v>1</v>
      </c>
      <c r="H360" s="28" t="s">
        <v>16</v>
      </c>
      <c r="I360" s="29">
        <v>2</v>
      </c>
      <c r="J360" s="28" t="s">
        <v>41</v>
      </c>
      <c r="K360" s="28" t="s">
        <v>41</v>
      </c>
      <c r="L360" s="28" t="s">
        <v>41</v>
      </c>
      <c r="M360" s="28" t="s">
        <v>41</v>
      </c>
      <c r="N360" s="28" t="s">
        <v>41</v>
      </c>
      <c r="O360" s="28" t="s">
        <v>41</v>
      </c>
      <c r="P360" s="28" t="s">
        <v>41</v>
      </c>
      <c r="Q360" s="10">
        <v>32.905333333333331</v>
      </c>
      <c r="R360" s="47">
        <v>35.657750000000007</v>
      </c>
      <c r="S360" s="28" t="s">
        <v>16</v>
      </c>
      <c r="T360" s="43">
        <v>363081</v>
      </c>
      <c r="U360" s="29">
        <v>403512</v>
      </c>
      <c r="V360" s="20">
        <v>53.526964</v>
      </c>
      <c r="W360" s="20">
        <v>-2.5583843000000002</v>
      </c>
      <c r="Y360" s="23" t="str">
        <f t="shared" si="5"/>
        <v>increase</v>
      </c>
    </row>
    <row r="361" spans="1:25" s="23" customFormat="1" hidden="1" x14ac:dyDescent="0.35">
      <c r="A361" s="29" t="s">
        <v>573</v>
      </c>
      <c r="B361" s="29" t="s">
        <v>524</v>
      </c>
      <c r="C361" s="28" t="s">
        <v>1083</v>
      </c>
      <c r="D361" s="20"/>
      <c r="E361" s="29" t="str">
        <f>Yearly!$E$2</f>
        <v>UT</v>
      </c>
      <c r="F361" s="28">
        <v>16</v>
      </c>
      <c r="G361" s="28">
        <v>1</v>
      </c>
      <c r="H361" s="28" t="s">
        <v>16</v>
      </c>
      <c r="I361" s="29">
        <v>2</v>
      </c>
      <c r="J361" s="28" t="s">
        <v>41</v>
      </c>
      <c r="K361" s="28" t="s">
        <v>41</v>
      </c>
      <c r="L361" s="28" t="s">
        <v>41</v>
      </c>
      <c r="M361" s="28" t="s">
        <v>41</v>
      </c>
      <c r="N361" s="28" t="s">
        <v>41</v>
      </c>
      <c r="O361" s="28" t="s">
        <v>41</v>
      </c>
      <c r="P361" s="28" t="s">
        <v>41</v>
      </c>
      <c r="Q361" s="10">
        <v>41.073666666666661</v>
      </c>
      <c r="R361" s="47">
        <v>41.392749999999992</v>
      </c>
      <c r="S361" s="28" t="s">
        <v>9</v>
      </c>
      <c r="T361" s="43">
        <v>361579</v>
      </c>
      <c r="U361" s="29">
        <v>404298</v>
      </c>
      <c r="V361" s="20">
        <v>53.533920000000002</v>
      </c>
      <c r="W361" s="20">
        <v>-2.5811370999999999</v>
      </c>
      <c r="Y361" s="23" t="str">
        <f t="shared" si="5"/>
        <v>increase</v>
      </c>
    </row>
    <row r="362" spans="1:25" s="23" customFormat="1" hidden="1" x14ac:dyDescent="0.35">
      <c r="A362" s="29" t="s">
        <v>574</v>
      </c>
      <c r="B362" s="29" t="s">
        <v>524</v>
      </c>
      <c r="C362" s="28" t="s">
        <v>1084</v>
      </c>
      <c r="D362" s="20"/>
      <c r="E362" s="29" t="str">
        <f>Yearly!$E$2</f>
        <v>UT</v>
      </c>
      <c r="F362" s="28">
        <v>2</v>
      </c>
      <c r="G362" s="28">
        <v>1</v>
      </c>
      <c r="H362" s="28" t="s">
        <v>16</v>
      </c>
      <c r="I362" s="29">
        <v>2</v>
      </c>
      <c r="J362" s="28" t="s">
        <v>41</v>
      </c>
      <c r="K362" s="28" t="s">
        <v>41</v>
      </c>
      <c r="L362" s="28" t="s">
        <v>41</v>
      </c>
      <c r="M362" s="28" t="s">
        <v>41</v>
      </c>
      <c r="N362" s="28" t="s">
        <v>41</v>
      </c>
      <c r="O362" s="28" t="s">
        <v>41</v>
      </c>
      <c r="P362" s="28" t="s">
        <v>41</v>
      </c>
      <c r="Q362" s="10">
        <v>22.706999999999997</v>
      </c>
      <c r="R362" s="47">
        <v>25.916000000000004</v>
      </c>
      <c r="S362" s="28" t="s">
        <v>16</v>
      </c>
      <c r="T362" s="43">
        <v>361501</v>
      </c>
      <c r="U362" s="29">
        <v>404216</v>
      </c>
      <c r="V362" s="20">
        <v>53.533177999999999</v>
      </c>
      <c r="W362" s="20">
        <v>-2.5823038</v>
      </c>
      <c r="Y362" s="23" t="str">
        <f t="shared" si="5"/>
        <v>increase</v>
      </c>
    </row>
    <row r="363" spans="1:25" s="23" customFormat="1" hidden="1" x14ac:dyDescent="0.35">
      <c r="A363" s="29" t="s">
        <v>575</v>
      </c>
      <c r="B363" s="29" t="s">
        <v>524</v>
      </c>
      <c r="C363" s="28" t="s">
        <v>1085</v>
      </c>
      <c r="D363" s="20"/>
      <c r="E363" s="29" t="str">
        <f>Yearly!$E$2</f>
        <v>UT</v>
      </c>
      <c r="F363" s="28">
        <v>10</v>
      </c>
      <c r="G363" s="28">
        <v>3</v>
      </c>
      <c r="H363" s="28" t="s">
        <v>16</v>
      </c>
      <c r="I363" s="29">
        <v>2</v>
      </c>
      <c r="J363" s="28" t="s">
        <v>41</v>
      </c>
      <c r="K363" s="28" t="s">
        <v>41</v>
      </c>
      <c r="L363" s="28" t="s">
        <v>41</v>
      </c>
      <c r="M363" s="28" t="s">
        <v>41</v>
      </c>
      <c r="N363" s="28" t="s">
        <v>41</v>
      </c>
      <c r="O363" s="28" t="s">
        <v>41</v>
      </c>
      <c r="P363" s="28" t="s">
        <v>41</v>
      </c>
      <c r="Q363" s="10">
        <v>20.696333333333332</v>
      </c>
      <c r="R363" s="47">
        <v>23.730499999999999</v>
      </c>
      <c r="S363" s="28" t="s">
        <v>16</v>
      </c>
      <c r="T363" s="43">
        <v>364021</v>
      </c>
      <c r="U363" s="29">
        <v>402391</v>
      </c>
      <c r="V363" s="20">
        <v>53.516953999999998</v>
      </c>
      <c r="W363" s="20">
        <v>-2.5440762000000001</v>
      </c>
      <c r="Y363" s="23" t="str">
        <f t="shared" si="5"/>
        <v>increase</v>
      </c>
    </row>
    <row r="364" spans="1:25" s="23" customFormat="1" hidden="1" x14ac:dyDescent="0.35">
      <c r="A364" s="29" t="s">
        <v>576</v>
      </c>
      <c r="B364" s="29" t="s">
        <v>524</v>
      </c>
      <c r="C364" s="28" t="s">
        <v>1086</v>
      </c>
      <c r="D364" s="20"/>
      <c r="E364" s="29" t="str">
        <f>Yearly!$E$2</f>
        <v>UT</v>
      </c>
      <c r="F364" s="28">
        <v>9</v>
      </c>
      <c r="G364" s="28">
        <v>2</v>
      </c>
      <c r="H364" s="28" t="s">
        <v>16</v>
      </c>
      <c r="I364" s="29">
        <v>2</v>
      </c>
      <c r="J364" s="28" t="s">
        <v>41</v>
      </c>
      <c r="K364" s="28" t="s">
        <v>41</v>
      </c>
      <c r="L364" s="28" t="s">
        <v>41</v>
      </c>
      <c r="M364" s="28" t="s">
        <v>41</v>
      </c>
      <c r="N364" s="28" t="s">
        <v>41</v>
      </c>
      <c r="O364" s="28" t="s">
        <v>41</v>
      </c>
      <c r="P364" s="28" t="s">
        <v>41</v>
      </c>
      <c r="Q364" s="10">
        <v>22.049666666666671</v>
      </c>
      <c r="R364" s="47">
        <v>23.562818181818187</v>
      </c>
      <c r="S364" s="28" t="s">
        <v>16</v>
      </c>
      <c r="T364" s="43">
        <v>364955</v>
      </c>
      <c r="U364" s="29">
        <v>402768</v>
      </c>
      <c r="V364" s="20">
        <v>53.520406000000001</v>
      </c>
      <c r="W364" s="20">
        <v>-2.5300332999999999</v>
      </c>
      <c r="Y364" s="23" t="str">
        <f t="shared" si="5"/>
        <v>increase</v>
      </c>
    </row>
    <row r="365" spans="1:25" s="23" customFormat="1" hidden="1" x14ac:dyDescent="0.35">
      <c r="A365" s="29" t="s">
        <v>577</v>
      </c>
      <c r="B365" s="29" t="s">
        <v>524</v>
      </c>
      <c r="C365" s="28" t="s">
        <v>1087</v>
      </c>
      <c r="D365" s="20"/>
      <c r="E365" s="29" t="str">
        <f>Yearly!$E$2</f>
        <v>UT</v>
      </c>
      <c r="F365" s="28">
        <v>18</v>
      </c>
      <c r="G365" s="28">
        <v>2</v>
      </c>
      <c r="H365" s="28" t="s">
        <v>16</v>
      </c>
      <c r="I365" s="29">
        <v>2</v>
      </c>
      <c r="J365" s="28" t="s">
        <v>41</v>
      </c>
      <c r="K365" s="28" t="s">
        <v>41</v>
      </c>
      <c r="L365" s="28" t="s">
        <v>41</v>
      </c>
      <c r="M365" s="28" t="s">
        <v>41</v>
      </c>
      <c r="N365" s="28" t="s">
        <v>41</v>
      </c>
      <c r="O365" s="28" t="s">
        <v>41</v>
      </c>
      <c r="P365" s="28" t="s">
        <v>41</v>
      </c>
      <c r="Q365" s="10">
        <v>18.627666666666666</v>
      </c>
      <c r="R365" s="47">
        <v>21.149750000000004</v>
      </c>
      <c r="S365" s="28" t="s">
        <v>16</v>
      </c>
      <c r="T365" s="43">
        <v>365054</v>
      </c>
      <c r="U365" s="29">
        <v>403019</v>
      </c>
      <c r="V365" s="20">
        <v>53.522668000000003</v>
      </c>
      <c r="W365" s="20">
        <v>-2.5285682999999999</v>
      </c>
      <c r="Y365" s="23" t="str">
        <f t="shared" si="5"/>
        <v>increase</v>
      </c>
    </row>
    <row r="366" spans="1:25" s="23" customFormat="1" hidden="1" x14ac:dyDescent="0.35">
      <c r="A366" s="29" t="s">
        <v>578</v>
      </c>
      <c r="B366" s="29" t="s">
        <v>524</v>
      </c>
      <c r="C366" s="28" t="s">
        <v>1088</v>
      </c>
      <c r="D366" s="20"/>
      <c r="E366" s="29" t="str">
        <f>Yearly!$E$2</f>
        <v>UT</v>
      </c>
      <c r="F366" s="28">
        <v>4</v>
      </c>
      <c r="G366" s="28">
        <v>0</v>
      </c>
      <c r="H366" s="28" t="s">
        <v>16</v>
      </c>
      <c r="I366" s="29">
        <v>2</v>
      </c>
      <c r="J366" s="28" t="s">
        <v>41</v>
      </c>
      <c r="K366" s="28" t="s">
        <v>41</v>
      </c>
      <c r="L366" s="28" t="s">
        <v>41</v>
      </c>
      <c r="M366" s="28" t="s">
        <v>41</v>
      </c>
      <c r="N366" s="28" t="s">
        <v>41</v>
      </c>
      <c r="O366" s="28" t="s">
        <v>41</v>
      </c>
      <c r="P366" s="28" t="s">
        <v>41</v>
      </c>
      <c r="Q366" s="10">
        <v>31.407</v>
      </c>
      <c r="R366" s="47">
        <v>24.59075</v>
      </c>
      <c r="S366" s="28" t="s">
        <v>16</v>
      </c>
      <c r="T366" s="43">
        <v>366233</v>
      </c>
      <c r="U366" s="29">
        <v>403024</v>
      </c>
      <c r="V366" s="20">
        <v>53.522790999999998</v>
      </c>
      <c r="W366" s="20">
        <v>-2.5107865</v>
      </c>
      <c r="Y366" s="23" t="str">
        <f t="shared" si="5"/>
        <v>reduction</v>
      </c>
    </row>
    <row r="367" spans="1:25" s="23" customFormat="1" hidden="1" x14ac:dyDescent="0.35">
      <c r="A367" s="29" t="s">
        <v>579</v>
      </c>
      <c r="B367" s="29" t="s">
        <v>524</v>
      </c>
      <c r="C367" s="28" t="s">
        <v>1089</v>
      </c>
      <c r="D367" s="20"/>
      <c r="E367" s="29" t="str">
        <f>Yearly!$E$2</f>
        <v>UT</v>
      </c>
      <c r="F367" s="28">
        <v>8</v>
      </c>
      <c r="G367" s="28">
        <v>1</v>
      </c>
      <c r="H367" s="28" t="s">
        <v>16</v>
      </c>
      <c r="I367" s="29">
        <v>2</v>
      </c>
      <c r="J367" s="28" t="s">
        <v>41</v>
      </c>
      <c r="K367" s="28" t="s">
        <v>41</v>
      </c>
      <c r="L367" s="28" t="s">
        <v>41</v>
      </c>
      <c r="M367" s="28" t="s">
        <v>41</v>
      </c>
      <c r="N367" s="28" t="s">
        <v>41</v>
      </c>
      <c r="O367" s="28" t="s">
        <v>41</v>
      </c>
      <c r="P367" s="28" t="s">
        <v>41</v>
      </c>
      <c r="Q367" s="10">
        <v>27.472666666666665</v>
      </c>
      <c r="R367" s="47">
        <v>25.515818181818183</v>
      </c>
      <c r="S367" s="28" t="s">
        <v>16</v>
      </c>
      <c r="T367" s="43">
        <v>366324</v>
      </c>
      <c r="U367" s="29">
        <v>402151</v>
      </c>
      <c r="V367" s="20">
        <v>53.514949999999999</v>
      </c>
      <c r="W367" s="20">
        <v>-2.5093198999999999</v>
      </c>
      <c r="Y367" s="23" t="str">
        <f t="shared" si="5"/>
        <v>reduction</v>
      </c>
    </row>
    <row r="368" spans="1:25" s="23" customFormat="1" hidden="1" x14ac:dyDescent="0.35">
      <c r="A368" s="29" t="s">
        <v>580</v>
      </c>
      <c r="B368" s="29" t="s">
        <v>524</v>
      </c>
      <c r="C368" s="28" t="s">
        <v>1090</v>
      </c>
      <c r="D368" s="20"/>
      <c r="E368" s="29" t="str">
        <f>Yearly!$E$2</f>
        <v>UT</v>
      </c>
      <c r="F368" s="28">
        <v>13</v>
      </c>
      <c r="G368" s="28">
        <v>2</v>
      </c>
      <c r="H368" s="28" t="s">
        <v>16</v>
      </c>
      <c r="I368" s="29">
        <v>2</v>
      </c>
      <c r="J368" s="28" t="s">
        <v>41</v>
      </c>
      <c r="K368" s="28" t="s">
        <v>41</v>
      </c>
      <c r="L368" s="28" t="s">
        <v>41</v>
      </c>
      <c r="M368" s="28" t="s">
        <v>41</v>
      </c>
      <c r="N368" s="28" t="s">
        <v>41</v>
      </c>
      <c r="O368" s="28" t="s">
        <v>41</v>
      </c>
      <c r="P368" s="28" t="s">
        <v>41</v>
      </c>
      <c r="Q368" s="10">
        <v>23.857333333333337</v>
      </c>
      <c r="R368" s="47">
        <v>26.326750000000001</v>
      </c>
      <c r="S368" s="28" t="s">
        <v>16</v>
      </c>
      <c r="T368" s="43">
        <v>366458</v>
      </c>
      <c r="U368" s="29">
        <v>402462</v>
      </c>
      <c r="V368" s="20">
        <v>53.517753999999996</v>
      </c>
      <c r="W368" s="20">
        <v>-2.5073325999999998</v>
      </c>
      <c r="Y368" s="23" t="str">
        <f t="shared" si="5"/>
        <v>increase</v>
      </c>
    </row>
    <row r="369" spans="1:25" s="23" customFormat="1" hidden="1" x14ac:dyDescent="0.35">
      <c r="A369" s="29" t="s">
        <v>581</v>
      </c>
      <c r="B369" s="29" t="s">
        <v>524</v>
      </c>
      <c r="C369" s="28" t="s">
        <v>1091</v>
      </c>
      <c r="D369" s="20"/>
      <c r="E369" s="29" t="str">
        <f>Yearly!$E$2</f>
        <v>UT</v>
      </c>
      <c r="F369" s="28">
        <v>9</v>
      </c>
      <c r="G369" s="28">
        <v>2</v>
      </c>
      <c r="H369" s="28" t="s">
        <v>16</v>
      </c>
      <c r="I369" s="29">
        <v>2</v>
      </c>
      <c r="J369" s="28" t="s">
        <v>41</v>
      </c>
      <c r="K369" s="28" t="s">
        <v>41</v>
      </c>
      <c r="L369" s="28" t="s">
        <v>41</v>
      </c>
      <c r="M369" s="28" t="s">
        <v>41</v>
      </c>
      <c r="N369" s="28" t="s">
        <v>41</v>
      </c>
      <c r="O369" s="28" t="s">
        <v>41</v>
      </c>
      <c r="P369" s="28" t="s">
        <v>41</v>
      </c>
      <c r="Q369" s="10">
        <v>27.385666666666662</v>
      </c>
      <c r="R369" s="47">
        <v>32.972727272727269</v>
      </c>
      <c r="S369" s="28" t="s">
        <v>16</v>
      </c>
      <c r="T369" s="43">
        <v>265615</v>
      </c>
      <c r="U369" s="29">
        <v>401368</v>
      </c>
      <c r="V369" s="20">
        <v>53.491804000000002</v>
      </c>
      <c r="W369" s="20">
        <v>-4.0270710000000003</v>
      </c>
      <c r="Y369" s="23" t="str">
        <f t="shared" si="5"/>
        <v>increase</v>
      </c>
    </row>
    <row r="370" spans="1:25" s="23" customFormat="1" hidden="1" x14ac:dyDescent="0.35">
      <c r="A370" s="29" t="s">
        <v>582</v>
      </c>
      <c r="B370" s="29" t="s">
        <v>524</v>
      </c>
      <c r="C370" s="28" t="s">
        <v>1092</v>
      </c>
      <c r="D370" s="20"/>
      <c r="E370" s="29" t="str">
        <f>Yearly!$E$2</f>
        <v>UT</v>
      </c>
      <c r="F370" s="28">
        <v>44</v>
      </c>
      <c r="G370" s="28">
        <v>1</v>
      </c>
      <c r="H370" s="28" t="s">
        <v>16</v>
      </c>
      <c r="I370" s="29">
        <v>2</v>
      </c>
      <c r="J370" s="28" t="s">
        <v>41</v>
      </c>
      <c r="K370" s="28" t="s">
        <v>41</v>
      </c>
      <c r="L370" s="28" t="s">
        <v>41</v>
      </c>
      <c r="M370" s="28" t="s">
        <v>41</v>
      </c>
      <c r="N370" s="28" t="s">
        <v>41</v>
      </c>
      <c r="O370" s="28" t="s">
        <v>41</v>
      </c>
      <c r="P370" s="28" t="s">
        <v>41</v>
      </c>
      <c r="Q370" s="10">
        <v>24.698333333333334</v>
      </c>
      <c r="R370" s="47">
        <v>27.409636363636366</v>
      </c>
      <c r="S370" s="28" t="s">
        <v>16</v>
      </c>
      <c r="T370" s="43">
        <v>368024</v>
      </c>
      <c r="U370" s="29">
        <v>403514</v>
      </c>
      <c r="V370" s="20">
        <v>53.527307</v>
      </c>
      <c r="W370" s="20">
        <v>-2.4838236999999999</v>
      </c>
      <c r="Y370" s="23" t="str">
        <f t="shared" si="5"/>
        <v>increase</v>
      </c>
    </row>
    <row r="371" spans="1:25" s="23" customFormat="1" hidden="1" x14ac:dyDescent="0.35">
      <c r="A371" s="29" t="s">
        <v>583</v>
      </c>
      <c r="B371" s="29" t="s">
        <v>524</v>
      </c>
      <c r="C371" s="28" t="s">
        <v>1093</v>
      </c>
      <c r="D371" s="20"/>
      <c r="E371" s="29" t="str">
        <f>Yearly!$E$2</f>
        <v>UT</v>
      </c>
      <c r="F371" s="28">
        <v>18</v>
      </c>
      <c r="G371" s="28">
        <v>0</v>
      </c>
      <c r="H371" s="28" t="s">
        <v>16</v>
      </c>
      <c r="I371" s="29">
        <v>2</v>
      </c>
      <c r="J371" s="28" t="s">
        <v>41</v>
      </c>
      <c r="K371" s="28" t="s">
        <v>41</v>
      </c>
      <c r="L371" s="28" t="s">
        <v>41</v>
      </c>
      <c r="M371" s="28" t="s">
        <v>41</v>
      </c>
      <c r="N371" s="28" t="s">
        <v>41</v>
      </c>
      <c r="O371" s="28" t="s">
        <v>41</v>
      </c>
      <c r="P371" s="28" t="s">
        <v>41</v>
      </c>
      <c r="Q371" s="10">
        <v>31.068666666666665</v>
      </c>
      <c r="R371" s="47">
        <v>33.023454545454548</v>
      </c>
      <c r="S371" s="28" t="s">
        <v>16</v>
      </c>
      <c r="T371" s="43">
        <v>368671</v>
      </c>
      <c r="U371" s="29">
        <v>402250</v>
      </c>
      <c r="V371" s="20">
        <v>53.515985000000001</v>
      </c>
      <c r="W371" s="20">
        <v>-2.4739372999999998</v>
      </c>
      <c r="Y371" s="23" t="str">
        <f t="shared" si="5"/>
        <v>increase</v>
      </c>
    </row>
    <row r="372" spans="1:25" s="23" customFormat="1" hidden="1" x14ac:dyDescent="0.35">
      <c r="A372" s="29" t="s">
        <v>584</v>
      </c>
      <c r="B372" s="29" t="s">
        <v>524</v>
      </c>
      <c r="C372" s="28" t="s">
        <v>1094</v>
      </c>
      <c r="D372" s="20"/>
      <c r="E372" s="29" t="str">
        <f>Yearly!$E$2</f>
        <v>UT</v>
      </c>
      <c r="F372" s="28">
        <v>0</v>
      </c>
      <c r="G372" s="28">
        <v>2</v>
      </c>
      <c r="H372" s="28" t="s">
        <v>16</v>
      </c>
      <c r="I372" s="29">
        <v>2</v>
      </c>
      <c r="J372" s="28" t="s">
        <v>41</v>
      </c>
      <c r="K372" s="28" t="s">
        <v>41</v>
      </c>
      <c r="L372" s="28" t="s">
        <v>41</v>
      </c>
      <c r="M372" s="28" t="s">
        <v>41</v>
      </c>
      <c r="N372" s="28" t="s">
        <v>41</v>
      </c>
      <c r="O372" s="28" t="s">
        <v>41</v>
      </c>
      <c r="P372" s="28" t="s">
        <v>41</v>
      </c>
      <c r="Q372" s="10">
        <v>26.438333333333333</v>
      </c>
      <c r="R372" s="47">
        <v>28.233250000000002</v>
      </c>
      <c r="S372" s="28" t="s">
        <v>16</v>
      </c>
      <c r="T372" s="43">
        <v>369635</v>
      </c>
      <c r="U372" s="29">
        <v>402019</v>
      </c>
      <c r="V372" s="20">
        <v>53.513966000000003</v>
      </c>
      <c r="W372" s="20">
        <v>-2.4593774000000002</v>
      </c>
      <c r="Y372" s="23" t="str">
        <f t="shared" si="5"/>
        <v>increase</v>
      </c>
    </row>
    <row r="373" spans="1:25" s="23" customFormat="1" hidden="1" x14ac:dyDescent="0.35">
      <c r="A373" s="29" t="s">
        <v>585</v>
      </c>
      <c r="B373" s="29" t="s">
        <v>524</v>
      </c>
      <c r="C373" s="28" t="s">
        <v>1095</v>
      </c>
      <c r="D373" s="20"/>
      <c r="E373" s="29" t="str">
        <f>Yearly!$E$2</f>
        <v>UT</v>
      </c>
      <c r="F373" s="28">
        <v>5</v>
      </c>
      <c r="G373" s="28">
        <v>0</v>
      </c>
      <c r="H373" s="28" t="s">
        <v>16</v>
      </c>
      <c r="I373" s="29">
        <v>2</v>
      </c>
      <c r="J373" s="28" t="s">
        <v>41</v>
      </c>
      <c r="K373" s="28" t="s">
        <v>41</v>
      </c>
      <c r="L373" s="28" t="s">
        <v>41</v>
      </c>
      <c r="M373" s="28" t="s">
        <v>41</v>
      </c>
      <c r="N373" s="28" t="s">
        <v>41</v>
      </c>
      <c r="O373" s="28" t="s">
        <v>41</v>
      </c>
      <c r="P373" s="28" t="s">
        <v>41</v>
      </c>
      <c r="Q373" s="10">
        <v>29.734666666666666</v>
      </c>
      <c r="R373" s="47">
        <v>32.704999999999998</v>
      </c>
      <c r="S373" s="28" t="s">
        <v>16</v>
      </c>
      <c r="T373" s="43">
        <v>370534</v>
      </c>
      <c r="U373" s="29">
        <v>401953</v>
      </c>
      <c r="V373" s="20">
        <v>53.513424000000001</v>
      </c>
      <c r="W373" s="20">
        <v>-2.4458145999999998</v>
      </c>
      <c r="Y373" s="23" t="str">
        <f t="shared" si="5"/>
        <v>increase</v>
      </c>
    </row>
    <row r="374" spans="1:25" s="23" customFormat="1" hidden="1" x14ac:dyDescent="0.35">
      <c r="A374" s="29" t="s">
        <v>586</v>
      </c>
      <c r="B374" s="29" t="s">
        <v>524</v>
      </c>
      <c r="C374" s="28" t="s">
        <v>1096</v>
      </c>
      <c r="D374" s="20"/>
      <c r="E374" s="29" t="str">
        <f>Yearly!$E$2</f>
        <v>UT</v>
      </c>
      <c r="F374" s="28">
        <v>15</v>
      </c>
      <c r="G374" s="28">
        <v>1</v>
      </c>
      <c r="H374" s="28" t="s">
        <v>16</v>
      </c>
      <c r="I374" s="29">
        <v>2</v>
      </c>
      <c r="J374" s="28" t="s">
        <v>41</v>
      </c>
      <c r="K374" s="28" t="s">
        <v>41</v>
      </c>
      <c r="L374" s="28" t="s">
        <v>41</v>
      </c>
      <c r="M374" s="28" t="s">
        <v>41</v>
      </c>
      <c r="N374" s="28" t="s">
        <v>41</v>
      </c>
      <c r="O374" s="28" t="s">
        <v>41</v>
      </c>
      <c r="P374" s="28" t="s">
        <v>41</v>
      </c>
      <c r="Q374" s="10">
        <v>31.174999999999997</v>
      </c>
      <c r="R374" s="47">
        <v>35.340000000000011</v>
      </c>
      <c r="S374" s="28" t="s">
        <v>16</v>
      </c>
      <c r="T374" s="43">
        <v>371234</v>
      </c>
      <c r="U374" s="29">
        <v>401895</v>
      </c>
      <c r="V374" s="20">
        <v>53.512942000000002</v>
      </c>
      <c r="W374" s="20">
        <v>-2.4352537000000001</v>
      </c>
      <c r="Y374" s="23" t="str">
        <f t="shared" si="5"/>
        <v>increase</v>
      </c>
    </row>
    <row r="375" spans="1:25" s="23" customFormat="1" hidden="1" x14ac:dyDescent="0.35">
      <c r="A375" s="29" t="s">
        <v>587</v>
      </c>
      <c r="B375" s="29" t="s">
        <v>524</v>
      </c>
      <c r="C375" s="28" t="s">
        <v>1097</v>
      </c>
      <c r="D375" s="20"/>
      <c r="E375" s="29" t="str">
        <f>Yearly!$E$2</f>
        <v>UT</v>
      </c>
      <c r="F375" s="28">
        <v>5</v>
      </c>
      <c r="G375" s="28">
        <v>2</v>
      </c>
      <c r="H375" s="28" t="s">
        <v>9</v>
      </c>
      <c r="I375" s="29">
        <v>2</v>
      </c>
      <c r="J375" s="28" t="s">
        <v>41</v>
      </c>
      <c r="K375" s="28" t="s">
        <v>41</v>
      </c>
      <c r="L375" s="28" t="s">
        <v>41</v>
      </c>
      <c r="M375" s="28" t="s">
        <v>41</v>
      </c>
      <c r="N375" s="28" t="s">
        <v>41</v>
      </c>
      <c r="O375" s="28" t="s">
        <v>41</v>
      </c>
      <c r="P375" s="28" t="s">
        <v>41</v>
      </c>
      <c r="Q375" s="10">
        <v>25.94533333333333</v>
      </c>
      <c r="R375" s="47">
        <v>28.427</v>
      </c>
      <c r="S375" s="28" t="s">
        <v>16</v>
      </c>
      <c r="T375" s="43">
        <v>371981</v>
      </c>
      <c r="U375" s="29">
        <v>401209</v>
      </c>
      <c r="V375" s="20">
        <v>53.506816000000001</v>
      </c>
      <c r="W375" s="20">
        <v>-2.4239278</v>
      </c>
      <c r="Y375" s="23" t="str">
        <f t="shared" si="5"/>
        <v>increase</v>
      </c>
    </row>
    <row r="376" spans="1:25" s="23" customFormat="1" hidden="1" x14ac:dyDescent="0.35">
      <c r="A376" s="29" t="s">
        <v>588</v>
      </c>
      <c r="B376" s="29" t="s">
        <v>524</v>
      </c>
      <c r="C376" s="28" t="s">
        <v>1098</v>
      </c>
      <c r="D376" s="20"/>
      <c r="E376" s="29" t="str">
        <f>Yearly!$E$2</f>
        <v>UT</v>
      </c>
      <c r="F376" s="28">
        <v>23</v>
      </c>
      <c r="G376" s="28">
        <v>1</v>
      </c>
      <c r="H376" s="28" t="s">
        <v>16</v>
      </c>
      <c r="I376" s="29">
        <v>2</v>
      </c>
      <c r="J376" s="28" t="s">
        <v>41</v>
      </c>
      <c r="K376" s="28" t="s">
        <v>41</v>
      </c>
      <c r="L376" s="28" t="s">
        <v>41</v>
      </c>
      <c r="M376" s="28" t="s">
        <v>41</v>
      </c>
      <c r="N376" s="28" t="s">
        <v>41</v>
      </c>
      <c r="O376" s="28" t="s">
        <v>41</v>
      </c>
      <c r="P376" s="28" t="s">
        <v>41</v>
      </c>
      <c r="Q376" s="10">
        <v>26.834666666666664</v>
      </c>
      <c r="R376" s="47">
        <v>29.279500000000002</v>
      </c>
      <c r="S376" s="28" t="s">
        <v>16</v>
      </c>
      <c r="T376" s="43">
        <v>371039</v>
      </c>
      <c r="U376" s="29">
        <v>400996</v>
      </c>
      <c r="V376" s="20">
        <v>53.504849999999998</v>
      </c>
      <c r="W376" s="20">
        <v>-2.4381107000000002</v>
      </c>
      <c r="Y376" s="23" t="str">
        <f t="shared" si="5"/>
        <v>increase</v>
      </c>
    </row>
    <row r="377" spans="1:25" s="23" customFormat="1" hidden="1" x14ac:dyDescent="0.35">
      <c r="A377" s="29" t="s">
        <v>589</v>
      </c>
      <c r="B377" s="29" t="s">
        <v>524</v>
      </c>
      <c r="C377" s="28" t="s">
        <v>1099</v>
      </c>
      <c r="D377" s="20"/>
      <c r="E377" s="29" t="str">
        <f>Yearly!$E$2</f>
        <v>UT</v>
      </c>
      <c r="F377" s="28">
        <v>23</v>
      </c>
      <c r="G377" s="28">
        <v>1</v>
      </c>
      <c r="H377" s="28" t="s">
        <v>16</v>
      </c>
      <c r="I377" s="29">
        <v>2</v>
      </c>
      <c r="J377" s="28" t="s">
        <v>41</v>
      </c>
      <c r="K377" s="28" t="s">
        <v>41</v>
      </c>
      <c r="L377" s="28" t="s">
        <v>41</v>
      </c>
      <c r="M377" s="28" t="s">
        <v>41</v>
      </c>
      <c r="N377" s="28" t="s">
        <v>41</v>
      </c>
      <c r="O377" s="28" t="s">
        <v>41</v>
      </c>
      <c r="P377" s="28" t="s">
        <v>41</v>
      </c>
      <c r="Q377" s="10">
        <v>17.776999999999997</v>
      </c>
      <c r="R377" s="47">
        <v>20.227500000000003</v>
      </c>
      <c r="S377" s="28" t="s">
        <v>16</v>
      </c>
      <c r="T377" s="43">
        <v>368414</v>
      </c>
      <c r="U377" s="29">
        <v>399638</v>
      </c>
      <c r="V377" s="20">
        <v>53.492493000000003</v>
      </c>
      <c r="W377" s="20">
        <v>-2.4775488000000001</v>
      </c>
      <c r="Y377" s="23" t="str">
        <f t="shared" si="5"/>
        <v>increase</v>
      </c>
    </row>
    <row r="378" spans="1:25" s="23" customFormat="1" hidden="1" x14ac:dyDescent="0.35">
      <c r="A378" s="29" t="s">
        <v>590</v>
      </c>
      <c r="B378" s="29" t="s">
        <v>524</v>
      </c>
      <c r="C378" s="28" t="s">
        <v>1100</v>
      </c>
      <c r="D378" s="20"/>
      <c r="E378" s="29" t="str">
        <f>Yearly!$E$2</f>
        <v>UT</v>
      </c>
      <c r="F378" s="28">
        <v>15</v>
      </c>
      <c r="G378" s="28">
        <v>2</v>
      </c>
      <c r="H378" s="28" t="s">
        <v>16</v>
      </c>
      <c r="I378" s="29">
        <v>2</v>
      </c>
      <c r="J378" s="28" t="s">
        <v>41</v>
      </c>
      <c r="K378" s="28" t="s">
        <v>41</v>
      </c>
      <c r="L378" s="28" t="s">
        <v>41</v>
      </c>
      <c r="M378" s="28" t="s">
        <v>41</v>
      </c>
      <c r="N378" s="28" t="s">
        <v>41</v>
      </c>
      <c r="O378" s="28" t="s">
        <v>41</v>
      </c>
      <c r="P378" s="28" t="s">
        <v>41</v>
      </c>
      <c r="Q378" s="10">
        <v>24.195666666666664</v>
      </c>
      <c r="R378" s="47">
        <v>26.287999999999997</v>
      </c>
      <c r="S378" s="28" t="s">
        <v>16</v>
      </c>
      <c r="T378" s="43">
        <v>363544</v>
      </c>
      <c r="U378" s="29">
        <v>397934</v>
      </c>
      <c r="V378" s="20">
        <v>53.476861</v>
      </c>
      <c r="W378" s="20">
        <v>-2.5507499999999999</v>
      </c>
      <c r="Y378" s="23" t="str">
        <f t="shared" si="5"/>
        <v>increase</v>
      </c>
    </row>
    <row r="379" spans="1:25" s="23" customFormat="1" hidden="1" x14ac:dyDescent="0.35">
      <c r="A379" s="29" t="s">
        <v>591</v>
      </c>
      <c r="B379" s="29" t="s">
        <v>524</v>
      </c>
      <c r="C379" s="28" t="s">
        <v>1101</v>
      </c>
      <c r="D379" s="20"/>
      <c r="E379" s="29" t="str">
        <f>Yearly!$E$2</f>
        <v>UT</v>
      </c>
      <c r="F379" s="28">
        <v>15</v>
      </c>
      <c r="G379" s="28">
        <v>1</v>
      </c>
      <c r="H379" s="28" t="s">
        <v>16</v>
      </c>
      <c r="I379" s="29">
        <v>2</v>
      </c>
      <c r="J379" s="28" t="s">
        <v>41</v>
      </c>
      <c r="K379" s="28" t="s">
        <v>41</v>
      </c>
      <c r="L379" s="28" t="s">
        <v>41</v>
      </c>
      <c r="M379" s="28" t="s">
        <v>41</v>
      </c>
      <c r="N379" s="28" t="s">
        <v>41</v>
      </c>
      <c r="O379" s="28" t="s">
        <v>41</v>
      </c>
      <c r="P379" s="28" t="s">
        <v>41</v>
      </c>
      <c r="Q379" s="10">
        <v>32.286666666666669</v>
      </c>
      <c r="R379" s="47">
        <v>35.735250000000001</v>
      </c>
      <c r="S379" s="28" t="s">
        <v>9</v>
      </c>
      <c r="T379" s="43">
        <v>362463</v>
      </c>
      <c r="U379" s="29">
        <v>397005</v>
      </c>
      <c r="V379" s="20">
        <v>53.468434999999999</v>
      </c>
      <c r="W379" s="20">
        <v>-2.5669252</v>
      </c>
      <c r="Y379" s="23" t="str">
        <f t="shared" si="5"/>
        <v>increase</v>
      </c>
    </row>
    <row r="380" spans="1:25" s="23" customFormat="1" hidden="1" x14ac:dyDescent="0.35">
      <c r="A380" s="29" t="s">
        <v>592</v>
      </c>
      <c r="B380" s="29" t="s">
        <v>524</v>
      </c>
      <c r="C380" s="28" t="s">
        <v>1102</v>
      </c>
      <c r="D380" s="20"/>
      <c r="E380" s="29" t="str">
        <f>Yearly!$E$2</f>
        <v>UT</v>
      </c>
      <c r="F380" s="28">
        <v>28</v>
      </c>
      <c r="G380" s="28">
        <v>2</v>
      </c>
      <c r="H380" s="28" t="s">
        <v>16</v>
      </c>
      <c r="I380" s="29">
        <v>2</v>
      </c>
      <c r="J380" s="28" t="s">
        <v>41</v>
      </c>
      <c r="K380" s="28" t="s">
        <v>41</v>
      </c>
      <c r="L380" s="28" t="s">
        <v>41</v>
      </c>
      <c r="M380" s="28" t="s">
        <v>41</v>
      </c>
      <c r="N380" s="28" t="s">
        <v>41</v>
      </c>
      <c r="O380" s="28" t="s">
        <v>41</v>
      </c>
      <c r="P380" s="28" t="s">
        <v>41</v>
      </c>
      <c r="Q380" s="10">
        <v>33.117999999999995</v>
      </c>
      <c r="R380" s="47">
        <v>32.689500000000002</v>
      </c>
      <c r="S380" s="28" t="s">
        <v>16</v>
      </c>
      <c r="T380" s="43">
        <v>362557</v>
      </c>
      <c r="U380" s="29">
        <v>396906</v>
      </c>
      <c r="V380" s="20">
        <v>53.467551999999998</v>
      </c>
      <c r="W380" s="20">
        <v>-2.5654973999999999</v>
      </c>
      <c r="Y380" s="23" t="str">
        <f t="shared" si="5"/>
        <v>reduction</v>
      </c>
    </row>
    <row r="381" spans="1:25" s="23" customFormat="1" hidden="1" x14ac:dyDescent="0.35">
      <c r="A381" s="29" t="s">
        <v>593</v>
      </c>
      <c r="B381" s="29" t="s">
        <v>524</v>
      </c>
      <c r="C381" s="28" t="s">
        <v>1103</v>
      </c>
      <c r="D381" s="20"/>
      <c r="E381" s="29" t="str">
        <f>Yearly!$E$2</f>
        <v>UT</v>
      </c>
      <c r="F381" s="28">
        <v>11</v>
      </c>
      <c r="G381" s="28">
        <v>2</v>
      </c>
      <c r="H381" s="28" t="s">
        <v>16</v>
      </c>
      <c r="I381" s="29">
        <v>2</v>
      </c>
      <c r="J381" s="28" t="s">
        <v>41</v>
      </c>
      <c r="K381" s="28" t="s">
        <v>41</v>
      </c>
      <c r="L381" s="28" t="s">
        <v>41</v>
      </c>
      <c r="M381" s="28" t="s">
        <v>41</v>
      </c>
      <c r="N381" s="28" t="s">
        <v>41</v>
      </c>
      <c r="O381" s="28" t="s">
        <v>41</v>
      </c>
      <c r="P381" s="28" t="s">
        <v>41</v>
      </c>
      <c r="Q381" s="10">
        <v>28.71</v>
      </c>
      <c r="R381" s="47">
        <v>28.512250000000002</v>
      </c>
      <c r="S381" s="28" t="s">
        <v>16</v>
      </c>
      <c r="T381" s="43">
        <v>362236</v>
      </c>
      <c r="U381" s="29">
        <v>396675</v>
      </c>
      <c r="V381" s="20">
        <v>53.465452999999997</v>
      </c>
      <c r="W381" s="20">
        <v>-2.5703046999999999</v>
      </c>
      <c r="Y381" s="23" t="str">
        <f t="shared" si="5"/>
        <v>reduction</v>
      </c>
    </row>
    <row r="382" spans="1:25" s="23" customFormat="1" hidden="1" x14ac:dyDescent="0.35">
      <c r="A382" s="29" t="s">
        <v>594</v>
      </c>
      <c r="B382" s="29" t="s">
        <v>524</v>
      </c>
      <c r="C382" s="28" t="s">
        <v>1104</v>
      </c>
      <c r="D382" s="20"/>
      <c r="E382" s="29" t="str">
        <f>Yearly!$E$2</f>
        <v>UT</v>
      </c>
      <c r="F382" s="28">
        <v>21</v>
      </c>
      <c r="G382" s="28">
        <v>2</v>
      </c>
      <c r="H382" s="28" t="s">
        <v>16</v>
      </c>
      <c r="I382" s="29">
        <v>2</v>
      </c>
      <c r="J382" s="28" t="s">
        <v>41</v>
      </c>
      <c r="K382" s="28" t="s">
        <v>41</v>
      </c>
      <c r="L382" s="28" t="s">
        <v>41</v>
      </c>
      <c r="M382" s="28" t="s">
        <v>41</v>
      </c>
      <c r="N382" s="28" t="s">
        <v>41</v>
      </c>
      <c r="O382" s="28" t="s">
        <v>41</v>
      </c>
      <c r="P382" s="28" t="s">
        <v>41</v>
      </c>
      <c r="Q382" s="10">
        <v>31.494000000000003</v>
      </c>
      <c r="R382" s="47">
        <v>33.224250000000005</v>
      </c>
      <c r="S382" s="28" t="s">
        <v>16</v>
      </c>
      <c r="T382" s="43">
        <v>357095</v>
      </c>
      <c r="U382" s="29">
        <v>400717</v>
      </c>
      <c r="V382" s="20">
        <v>53.501387000000001</v>
      </c>
      <c r="W382" s="20">
        <v>-2.6482920999999999</v>
      </c>
      <c r="Y382" s="23" t="str">
        <f t="shared" si="5"/>
        <v>increase</v>
      </c>
    </row>
    <row r="383" spans="1:25" s="23" customFormat="1" hidden="1" x14ac:dyDescent="0.35">
      <c r="A383" s="29" t="s">
        <v>595</v>
      </c>
      <c r="B383" s="29" t="s">
        <v>524</v>
      </c>
      <c r="C383" s="28" t="s">
        <v>1105</v>
      </c>
      <c r="D383" s="20"/>
      <c r="E383" s="29" t="str">
        <f>Yearly!$E$2</f>
        <v>UT</v>
      </c>
      <c r="F383" s="28">
        <v>3</v>
      </c>
      <c r="G383" s="28">
        <v>1</v>
      </c>
      <c r="H383" s="28" t="s">
        <v>16</v>
      </c>
      <c r="I383" s="29">
        <v>2</v>
      </c>
      <c r="J383" s="28" t="s">
        <v>41</v>
      </c>
      <c r="K383" s="28" t="s">
        <v>41</v>
      </c>
      <c r="L383" s="28" t="s">
        <v>41</v>
      </c>
      <c r="M383" s="28" t="s">
        <v>41</v>
      </c>
      <c r="N383" s="28" t="s">
        <v>41</v>
      </c>
      <c r="O383" s="28" t="s">
        <v>41</v>
      </c>
      <c r="P383" s="28" t="s">
        <v>41</v>
      </c>
      <c r="Q383" s="10">
        <v>32.731333333333339</v>
      </c>
      <c r="R383" s="47">
        <v>32.185750000000006</v>
      </c>
      <c r="S383" s="28" t="s">
        <v>16</v>
      </c>
      <c r="T383" s="43">
        <v>356881</v>
      </c>
      <c r="U383" s="29">
        <v>401314</v>
      </c>
      <c r="V383" s="20">
        <v>53.506734999999999</v>
      </c>
      <c r="W383" s="20">
        <v>-2.6516004</v>
      </c>
      <c r="Y383" s="23" t="str">
        <f t="shared" si="5"/>
        <v>reduction</v>
      </c>
    </row>
    <row r="384" spans="1:25" s="23" customFormat="1" hidden="1" x14ac:dyDescent="0.35">
      <c r="A384" s="29" t="s">
        <v>596</v>
      </c>
      <c r="B384" s="29" t="s">
        <v>524</v>
      </c>
      <c r="C384" s="28" t="s">
        <v>1106</v>
      </c>
      <c r="D384" s="20"/>
      <c r="E384" s="29" t="str">
        <f>Yearly!$E$2</f>
        <v>UT</v>
      </c>
      <c r="F384" s="28">
        <v>78</v>
      </c>
      <c r="G384" s="28">
        <v>6</v>
      </c>
      <c r="H384" s="28" t="s">
        <v>16</v>
      </c>
      <c r="I384" s="29">
        <v>2</v>
      </c>
      <c r="J384" s="28" t="s">
        <v>41</v>
      </c>
      <c r="K384" s="28" t="s">
        <v>41</v>
      </c>
      <c r="L384" s="28" t="s">
        <v>41</v>
      </c>
      <c r="M384" s="28" t="s">
        <v>41</v>
      </c>
      <c r="N384" s="28" t="s">
        <v>41</v>
      </c>
      <c r="O384" s="28" t="s">
        <v>41</v>
      </c>
      <c r="P384" s="28" t="s">
        <v>41</v>
      </c>
      <c r="Q384" s="10">
        <v>31.252333333333336</v>
      </c>
      <c r="R384" s="47">
        <v>35.804999999999993</v>
      </c>
      <c r="S384" s="28" t="s">
        <v>9</v>
      </c>
      <c r="T384" s="43">
        <v>357983</v>
      </c>
      <c r="U384" s="29">
        <v>405377</v>
      </c>
      <c r="V384" s="20">
        <v>53.543342000000003</v>
      </c>
      <c r="W384" s="20">
        <v>-2.6355325999999999</v>
      </c>
      <c r="Y384" s="23" t="str">
        <f t="shared" si="5"/>
        <v>increase</v>
      </c>
    </row>
    <row r="385" spans="1:25" s="23" customFormat="1" hidden="1" x14ac:dyDescent="0.35">
      <c r="A385" s="29" t="s">
        <v>597</v>
      </c>
      <c r="B385" s="29" t="s">
        <v>524</v>
      </c>
      <c r="C385" s="28" t="s">
        <v>1107</v>
      </c>
      <c r="D385" s="20"/>
      <c r="E385" s="29" t="str">
        <f>Yearly!$E$2</f>
        <v>UT</v>
      </c>
      <c r="F385" s="28">
        <v>33</v>
      </c>
      <c r="G385" s="28">
        <v>3</v>
      </c>
      <c r="H385" s="28" t="s">
        <v>16</v>
      </c>
      <c r="I385" s="29">
        <v>2</v>
      </c>
      <c r="J385" s="28" t="s">
        <v>41</v>
      </c>
      <c r="K385" s="28" t="s">
        <v>41</v>
      </c>
      <c r="L385" s="28" t="s">
        <v>41</v>
      </c>
      <c r="M385" s="28" t="s">
        <v>41</v>
      </c>
      <c r="N385" s="28" t="s">
        <v>41</v>
      </c>
      <c r="O385" s="28" t="s">
        <v>41</v>
      </c>
      <c r="P385" s="28" t="s">
        <v>41</v>
      </c>
      <c r="Q385" s="10">
        <v>32.972999999999999</v>
      </c>
      <c r="R385" s="47">
        <v>38.231454545454547</v>
      </c>
      <c r="S385" s="28" t="s">
        <v>9</v>
      </c>
      <c r="T385" s="43">
        <v>358294</v>
      </c>
      <c r="U385" s="29">
        <v>405137</v>
      </c>
      <c r="V385" s="20">
        <v>53.54121</v>
      </c>
      <c r="W385" s="20">
        <v>-2.6308077000000001</v>
      </c>
      <c r="Y385" s="23" t="str">
        <f t="shared" si="5"/>
        <v>increase</v>
      </c>
    </row>
    <row r="386" spans="1:25" s="23" customFormat="1" hidden="1" x14ac:dyDescent="0.35">
      <c r="A386" s="29" t="s">
        <v>598</v>
      </c>
      <c r="B386" s="29" t="s">
        <v>524</v>
      </c>
      <c r="C386" s="28" t="s">
        <v>1108</v>
      </c>
      <c r="D386" s="20"/>
      <c r="E386" s="29" t="str">
        <f>Yearly!$E$2</f>
        <v>UT</v>
      </c>
      <c r="F386" s="28">
        <v>24</v>
      </c>
      <c r="G386" s="28">
        <v>3</v>
      </c>
      <c r="H386" s="28" t="s">
        <v>16</v>
      </c>
      <c r="I386" s="29">
        <v>2</v>
      </c>
      <c r="J386" s="28" t="s">
        <v>41</v>
      </c>
      <c r="K386" s="28" t="s">
        <v>41</v>
      </c>
      <c r="L386" s="28" t="s">
        <v>41</v>
      </c>
      <c r="M386" s="28" t="s">
        <v>41</v>
      </c>
      <c r="N386" s="28" t="s">
        <v>41</v>
      </c>
      <c r="O386" s="28" t="s">
        <v>41</v>
      </c>
      <c r="P386" s="28" t="s">
        <v>41</v>
      </c>
      <c r="Q386" s="10">
        <v>30.624000000000002</v>
      </c>
      <c r="R386" s="47">
        <v>28.473500000000005</v>
      </c>
      <c r="S386" s="28" t="s">
        <v>9</v>
      </c>
      <c r="T386" s="43">
        <v>258537</v>
      </c>
      <c r="U386" s="29">
        <v>405774</v>
      </c>
      <c r="V386" s="20">
        <v>53.529522</v>
      </c>
      <c r="W386" s="20">
        <v>-4.1356691000000003</v>
      </c>
      <c r="X386" s="25"/>
      <c r="Y386" s="23" t="str">
        <f t="shared" si="5"/>
        <v>reduction</v>
      </c>
    </row>
    <row r="387" spans="1:25" s="23" customFormat="1" hidden="1" x14ac:dyDescent="0.35">
      <c r="A387" s="29" t="s">
        <v>599</v>
      </c>
      <c r="B387" s="29" t="s">
        <v>524</v>
      </c>
      <c r="C387" s="28" t="s">
        <v>1109</v>
      </c>
      <c r="D387" s="20"/>
      <c r="E387" s="29" t="str">
        <f>Yearly!$E$2</f>
        <v>UT</v>
      </c>
      <c r="F387" s="28">
        <v>1</v>
      </c>
      <c r="G387" s="28">
        <v>2</v>
      </c>
      <c r="H387" s="28" t="s">
        <v>16</v>
      </c>
      <c r="I387" s="29">
        <v>2</v>
      </c>
      <c r="J387" s="28" t="s">
        <v>41</v>
      </c>
      <c r="K387" s="28" t="s">
        <v>41</v>
      </c>
      <c r="L387" s="28" t="s">
        <v>41</v>
      </c>
      <c r="M387" s="28" t="s">
        <v>41</v>
      </c>
      <c r="N387" s="28" t="s">
        <v>41</v>
      </c>
      <c r="O387" s="28" t="s">
        <v>41</v>
      </c>
      <c r="P387" s="28" t="s">
        <v>41</v>
      </c>
      <c r="Q387" s="10">
        <v>28.25566666666667</v>
      </c>
      <c r="R387" s="47">
        <v>33.657545454545463</v>
      </c>
      <c r="S387" s="28" t="s">
        <v>16</v>
      </c>
      <c r="T387" s="43">
        <v>359227</v>
      </c>
      <c r="U387" s="29">
        <v>405480</v>
      </c>
      <c r="V387" s="20">
        <v>53.544365999999997</v>
      </c>
      <c r="W387" s="20">
        <v>-2.6167745999999998</v>
      </c>
      <c r="Y387" s="23" t="str">
        <f t="shared" ref="Y387:Y422" si="6">IF(R387&lt;Q387,"reduction","increase")</f>
        <v>increase</v>
      </c>
    </row>
    <row r="388" spans="1:25" s="23" customFormat="1" hidden="1" x14ac:dyDescent="0.35">
      <c r="A388" s="29" t="s">
        <v>600</v>
      </c>
      <c r="B388" s="29" t="s">
        <v>524</v>
      </c>
      <c r="C388" s="28" t="s">
        <v>1110</v>
      </c>
      <c r="D388" s="20"/>
      <c r="E388" s="29" t="str">
        <f>Yearly!$E$2</f>
        <v>UT</v>
      </c>
      <c r="F388" s="28">
        <v>1</v>
      </c>
      <c r="G388" s="28">
        <v>1</v>
      </c>
      <c r="H388" s="28" t="s">
        <v>16</v>
      </c>
      <c r="I388" s="29">
        <v>2</v>
      </c>
      <c r="J388" s="28" t="s">
        <v>41</v>
      </c>
      <c r="K388" s="28" t="s">
        <v>41</v>
      </c>
      <c r="L388" s="28" t="s">
        <v>41</v>
      </c>
      <c r="M388" s="28" t="s">
        <v>41</v>
      </c>
      <c r="N388" s="28" t="s">
        <v>41</v>
      </c>
      <c r="O388" s="28" t="s">
        <v>41</v>
      </c>
      <c r="P388" s="28" t="s">
        <v>41</v>
      </c>
      <c r="Q388" s="10">
        <v>30.537000000000003</v>
      </c>
      <c r="R388" s="47">
        <v>35.128636363636375</v>
      </c>
      <c r="S388" s="28" t="s">
        <v>16</v>
      </c>
      <c r="T388" s="43">
        <v>356230</v>
      </c>
      <c r="U388" s="29">
        <v>410105</v>
      </c>
      <c r="V388" s="20">
        <v>53.585692999999999</v>
      </c>
      <c r="W388" s="20">
        <v>-2.6626485999999998</v>
      </c>
      <c r="Y388" s="23" t="str">
        <f t="shared" si="6"/>
        <v>increase</v>
      </c>
    </row>
    <row r="389" spans="1:25" s="23" customFormat="1" hidden="1" x14ac:dyDescent="0.35">
      <c r="A389" s="29" t="s">
        <v>601</v>
      </c>
      <c r="B389" s="29" t="s">
        <v>524</v>
      </c>
      <c r="C389" s="28" t="s">
        <v>1111</v>
      </c>
      <c r="D389" s="20"/>
      <c r="E389" s="29" t="str">
        <f>Yearly!$E$2</f>
        <v>UT</v>
      </c>
      <c r="F389" s="28">
        <v>6</v>
      </c>
      <c r="G389" s="28">
        <v>1</v>
      </c>
      <c r="H389" s="28" t="s">
        <v>16</v>
      </c>
      <c r="I389" s="29">
        <v>2</v>
      </c>
      <c r="J389" s="28" t="s">
        <v>41</v>
      </c>
      <c r="K389" s="28" t="s">
        <v>41</v>
      </c>
      <c r="L389" s="28" t="s">
        <v>41</v>
      </c>
      <c r="M389" s="28" t="s">
        <v>41</v>
      </c>
      <c r="N389" s="28" t="s">
        <v>41</v>
      </c>
      <c r="O389" s="28" t="s">
        <v>41</v>
      </c>
      <c r="P389" s="28" t="s">
        <v>41</v>
      </c>
      <c r="Q389" s="10">
        <v>42.098333333333336</v>
      </c>
      <c r="R389" s="47">
        <v>46.144909090909096</v>
      </c>
      <c r="S389" s="28" t="s">
        <v>16</v>
      </c>
      <c r="T389" s="43">
        <v>356021</v>
      </c>
      <c r="U389" s="29">
        <v>410128</v>
      </c>
      <c r="V389" s="20">
        <v>53.585881999999998</v>
      </c>
      <c r="W389" s="20">
        <v>-2.6658086999999999</v>
      </c>
      <c r="Y389" s="23" t="str">
        <f t="shared" si="6"/>
        <v>increase</v>
      </c>
    </row>
    <row r="390" spans="1:25" s="23" customFormat="1" hidden="1" x14ac:dyDescent="0.35">
      <c r="A390" s="29" t="s">
        <v>602</v>
      </c>
      <c r="B390" s="29" t="s">
        <v>524</v>
      </c>
      <c r="C390" s="28" t="s">
        <v>1112</v>
      </c>
      <c r="D390" s="20"/>
      <c r="E390" s="29" t="str">
        <f>Yearly!$E$2</f>
        <v>UT</v>
      </c>
      <c r="F390" s="28">
        <v>15</v>
      </c>
      <c r="G390" s="28">
        <v>1</v>
      </c>
      <c r="H390" s="28" t="s">
        <v>16</v>
      </c>
      <c r="I390" s="29">
        <v>2</v>
      </c>
      <c r="J390" s="28" t="s">
        <v>41</v>
      </c>
      <c r="K390" s="28" t="s">
        <v>41</v>
      </c>
      <c r="L390" s="28" t="s">
        <v>41</v>
      </c>
      <c r="M390" s="28" t="s">
        <v>41</v>
      </c>
      <c r="N390" s="28" t="s">
        <v>41</v>
      </c>
      <c r="O390" s="28" t="s">
        <v>41</v>
      </c>
      <c r="P390" s="28" t="s">
        <v>41</v>
      </c>
      <c r="Q390" s="10">
        <v>24.640333333333331</v>
      </c>
      <c r="R390" s="47">
        <v>28.551000000000005</v>
      </c>
      <c r="S390" s="28" t="s">
        <v>16</v>
      </c>
      <c r="T390" s="43">
        <v>354900</v>
      </c>
      <c r="U390" s="29">
        <v>410475</v>
      </c>
      <c r="V390" s="20">
        <v>53.588904999999997</v>
      </c>
      <c r="W390" s="20">
        <v>-2.6827912999999999</v>
      </c>
      <c r="Y390" s="23" t="str">
        <f t="shared" si="6"/>
        <v>increase</v>
      </c>
    </row>
    <row r="391" spans="1:25" s="23" customFormat="1" hidden="1" x14ac:dyDescent="0.35">
      <c r="A391" s="29" t="s">
        <v>603</v>
      </c>
      <c r="B391" s="29" t="s">
        <v>524</v>
      </c>
      <c r="C391" s="28" t="s">
        <v>1113</v>
      </c>
      <c r="D391" s="20"/>
      <c r="E391" s="29" t="str">
        <f>Yearly!$E$2</f>
        <v>UT</v>
      </c>
      <c r="F391" s="28">
        <v>0</v>
      </c>
      <c r="G391" s="28">
        <v>1</v>
      </c>
      <c r="H391" s="28" t="s">
        <v>16</v>
      </c>
      <c r="I391" s="29">
        <v>2</v>
      </c>
      <c r="J391" s="28" t="s">
        <v>41</v>
      </c>
      <c r="K391" s="28" t="s">
        <v>41</v>
      </c>
      <c r="L391" s="28" t="s">
        <v>41</v>
      </c>
      <c r="M391" s="28" t="s">
        <v>41</v>
      </c>
      <c r="N391" s="28" t="s">
        <v>41</v>
      </c>
      <c r="O391" s="28" t="s">
        <v>41</v>
      </c>
      <c r="P391" s="28" t="s">
        <v>41</v>
      </c>
      <c r="Q391" s="10">
        <v>57.671333333333337</v>
      </c>
      <c r="R391" s="47">
        <v>57.892500000000013</v>
      </c>
      <c r="S391" s="28" t="s">
        <v>16</v>
      </c>
      <c r="T391" s="43">
        <v>362105</v>
      </c>
      <c r="U391" s="29">
        <v>396491</v>
      </c>
      <c r="V391" s="20">
        <v>53.463790000000003</v>
      </c>
      <c r="W391" s="20">
        <v>-2.5722556000000001</v>
      </c>
      <c r="Y391" s="23" t="str">
        <f t="shared" si="6"/>
        <v>increase</v>
      </c>
    </row>
    <row r="392" spans="1:25" s="23" customFormat="1" hidden="1" x14ac:dyDescent="0.35">
      <c r="A392" s="29" t="s">
        <v>604</v>
      </c>
      <c r="B392" s="29" t="s">
        <v>524</v>
      </c>
      <c r="C392" s="28" t="s">
        <v>1114</v>
      </c>
      <c r="D392" s="20"/>
      <c r="E392" s="29" t="str">
        <f>Yearly!$E$2</f>
        <v>UT</v>
      </c>
      <c r="F392" s="28">
        <v>5</v>
      </c>
      <c r="G392" s="28">
        <v>1</v>
      </c>
      <c r="H392" s="28" t="s">
        <v>16</v>
      </c>
      <c r="I392" s="29">
        <v>2</v>
      </c>
      <c r="J392" s="28" t="s">
        <v>41</v>
      </c>
      <c r="K392" s="28" t="s">
        <v>41</v>
      </c>
      <c r="L392" s="28" t="s">
        <v>41</v>
      </c>
      <c r="M392" s="28" t="s">
        <v>41</v>
      </c>
      <c r="N392" s="28" t="s">
        <v>41</v>
      </c>
      <c r="O392" s="28" t="s">
        <v>41</v>
      </c>
      <c r="P392" s="28" t="s">
        <v>41</v>
      </c>
      <c r="Q392" s="10">
        <v>32.451000000000001</v>
      </c>
      <c r="R392" s="47">
        <v>30.8</v>
      </c>
      <c r="S392" s="28" t="s">
        <v>16</v>
      </c>
      <c r="T392" s="43">
        <v>354828</v>
      </c>
      <c r="U392" s="29">
        <v>406235</v>
      </c>
      <c r="V392" s="20">
        <v>53.550790999999997</v>
      </c>
      <c r="W392" s="20">
        <v>-2.6832641000000002</v>
      </c>
      <c r="X392" s="25"/>
      <c r="Y392" s="23" t="str">
        <f t="shared" si="6"/>
        <v>reduction</v>
      </c>
    </row>
    <row r="393" spans="1:25" s="23" customFormat="1" hidden="1" x14ac:dyDescent="0.35">
      <c r="A393" s="29" t="s">
        <v>605</v>
      </c>
      <c r="B393" s="29" t="s">
        <v>524</v>
      </c>
      <c r="C393" s="28" t="s">
        <v>1115</v>
      </c>
      <c r="D393" s="20"/>
      <c r="E393" s="29" t="str">
        <f>Yearly!$E$2</f>
        <v>UT</v>
      </c>
      <c r="F393" s="28">
        <v>38</v>
      </c>
      <c r="G393" s="28">
        <v>1</v>
      </c>
      <c r="H393" s="28" t="s">
        <v>16</v>
      </c>
      <c r="I393" s="29">
        <v>2</v>
      </c>
      <c r="J393" s="28" t="s">
        <v>41</v>
      </c>
      <c r="K393" s="28" t="s">
        <v>41</v>
      </c>
      <c r="L393" s="28" t="s">
        <v>41</v>
      </c>
      <c r="M393" s="28" t="s">
        <v>41</v>
      </c>
      <c r="N393" s="28" t="s">
        <v>41</v>
      </c>
      <c r="O393" s="28" t="s">
        <v>41</v>
      </c>
      <c r="P393" s="28" t="s">
        <v>41</v>
      </c>
      <c r="Q393" s="10">
        <v>33.494999999999997</v>
      </c>
      <c r="R393" s="47">
        <v>28.821545454545454</v>
      </c>
      <c r="S393" s="28" t="s">
        <v>16</v>
      </c>
      <c r="T393" s="43">
        <v>358756</v>
      </c>
      <c r="U393" s="29">
        <v>406175</v>
      </c>
      <c r="V393" s="20">
        <v>53.550576</v>
      </c>
      <c r="W393" s="20">
        <v>-2.6239739000000002</v>
      </c>
      <c r="Y393" s="23" t="str">
        <f t="shared" si="6"/>
        <v>reduction</v>
      </c>
    </row>
    <row r="394" spans="1:25" s="23" customFormat="1" hidden="1" x14ac:dyDescent="0.35">
      <c r="A394" s="29" t="s">
        <v>606</v>
      </c>
      <c r="B394" s="29" t="s">
        <v>524</v>
      </c>
      <c r="C394" s="28" t="s">
        <v>1116</v>
      </c>
      <c r="D394" s="20"/>
      <c r="E394" s="29" t="str">
        <f>Yearly!$E$2</f>
        <v>UT</v>
      </c>
      <c r="F394" s="28">
        <v>155</v>
      </c>
      <c r="G394" s="28">
        <v>2</v>
      </c>
      <c r="H394" s="28" t="s">
        <v>16</v>
      </c>
      <c r="I394" s="29">
        <v>2</v>
      </c>
      <c r="J394" s="28" t="s">
        <v>41</v>
      </c>
      <c r="K394" s="28" t="s">
        <v>41</v>
      </c>
      <c r="L394" s="28" t="s">
        <v>41</v>
      </c>
      <c r="M394" s="28" t="s">
        <v>41</v>
      </c>
      <c r="N394" s="28" t="s">
        <v>41</v>
      </c>
      <c r="O394" s="28" t="s">
        <v>41</v>
      </c>
      <c r="P394" s="28" t="s">
        <v>41</v>
      </c>
      <c r="Q394" s="10">
        <v>32.024482499999998</v>
      </c>
      <c r="R394" s="47">
        <v>39.180900000000001</v>
      </c>
      <c r="S394" s="28" t="s">
        <v>9</v>
      </c>
      <c r="T394" s="43">
        <v>358595</v>
      </c>
      <c r="U394" s="29">
        <v>405297</v>
      </c>
      <c r="V394" s="20">
        <v>53.542672000000003</v>
      </c>
      <c r="W394" s="20">
        <v>-2.6262872000000002</v>
      </c>
      <c r="Y394" s="23" t="str">
        <f t="shared" si="6"/>
        <v>increase</v>
      </c>
    </row>
    <row r="395" spans="1:25" s="23" customFormat="1" hidden="1" x14ac:dyDescent="0.35">
      <c r="A395" s="29" t="s">
        <v>607</v>
      </c>
      <c r="B395" s="29" t="s">
        <v>524</v>
      </c>
      <c r="C395" s="28" t="s">
        <v>1117</v>
      </c>
      <c r="D395" s="20"/>
      <c r="E395" s="29" t="str">
        <f>Yearly!$E$2</f>
        <v>UT</v>
      </c>
      <c r="F395" s="28">
        <v>14</v>
      </c>
      <c r="G395" s="28">
        <v>2</v>
      </c>
      <c r="H395" s="28" t="s">
        <v>16</v>
      </c>
      <c r="I395" s="29">
        <v>2</v>
      </c>
      <c r="J395" s="28" t="s">
        <v>41</v>
      </c>
      <c r="K395" s="28" t="s">
        <v>41</v>
      </c>
      <c r="L395" s="28" t="s">
        <v>41</v>
      </c>
      <c r="M395" s="28" t="s">
        <v>41</v>
      </c>
      <c r="N395" s="28" t="s">
        <v>41</v>
      </c>
      <c r="O395" s="28" t="s">
        <v>41</v>
      </c>
      <c r="P395" s="28" t="s">
        <v>41</v>
      </c>
      <c r="Q395" s="10">
        <v>36.374699999999997</v>
      </c>
      <c r="R395" s="47">
        <v>30</v>
      </c>
      <c r="S395" s="28" t="s">
        <v>9</v>
      </c>
      <c r="T395" s="43">
        <v>358013</v>
      </c>
      <c r="U395" s="29">
        <v>405654</v>
      </c>
      <c r="V395" s="20">
        <v>53.545833999999999</v>
      </c>
      <c r="W395" s="20">
        <v>-2.6351171999999998</v>
      </c>
      <c r="Y395" s="23" t="str">
        <f t="shared" si="6"/>
        <v>reduction</v>
      </c>
    </row>
    <row r="396" spans="1:25" s="23" customFormat="1" hidden="1" x14ac:dyDescent="0.35">
      <c r="A396" s="29" t="s">
        <v>608</v>
      </c>
      <c r="B396" s="29" t="s">
        <v>524</v>
      </c>
      <c r="C396" s="28" t="s">
        <v>1118</v>
      </c>
      <c r="D396" s="20"/>
      <c r="E396" s="29" t="str">
        <f>Yearly!$E$2</f>
        <v>UT</v>
      </c>
      <c r="F396" s="28">
        <v>30</v>
      </c>
      <c r="G396" s="28">
        <v>1</v>
      </c>
      <c r="H396" s="28" t="s">
        <v>16</v>
      </c>
      <c r="I396" s="29">
        <v>2</v>
      </c>
      <c r="J396" s="28" t="s">
        <v>41</v>
      </c>
      <c r="K396" s="28" t="s">
        <v>41</v>
      </c>
      <c r="L396" s="28" t="s">
        <v>41</v>
      </c>
      <c r="M396" s="28" t="s">
        <v>41</v>
      </c>
      <c r="N396" s="28" t="s">
        <v>41</v>
      </c>
      <c r="O396" s="28" t="s">
        <v>41</v>
      </c>
      <c r="P396" s="28" t="s">
        <v>41</v>
      </c>
      <c r="Q396" s="10">
        <v>32.671689999999998</v>
      </c>
      <c r="R396" s="47">
        <v>31.8</v>
      </c>
      <c r="S396" s="28" t="s">
        <v>9</v>
      </c>
      <c r="T396" s="43">
        <v>358054</v>
      </c>
      <c r="U396" s="29">
        <v>405613</v>
      </c>
      <c r="V396" s="20">
        <v>53.545468999999997</v>
      </c>
      <c r="W396" s="20">
        <v>-2.634493</v>
      </c>
      <c r="Y396" s="23" t="str">
        <f t="shared" si="6"/>
        <v>reduction</v>
      </c>
    </row>
    <row r="397" spans="1:25" s="23" customFormat="1" hidden="1" x14ac:dyDescent="0.35">
      <c r="A397" s="29" t="s">
        <v>609</v>
      </c>
      <c r="B397" s="29" t="s">
        <v>524</v>
      </c>
      <c r="C397" s="28" t="s">
        <v>1119</v>
      </c>
      <c r="D397" s="20"/>
      <c r="E397" s="29" t="str">
        <f>Yearly!$E$2</f>
        <v>UT</v>
      </c>
      <c r="F397" s="28">
        <v>88</v>
      </c>
      <c r="G397" s="28">
        <v>1</v>
      </c>
      <c r="H397" s="28" t="s">
        <v>16</v>
      </c>
      <c r="I397" s="29">
        <v>2</v>
      </c>
      <c r="J397" s="28" t="s">
        <v>41</v>
      </c>
      <c r="K397" s="28" t="s">
        <v>41</v>
      </c>
      <c r="L397" s="28" t="s">
        <v>41</v>
      </c>
      <c r="M397" s="28" t="s">
        <v>41</v>
      </c>
      <c r="N397" s="28" t="s">
        <v>41</v>
      </c>
      <c r="O397" s="28" t="s">
        <v>41</v>
      </c>
      <c r="P397" s="28" t="s">
        <v>41</v>
      </c>
      <c r="Q397" s="10">
        <v>32.671689999999998</v>
      </c>
      <c r="R397" s="47">
        <v>40.6</v>
      </c>
      <c r="S397" s="28" t="s">
        <v>9</v>
      </c>
      <c r="T397" s="43">
        <v>358070</v>
      </c>
      <c r="U397" s="29">
        <v>405587</v>
      </c>
      <c r="V397" s="20">
        <v>53.545237</v>
      </c>
      <c r="W397" s="20">
        <v>-2.6342479999999999</v>
      </c>
      <c r="Y397" s="23" t="str">
        <f t="shared" si="6"/>
        <v>increase</v>
      </c>
    </row>
    <row r="398" spans="1:25" s="23" customFormat="1" hidden="1" x14ac:dyDescent="0.35">
      <c r="A398" s="29" t="s">
        <v>610</v>
      </c>
      <c r="B398" s="29" t="s">
        <v>524</v>
      </c>
      <c r="C398" s="28" t="s">
        <v>1120</v>
      </c>
      <c r="D398" s="20"/>
      <c r="E398" s="29" t="str">
        <f>Yearly!$E$2</f>
        <v>UT</v>
      </c>
      <c r="F398" s="28">
        <v>3</v>
      </c>
      <c r="G398" s="28">
        <v>2</v>
      </c>
      <c r="H398" s="28" t="s">
        <v>16</v>
      </c>
      <c r="I398" s="29">
        <v>2</v>
      </c>
      <c r="J398" s="28" t="s">
        <v>41</v>
      </c>
      <c r="K398" s="28" t="s">
        <v>41</v>
      </c>
      <c r="L398" s="28" t="s">
        <v>41</v>
      </c>
      <c r="M398" s="28" t="s">
        <v>41</v>
      </c>
      <c r="N398" s="28" t="s">
        <v>41</v>
      </c>
      <c r="O398" s="28" t="s">
        <v>41</v>
      </c>
      <c r="P398" s="28" t="s">
        <v>41</v>
      </c>
      <c r="Q398" s="10">
        <v>34.172556</v>
      </c>
      <c r="R398" s="47">
        <v>36.533500000000004</v>
      </c>
      <c r="S398" s="28" t="s">
        <v>9</v>
      </c>
      <c r="T398" s="43">
        <v>360470</v>
      </c>
      <c r="U398" s="29">
        <v>402400</v>
      </c>
      <c r="V398" s="20">
        <v>53.516779</v>
      </c>
      <c r="W398" s="20">
        <v>-2.5976276</v>
      </c>
      <c r="Y398" s="23" t="str">
        <f t="shared" si="6"/>
        <v>increase</v>
      </c>
    </row>
    <row r="399" spans="1:25" s="23" customFormat="1" hidden="1" x14ac:dyDescent="0.35">
      <c r="A399" s="29" t="s">
        <v>611</v>
      </c>
      <c r="B399" s="29" t="s">
        <v>524</v>
      </c>
      <c r="C399" s="28" t="s">
        <v>1121</v>
      </c>
      <c r="D399" s="20"/>
      <c r="E399" s="29" t="str">
        <f>Yearly!$E$2</f>
        <v>UT</v>
      </c>
      <c r="F399" s="28">
        <v>18</v>
      </c>
      <c r="G399" s="28">
        <v>2</v>
      </c>
      <c r="H399" s="28" t="s">
        <v>16</v>
      </c>
      <c r="I399" s="29">
        <v>2</v>
      </c>
      <c r="J399" s="28" t="s">
        <v>41</v>
      </c>
      <c r="K399" s="28" t="s">
        <v>41</v>
      </c>
      <c r="L399" s="28" t="s">
        <v>41</v>
      </c>
      <c r="M399" s="28" t="s">
        <v>41</v>
      </c>
      <c r="N399" s="28" t="s">
        <v>41</v>
      </c>
      <c r="O399" s="28" t="s">
        <v>41</v>
      </c>
      <c r="P399" s="28" t="s">
        <v>41</v>
      </c>
      <c r="Q399" s="10">
        <v>36.374699999999997</v>
      </c>
      <c r="R399" s="47">
        <v>38.3005</v>
      </c>
      <c r="S399" s="28" t="s">
        <v>16</v>
      </c>
      <c r="T399" s="43">
        <v>362111</v>
      </c>
      <c r="U399" s="29">
        <v>396526</v>
      </c>
      <c r="V399" s="20">
        <v>53.464105000000004</v>
      </c>
      <c r="W399" s="20">
        <v>-2.5721695000000002</v>
      </c>
      <c r="X399" s="25"/>
      <c r="Y399" s="23" t="str">
        <f t="shared" si="6"/>
        <v>increase</v>
      </c>
    </row>
    <row r="400" spans="1:25" s="23" customFormat="1" hidden="1" x14ac:dyDescent="0.35">
      <c r="A400" s="29" t="s">
        <v>612</v>
      </c>
      <c r="B400" s="29" t="s">
        <v>524</v>
      </c>
      <c r="C400" s="28" t="s">
        <v>1122</v>
      </c>
      <c r="D400" s="20"/>
      <c r="E400" s="29" t="str">
        <f>Yearly!$E$2</f>
        <v>UT</v>
      </c>
      <c r="F400" s="28">
        <v>26</v>
      </c>
      <c r="G400" s="28">
        <v>1</v>
      </c>
      <c r="H400" s="28" t="s">
        <v>16</v>
      </c>
      <c r="I400" s="29">
        <v>2</v>
      </c>
      <c r="J400" s="28" t="s">
        <v>41</v>
      </c>
      <c r="K400" s="28" t="s">
        <v>41</v>
      </c>
      <c r="L400" s="28" t="s">
        <v>41</v>
      </c>
      <c r="M400" s="28" t="s">
        <v>41</v>
      </c>
      <c r="N400" s="28" t="s">
        <v>41</v>
      </c>
      <c r="O400" s="28" t="s">
        <v>41</v>
      </c>
      <c r="P400" s="28" t="s">
        <v>41</v>
      </c>
      <c r="Q400" s="10">
        <v>34.277419999999999</v>
      </c>
      <c r="R400" s="47">
        <v>35.115250000000003</v>
      </c>
      <c r="S400" s="28" t="s">
        <v>16</v>
      </c>
      <c r="T400" s="43">
        <v>362095</v>
      </c>
      <c r="U400" s="29">
        <v>396547</v>
      </c>
      <c r="V400" s="20">
        <v>53.464292</v>
      </c>
      <c r="W400" s="20">
        <v>-2.5724130000000001</v>
      </c>
      <c r="Y400" s="23" t="str">
        <f t="shared" si="6"/>
        <v>increase</v>
      </c>
    </row>
    <row r="401" spans="1:25" s="23" customFormat="1" hidden="1" x14ac:dyDescent="0.35">
      <c r="A401" s="29" t="s">
        <v>613</v>
      </c>
      <c r="B401" s="29" t="s">
        <v>524</v>
      </c>
      <c r="C401" s="28" t="s">
        <v>1123</v>
      </c>
      <c r="D401" s="20"/>
      <c r="E401" s="29" t="str">
        <f>Yearly!$E$2</f>
        <v>UT</v>
      </c>
      <c r="F401" s="28">
        <v>54</v>
      </c>
      <c r="G401" s="28">
        <v>1</v>
      </c>
      <c r="H401" s="28" t="s">
        <v>16</v>
      </c>
      <c r="I401" s="29">
        <v>2</v>
      </c>
      <c r="J401" s="28" t="s">
        <v>41</v>
      </c>
      <c r="K401" s="28" t="s">
        <v>41</v>
      </c>
      <c r="L401" s="28" t="s">
        <v>41</v>
      </c>
      <c r="M401" s="28" t="s">
        <v>41</v>
      </c>
      <c r="N401" s="28" t="s">
        <v>41</v>
      </c>
      <c r="O401" s="28" t="s">
        <v>41</v>
      </c>
      <c r="P401" s="28" t="s">
        <v>41</v>
      </c>
      <c r="Q401" s="10">
        <v>36.423854999999996</v>
      </c>
      <c r="R401" s="10" t="s">
        <v>41</v>
      </c>
      <c r="S401" s="28" t="s">
        <v>9</v>
      </c>
      <c r="T401" s="43">
        <v>358611</v>
      </c>
      <c r="U401" s="29">
        <v>405994</v>
      </c>
      <c r="V401" s="20">
        <v>53.548938</v>
      </c>
      <c r="W401" s="20">
        <v>-2.6261382000000002</v>
      </c>
      <c r="Y401" s="23" t="str">
        <f t="shared" si="6"/>
        <v>increase</v>
      </c>
    </row>
    <row r="402" spans="1:25" s="23" customFormat="1" hidden="1" x14ac:dyDescent="0.35">
      <c r="A402" s="29" t="s">
        <v>614</v>
      </c>
      <c r="B402" s="29" t="s">
        <v>524</v>
      </c>
      <c r="C402" s="28" t="s">
        <v>1124</v>
      </c>
      <c r="D402" s="20"/>
      <c r="E402" s="29" t="s">
        <v>15</v>
      </c>
      <c r="F402" s="28">
        <v>54</v>
      </c>
      <c r="G402" s="28">
        <v>1</v>
      </c>
      <c r="H402" s="28" t="s">
        <v>93</v>
      </c>
      <c r="I402" s="28">
        <v>2</v>
      </c>
      <c r="J402" s="28" t="s">
        <v>41</v>
      </c>
      <c r="K402" s="28" t="s">
        <v>41</v>
      </c>
      <c r="L402" s="28" t="s">
        <v>41</v>
      </c>
      <c r="M402" s="28" t="s">
        <v>41</v>
      </c>
      <c r="N402" s="28" t="s">
        <v>41</v>
      </c>
      <c r="O402" s="28" t="s">
        <v>41</v>
      </c>
      <c r="P402" s="28" t="s">
        <v>41</v>
      </c>
      <c r="Q402" s="28" t="s">
        <v>41</v>
      </c>
      <c r="R402" s="47">
        <v>32.94736363636364</v>
      </c>
      <c r="S402" s="28" t="s">
        <v>9</v>
      </c>
      <c r="T402" s="43">
        <v>358611</v>
      </c>
      <c r="U402" s="29">
        <v>405994</v>
      </c>
      <c r="V402" s="20">
        <v>53.548938</v>
      </c>
      <c r="W402" s="20">
        <v>-2.6261382000000002</v>
      </c>
      <c r="Y402" s="23" t="str">
        <f t="shared" si="6"/>
        <v>reduction</v>
      </c>
    </row>
    <row r="403" spans="1:25" s="23" customFormat="1" hidden="1" x14ac:dyDescent="0.35">
      <c r="A403" s="29" t="s">
        <v>615</v>
      </c>
      <c r="B403" s="29" t="s">
        <v>524</v>
      </c>
      <c r="C403" s="28" t="s">
        <v>1125</v>
      </c>
      <c r="D403" s="20"/>
      <c r="E403" s="29" t="s">
        <v>15</v>
      </c>
      <c r="F403" s="28">
        <v>24</v>
      </c>
      <c r="G403" s="28">
        <v>2</v>
      </c>
      <c r="H403" s="28" t="s">
        <v>93</v>
      </c>
      <c r="I403" s="28">
        <v>2</v>
      </c>
      <c r="J403" s="28" t="s">
        <v>41</v>
      </c>
      <c r="K403" s="28" t="s">
        <v>41</v>
      </c>
      <c r="L403" s="28" t="s">
        <v>41</v>
      </c>
      <c r="M403" s="28" t="s">
        <v>41</v>
      </c>
      <c r="N403" s="28" t="s">
        <v>41</v>
      </c>
      <c r="O403" s="28" t="s">
        <v>41</v>
      </c>
      <c r="P403" s="28" t="s">
        <v>41</v>
      </c>
      <c r="Q403" s="28" t="s">
        <v>41</v>
      </c>
      <c r="R403" s="47">
        <v>33.1</v>
      </c>
      <c r="S403" s="28" t="s">
        <v>16</v>
      </c>
      <c r="T403" s="43">
        <v>356771</v>
      </c>
      <c r="U403" s="29">
        <v>403124</v>
      </c>
      <c r="V403" s="20">
        <v>53.522993999999997</v>
      </c>
      <c r="W403" s="20">
        <v>-2.6535091999999998</v>
      </c>
      <c r="Y403" s="23" t="str">
        <f t="shared" si="6"/>
        <v>reduction</v>
      </c>
    </row>
    <row r="404" spans="1:25" s="23" customFormat="1" hidden="1" x14ac:dyDescent="0.35">
      <c r="A404" s="29" t="s">
        <v>616</v>
      </c>
      <c r="B404" s="29" t="s">
        <v>524</v>
      </c>
      <c r="C404" s="29" t="s">
        <v>1126</v>
      </c>
      <c r="D404" s="29" t="s">
        <v>617</v>
      </c>
      <c r="E404" s="29" t="str">
        <f>Yearly!$E$2</f>
        <v>UT</v>
      </c>
      <c r="F404" s="29">
        <v>0</v>
      </c>
      <c r="G404" s="29">
        <v>3</v>
      </c>
      <c r="H404" s="29" t="s">
        <v>16</v>
      </c>
      <c r="I404" s="29">
        <v>2</v>
      </c>
      <c r="J404" s="29">
        <v>36.200000000000003</v>
      </c>
      <c r="K404" s="29">
        <v>35.799999999999997</v>
      </c>
      <c r="L404" s="29">
        <v>33.299999999999997</v>
      </c>
      <c r="M404" s="29">
        <v>33.5</v>
      </c>
      <c r="N404" s="27">
        <v>29.758909090909093</v>
      </c>
      <c r="O404" s="27">
        <v>36.271083333333344</v>
      </c>
      <c r="P404" s="27">
        <v>34.495999999999995</v>
      </c>
      <c r="Q404" s="27">
        <v>35.851909090909089</v>
      </c>
      <c r="R404" s="47">
        <v>34.619249999999994</v>
      </c>
      <c r="S404" s="29" t="s">
        <v>9</v>
      </c>
      <c r="T404" s="43">
        <v>361835</v>
      </c>
      <c r="U404" s="29">
        <v>404090</v>
      </c>
      <c r="V404" s="20">
        <v>53.532069999999997</v>
      </c>
      <c r="W404" s="20">
        <v>-2.5772496</v>
      </c>
      <c r="Y404" s="23" t="str">
        <f t="shared" si="6"/>
        <v>reduction</v>
      </c>
    </row>
    <row r="405" spans="1:25" s="23" customFormat="1" hidden="1" x14ac:dyDescent="0.35">
      <c r="A405" s="29" t="s">
        <v>618</v>
      </c>
      <c r="B405" s="29" t="s">
        <v>524</v>
      </c>
      <c r="C405" s="29" t="s">
        <v>1127</v>
      </c>
      <c r="D405" s="29" t="s">
        <v>619</v>
      </c>
      <c r="E405" s="29" t="str">
        <f>Yearly!$E$2</f>
        <v>UT</v>
      </c>
      <c r="F405" s="29">
        <v>0</v>
      </c>
      <c r="G405" s="29">
        <v>8</v>
      </c>
      <c r="H405" s="29" t="s">
        <v>16</v>
      </c>
      <c r="I405" s="29">
        <v>2</v>
      </c>
      <c r="J405" s="29">
        <v>35.299999999999997</v>
      </c>
      <c r="K405" s="29">
        <v>33.799999999999997</v>
      </c>
      <c r="L405" s="29">
        <v>28.2</v>
      </c>
      <c r="M405" s="29">
        <v>30.1</v>
      </c>
      <c r="N405" s="27" t="s">
        <v>620</v>
      </c>
      <c r="O405" s="27">
        <v>47.32</v>
      </c>
      <c r="P405" s="27">
        <v>32.552</v>
      </c>
      <c r="Q405" s="29" t="s">
        <v>41</v>
      </c>
      <c r="R405" s="27" t="s">
        <v>41</v>
      </c>
      <c r="S405" s="29" t="s">
        <v>9</v>
      </c>
      <c r="T405" s="43">
        <v>358342</v>
      </c>
      <c r="U405" s="29">
        <v>405539</v>
      </c>
      <c r="V405" s="20">
        <v>53.544826999999998</v>
      </c>
      <c r="W405" s="20">
        <v>-2.6301370999999998</v>
      </c>
      <c r="Y405" s="23" t="str">
        <f t="shared" si="6"/>
        <v>increase</v>
      </c>
    </row>
    <row r="406" spans="1:25" s="23" customFormat="1" hidden="1" x14ac:dyDescent="0.35">
      <c r="A406" s="29" t="s">
        <v>621</v>
      </c>
      <c r="B406" s="29" t="s">
        <v>524</v>
      </c>
      <c r="C406" s="29" t="s">
        <v>1128</v>
      </c>
      <c r="D406" s="29"/>
      <c r="E406" s="29" t="s">
        <v>15</v>
      </c>
      <c r="F406" s="29">
        <v>0</v>
      </c>
      <c r="G406" s="29">
        <v>8</v>
      </c>
      <c r="H406" s="29" t="s">
        <v>93</v>
      </c>
      <c r="I406" s="29">
        <v>2</v>
      </c>
      <c r="J406" s="29" t="s">
        <v>41</v>
      </c>
      <c r="K406" s="29" t="s">
        <v>41</v>
      </c>
      <c r="L406" s="29" t="s">
        <v>41</v>
      </c>
      <c r="M406" s="29" t="s">
        <v>41</v>
      </c>
      <c r="N406" s="29" t="s">
        <v>41</v>
      </c>
      <c r="O406" s="29" t="s">
        <v>41</v>
      </c>
      <c r="P406" s="29" t="s">
        <v>41</v>
      </c>
      <c r="Q406" s="29" t="s">
        <v>41</v>
      </c>
      <c r="R406" s="47">
        <v>30.209500000000002</v>
      </c>
      <c r="S406" s="29" t="s">
        <v>9</v>
      </c>
      <c r="T406" s="43">
        <v>358341</v>
      </c>
      <c r="U406" s="29">
        <v>405539</v>
      </c>
      <c r="V406" s="20">
        <v>53.544826999999998</v>
      </c>
      <c r="W406" s="20">
        <v>-2.6301521999999999</v>
      </c>
      <c r="Y406" s="23" t="str">
        <f t="shared" si="6"/>
        <v>reduction</v>
      </c>
    </row>
    <row r="407" spans="1:25" s="23" customFormat="1" hidden="1" x14ac:dyDescent="0.35">
      <c r="A407" s="29" t="s">
        <v>622</v>
      </c>
      <c r="B407" s="29" t="s">
        <v>524</v>
      </c>
      <c r="C407" s="29" t="s">
        <v>1129</v>
      </c>
      <c r="D407" s="29" t="s">
        <v>623</v>
      </c>
      <c r="E407" s="29" t="str">
        <f>Yearly!$E$2</f>
        <v>UT</v>
      </c>
      <c r="F407" s="29">
        <v>1</v>
      </c>
      <c r="G407" s="29">
        <v>4</v>
      </c>
      <c r="H407" s="29" t="s">
        <v>16</v>
      </c>
      <c r="I407" s="29">
        <v>2</v>
      </c>
      <c r="J407" s="29">
        <v>42.4</v>
      </c>
      <c r="K407" s="29">
        <v>41.9</v>
      </c>
      <c r="L407" s="29">
        <v>35.799999999999997</v>
      </c>
      <c r="M407" s="29">
        <v>35.200000000000003</v>
      </c>
      <c r="N407" s="27">
        <v>35.195999999999998</v>
      </c>
      <c r="O407" s="27">
        <v>38.584000000000003</v>
      </c>
      <c r="P407" s="27">
        <v>37.951999999999998</v>
      </c>
      <c r="Q407" s="27">
        <v>33.993272727272725</v>
      </c>
      <c r="R407" s="47">
        <v>33.6</v>
      </c>
      <c r="S407" s="29" t="s">
        <v>9</v>
      </c>
      <c r="T407" s="43">
        <v>366424</v>
      </c>
      <c r="U407" s="29">
        <v>399894</v>
      </c>
      <c r="V407" s="20">
        <v>53.494669999999999</v>
      </c>
      <c r="W407" s="20">
        <v>-2.5075693999999999</v>
      </c>
      <c r="Y407" s="23" t="str">
        <f t="shared" si="6"/>
        <v>reduction</v>
      </c>
    </row>
    <row r="408" spans="1:25" s="23" customFormat="1" hidden="1" x14ac:dyDescent="0.35">
      <c r="A408" s="29" t="s">
        <v>624</v>
      </c>
      <c r="B408" s="29" t="s">
        <v>524</v>
      </c>
      <c r="C408" s="29" t="s">
        <v>1130</v>
      </c>
      <c r="D408" s="29" t="s">
        <v>625</v>
      </c>
      <c r="E408" s="29" t="str">
        <f>Yearly!$E$2</f>
        <v>UT</v>
      </c>
      <c r="F408" s="29">
        <v>0</v>
      </c>
      <c r="G408" s="29">
        <v>7</v>
      </c>
      <c r="H408" s="29" t="s">
        <v>16</v>
      </c>
      <c r="I408" s="29">
        <v>2</v>
      </c>
      <c r="J408" s="29">
        <v>28.3</v>
      </c>
      <c r="K408" s="29">
        <v>28.5</v>
      </c>
      <c r="L408" s="29">
        <v>26.6</v>
      </c>
      <c r="M408" s="29">
        <v>24.9</v>
      </c>
      <c r="N408" s="27">
        <v>23.229818181818175</v>
      </c>
      <c r="O408" s="27">
        <v>35.217000000000006</v>
      </c>
      <c r="P408" s="27">
        <v>27.573333333333338</v>
      </c>
      <c r="Q408" s="27">
        <v>26.526299999999999</v>
      </c>
      <c r="R408" s="47">
        <v>27.466000000000001</v>
      </c>
      <c r="S408" s="29" t="s">
        <v>16</v>
      </c>
      <c r="T408" s="43">
        <v>363833</v>
      </c>
      <c r="U408" s="29">
        <v>402028</v>
      </c>
      <c r="V408" s="20">
        <v>53.513677999999999</v>
      </c>
      <c r="W408" s="20">
        <v>-2.5468693</v>
      </c>
      <c r="Y408" s="23" t="str">
        <f t="shared" si="6"/>
        <v>increase</v>
      </c>
    </row>
    <row r="409" spans="1:25" s="23" customFormat="1" hidden="1" x14ac:dyDescent="0.35">
      <c r="A409" s="29" t="s">
        <v>626</v>
      </c>
      <c r="B409" s="29" t="s">
        <v>524</v>
      </c>
      <c r="C409" s="29" t="s">
        <v>1131</v>
      </c>
      <c r="D409" s="29" t="s">
        <v>627</v>
      </c>
      <c r="E409" s="29" t="str">
        <f>Yearly!$E$2</f>
        <v>UT</v>
      </c>
      <c r="F409" s="29">
        <v>30</v>
      </c>
      <c r="G409" s="29">
        <v>3</v>
      </c>
      <c r="H409" s="29" t="s">
        <v>16</v>
      </c>
      <c r="I409" s="29">
        <v>2</v>
      </c>
      <c r="J409" s="29">
        <v>42.4</v>
      </c>
      <c r="K409" s="29">
        <v>43.4</v>
      </c>
      <c r="L409" s="29">
        <v>40.200000000000003</v>
      </c>
      <c r="M409" s="29">
        <v>39.799999999999997</v>
      </c>
      <c r="N409" s="27">
        <v>38.350666666666669</v>
      </c>
      <c r="O409" s="27">
        <v>41.793818181818182</v>
      </c>
      <c r="P409" s="27">
        <v>37.559999999999995</v>
      </c>
      <c r="Q409" s="27">
        <v>38.946999999999996</v>
      </c>
      <c r="R409" s="47">
        <v>42.091799999999999</v>
      </c>
      <c r="S409" s="29" t="s">
        <v>9</v>
      </c>
      <c r="T409" s="43">
        <v>359723</v>
      </c>
      <c r="U409" s="29">
        <v>405537</v>
      </c>
      <c r="V409" s="20">
        <v>53.544916999999998</v>
      </c>
      <c r="W409" s="20">
        <v>-2.6092973000000002</v>
      </c>
      <c r="Y409" s="23" t="str">
        <f t="shared" si="6"/>
        <v>increase</v>
      </c>
    </row>
    <row r="410" spans="1:25" s="23" customFormat="1" hidden="1" x14ac:dyDescent="0.35">
      <c r="A410" s="29" t="s">
        <v>628</v>
      </c>
      <c r="B410" s="29" t="s">
        <v>524</v>
      </c>
      <c r="C410" s="29" t="s">
        <v>1132</v>
      </c>
      <c r="D410" s="29" t="s">
        <v>629</v>
      </c>
      <c r="E410" s="29" t="str">
        <f>Yearly!$E$2</f>
        <v>UT</v>
      </c>
      <c r="F410" s="29">
        <v>7</v>
      </c>
      <c r="G410" s="29">
        <v>1</v>
      </c>
      <c r="H410" s="29" t="s">
        <v>16</v>
      </c>
      <c r="I410" s="29">
        <v>2</v>
      </c>
      <c r="J410" s="29">
        <v>47.7</v>
      </c>
      <c r="K410" s="29">
        <v>42.8</v>
      </c>
      <c r="L410" s="29">
        <v>36.1</v>
      </c>
      <c r="M410" s="29">
        <v>41.2</v>
      </c>
      <c r="N410" s="27">
        <v>38.869090909090914</v>
      </c>
      <c r="O410" s="27">
        <v>38.981090909090902</v>
      </c>
      <c r="P410" s="27">
        <v>41.015333333333331</v>
      </c>
      <c r="Q410" s="27">
        <v>34.901499999999992</v>
      </c>
      <c r="R410" s="47">
        <v>37.339500000000008</v>
      </c>
      <c r="S410" s="29" t="s">
        <v>9</v>
      </c>
      <c r="T410" s="43">
        <v>357132</v>
      </c>
      <c r="U410" s="29">
        <v>398670</v>
      </c>
      <c r="V410" s="20">
        <v>53.482992000000003</v>
      </c>
      <c r="W410" s="20">
        <v>-2.6474538999999999</v>
      </c>
      <c r="Y410" s="23" t="str">
        <f t="shared" si="6"/>
        <v>increase</v>
      </c>
    </row>
    <row r="411" spans="1:25" s="23" customFormat="1" hidden="1" x14ac:dyDescent="0.35">
      <c r="A411" s="29" t="s">
        <v>630</v>
      </c>
      <c r="B411" s="29" t="s">
        <v>524</v>
      </c>
      <c r="C411" s="29" t="s">
        <v>1133</v>
      </c>
      <c r="D411" s="29" t="s">
        <v>631</v>
      </c>
      <c r="E411" s="29" t="str">
        <f>Yearly!$E$2</f>
        <v>UT</v>
      </c>
      <c r="F411" s="29">
        <v>0</v>
      </c>
      <c r="G411" s="29">
        <v>3</v>
      </c>
      <c r="H411" s="29" t="s">
        <v>16</v>
      </c>
      <c r="I411" s="29">
        <v>2</v>
      </c>
      <c r="J411" s="29">
        <v>38.9</v>
      </c>
      <c r="K411" s="29">
        <v>40.799999999999997</v>
      </c>
      <c r="L411" s="29">
        <v>37.299999999999997</v>
      </c>
      <c r="M411" s="29">
        <v>37.1</v>
      </c>
      <c r="N411" s="27">
        <v>35.585454545454539</v>
      </c>
      <c r="O411" s="27">
        <v>37.105250000000005</v>
      </c>
      <c r="P411" s="27">
        <v>34.034000000000006</v>
      </c>
      <c r="Q411" s="27">
        <v>34.974000000000004</v>
      </c>
      <c r="R411" s="27" t="s">
        <v>41</v>
      </c>
      <c r="S411" s="29" t="s">
        <v>9</v>
      </c>
      <c r="T411" s="43">
        <v>356833</v>
      </c>
      <c r="U411" s="29">
        <v>403150</v>
      </c>
      <c r="V411" s="20">
        <v>53.523232999999998</v>
      </c>
      <c r="W411" s="20">
        <v>-2.6525775999999999</v>
      </c>
      <c r="Y411" s="23" t="str">
        <f t="shared" si="6"/>
        <v>increase</v>
      </c>
    </row>
    <row r="412" spans="1:25" s="23" customFormat="1" hidden="1" x14ac:dyDescent="0.35">
      <c r="A412" s="29" t="s">
        <v>632</v>
      </c>
      <c r="B412" s="29" t="s">
        <v>524</v>
      </c>
      <c r="C412" s="29" t="s">
        <v>1134</v>
      </c>
      <c r="D412" s="29" t="s">
        <v>633</v>
      </c>
      <c r="E412" s="29" t="str">
        <f>Yearly!$E$3</f>
        <v>UB</v>
      </c>
      <c r="F412" s="29">
        <v>0</v>
      </c>
      <c r="G412" s="29" t="s">
        <v>530</v>
      </c>
      <c r="H412" s="29" t="s">
        <v>9</v>
      </c>
      <c r="I412" s="29">
        <v>2.5</v>
      </c>
      <c r="J412" s="29">
        <v>27.4</v>
      </c>
      <c r="K412" s="29">
        <v>24.8</v>
      </c>
      <c r="L412" s="29">
        <v>22.2</v>
      </c>
      <c r="M412" s="29">
        <v>22.7</v>
      </c>
      <c r="N412" s="27">
        <v>22.130181818181818</v>
      </c>
      <c r="O412" s="10">
        <v>24.676166666666674</v>
      </c>
      <c r="P412" s="10">
        <v>22.152000000000001</v>
      </c>
      <c r="Q412" s="10">
        <v>21.889199999999995</v>
      </c>
      <c r="R412" s="47">
        <v>27.923250000000007</v>
      </c>
      <c r="S412" s="29" t="s">
        <v>16</v>
      </c>
      <c r="T412" s="43">
        <v>357812</v>
      </c>
      <c r="U412" s="29">
        <v>406021</v>
      </c>
      <c r="V412" s="20">
        <v>53.549117000000003</v>
      </c>
      <c r="W412" s="20">
        <v>-2.6381999999999999</v>
      </c>
      <c r="Y412" s="23" t="str">
        <f t="shared" si="6"/>
        <v>increase</v>
      </c>
    </row>
    <row r="413" spans="1:25" s="23" customFormat="1" hidden="1" x14ac:dyDescent="0.35">
      <c r="A413" s="29" t="s">
        <v>634</v>
      </c>
      <c r="B413" s="29" t="s">
        <v>524</v>
      </c>
      <c r="C413" s="29" t="s">
        <v>1135</v>
      </c>
      <c r="D413" s="29" t="s">
        <v>633</v>
      </c>
      <c r="E413" s="29" t="str">
        <f>Yearly!$E$3</f>
        <v>UB</v>
      </c>
      <c r="F413" s="29">
        <v>0</v>
      </c>
      <c r="G413" s="29" t="s">
        <v>530</v>
      </c>
      <c r="H413" s="29" t="s">
        <v>9</v>
      </c>
      <c r="I413" s="29">
        <v>2.5</v>
      </c>
      <c r="J413" s="29">
        <v>27.4</v>
      </c>
      <c r="K413" s="29">
        <v>25</v>
      </c>
      <c r="L413" s="29">
        <v>21.4</v>
      </c>
      <c r="M413" s="29" t="s">
        <v>22</v>
      </c>
      <c r="N413" s="27">
        <v>22.496727272727274</v>
      </c>
      <c r="O413" s="10">
        <v>22.750000000000004</v>
      </c>
      <c r="P413" s="10">
        <v>22.071999999999996</v>
      </c>
      <c r="Q413" s="10">
        <v>22.397666666666669</v>
      </c>
      <c r="R413" s="47">
        <v>29.1555</v>
      </c>
      <c r="S413" s="29" t="s">
        <v>16</v>
      </c>
      <c r="T413" s="43">
        <v>357812</v>
      </c>
      <c r="U413" s="29">
        <v>406021</v>
      </c>
      <c r="V413" s="20">
        <v>53.549117000000003</v>
      </c>
      <c r="W413" s="20">
        <v>-2.6381999999999999</v>
      </c>
      <c r="Y413" s="23" t="str">
        <f t="shared" si="6"/>
        <v>increase</v>
      </c>
    </row>
    <row r="414" spans="1:25" s="23" customFormat="1" hidden="1" x14ac:dyDescent="0.35">
      <c r="A414" s="29" t="s">
        <v>635</v>
      </c>
      <c r="B414" s="29" t="s">
        <v>524</v>
      </c>
      <c r="C414" s="29" t="s">
        <v>1136</v>
      </c>
      <c r="D414" s="29" t="s">
        <v>633</v>
      </c>
      <c r="E414" s="29" t="str">
        <f>Yearly!$E$3</f>
        <v>UB</v>
      </c>
      <c r="F414" s="29">
        <v>0</v>
      </c>
      <c r="G414" s="29" t="s">
        <v>530</v>
      </c>
      <c r="H414" s="29" t="s">
        <v>9</v>
      </c>
      <c r="I414" s="29">
        <v>2.5</v>
      </c>
      <c r="J414" s="29">
        <v>27.4</v>
      </c>
      <c r="K414" s="29">
        <v>25.1</v>
      </c>
      <c r="L414" s="29">
        <v>20.8</v>
      </c>
      <c r="M414" s="29" t="s">
        <v>22</v>
      </c>
      <c r="N414" s="27">
        <v>22.176000000000002</v>
      </c>
      <c r="O414" s="10">
        <v>23.455250000000003</v>
      </c>
      <c r="P414" s="10">
        <v>23.631999999999994</v>
      </c>
      <c r="Q414" s="10">
        <v>22.959299999999999</v>
      </c>
      <c r="R414" s="47">
        <v>28.636250000000004</v>
      </c>
      <c r="S414" s="29" t="s">
        <v>16</v>
      </c>
      <c r="T414" s="43">
        <v>357812</v>
      </c>
      <c r="U414" s="29">
        <v>406021</v>
      </c>
      <c r="V414" s="20">
        <v>53.549117000000003</v>
      </c>
      <c r="W414" s="20">
        <v>-2.6381999999999999</v>
      </c>
      <c r="Y414" s="23" t="str">
        <f t="shared" si="6"/>
        <v>increase</v>
      </c>
    </row>
    <row r="415" spans="1:25" s="23" customFormat="1" hidden="1" x14ac:dyDescent="0.35">
      <c r="A415" s="29" t="s">
        <v>636</v>
      </c>
      <c r="B415" s="29" t="s">
        <v>524</v>
      </c>
      <c r="C415" s="29" t="s">
        <v>1137</v>
      </c>
      <c r="D415" s="29" t="s">
        <v>637</v>
      </c>
      <c r="E415" s="29" t="str">
        <f>Yearly!$E$2</f>
        <v>UT</v>
      </c>
      <c r="F415" s="29">
        <v>35</v>
      </c>
      <c r="G415" s="29">
        <v>1</v>
      </c>
      <c r="H415" s="29" t="s">
        <v>16</v>
      </c>
      <c r="I415" s="29">
        <v>2</v>
      </c>
      <c r="J415" s="29">
        <v>30</v>
      </c>
      <c r="K415" s="29">
        <v>30.9</v>
      </c>
      <c r="L415" s="29">
        <v>39.799999999999997</v>
      </c>
      <c r="M415" s="29">
        <v>26</v>
      </c>
      <c r="N415" s="27">
        <v>29.783999999999992</v>
      </c>
      <c r="O415" s="10">
        <v>29.949111111111112</v>
      </c>
      <c r="P415" s="10">
        <v>29.071999999999996</v>
      </c>
      <c r="Q415" s="10">
        <v>29.722363636363635</v>
      </c>
      <c r="R415" s="47">
        <v>31.675800000000002</v>
      </c>
      <c r="S415" s="29" t="s">
        <v>9</v>
      </c>
      <c r="T415" s="43">
        <v>358787</v>
      </c>
      <c r="U415" s="29">
        <v>405933</v>
      </c>
      <c r="V415" s="20">
        <v>53.548403</v>
      </c>
      <c r="W415" s="20">
        <v>-2.6234739999999999</v>
      </c>
      <c r="Y415" s="23" t="str">
        <f t="shared" si="6"/>
        <v>increase</v>
      </c>
    </row>
    <row r="416" spans="1:25" s="23" customFormat="1" hidden="1" x14ac:dyDescent="0.35">
      <c r="A416" s="29" t="s">
        <v>638</v>
      </c>
      <c r="B416" s="29" t="s">
        <v>524</v>
      </c>
      <c r="C416" s="29" t="s">
        <v>1138</v>
      </c>
      <c r="D416" s="29" t="s">
        <v>639</v>
      </c>
      <c r="E416" s="29" t="str">
        <f>Yearly!$E$2</f>
        <v>UT</v>
      </c>
      <c r="F416" s="29">
        <v>3</v>
      </c>
      <c r="G416" s="29">
        <v>3</v>
      </c>
      <c r="H416" s="29" t="s">
        <v>16</v>
      </c>
      <c r="I416" s="29">
        <v>2</v>
      </c>
      <c r="J416" s="29">
        <v>47.7</v>
      </c>
      <c r="K416" s="29">
        <v>47.7</v>
      </c>
      <c r="L416" s="29">
        <v>27</v>
      </c>
      <c r="M416" s="29">
        <v>42.1</v>
      </c>
      <c r="N416" s="27">
        <v>41.121818181818178</v>
      </c>
      <c r="O416" s="10">
        <v>41.731083333333345</v>
      </c>
      <c r="P416" s="10">
        <v>41.565333333333328</v>
      </c>
      <c r="Q416" s="10">
        <v>37.315750000000008</v>
      </c>
      <c r="R416" s="47">
        <v>39.408750000000005</v>
      </c>
      <c r="S416" s="29" t="s">
        <v>9</v>
      </c>
      <c r="T416" s="43">
        <v>362137</v>
      </c>
      <c r="U416" s="29">
        <v>399948</v>
      </c>
      <c r="V416" s="20">
        <v>53.494864</v>
      </c>
      <c r="W416" s="20">
        <v>-2.5721916999999999</v>
      </c>
      <c r="Y416" s="23" t="str">
        <f t="shared" si="6"/>
        <v>increase</v>
      </c>
    </row>
    <row r="417" spans="1:84" s="23" customFormat="1" hidden="1" x14ac:dyDescent="0.35">
      <c r="A417" s="29" t="s">
        <v>640</v>
      </c>
      <c r="B417" s="29" t="s">
        <v>524</v>
      </c>
      <c r="C417" s="29" t="s">
        <v>1139</v>
      </c>
      <c r="D417" s="29" t="s">
        <v>641</v>
      </c>
      <c r="E417" s="29" t="str">
        <f>Yearly!$E$2</f>
        <v>UT</v>
      </c>
      <c r="F417" s="29">
        <v>0</v>
      </c>
      <c r="G417" s="29">
        <v>14</v>
      </c>
      <c r="H417" s="29" t="s">
        <v>16</v>
      </c>
      <c r="I417" s="29">
        <v>2</v>
      </c>
      <c r="J417" s="29">
        <v>32.700000000000003</v>
      </c>
      <c r="K417" s="29">
        <v>32.799999999999997</v>
      </c>
      <c r="L417" s="29">
        <v>29.8</v>
      </c>
      <c r="M417" s="29">
        <v>28.1</v>
      </c>
      <c r="N417" s="27">
        <v>32.373599999999996</v>
      </c>
      <c r="O417" s="10">
        <v>33.901636363636371</v>
      </c>
      <c r="P417" s="10">
        <v>27.17</v>
      </c>
      <c r="Q417" s="10">
        <v>25.433</v>
      </c>
      <c r="R417" s="47">
        <v>25.861750000000001</v>
      </c>
      <c r="S417" s="29" t="s">
        <v>9</v>
      </c>
      <c r="T417" s="43">
        <v>353896</v>
      </c>
      <c r="U417" s="29">
        <v>408518</v>
      </c>
      <c r="V417" s="20">
        <v>53.571229000000002</v>
      </c>
      <c r="W417" s="20">
        <v>-2.6976675999999999</v>
      </c>
      <c r="Y417" s="23" t="str">
        <f t="shared" si="6"/>
        <v>increase</v>
      </c>
    </row>
    <row r="418" spans="1:84" s="23" customFormat="1" hidden="1" x14ac:dyDescent="0.35">
      <c r="A418" s="29" t="s">
        <v>642</v>
      </c>
      <c r="B418" s="29" t="s">
        <v>524</v>
      </c>
      <c r="C418" s="29" t="s">
        <v>1140</v>
      </c>
      <c r="D418" s="29" t="s">
        <v>643</v>
      </c>
      <c r="E418" s="29" t="str">
        <f>Yearly!$E$2</f>
        <v>UT</v>
      </c>
      <c r="F418" s="29">
        <v>3</v>
      </c>
      <c r="G418" s="29">
        <v>17</v>
      </c>
      <c r="H418" s="29" t="s">
        <v>16</v>
      </c>
      <c r="I418" s="29">
        <v>2</v>
      </c>
      <c r="J418" s="29">
        <v>34.4</v>
      </c>
      <c r="K418" s="29">
        <v>37.200000000000003</v>
      </c>
      <c r="L418" s="29">
        <v>33.1</v>
      </c>
      <c r="M418" s="29">
        <v>32</v>
      </c>
      <c r="N418" s="27">
        <v>33.370909090909088</v>
      </c>
      <c r="O418" s="10">
        <v>33.867166666666662</v>
      </c>
      <c r="P418" s="10">
        <v>31.57</v>
      </c>
      <c r="Q418" s="10">
        <v>28.920249999999999</v>
      </c>
      <c r="R418" s="47">
        <v>30.318000000000001</v>
      </c>
      <c r="S418" s="29" t="s">
        <v>9</v>
      </c>
      <c r="T418" s="43">
        <v>370612</v>
      </c>
      <c r="U418" s="29">
        <v>400586</v>
      </c>
      <c r="V418" s="20">
        <v>53.501142000000002</v>
      </c>
      <c r="W418" s="20">
        <v>-2.4445098000000001</v>
      </c>
      <c r="Y418" s="23" t="str">
        <f t="shared" si="6"/>
        <v>increase</v>
      </c>
    </row>
    <row r="419" spans="1:84" s="23" customFormat="1" hidden="1" x14ac:dyDescent="0.35">
      <c r="A419" s="29" t="s">
        <v>644</v>
      </c>
      <c r="B419" s="29" t="s">
        <v>524</v>
      </c>
      <c r="C419" s="29" t="s">
        <v>1141</v>
      </c>
      <c r="D419" s="29" t="s">
        <v>645</v>
      </c>
      <c r="E419" s="29" t="str">
        <f>Yearly!$E$2</f>
        <v>UT</v>
      </c>
      <c r="F419" s="29">
        <v>0</v>
      </c>
      <c r="G419" s="29">
        <v>3</v>
      </c>
      <c r="H419" s="29" t="s">
        <v>16</v>
      </c>
      <c r="I419" s="29">
        <v>2</v>
      </c>
      <c r="J419" s="29">
        <v>36.200000000000003</v>
      </c>
      <c r="K419" s="29">
        <v>37.799999999999997</v>
      </c>
      <c r="L419" s="29">
        <v>32.799999999999997</v>
      </c>
      <c r="M419" s="29">
        <v>33.9</v>
      </c>
      <c r="N419" s="27">
        <v>33.835199999999993</v>
      </c>
      <c r="O419" s="10">
        <v>35.459666666666671</v>
      </c>
      <c r="P419" s="10">
        <v>33.88000000000001</v>
      </c>
      <c r="Q419" s="10">
        <v>33.045499999999997</v>
      </c>
      <c r="R419" s="47">
        <v>34.4</v>
      </c>
      <c r="S419" s="29" t="s">
        <v>9</v>
      </c>
      <c r="T419" s="43">
        <v>364025</v>
      </c>
      <c r="U419" s="29">
        <v>403080</v>
      </c>
      <c r="V419" s="20">
        <v>53.523147000000002</v>
      </c>
      <c r="W419" s="20">
        <v>-2.5440952000000001</v>
      </c>
      <c r="X419" s="25"/>
      <c r="Y419" s="23" t="str">
        <f t="shared" si="6"/>
        <v>increase</v>
      </c>
    </row>
    <row r="420" spans="1:84" s="23" customFormat="1" hidden="1" x14ac:dyDescent="0.35">
      <c r="A420" s="29" t="s">
        <v>646</v>
      </c>
      <c r="B420" s="29" t="s">
        <v>524</v>
      </c>
      <c r="C420" s="29" t="s">
        <v>1142</v>
      </c>
      <c r="D420" s="29" t="s">
        <v>647</v>
      </c>
      <c r="E420" s="29" t="s">
        <v>15</v>
      </c>
      <c r="F420" s="29">
        <v>0</v>
      </c>
      <c r="G420" s="29">
        <v>6</v>
      </c>
      <c r="H420" s="29" t="s">
        <v>16</v>
      </c>
      <c r="I420" s="29">
        <v>2</v>
      </c>
      <c r="J420" s="29" t="s">
        <v>22</v>
      </c>
      <c r="K420" s="29" t="s">
        <v>22</v>
      </c>
      <c r="L420" s="29" t="s">
        <v>22</v>
      </c>
      <c r="M420" s="29" t="s">
        <v>22</v>
      </c>
      <c r="N420" s="27" t="s">
        <v>22</v>
      </c>
      <c r="O420" s="10" t="s">
        <v>22</v>
      </c>
      <c r="P420" s="10">
        <v>26.869333333333334</v>
      </c>
      <c r="Q420" s="10">
        <v>27.513749999999998</v>
      </c>
      <c r="R420" s="47">
        <v>28.667249999999996</v>
      </c>
      <c r="S420" s="29" t="s">
        <v>16</v>
      </c>
      <c r="T420" s="43">
        <v>356928</v>
      </c>
      <c r="U420" s="29">
        <v>404982</v>
      </c>
      <c r="V420" s="20">
        <v>53.539706000000002</v>
      </c>
      <c r="W420" s="20">
        <v>-2.6513974999999999</v>
      </c>
      <c r="Y420" s="23" t="str">
        <f t="shared" si="6"/>
        <v>increase</v>
      </c>
    </row>
    <row r="421" spans="1:84" s="23" customFormat="1" hidden="1" x14ac:dyDescent="0.35">
      <c r="A421" s="29" t="s">
        <v>648</v>
      </c>
      <c r="B421" s="29" t="s">
        <v>524</v>
      </c>
      <c r="C421" s="29" t="s">
        <v>1143</v>
      </c>
      <c r="D421" s="29" t="s">
        <v>649</v>
      </c>
      <c r="E421" s="29" t="str">
        <f>Yearly!$E$2</f>
        <v>UT</v>
      </c>
      <c r="F421" s="29">
        <v>0</v>
      </c>
      <c r="G421" s="29">
        <v>5</v>
      </c>
      <c r="H421" s="29" t="s">
        <v>16</v>
      </c>
      <c r="I421" s="29">
        <v>2</v>
      </c>
      <c r="J421" s="29">
        <v>41.5</v>
      </c>
      <c r="K421" s="29">
        <v>38</v>
      </c>
      <c r="L421" s="29">
        <v>25.7</v>
      </c>
      <c r="M421" s="29">
        <v>35.6</v>
      </c>
      <c r="N421" s="27">
        <v>34.913454545454535</v>
      </c>
      <c r="O421" s="10">
        <v>36.908083333333337</v>
      </c>
      <c r="P421" s="10">
        <v>34.980000000000004</v>
      </c>
      <c r="Q421" s="10">
        <v>32.697500000000005</v>
      </c>
      <c r="R421" s="47">
        <v>33.069250000000004</v>
      </c>
      <c r="S421" s="29" t="s">
        <v>9</v>
      </c>
      <c r="T421" s="43">
        <v>368244</v>
      </c>
      <c r="U421" s="29">
        <v>402563</v>
      </c>
      <c r="V421" s="20">
        <v>53.518773000000003</v>
      </c>
      <c r="W421" s="20">
        <v>-2.4804084</v>
      </c>
      <c r="Y421" s="23" t="str">
        <f t="shared" si="6"/>
        <v>increase</v>
      </c>
    </row>
    <row r="422" spans="1:84" hidden="1" x14ac:dyDescent="0.35">
      <c r="A422" s="29" t="s">
        <v>650</v>
      </c>
      <c r="B422" s="29" t="s">
        <v>524</v>
      </c>
      <c r="C422" s="29" t="s">
        <v>1144</v>
      </c>
      <c r="D422" s="29" t="s">
        <v>651</v>
      </c>
      <c r="E422" s="29" t="str">
        <f>Yearly!$E$2</f>
        <v>UT</v>
      </c>
      <c r="F422" s="29">
        <v>0</v>
      </c>
      <c r="G422" s="29">
        <v>4</v>
      </c>
      <c r="H422" s="29" t="s">
        <v>16</v>
      </c>
      <c r="I422" s="29">
        <v>2</v>
      </c>
      <c r="J422" s="29">
        <v>33.6</v>
      </c>
      <c r="K422" s="29">
        <v>32.1</v>
      </c>
      <c r="L422" s="29">
        <v>26.7</v>
      </c>
      <c r="M422" s="29">
        <v>28.6</v>
      </c>
      <c r="N422" s="27">
        <v>28.098000000000003</v>
      </c>
      <c r="O422" s="10">
        <v>30.522916666666667</v>
      </c>
      <c r="P422" s="10">
        <v>28.629333333333339</v>
      </c>
      <c r="Q422" s="10">
        <v>26.368909090909089</v>
      </c>
      <c r="R422" s="47">
        <v>28.102909090909098</v>
      </c>
      <c r="S422" s="29" t="s">
        <v>16</v>
      </c>
      <c r="T422" s="29">
        <v>355979</v>
      </c>
      <c r="U422" s="29">
        <v>410362</v>
      </c>
      <c r="V422" s="20">
        <v>53.587980999999999</v>
      </c>
      <c r="W422" s="20">
        <v>-2.6664762</v>
      </c>
      <c r="X422" s="25"/>
      <c r="Y422" s="23" t="str">
        <f t="shared" si="6"/>
        <v>increase</v>
      </c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</row>
    <row r="423" spans="1:84" x14ac:dyDescent="0.35">
      <c r="K423" s="23"/>
      <c r="L423" s="23"/>
      <c r="M423" s="23"/>
      <c r="N423" s="23"/>
      <c r="O423" s="24"/>
      <c r="P423" s="24"/>
      <c r="Q423" s="24"/>
      <c r="R423" s="24"/>
      <c r="S423" s="23"/>
      <c r="T423" s="23"/>
      <c r="V423" s="22"/>
      <c r="W423" s="22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</row>
    <row r="424" spans="1:84" x14ac:dyDescent="0.35">
      <c r="A424" s="1"/>
      <c r="K424" s="23"/>
      <c r="L424" s="23"/>
      <c r="M424" s="23"/>
      <c r="N424" s="23"/>
      <c r="O424" s="24"/>
      <c r="P424" s="24"/>
      <c r="Q424" s="24"/>
      <c r="R424" s="24"/>
      <c r="S424" s="23"/>
      <c r="T424" s="23"/>
      <c r="V424" s="22"/>
      <c r="W424" s="22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</row>
    <row r="425" spans="1:84" x14ac:dyDescent="0.35">
      <c r="A425" s="1"/>
      <c r="K425" s="23"/>
      <c r="L425" s="23"/>
      <c r="M425" s="23"/>
      <c r="N425" s="23"/>
      <c r="O425" s="24"/>
      <c r="P425" s="24"/>
      <c r="Q425" s="24"/>
      <c r="R425" s="24"/>
      <c r="S425" s="23"/>
      <c r="T425" s="23"/>
      <c r="V425" s="22"/>
      <c r="W425" s="22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</row>
    <row r="426" spans="1:84" x14ac:dyDescent="0.35">
      <c r="K426" s="23"/>
      <c r="L426" s="23"/>
      <c r="M426" s="23"/>
      <c r="N426" s="23"/>
      <c r="O426" s="24"/>
      <c r="P426" s="24"/>
      <c r="Q426" s="24"/>
      <c r="R426" s="24"/>
      <c r="S426" s="23"/>
      <c r="T426" s="23"/>
      <c r="V426" s="22"/>
      <c r="W426" s="22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</row>
    <row r="427" spans="1:84" x14ac:dyDescent="0.35">
      <c r="K427" s="23"/>
      <c r="L427" s="23"/>
      <c r="M427" s="23"/>
      <c r="N427" s="23"/>
      <c r="O427" s="24"/>
      <c r="P427" s="24"/>
      <c r="Q427" s="24"/>
      <c r="R427" s="24"/>
      <c r="S427" s="23"/>
      <c r="T427" s="23"/>
      <c r="V427" s="22"/>
      <c r="W427" s="22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</row>
    <row r="428" spans="1:84" x14ac:dyDescent="0.35">
      <c r="K428" s="23"/>
      <c r="L428" s="23"/>
      <c r="M428" s="23"/>
      <c r="N428" s="23"/>
      <c r="O428" s="24"/>
      <c r="P428" s="24"/>
      <c r="Q428" s="24"/>
      <c r="R428" s="24"/>
      <c r="S428" s="23"/>
      <c r="T428" s="23"/>
      <c r="V428" s="22"/>
      <c r="W428" s="22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</row>
    <row r="429" spans="1:84" x14ac:dyDescent="0.35">
      <c r="K429" s="23"/>
      <c r="L429" s="23"/>
      <c r="M429" s="23"/>
      <c r="N429" s="23"/>
      <c r="O429" s="24"/>
      <c r="P429" s="24"/>
      <c r="Q429" s="24"/>
      <c r="R429" s="24"/>
      <c r="S429" s="23"/>
      <c r="T429" s="23"/>
      <c r="V429" s="22"/>
      <c r="W429" s="22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</row>
    <row r="430" spans="1:84" x14ac:dyDescent="0.35">
      <c r="V430" s="22"/>
      <c r="W430" s="22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</row>
    <row r="431" spans="1:84" x14ac:dyDescent="0.35">
      <c r="V431" s="22"/>
      <c r="W431" s="22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</row>
    <row r="432" spans="1:84" x14ac:dyDescent="0.35">
      <c r="V432" s="22"/>
      <c r="W432" s="22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</row>
    <row r="433" spans="22:84" x14ac:dyDescent="0.35">
      <c r="V433" s="22"/>
      <c r="W433" s="22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</row>
    <row r="434" spans="22:84" x14ac:dyDescent="0.35">
      <c r="V434" s="22"/>
      <c r="W434" s="22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</row>
    <row r="435" spans="22:84" x14ac:dyDescent="0.35">
      <c r="V435" s="22"/>
      <c r="W435" s="22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</row>
    <row r="436" spans="22:84" x14ac:dyDescent="0.35">
      <c r="V436" s="22"/>
      <c r="W436" s="22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</row>
    <row r="437" spans="22:84" x14ac:dyDescent="0.35">
      <c r="V437" s="22"/>
      <c r="W437" s="22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</row>
    <row r="438" spans="22:84" x14ac:dyDescent="0.35">
      <c r="V438" s="22"/>
      <c r="W438" s="22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</row>
    <row r="439" spans="22:84" x14ac:dyDescent="0.35">
      <c r="V439" s="22"/>
      <c r="W439" s="22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</row>
    <row r="440" spans="22:84" x14ac:dyDescent="0.35">
      <c r="V440" s="22"/>
      <c r="W440" s="22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</row>
    <row r="441" spans="22:84" x14ac:dyDescent="0.35">
      <c r="V441" s="22"/>
      <c r="W441" s="22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</row>
    <row r="442" spans="22:84" x14ac:dyDescent="0.35">
      <c r="V442" s="22"/>
      <c r="W442" s="22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</row>
    <row r="443" spans="22:84" x14ac:dyDescent="0.35">
      <c r="V443" s="22"/>
      <c r="W443" s="22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</row>
    <row r="444" spans="22:84" x14ac:dyDescent="0.35">
      <c r="V444" s="22"/>
      <c r="W444" s="22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</row>
    <row r="445" spans="22:84" x14ac:dyDescent="0.35">
      <c r="V445" s="22"/>
      <c r="W445" s="22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</row>
    <row r="446" spans="22:84" x14ac:dyDescent="0.35">
      <c r="V446" s="22"/>
      <c r="W446" s="22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</row>
    <row r="447" spans="22:84" x14ac:dyDescent="0.35">
      <c r="V447" s="22"/>
      <c r="W447" s="22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</row>
    <row r="448" spans="22:84" x14ac:dyDescent="0.35">
      <c r="V448" s="22"/>
      <c r="W448" s="22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</row>
    <row r="449" spans="22:84" x14ac:dyDescent="0.35">
      <c r="V449" s="22"/>
      <c r="W449" s="22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</row>
    <row r="450" spans="22:84" x14ac:dyDescent="0.35">
      <c r="V450" s="22"/>
      <c r="W450" s="22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</row>
    <row r="451" spans="22:84" x14ac:dyDescent="0.35">
      <c r="V451" s="22"/>
      <c r="W451" s="22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</row>
    <row r="452" spans="22:84" x14ac:dyDescent="0.35">
      <c r="V452" s="22"/>
      <c r="W452" s="22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</row>
    <row r="453" spans="22:84" x14ac:dyDescent="0.35">
      <c r="V453" s="22"/>
      <c r="W453" s="22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</row>
    <row r="454" spans="22:84" x14ac:dyDescent="0.35">
      <c r="V454" s="22"/>
      <c r="W454" s="22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</row>
    <row r="455" spans="22:84" x14ac:dyDescent="0.35">
      <c r="V455" s="22"/>
      <c r="W455" s="22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</row>
    <row r="456" spans="22:84" x14ac:dyDescent="0.35">
      <c r="V456" s="22"/>
      <c r="W456" s="22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</row>
    <row r="457" spans="22:84" x14ac:dyDescent="0.35">
      <c r="V457" s="22"/>
      <c r="W457" s="22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</row>
    <row r="458" spans="22:84" x14ac:dyDescent="0.35">
      <c r="V458" s="22"/>
      <c r="W458" s="22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</row>
    <row r="459" spans="22:84" x14ac:dyDescent="0.35">
      <c r="V459" s="22"/>
      <c r="W459" s="22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</row>
    <row r="460" spans="22:84" x14ac:dyDescent="0.35">
      <c r="V460" s="22"/>
      <c r="W460" s="22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</row>
    <row r="461" spans="22:84" x14ac:dyDescent="0.35">
      <c r="V461" s="22"/>
      <c r="W461" s="22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</row>
    <row r="462" spans="22:84" x14ac:dyDescent="0.35">
      <c r="V462" s="22"/>
      <c r="W462" s="22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</row>
    <row r="463" spans="22:84" x14ac:dyDescent="0.35">
      <c r="V463" s="22"/>
      <c r="W463" s="22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</row>
    <row r="464" spans="22:84" x14ac:dyDescent="0.35">
      <c r="V464" s="22"/>
      <c r="W464" s="22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</row>
    <row r="465" spans="22:84" x14ac:dyDescent="0.35">
      <c r="V465" s="22"/>
      <c r="W465" s="22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</row>
    <row r="466" spans="22:84" x14ac:dyDescent="0.35">
      <c r="V466" s="22"/>
      <c r="W466" s="22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</row>
    <row r="467" spans="22:84" x14ac:dyDescent="0.35">
      <c r="V467" s="22"/>
      <c r="W467" s="22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</row>
    <row r="468" spans="22:84" x14ac:dyDescent="0.35">
      <c r="V468" s="22"/>
      <c r="W468" s="22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</row>
    <row r="469" spans="22:84" x14ac:dyDescent="0.35">
      <c r="V469" s="22"/>
      <c r="W469" s="22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</row>
    <row r="470" spans="22:84" x14ac:dyDescent="0.35">
      <c r="V470" s="22"/>
      <c r="W470" s="22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</row>
    <row r="471" spans="22:84" x14ac:dyDescent="0.35">
      <c r="V471" s="22"/>
      <c r="W471" s="22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</row>
    <row r="472" spans="22:84" x14ac:dyDescent="0.35">
      <c r="V472" s="22"/>
      <c r="W472" s="22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</row>
    <row r="473" spans="22:84" x14ac:dyDescent="0.35">
      <c r="V473" s="22"/>
      <c r="W473" s="22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</row>
    <row r="474" spans="22:84" x14ac:dyDescent="0.35">
      <c r="V474" s="22"/>
      <c r="W474" s="22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</row>
    <row r="475" spans="22:84" x14ac:dyDescent="0.35">
      <c r="V475" s="22"/>
      <c r="W475" s="22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</row>
    <row r="476" spans="22:84" x14ac:dyDescent="0.35">
      <c r="V476" s="22"/>
      <c r="W476" s="22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</row>
    <row r="477" spans="22:84" x14ac:dyDescent="0.35">
      <c r="V477" s="22"/>
      <c r="W477" s="22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</row>
    <row r="478" spans="22:84" x14ac:dyDescent="0.35">
      <c r="V478" s="22"/>
      <c r="W478" s="22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</row>
    <row r="479" spans="22:84" x14ac:dyDescent="0.35">
      <c r="V479" s="22"/>
      <c r="W479" s="22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</row>
    <row r="480" spans="22:84" x14ac:dyDescent="0.35">
      <c r="V480" s="22"/>
      <c r="W480" s="22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</row>
    <row r="481" spans="22:84" x14ac:dyDescent="0.35">
      <c r="V481" s="22"/>
      <c r="W481" s="22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</row>
    <row r="482" spans="22:84" x14ac:dyDescent="0.35">
      <c r="V482" s="22"/>
      <c r="W482" s="22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</row>
    <row r="483" spans="22:84" x14ac:dyDescent="0.35">
      <c r="V483" s="22"/>
      <c r="W483" s="22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</row>
    <row r="484" spans="22:84" x14ac:dyDescent="0.35">
      <c r="V484" s="22"/>
      <c r="W484" s="22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</row>
    <row r="485" spans="22:84" x14ac:dyDescent="0.35">
      <c r="V485" s="22"/>
      <c r="W485" s="22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</row>
    <row r="486" spans="22:84" x14ac:dyDescent="0.35">
      <c r="V486" s="22"/>
      <c r="W486" s="22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</row>
    <row r="487" spans="22:84" x14ac:dyDescent="0.35">
      <c r="V487" s="22"/>
      <c r="W487" s="22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</row>
    <row r="488" spans="22:84" x14ac:dyDescent="0.35">
      <c r="V488" s="22"/>
      <c r="W488" s="22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</row>
    <row r="489" spans="22:84" x14ac:dyDescent="0.35">
      <c r="V489" s="22"/>
      <c r="W489" s="22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</row>
    <row r="490" spans="22:84" x14ac:dyDescent="0.35">
      <c r="V490" s="22"/>
      <c r="W490" s="22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</row>
    <row r="491" spans="22:84" x14ac:dyDescent="0.35">
      <c r="V491" s="22"/>
      <c r="W491" s="22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</row>
    <row r="492" spans="22:84" x14ac:dyDescent="0.35">
      <c r="V492" s="22"/>
      <c r="W492" s="22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</row>
    <row r="493" spans="22:84" x14ac:dyDescent="0.35">
      <c r="V493" s="22"/>
      <c r="W493" s="22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</row>
    <row r="494" spans="22:84" x14ac:dyDescent="0.35">
      <c r="V494" s="22"/>
      <c r="W494" s="22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</row>
    <row r="495" spans="22:84" x14ac:dyDescent="0.35">
      <c r="V495" s="22"/>
      <c r="W495" s="22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</row>
    <row r="496" spans="22:84" x14ac:dyDescent="0.35">
      <c r="V496" s="22"/>
      <c r="W496" s="22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</row>
    <row r="497" spans="22:84" x14ac:dyDescent="0.35">
      <c r="V497" s="22"/>
      <c r="W497" s="22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</row>
    <row r="498" spans="22:84" x14ac:dyDescent="0.35">
      <c r="V498" s="22"/>
      <c r="W498" s="22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</row>
    <row r="499" spans="22:84" x14ac:dyDescent="0.35">
      <c r="V499" s="22"/>
      <c r="W499" s="22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</row>
    <row r="500" spans="22:84" x14ac:dyDescent="0.35">
      <c r="V500" s="22"/>
      <c r="W500" s="22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</row>
    <row r="501" spans="22:84" x14ac:dyDescent="0.35">
      <c r="V501" s="22"/>
      <c r="W501" s="22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</row>
    <row r="502" spans="22:84" x14ac:dyDescent="0.35">
      <c r="V502" s="22"/>
      <c r="W502" s="22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</row>
    <row r="503" spans="22:84" x14ac:dyDescent="0.35">
      <c r="V503" s="22"/>
      <c r="W503" s="22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</row>
    <row r="504" spans="22:84" x14ac:dyDescent="0.35">
      <c r="V504" s="22"/>
      <c r="W504" s="22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</row>
    <row r="505" spans="22:84" x14ac:dyDescent="0.35">
      <c r="V505" s="22"/>
      <c r="W505" s="22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</row>
    <row r="506" spans="22:84" x14ac:dyDescent="0.35">
      <c r="V506" s="22"/>
      <c r="W506" s="22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</row>
    <row r="507" spans="22:84" x14ac:dyDescent="0.35">
      <c r="V507" s="22"/>
      <c r="W507" s="22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</row>
    <row r="508" spans="22:84" x14ac:dyDescent="0.35">
      <c r="V508" s="22"/>
      <c r="W508" s="22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</row>
    <row r="509" spans="22:84" x14ac:dyDescent="0.35">
      <c r="V509" s="22"/>
      <c r="W509" s="22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</row>
    <row r="510" spans="22:84" x14ac:dyDescent="0.35">
      <c r="V510" s="22"/>
      <c r="W510" s="22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</row>
    <row r="511" spans="22:84" x14ac:dyDescent="0.35">
      <c r="V511" s="22"/>
      <c r="W511" s="22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</row>
    <row r="512" spans="22:84" x14ac:dyDescent="0.35">
      <c r="V512" s="22"/>
      <c r="W512" s="22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</row>
    <row r="513" spans="22:84" x14ac:dyDescent="0.35">
      <c r="V513" s="22"/>
      <c r="W513" s="22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</row>
    <row r="514" spans="22:84" x14ac:dyDescent="0.35">
      <c r="V514" s="22"/>
      <c r="W514" s="22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</row>
    <row r="515" spans="22:84" x14ac:dyDescent="0.35">
      <c r="V515" s="22"/>
      <c r="W515" s="22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</row>
    <row r="516" spans="22:84" x14ac:dyDescent="0.35">
      <c r="V516" s="22"/>
      <c r="W516" s="22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</row>
    <row r="517" spans="22:84" x14ac:dyDescent="0.35">
      <c r="V517" s="22"/>
      <c r="W517" s="22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</row>
    <row r="518" spans="22:84" x14ac:dyDescent="0.35">
      <c r="V518" s="22"/>
      <c r="W518" s="22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</row>
    <row r="519" spans="22:84" x14ac:dyDescent="0.35">
      <c r="V519" s="22"/>
      <c r="W519" s="22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</row>
    <row r="520" spans="22:84" x14ac:dyDescent="0.35">
      <c r="V520" s="22"/>
      <c r="W520" s="22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</row>
    <row r="521" spans="22:84" x14ac:dyDescent="0.35">
      <c r="V521" s="22"/>
      <c r="W521" s="22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</row>
    <row r="522" spans="22:84" x14ac:dyDescent="0.35">
      <c r="V522" s="22"/>
      <c r="W522" s="22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</row>
    <row r="523" spans="22:84" x14ac:dyDescent="0.35">
      <c r="V523" s="22"/>
      <c r="W523" s="22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</row>
    <row r="524" spans="22:84" x14ac:dyDescent="0.35">
      <c r="V524" s="22"/>
      <c r="W524" s="22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</row>
    <row r="525" spans="22:84" x14ac:dyDescent="0.35">
      <c r="V525" s="22"/>
      <c r="W525" s="22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</row>
    <row r="526" spans="22:84" x14ac:dyDescent="0.35">
      <c r="V526" s="22"/>
      <c r="W526" s="22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</row>
    <row r="527" spans="22:84" x14ac:dyDescent="0.35">
      <c r="V527" s="22"/>
      <c r="W527" s="22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</row>
    <row r="528" spans="22:84" x14ac:dyDescent="0.35">
      <c r="V528" s="22"/>
      <c r="W528" s="22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</row>
    <row r="529" spans="22:84" x14ac:dyDescent="0.35">
      <c r="V529" s="22"/>
      <c r="W529" s="22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</row>
    <row r="530" spans="22:84" x14ac:dyDescent="0.35">
      <c r="V530" s="22"/>
      <c r="W530" s="22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</row>
    <row r="531" spans="22:84" x14ac:dyDescent="0.35">
      <c r="V531" s="22"/>
      <c r="W531" s="22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</row>
    <row r="532" spans="22:84" x14ac:dyDescent="0.35">
      <c r="V532" s="22"/>
      <c r="W532" s="22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</row>
    <row r="533" spans="22:84" x14ac:dyDescent="0.35">
      <c r="V533" s="22"/>
      <c r="W533" s="22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</row>
    <row r="534" spans="22:84" x14ac:dyDescent="0.35">
      <c r="V534" s="22"/>
      <c r="W534" s="22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</row>
    <row r="535" spans="22:84" x14ac:dyDescent="0.35">
      <c r="V535" s="22"/>
      <c r="W535" s="22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</row>
    <row r="536" spans="22:84" x14ac:dyDescent="0.35">
      <c r="V536" s="22"/>
      <c r="W536" s="22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</row>
    <row r="537" spans="22:84" x14ac:dyDescent="0.35">
      <c r="V537" s="22"/>
      <c r="W537" s="22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</row>
    <row r="538" spans="22:84" x14ac:dyDescent="0.35">
      <c r="V538" s="22"/>
      <c r="W538" s="22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</row>
    <row r="539" spans="22:84" x14ac:dyDescent="0.35">
      <c r="V539" s="22"/>
      <c r="W539" s="22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</row>
    <row r="540" spans="22:84" x14ac:dyDescent="0.35">
      <c r="V540" s="22"/>
      <c r="W540" s="22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</row>
    <row r="541" spans="22:84" x14ac:dyDescent="0.35">
      <c r="V541" s="22"/>
      <c r="W541" s="22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</row>
    <row r="542" spans="22:84" x14ac:dyDescent="0.35">
      <c r="V542" s="22"/>
      <c r="W542" s="22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</row>
    <row r="543" spans="22:84" x14ac:dyDescent="0.35">
      <c r="V543" s="22"/>
      <c r="W543" s="22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</row>
    <row r="544" spans="22:84" x14ac:dyDescent="0.35">
      <c r="V544" s="22"/>
      <c r="W544" s="22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</row>
    <row r="545" spans="22:84" x14ac:dyDescent="0.35">
      <c r="V545" s="22"/>
      <c r="W545" s="22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</row>
    <row r="546" spans="22:84" x14ac:dyDescent="0.35">
      <c r="V546" s="22"/>
      <c r="W546" s="22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</row>
    <row r="547" spans="22:84" x14ac:dyDescent="0.35">
      <c r="V547" s="22"/>
      <c r="W547" s="22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</row>
    <row r="548" spans="22:84" x14ac:dyDescent="0.35">
      <c r="V548" s="22"/>
      <c r="W548" s="22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</row>
    <row r="549" spans="22:84" x14ac:dyDescent="0.35">
      <c r="V549" s="22"/>
      <c r="W549" s="22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</row>
    <row r="550" spans="22:84" x14ac:dyDescent="0.35">
      <c r="V550" s="22"/>
      <c r="W550" s="22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</row>
    <row r="551" spans="22:84" x14ac:dyDescent="0.35">
      <c r="V551" s="22"/>
      <c r="W551" s="22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</row>
    <row r="552" spans="22:84" x14ac:dyDescent="0.35">
      <c r="V552" s="22"/>
      <c r="W552" s="22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</row>
    <row r="553" spans="22:84" x14ac:dyDescent="0.35">
      <c r="V553" s="22"/>
      <c r="W553" s="22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</row>
    <row r="554" spans="22:84" x14ac:dyDescent="0.35">
      <c r="V554" s="22"/>
      <c r="W554" s="22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</row>
    <row r="555" spans="22:84" x14ac:dyDescent="0.35">
      <c r="V555" s="22"/>
      <c r="W555" s="22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</row>
    <row r="556" spans="22:84" x14ac:dyDescent="0.35">
      <c r="V556" s="22"/>
      <c r="W556" s="22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</row>
    <row r="557" spans="22:84" x14ac:dyDescent="0.35">
      <c r="V557" s="22"/>
      <c r="W557" s="22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</row>
    <row r="558" spans="22:84" x14ac:dyDescent="0.35">
      <c r="V558" s="22"/>
      <c r="W558" s="22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</row>
    <row r="559" spans="22:84" x14ac:dyDescent="0.35">
      <c r="V559" s="22"/>
      <c r="W559" s="22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</row>
    <row r="560" spans="22:84" x14ac:dyDescent="0.35">
      <c r="V560" s="22"/>
      <c r="W560" s="22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</row>
    <row r="561" spans="22:84" x14ac:dyDescent="0.35">
      <c r="V561" s="22"/>
      <c r="W561" s="22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</row>
    <row r="562" spans="22:84" x14ac:dyDescent="0.35">
      <c r="V562" s="22"/>
      <c r="W562" s="22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</row>
    <row r="563" spans="22:84" x14ac:dyDescent="0.35">
      <c r="V563" s="22"/>
      <c r="W563" s="22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</row>
    <row r="564" spans="22:84" x14ac:dyDescent="0.35">
      <c r="V564" s="22"/>
      <c r="W564" s="22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</row>
    <row r="565" spans="22:84" x14ac:dyDescent="0.35">
      <c r="V565" s="22"/>
      <c r="W565" s="22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</row>
    <row r="566" spans="22:84" x14ac:dyDescent="0.35">
      <c r="V566" s="22"/>
      <c r="W566" s="22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</row>
    <row r="567" spans="22:84" x14ac:dyDescent="0.35">
      <c r="V567" s="22"/>
      <c r="W567" s="22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</row>
    <row r="568" spans="22:84" x14ac:dyDescent="0.35">
      <c r="V568" s="22"/>
      <c r="W568" s="22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</row>
    <row r="569" spans="22:84" x14ac:dyDescent="0.35">
      <c r="V569" s="22"/>
      <c r="W569" s="22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</row>
    <row r="570" spans="22:84" x14ac:dyDescent="0.35">
      <c r="V570" s="22"/>
      <c r="W570" s="22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</row>
    <row r="571" spans="22:84" x14ac:dyDescent="0.35">
      <c r="V571" s="22"/>
      <c r="W571" s="22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</row>
    <row r="572" spans="22:84" x14ac:dyDescent="0.35">
      <c r="V572" s="22"/>
      <c r="W572" s="22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</row>
    <row r="573" spans="22:84" x14ac:dyDescent="0.35">
      <c r="V573" s="22"/>
      <c r="W573" s="22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</row>
    <row r="574" spans="22:84" x14ac:dyDescent="0.35">
      <c r="V574" s="22"/>
      <c r="W574" s="22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</row>
    <row r="575" spans="22:84" x14ac:dyDescent="0.35">
      <c r="V575" s="22"/>
      <c r="W575" s="22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</row>
    <row r="576" spans="22:84" x14ac:dyDescent="0.35">
      <c r="V576" s="22"/>
      <c r="W576" s="22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</row>
    <row r="577" spans="22:84" x14ac:dyDescent="0.35">
      <c r="V577" s="22"/>
      <c r="W577" s="22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</row>
    <row r="578" spans="22:84" x14ac:dyDescent="0.35">
      <c r="V578" s="22"/>
      <c r="W578" s="22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</row>
    <row r="579" spans="22:84" x14ac:dyDescent="0.35">
      <c r="V579" s="22"/>
      <c r="W579" s="22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</row>
    <row r="580" spans="22:84" x14ac:dyDescent="0.35">
      <c r="V580" s="22"/>
      <c r="W580" s="22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</row>
    <row r="581" spans="22:84" x14ac:dyDescent="0.35">
      <c r="V581" s="22"/>
      <c r="W581" s="22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</row>
    <row r="582" spans="22:84" x14ac:dyDescent="0.35">
      <c r="V582" s="22"/>
      <c r="W582" s="22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</row>
    <row r="583" spans="22:84" x14ac:dyDescent="0.35">
      <c r="V583" s="22"/>
      <c r="W583" s="22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</row>
    <row r="584" spans="22:84" x14ac:dyDescent="0.35">
      <c r="V584" s="22"/>
      <c r="W584" s="22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</row>
    <row r="585" spans="22:84" x14ac:dyDescent="0.35">
      <c r="V585" s="22"/>
      <c r="W585" s="22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</row>
    <row r="586" spans="22:84" x14ac:dyDescent="0.35">
      <c r="V586" s="22"/>
      <c r="W586" s="22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</row>
    <row r="587" spans="22:84" x14ac:dyDescent="0.35">
      <c r="V587" s="22"/>
      <c r="W587" s="22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</row>
    <row r="588" spans="22:84" x14ac:dyDescent="0.35">
      <c r="V588" s="22"/>
      <c r="W588" s="22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</row>
    <row r="589" spans="22:84" x14ac:dyDescent="0.35">
      <c r="V589" s="22"/>
      <c r="W589" s="22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</row>
    <row r="590" spans="22:84" x14ac:dyDescent="0.35">
      <c r="V590" s="22"/>
      <c r="W590" s="22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</row>
    <row r="591" spans="22:84" x14ac:dyDescent="0.35">
      <c r="V591" s="22"/>
      <c r="W591" s="22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</row>
    <row r="592" spans="22:84" x14ac:dyDescent="0.35">
      <c r="V592" s="22"/>
      <c r="W592" s="22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</row>
    <row r="593" spans="22:84" x14ac:dyDescent="0.35">
      <c r="V593" s="22"/>
      <c r="W593" s="22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</row>
    <row r="594" spans="22:84" x14ac:dyDescent="0.35">
      <c r="V594" s="22"/>
      <c r="W594" s="22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</row>
    <row r="595" spans="22:84" x14ac:dyDescent="0.35">
      <c r="V595" s="22"/>
      <c r="W595" s="22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</row>
    <row r="596" spans="22:84" x14ac:dyDescent="0.35">
      <c r="V596" s="22"/>
      <c r="W596" s="22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</row>
    <row r="597" spans="22:84" x14ac:dyDescent="0.35">
      <c r="V597" s="22"/>
      <c r="W597" s="22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</row>
    <row r="598" spans="22:84" x14ac:dyDescent="0.35">
      <c r="V598" s="22"/>
      <c r="W598" s="22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</row>
    <row r="599" spans="22:84" x14ac:dyDescent="0.35">
      <c r="V599" s="22"/>
      <c r="W599" s="22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</row>
    <row r="600" spans="22:84" x14ac:dyDescent="0.35">
      <c r="V600" s="22"/>
      <c r="W600" s="22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</row>
    <row r="601" spans="22:84" x14ac:dyDescent="0.35">
      <c r="V601" s="22"/>
      <c r="W601" s="22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</row>
    <row r="602" spans="22:84" x14ac:dyDescent="0.35">
      <c r="V602" s="22"/>
      <c r="W602" s="22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</row>
    <row r="603" spans="22:84" x14ac:dyDescent="0.35">
      <c r="V603" s="22"/>
      <c r="W603" s="22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</row>
    <row r="604" spans="22:84" x14ac:dyDescent="0.35">
      <c r="V604" s="22"/>
      <c r="W604" s="22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</row>
    <row r="605" spans="22:84" x14ac:dyDescent="0.35">
      <c r="V605" s="22"/>
      <c r="W605" s="22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</row>
    <row r="606" spans="22:84" x14ac:dyDescent="0.35">
      <c r="V606" s="22"/>
      <c r="W606" s="22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</row>
    <row r="607" spans="22:84" x14ac:dyDescent="0.35">
      <c r="V607" s="22"/>
      <c r="W607" s="22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</row>
    <row r="608" spans="22:84" x14ac:dyDescent="0.35">
      <c r="V608" s="22"/>
      <c r="W608" s="22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</row>
    <row r="609" spans="22:84" x14ac:dyDescent="0.35">
      <c r="V609" s="22"/>
      <c r="W609" s="22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</row>
    <row r="610" spans="22:84" x14ac:dyDescent="0.35">
      <c r="V610" s="22"/>
      <c r="W610" s="22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</row>
    <row r="611" spans="22:84" x14ac:dyDescent="0.35">
      <c r="V611" s="22"/>
      <c r="W611" s="22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</row>
    <row r="612" spans="22:84" x14ac:dyDescent="0.35">
      <c r="V612" s="22"/>
      <c r="W612" s="22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</row>
    <row r="613" spans="22:84" x14ac:dyDescent="0.35">
      <c r="V613" s="22"/>
      <c r="W613" s="22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  <c r="CE613" s="23"/>
      <c r="CF613" s="23"/>
    </row>
    <row r="614" spans="22:84" x14ac:dyDescent="0.35">
      <c r="V614" s="22"/>
      <c r="W614" s="22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  <c r="CE614" s="23"/>
      <c r="CF614" s="23"/>
    </row>
    <row r="615" spans="22:84" x14ac:dyDescent="0.35">
      <c r="V615" s="22"/>
      <c r="W615" s="22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  <c r="CE615" s="23"/>
      <c r="CF615" s="23"/>
    </row>
    <row r="616" spans="22:84" x14ac:dyDescent="0.35">
      <c r="V616" s="22"/>
      <c r="W616" s="22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  <c r="CE616" s="23"/>
      <c r="CF616" s="23"/>
    </row>
    <row r="617" spans="22:84" x14ac:dyDescent="0.35">
      <c r="V617" s="22"/>
      <c r="W617" s="22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</row>
    <row r="618" spans="22:84" x14ac:dyDescent="0.35">
      <c r="V618" s="22"/>
      <c r="W618" s="22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E618" s="23"/>
      <c r="CF618" s="23"/>
    </row>
    <row r="619" spans="22:84" x14ac:dyDescent="0.35">
      <c r="V619" s="22"/>
      <c r="W619" s="22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E619" s="23"/>
      <c r="CF619" s="23"/>
    </row>
    <row r="620" spans="22:84" x14ac:dyDescent="0.35">
      <c r="V620" s="22"/>
      <c r="W620" s="22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E620" s="23"/>
      <c r="CF620" s="23"/>
    </row>
    <row r="621" spans="22:84" x14ac:dyDescent="0.35">
      <c r="V621" s="22"/>
      <c r="W621" s="22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E621" s="23"/>
      <c r="CF621" s="23"/>
    </row>
    <row r="622" spans="22:84" x14ac:dyDescent="0.35">
      <c r="V622" s="22"/>
      <c r="W622" s="22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E622" s="23"/>
      <c r="CF622" s="23"/>
    </row>
    <row r="623" spans="22:84" x14ac:dyDescent="0.35">
      <c r="V623" s="22"/>
      <c r="W623" s="22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E623" s="23"/>
      <c r="CF623" s="23"/>
    </row>
    <row r="624" spans="22:84" x14ac:dyDescent="0.35">
      <c r="V624" s="22"/>
      <c r="W624" s="22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E624" s="23"/>
      <c r="CF624" s="23"/>
    </row>
    <row r="625" spans="22:84" x14ac:dyDescent="0.35">
      <c r="V625" s="22"/>
      <c r="W625" s="22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</row>
    <row r="626" spans="22:84" x14ac:dyDescent="0.35">
      <c r="V626" s="22"/>
      <c r="W626" s="22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</row>
    <row r="627" spans="22:84" x14ac:dyDescent="0.35">
      <c r="V627" s="22"/>
      <c r="W627" s="22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</row>
    <row r="628" spans="22:84" x14ac:dyDescent="0.35">
      <c r="V628" s="22"/>
      <c r="W628" s="22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</row>
    <row r="629" spans="22:84" x14ac:dyDescent="0.35">
      <c r="V629" s="22"/>
      <c r="W629" s="22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E629" s="23"/>
      <c r="CF629" s="23"/>
    </row>
    <row r="630" spans="22:84" x14ac:dyDescent="0.35">
      <c r="V630" s="22"/>
      <c r="W630" s="22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</row>
    <row r="631" spans="22:84" x14ac:dyDescent="0.35">
      <c r="V631" s="22"/>
      <c r="W631" s="22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</row>
    <row r="632" spans="22:84" x14ac:dyDescent="0.35">
      <c r="V632" s="22"/>
      <c r="W632" s="22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</row>
    <row r="633" spans="22:84" x14ac:dyDescent="0.35">
      <c r="V633" s="22"/>
      <c r="W633" s="22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</row>
    <row r="634" spans="22:84" x14ac:dyDescent="0.35">
      <c r="V634" s="22"/>
      <c r="W634" s="22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</row>
    <row r="635" spans="22:84" x14ac:dyDescent="0.35">
      <c r="V635" s="22"/>
      <c r="W635" s="22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</row>
    <row r="636" spans="22:84" x14ac:dyDescent="0.35">
      <c r="V636" s="22"/>
      <c r="W636" s="22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E636" s="23"/>
      <c r="CF636" s="23"/>
    </row>
    <row r="637" spans="22:84" x14ac:dyDescent="0.35">
      <c r="V637" s="22"/>
      <c r="W637" s="22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E637" s="23"/>
      <c r="CF637" s="23"/>
    </row>
    <row r="638" spans="22:84" x14ac:dyDescent="0.35">
      <c r="V638" s="22"/>
      <c r="W638" s="22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</row>
    <row r="639" spans="22:84" x14ac:dyDescent="0.35">
      <c r="V639" s="22"/>
      <c r="W639" s="22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E639" s="23"/>
      <c r="CF639" s="23"/>
    </row>
    <row r="640" spans="22:84" x14ac:dyDescent="0.35">
      <c r="V640" s="22"/>
      <c r="W640" s="22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E640" s="23"/>
      <c r="CF640" s="23"/>
    </row>
    <row r="641" spans="22:84" x14ac:dyDescent="0.35">
      <c r="V641" s="22"/>
      <c r="W641" s="22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E641" s="23"/>
      <c r="CF641" s="23"/>
    </row>
    <row r="642" spans="22:84" x14ac:dyDescent="0.35">
      <c r="V642" s="22"/>
      <c r="W642" s="22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</row>
    <row r="643" spans="22:84" x14ac:dyDescent="0.35">
      <c r="V643" s="22"/>
      <c r="W643" s="22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E643" s="23"/>
      <c r="CF643" s="23"/>
    </row>
    <row r="644" spans="22:84" x14ac:dyDescent="0.35">
      <c r="V644" s="22"/>
      <c r="W644" s="22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E644" s="23"/>
      <c r="CF644" s="23"/>
    </row>
    <row r="645" spans="22:84" x14ac:dyDescent="0.35">
      <c r="V645" s="22"/>
      <c r="W645" s="22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</row>
    <row r="646" spans="22:84" x14ac:dyDescent="0.35">
      <c r="V646" s="22"/>
      <c r="W646" s="22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E646" s="23"/>
      <c r="CF646" s="23"/>
    </row>
    <row r="647" spans="22:84" x14ac:dyDescent="0.35">
      <c r="V647" s="22"/>
      <c r="W647" s="22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E647" s="23"/>
      <c r="CF647" s="23"/>
    </row>
    <row r="648" spans="22:84" x14ac:dyDescent="0.35">
      <c r="V648" s="22"/>
      <c r="W648" s="22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E648" s="23"/>
      <c r="CF648" s="23"/>
    </row>
    <row r="649" spans="22:84" x14ac:dyDescent="0.35">
      <c r="V649" s="22"/>
      <c r="W649" s="22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E649" s="23"/>
      <c r="CF649" s="23"/>
    </row>
    <row r="650" spans="22:84" x14ac:dyDescent="0.35">
      <c r="V650" s="22"/>
      <c r="W650" s="22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</row>
    <row r="651" spans="22:84" x14ac:dyDescent="0.35">
      <c r="V651" s="22"/>
      <c r="W651" s="22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E651" s="23"/>
      <c r="CF651" s="23"/>
    </row>
    <row r="652" spans="22:84" x14ac:dyDescent="0.35">
      <c r="V652" s="22"/>
      <c r="W652" s="22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E652" s="23"/>
      <c r="CF652" s="23"/>
    </row>
    <row r="653" spans="22:84" x14ac:dyDescent="0.35">
      <c r="V653" s="22"/>
      <c r="W653" s="22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</row>
    <row r="654" spans="22:84" x14ac:dyDescent="0.35">
      <c r="V654" s="22"/>
      <c r="W654" s="22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E654" s="23"/>
      <c r="CF654" s="23"/>
    </row>
    <row r="655" spans="22:84" x14ac:dyDescent="0.35">
      <c r="V655" s="22"/>
      <c r="W655" s="22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</row>
    <row r="656" spans="22:84" x14ac:dyDescent="0.35">
      <c r="V656" s="22"/>
      <c r="W656" s="22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E656" s="23"/>
      <c r="CF656" s="23"/>
    </row>
    <row r="657" spans="22:84" x14ac:dyDescent="0.35">
      <c r="V657" s="22"/>
      <c r="W657" s="22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</row>
    <row r="658" spans="22:84" x14ac:dyDescent="0.35">
      <c r="V658" s="22"/>
      <c r="W658" s="22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E658" s="23"/>
      <c r="CF658" s="23"/>
    </row>
    <row r="659" spans="22:84" x14ac:dyDescent="0.35">
      <c r="V659" s="22"/>
      <c r="W659" s="22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</row>
    <row r="660" spans="22:84" x14ac:dyDescent="0.35">
      <c r="V660" s="22"/>
      <c r="W660" s="22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</row>
    <row r="661" spans="22:84" x14ac:dyDescent="0.35">
      <c r="V661" s="22"/>
      <c r="W661" s="22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</row>
    <row r="662" spans="22:84" x14ac:dyDescent="0.35">
      <c r="V662" s="22"/>
      <c r="W662" s="22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</row>
    <row r="663" spans="22:84" x14ac:dyDescent="0.35">
      <c r="V663" s="22"/>
      <c r="W663" s="22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</row>
    <row r="664" spans="22:84" x14ac:dyDescent="0.35">
      <c r="V664" s="22"/>
      <c r="W664" s="22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</row>
    <row r="665" spans="22:84" x14ac:dyDescent="0.35">
      <c r="V665" s="22"/>
      <c r="W665" s="22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</row>
    <row r="666" spans="22:84" x14ac:dyDescent="0.35">
      <c r="V666" s="22"/>
      <c r="W666" s="22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</row>
    <row r="667" spans="22:84" x14ac:dyDescent="0.35">
      <c r="V667" s="22"/>
      <c r="W667" s="22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E667" s="23"/>
      <c r="CF667" s="23"/>
    </row>
    <row r="668" spans="22:84" x14ac:dyDescent="0.35">
      <c r="V668" s="22"/>
      <c r="W668" s="22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E668" s="23"/>
      <c r="CF668" s="23"/>
    </row>
    <row r="669" spans="22:84" x14ac:dyDescent="0.35">
      <c r="V669" s="22"/>
      <c r="W669" s="22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</row>
    <row r="670" spans="22:84" x14ac:dyDescent="0.35">
      <c r="V670" s="22"/>
      <c r="W670" s="22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</row>
    <row r="671" spans="22:84" x14ac:dyDescent="0.35">
      <c r="V671" s="22"/>
      <c r="W671" s="22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E671" s="23"/>
      <c r="CF671" s="23"/>
    </row>
    <row r="672" spans="22:84" x14ac:dyDescent="0.35">
      <c r="V672" s="22"/>
      <c r="W672" s="22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E672" s="23"/>
      <c r="CF672" s="23"/>
    </row>
    <row r="673" spans="22:84" x14ac:dyDescent="0.35">
      <c r="V673" s="22"/>
      <c r="W673" s="22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E673" s="23"/>
      <c r="CF673" s="23"/>
    </row>
    <row r="674" spans="22:84" x14ac:dyDescent="0.35">
      <c r="V674" s="22"/>
      <c r="W674" s="22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E674" s="23"/>
      <c r="CF674" s="23"/>
    </row>
    <row r="675" spans="22:84" x14ac:dyDescent="0.35">
      <c r="V675" s="22"/>
      <c r="W675" s="22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</row>
    <row r="676" spans="22:84" x14ac:dyDescent="0.35">
      <c r="V676" s="22"/>
      <c r="W676" s="22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</row>
    <row r="677" spans="22:84" x14ac:dyDescent="0.35">
      <c r="V677" s="22"/>
      <c r="W677" s="22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</row>
    <row r="678" spans="22:84" x14ac:dyDescent="0.35">
      <c r="V678" s="22"/>
      <c r="W678" s="22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</row>
    <row r="679" spans="22:84" x14ac:dyDescent="0.35">
      <c r="V679" s="22"/>
      <c r="W679" s="22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</row>
    <row r="680" spans="22:84" x14ac:dyDescent="0.35">
      <c r="V680" s="22"/>
      <c r="W680" s="22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</row>
    <row r="681" spans="22:84" x14ac:dyDescent="0.35">
      <c r="V681" s="22"/>
      <c r="W681" s="22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</row>
    <row r="682" spans="22:84" x14ac:dyDescent="0.35">
      <c r="V682" s="22"/>
      <c r="W682" s="22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</row>
    <row r="683" spans="22:84" x14ac:dyDescent="0.35">
      <c r="V683" s="22"/>
      <c r="W683" s="22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</row>
    <row r="684" spans="22:84" x14ac:dyDescent="0.35">
      <c r="V684" s="22"/>
      <c r="W684" s="22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</row>
    <row r="685" spans="22:84" x14ac:dyDescent="0.35">
      <c r="V685" s="22"/>
      <c r="W685" s="22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</row>
    <row r="686" spans="22:84" x14ac:dyDescent="0.35">
      <c r="V686" s="22"/>
      <c r="W686" s="22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</row>
    <row r="687" spans="22:84" x14ac:dyDescent="0.35">
      <c r="V687" s="22"/>
      <c r="W687" s="22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</row>
    <row r="688" spans="22:84" x14ac:dyDescent="0.35">
      <c r="V688" s="22"/>
      <c r="W688" s="22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</row>
    <row r="689" spans="22:84" x14ac:dyDescent="0.35">
      <c r="V689" s="22"/>
      <c r="W689" s="22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</row>
    <row r="690" spans="22:84" x14ac:dyDescent="0.35">
      <c r="V690" s="22"/>
      <c r="W690" s="22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</row>
    <row r="691" spans="22:84" x14ac:dyDescent="0.35">
      <c r="V691" s="22"/>
      <c r="W691" s="22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</row>
    <row r="692" spans="22:84" x14ac:dyDescent="0.35">
      <c r="V692" s="22"/>
      <c r="W692" s="22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</row>
    <row r="693" spans="22:84" x14ac:dyDescent="0.35">
      <c r="V693" s="22"/>
      <c r="W693" s="22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</row>
    <row r="694" spans="22:84" x14ac:dyDescent="0.35">
      <c r="V694" s="22"/>
      <c r="W694" s="22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</row>
    <row r="695" spans="22:84" x14ac:dyDescent="0.35">
      <c r="V695" s="22"/>
      <c r="W695" s="22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</row>
    <row r="696" spans="22:84" x14ac:dyDescent="0.35">
      <c r="V696" s="22"/>
      <c r="W696" s="22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</row>
    <row r="697" spans="22:84" x14ac:dyDescent="0.35">
      <c r="V697" s="22"/>
      <c r="W697" s="22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</row>
    <row r="698" spans="22:84" x14ac:dyDescent="0.35">
      <c r="V698" s="22"/>
      <c r="W698" s="22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</row>
    <row r="699" spans="22:84" x14ac:dyDescent="0.35">
      <c r="V699" s="22"/>
      <c r="W699" s="22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</row>
    <row r="700" spans="22:84" x14ac:dyDescent="0.35">
      <c r="V700" s="22"/>
      <c r="W700" s="22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</row>
    <row r="701" spans="22:84" x14ac:dyDescent="0.35">
      <c r="V701" s="22"/>
      <c r="W701" s="22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E701" s="23"/>
      <c r="CF701" s="23"/>
    </row>
    <row r="702" spans="22:84" x14ac:dyDescent="0.35">
      <c r="V702" s="22"/>
      <c r="W702" s="22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E702" s="23"/>
      <c r="CF702" s="23"/>
    </row>
    <row r="703" spans="22:84" x14ac:dyDescent="0.35">
      <c r="V703" s="22"/>
      <c r="W703" s="22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E703" s="23"/>
      <c r="CF703" s="23"/>
    </row>
    <row r="704" spans="22:84" x14ac:dyDescent="0.35">
      <c r="V704" s="22"/>
      <c r="W704" s="22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E704" s="23"/>
      <c r="CF704" s="23"/>
    </row>
    <row r="705" spans="22:84" x14ac:dyDescent="0.35">
      <c r="V705" s="22"/>
      <c r="W705" s="22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E705" s="23"/>
      <c r="CF705" s="23"/>
    </row>
    <row r="706" spans="22:84" x14ac:dyDescent="0.35">
      <c r="V706" s="22"/>
      <c r="W706" s="22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E706" s="23"/>
      <c r="CF706" s="23"/>
    </row>
    <row r="707" spans="22:84" x14ac:dyDescent="0.35">
      <c r="V707" s="22"/>
      <c r="W707" s="22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E707" s="23"/>
      <c r="CF707" s="23"/>
    </row>
    <row r="708" spans="22:84" x14ac:dyDescent="0.35">
      <c r="V708" s="22"/>
      <c r="W708" s="22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</row>
    <row r="709" spans="22:84" x14ac:dyDescent="0.35">
      <c r="V709" s="22"/>
      <c r="W709" s="22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E709" s="23"/>
      <c r="CF709" s="23"/>
    </row>
    <row r="710" spans="22:84" x14ac:dyDescent="0.35">
      <c r="V710" s="22"/>
      <c r="W710" s="22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E710" s="23"/>
      <c r="CF710" s="23"/>
    </row>
    <row r="711" spans="22:84" x14ac:dyDescent="0.35">
      <c r="V711" s="22"/>
      <c r="W711" s="22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  <c r="CE711" s="23"/>
      <c r="CF711" s="23"/>
    </row>
    <row r="712" spans="22:84" x14ac:dyDescent="0.35">
      <c r="V712" s="22"/>
      <c r="W712" s="22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E712" s="23"/>
      <c r="CF712" s="23"/>
    </row>
    <row r="713" spans="22:84" x14ac:dyDescent="0.35">
      <c r="V713" s="22"/>
      <c r="W713" s="22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</row>
    <row r="714" spans="22:84" x14ac:dyDescent="0.35">
      <c r="V714" s="22"/>
      <c r="W714" s="22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E714" s="23"/>
      <c r="CF714" s="23"/>
    </row>
    <row r="715" spans="22:84" x14ac:dyDescent="0.35">
      <c r="V715" s="22"/>
      <c r="W715" s="22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E715" s="23"/>
      <c r="CF715" s="23"/>
    </row>
    <row r="716" spans="22:84" x14ac:dyDescent="0.35">
      <c r="V716" s="22"/>
      <c r="W716" s="22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</row>
    <row r="717" spans="22:84" x14ac:dyDescent="0.35">
      <c r="V717" s="22"/>
      <c r="W717" s="22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  <c r="CE717" s="23"/>
      <c r="CF717" s="23"/>
    </row>
    <row r="718" spans="22:84" x14ac:dyDescent="0.35">
      <c r="V718" s="22"/>
      <c r="W718" s="22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</row>
    <row r="719" spans="22:84" x14ac:dyDescent="0.35">
      <c r="V719" s="22"/>
      <c r="W719" s="22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</row>
    <row r="720" spans="22:84" x14ac:dyDescent="0.35">
      <c r="V720" s="22"/>
      <c r="W720" s="22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</row>
    <row r="721" spans="22:23" x14ac:dyDescent="0.35">
      <c r="V721" s="22"/>
      <c r="W721" s="22"/>
    </row>
    <row r="722" spans="22:23" x14ac:dyDescent="0.35">
      <c r="V722" s="22"/>
      <c r="W722" s="22"/>
    </row>
    <row r="723" spans="22:23" x14ac:dyDescent="0.35">
      <c r="V723" s="22"/>
      <c r="W723" s="22"/>
    </row>
    <row r="724" spans="22:23" x14ac:dyDescent="0.35">
      <c r="V724" s="22"/>
      <c r="W724" s="22"/>
    </row>
    <row r="725" spans="22:23" x14ac:dyDescent="0.35">
      <c r="V725" s="22"/>
      <c r="W725" s="22"/>
    </row>
    <row r="726" spans="22:23" x14ac:dyDescent="0.35">
      <c r="V726" s="22"/>
      <c r="W726" s="22"/>
    </row>
    <row r="727" spans="22:23" x14ac:dyDescent="0.35">
      <c r="V727" s="22"/>
      <c r="W727" s="22"/>
    </row>
    <row r="728" spans="22:23" x14ac:dyDescent="0.35">
      <c r="V728" s="22"/>
      <c r="W728" s="22"/>
    </row>
    <row r="729" spans="22:23" x14ac:dyDescent="0.35">
      <c r="V729" s="22"/>
      <c r="W729" s="22"/>
    </row>
    <row r="730" spans="22:23" x14ac:dyDescent="0.35">
      <c r="V730" s="22"/>
      <c r="W730" s="22"/>
    </row>
    <row r="731" spans="22:23" x14ac:dyDescent="0.35">
      <c r="V731" s="22"/>
      <c r="W731" s="22"/>
    </row>
    <row r="732" spans="22:23" x14ac:dyDescent="0.35">
      <c r="V732" s="22"/>
      <c r="W732" s="22"/>
    </row>
    <row r="733" spans="22:23" x14ac:dyDescent="0.35">
      <c r="V733" s="22"/>
      <c r="W733" s="22"/>
    </row>
    <row r="734" spans="22:23" x14ac:dyDescent="0.35">
      <c r="V734" s="22"/>
      <c r="W734" s="22"/>
    </row>
    <row r="735" spans="22:23" x14ac:dyDescent="0.35">
      <c r="V735" s="22"/>
      <c r="W735" s="22"/>
    </row>
    <row r="736" spans="22:23" x14ac:dyDescent="0.35">
      <c r="V736" s="22"/>
      <c r="W736" s="22"/>
    </row>
    <row r="737" spans="22:23" x14ac:dyDescent="0.35">
      <c r="V737" s="22"/>
      <c r="W737" s="22"/>
    </row>
    <row r="738" spans="22:23" x14ac:dyDescent="0.35">
      <c r="V738" s="22"/>
      <c r="W738" s="22"/>
    </row>
    <row r="739" spans="22:23" x14ac:dyDescent="0.35">
      <c r="V739" s="22"/>
      <c r="W739" s="22"/>
    </row>
    <row r="740" spans="22:23" x14ac:dyDescent="0.35">
      <c r="V740" s="22"/>
      <c r="W740" s="22"/>
    </row>
    <row r="741" spans="22:23" x14ac:dyDescent="0.35">
      <c r="V741" s="22"/>
      <c r="W741" s="22"/>
    </row>
    <row r="742" spans="22:23" x14ac:dyDescent="0.35">
      <c r="V742" s="22"/>
      <c r="W742" s="22"/>
    </row>
    <row r="743" spans="22:23" x14ac:dyDescent="0.35">
      <c r="V743" s="22"/>
      <c r="W743" s="22"/>
    </row>
    <row r="744" spans="22:23" x14ac:dyDescent="0.35">
      <c r="V744" s="22"/>
      <c r="W744" s="22"/>
    </row>
    <row r="745" spans="22:23" x14ac:dyDescent="0.35">
      <c r="V745" s="22"/>
      <c r="W745" s="22"/>
    </row>
    <row r="746" spans="22:23" x14ac:dyDescent="0.35">
      <c r="V746" s="22"/>
      <c r="W746" s="22"/>
    </row>
    <row r="747" spans="22:23" x14ac:dyDescent="0.35">
      <c r="V747" s="22"/>
      <c r="W747" s="22"/>
    </row>
    <row r="748" spans="22:23" x14ac:dyDescent="0.35">
      <c r="V748" s="22"/>
      <c r="W748" s="22"/>
    </row>
    <row r="749" spans="22:23" x14ac:dyDescent="0.35">
      <c r="V749" s="22"/>
      <c r="W749" s="22"/>
    </row>
    <row r="750" spans="22:23" x14ac:dyDescent="0.35">
      <c r="V750" s="22"/>
      <c r="W750" s="22"/>
    </row>
    <row r="751" spans="22:23" x14ac:dyDescent="0.35">
      <c r="V751" s="22"/>
      <c r="W751" s="22"/>
    </row>
    <row r="752" spans="22:23" x14ac:dyDescent="0.35">
      <c r="V752" s="22"/>
      <c r="W752" s="22"/>
    </row>
    <row r="753" spans="22:23" x14ac:dyDescent="0.35">
      <c r="V753" s="22"/>
      <c r="W753" s="22"/>
    </row>
    <row r="754" spans="22:23" x14ac:dyDescent="0.35">
      <c r="V754" s="22"/>
      <c r="W754" s="22"/>
    </row>
    <row r="755" spans="22:23" x14ac:dyDescent="0.35">
      <c r="V755" s="22"/>
      <c r="W755" s="22"/>
    </row>
    <row r="756" spans="22:23" x14ac:dyDescent="0.35">
      <c r="V756" s="22"/>
      <c r="W756" s="22"/>
    </row>
    <row r="757" spans="22:23" x14ac:dyDescent="0.35">
      <c r="V757" s="22"/>
      <c r="W757" s="22"/>
    </row>
    <row r="758" spans="22:23" x14ac:dyDescent="0.35">
      <c r="V758" s="22"/>
      <c r="W758" s="22"/>
    </row>
    <row r="759" spans="22:23" x14ac:dyDescent="0.35">
      <c r="V759" s="22"/>
      <c r="W759" s="22"/>
    </row>
    <row r="760" spans="22:23" x14ac:dyDescent="0.35">
      <c r="V760" s="22"/>
      <c r="W760" s="22"/>
    </row>
    <row r="761" spans="22:23" x14ac:dyDescent="0.35">
      <c r="V761" s="22"/>
      <c r="W761" s="22"/>
    </row>
    <row r="762" spans="22:23" x14ac:dyDescent="0.35">
      <c r="V762" s="22"/>
      <c r="W762" s="22"/>
    </row>
    <row r="763" spans="22:23" x14ac:dyDescent="0.35">
      <c r="V763" s="22"/>
      <c r="W763" s="22"/>
    </row>
    <row r="764" spans="22:23" x14ac:dyDescent="0.35">
      <c r="V764" s="22"/>
      <c r="W764" s="22"/>
    </row>
    <row r="765" spans="22:23" x14ac:dyDescent="0.35">
      <c r="V765" s="22"/>
      <c r="W765" s="22"/>
    </row>
    <row r="766" spans="22:23" x14ac:dyDescent="0.35">
      <c r="V766" s="22"/>
      <c r="W766" s="22"/>
    </row>
    <row r="767" spans="22:23" x14ac:dyDescent="0.35">
      <c r="V767" s="22"/>
      <c r="W767" s="22"/>
    </row>
    <row r="768" spans="22:23" x14ac:dyDescent="0.35">
      <c r="V768" s="22"/>
      <c r="W768" s="22"/>
    </row>
    <row r="769" spans="22:23" x14ac:dyDescent="0.35">
      <c r="V769" s="22"/>
      <c r="W769" s="22"/>
    </row>
    <row r="770" spans="22:23" x14ac:dyDescent="0.35">
      <c r="V770" s="22"/>
      <c r="W770" s="22"/>
    </row>
    <row r="771" spans="22:23" x14ac:dyDescent="0.35">
      <c r="V771" s="22"/>
      <c r="W771" s="22"/>
    </row>
    <row r="772" spans="22:23" x14ac:dyDescent="0.35">
      <c r="V772" s="22"/>
      <c r="W772" s="22"/>
    </row>
    <row r="773" spans="22:23" x14ac:dyDescent="0.35">
      <c r="V773" s="22"/>
      <c r="W773" s="22"/>
    </row>
    <row r="774" spans="22:23" x14ac:dyDescent="0.35">
      <c r="V774" s="22"/>
      <c r="W774" s="22"/>
    </row>
    <row r="775" spans="22:23" x14ac:dyDescent="0.35">
      <c r="V775" s="22"/>
      <c r="W775" s="22"/>
    </row>
    <row r="776" spans="22:23" x14ac:dyDescent="0.35">
      <c r="V776" s="22"/>
      <c r="W776" s="22"/>
    </row>
    <row r="777" spans="22:23" x14ac:dyDescent="0.35">
      <c r="V777" s="22"/>
      <c r="W777" s="22"/>
    </row>
    <row r="778" spans="22:23" x14ac:dyDescent="0.35">
      <c r="V778" s="22"/>
      <c r="W778" s="22"/>
    </row>
    <row r="779" spans="22:23" x14ac:dyDescent="0.35">
      <c r="V779" s="22"/>
      <c r="W779" s="22"/>
    </row>
    <row r="780" spans="22:23" x14ac:dyDescent="0.35">
      <c r="V780" s="22"/>
      <c r="W780" s="22"/>
    </row>
    <row r="781" spans="22:23" x14ac:dyDescent="0.35">
      <c r="V781" s="22"/>
      <c r="W781" s="22"/>
    </row>
    <row r="782" spans="22:23" x14ac:dyDescent="0.35">
      <c r="V782" s="22"/>
      <c r="W782" s="22"/>
    </row>
    <row r="783" spans="22:23" x14ac:dyDescent="0.35">
      <c r="V783" s="22"/>
      <c r="W783" s="22"/>
    </row>
    <row r="784" spans="22:23" x14ac:dyDescent="0.35">
      <c r="V784" s="22"/>
      <c r="W784" s="22"/>
    </row>
    <row r="785" spans="22:23" x14ac:dyDescent="0.35">
      <c r="V785" s="22"/>
      <c r="W785" s="22"/>
    </row>
    <row r="786" spans="22:23" x14ac:dyDescent="0.35">
      <c r="V786" s="22"/>
      <c r="W786" s="22"/>
    </row>
    <row r="787" spans="22:23" x14ac:dyDescent="0.35">
      <c r="V787" s="22"/>
      <c r="W787" s="22"/>
    </row>
    <row r="788" spans="22:23" x14ac:dyDescent="0.35">
      <c r="V788" s="22"/>
      <c r="W788" s="22"/>
    </row>
    <row r="789" spans="22:23" x14ac:dyDescent="0.35">
      <c r="V789" s="22"/>
      <c r="W789" s="22"/>
    </row>
    <row r="790" spans="22:23" x14ac:dyDescent="0.35">
      <c r="V790" s="22"/>
      <c r="W790" s="22"/>
    </row>
    <row r="791" spans="22:23" x14ac:dyDescent="0.35">
      <c r="V791" s="22"/>
      <c r="W791" s="22"/>
    </row>
    <row r="792" spans="22:23" x14ac:dyDescent="0.35">
      <c r="V792" s="22"/>
      <c r="W792" s="22"/>
    </row>
    <row r="793" spans="22:23" x14ac:dyDescent="0.35">
      <c r="V793" s="22"/>
      <c r="W793" s="22"/>
    </row>
    <row r="794" spans="22:23" x14ac:dyDescent="0.35">
      <c r="V794" s="22"/>
      <c r="W794" s="22"/>
    </row>
    <row r="795" spans="22:23" x14ac:dyDescent="0.35">
      <c r="V795" s="22"/>
      <c r="W795" s="22"/>
    </row>
    <row r="796" spans="22:23" x14ac:dyDescent="0.35">
      <c r="V796" s="22"/>
      <c r="W796" s="22"/>
    </row>
    <row r="797" spans="22:23" x14ac:dyDescent="0.35">
      <c r="V797" s="22"/>
      <c r="W797" s="22"/>
    </row>
    <row r="798" spans="22:23" x14ac:dyDescent="0.35">
      <c r="V798" s="22"/>
      <c r="W798" s="22"/>
    </row>
    <row r="799" spans="22:23" x14ac:dyDescent="0.35">
      <c r="V799" s="22"/>
      <c r="W799" s="22"/>
    </row>
    <row r="800" spans="22:23" x14ac:dyDescent="0.35">
      <c r="V800" s="22"/>
      <c r="W800" s="22"/>
    </row>
    <row r="801" spans="22:23" x14ac:dyDescent="0.35">
      <c r="V801" s="22"/>
      <c r="W801" s="22"/>
    </row>
    <row r="802" spans="22:23" x14ac:dyDescent="0.35">
      <c r="V802" s="22"/>
      <c r="W802" s="22"/>
    </row>
    <row r="803" spans="22:23" x14ac:dyDescent="0.35">
      <c r="V803" s="22"/>
      <c r="W803" s="22"/>
    </row>
    <row r="804" spans="22:23" x14ac:dyDescent="0.35">
      <c r="V804" s="22"/>
      <c r="W804" s="22"/>
    </row>
    <row r="805" spans="22:23" x14ac:dyDescent="0.35">
      <c r="V805" s="22"/>
      <c r="W805" s="22"/>
    </row>
    <row r="806" spans="22:23" x14ac:dyDescent="0.35">
      <c r="V806" s="22"/>
      <c r="W806" s="22"/>
    </row>
    <row r="807" spans="22:23" x14ac:dyDescent="0.35">
      <c r="V807" s="22"/>
      <c r="W807" s="22"/>
    </row>
    <row r="808" spans="22:23" x14ac:dyDescent="0.35">
      <c r="V808" s="22"/>
      <c r="W808" s="22"/>
    </row>
    <row r="809" spans="22:23" x14ac:dyDescent="0.35">
      <c r="V809" s="22"/>
      <c r="W809" s="22"/>
    </row>
    <row r="810" spans="22:23" x14ac:dyDescent="0.35">
      <c r="V810" s="22"/>
      <c r="W810" s="22"/>
    </row>
    <row r="811" spans="22:23" x14ac:dyDescent="0.35">
      <c r="V811" s="22"/>
      <c r="W811" s="22"/>
    </row>
    <row r="812" spans="22:23" x14ac:dyDescent="0.35">
      <c r="V812" s="22"/>
      <c r="W812" s="22"/>
    </row>
    <row r="813" spans="22:23" x14ac:dyDescent="0.35">
      <c r="V813" s="22"/>
      <c r="W813" s="22"/>
    </row>
    <row r="814" spans="22:23" x14ac:dyDescent="0.35">
      <c r="V814" s="22"/>
      <c r="W814" s="22"/>
    </row>
    <row r="815" spans="22:23" x14ac:dyDescent="0.35">
      <c r="V815" s="22"/>
      <c r="W815" s="22"/>
    </row>
    <row r="816" spans="22:23" x14ac:dyDescent="0.35">
      <c r="V816" s="22"/>
      <c r="W816" s="22"/>
    </row>
    <row r="817" spans="22:23" x14ac:dyDescent="0.35">
      <c r="V817" s="22"/>
      <c r="W817" s="22"/>
    </row>
    <row r="818" spans="22:23" x14ac:dyDescent="0.35">
      <c r="V818" s="22"/>
      <c r="W818" s="22"/>
    </row>
    <row r="819" spans="22:23" x14ac:dyDescent="0.35">
      <c r="V819" s="22"/>
      <c r="W819" s="22"/>
    </row>
    <row r="820" spans="22:23" x14ac:dyDescent="0.35">
      <c r="V820" s="22"/>
      <c r="W820" s="22"/>
    </row>
    <row r="821" spans="22:23" x14ac:dyDescent="0.35">
      <c r="V821" s="22"/>
      <c r="W821" s="22"/>
    </row>
    <row r="822" spans="22:23" x14ac:dyDescent="0.35">
      <c r="V822" s="22"/>
      <c r="W822" s="22"/>
    </row>
    <row r="823" spans="22:23" x14ac:dyDescent="0.35">
      <c r="V823" s="22"/>
      <c r="W823" s="22"/>
    </row>
    <row r="824" spans="22:23" x14ac:dyDescent="0.35">
      <c r="V824" s="22"/>
      <c r="W824" s="22"/>
    </row>
    <row r="825" spans="22:23" x14ac:dyDescent="0.35">
      <c r="V825" s="22"/>
      <c r="W825" s="22"/>
    </row>
    <row r="826" spans="22:23" x14ac:dyDescent="0.35">
      <c r="V826" s="22"/>
      <c r="W826" s="22"/>
    </row>
    <row r="827" spans="22:23" x14ac:dyDescent="0.35">
      <c r="V827" s="22"/>
      <c r="W827" s="22"/>
    </row>
    <row r="828" spans="22:23" x14ac:dyDescent="0.35">
      <c r="V828" s="22"/>
      <c r="W828" s="22"/>
    </row>
    <row r="829" spans="22:23" x14ac:dyDescent="0.35">
      <c r="V829" s="22"/>
      <c r="W829" s="22"/>
    </row>
    <row r="830" spans="22:23" x14ac:dyDescent="0.35">
      <c r="V830" s="22"/>
      <c r="W830" s="22"/>
    </row>
    <row r="831" spans="22:23" x14ac:dyDescent="0.35">
      <c r="V831" s="22"/>
      <c r="W831" s="22"/>
    </row>
    <row r="832" spans="22:23" x14ac:dyDescent="0.35">
      <c r="V832" s="22"/>
      <c r="W832" s="22"/>
    </row>
    <row r="833" spans="22:23" x14ac:dyDescent="0.35">
      <c r="V833" s="22"/>
      <c r="W833" s="22"/>
    </row>
    <row r="834" spans="22:23" x14ac:dyDescent="0.35">
      <c r="V834" s="22"/>
      <c r="W834" s="22"/>
    </row>
    <row r="835" spans="22:23" x14ac:dyDescent="0.35">
      <c r="V835" s="22"/>
      <c r="W835" s="22"/>
    </row>
    <row r="836" spans="22:23" x14ac:dyDescent="0.35">
      <c r="V836" s="22"/>
      <c r="W836" s="22"/>
    </row>
    <row r="837" spans="22:23" x14ac:dyDescent="0.35">
      <c r="V837" s="22"/>
      <c r="W837" s="22"/>
    </row>
    <row r="838" spans="22:23" x14ac:dyDescent="0.35">
      <c r="V838" s="22"/>
      <c r="W838" s="22"/>
    </row>
    <row r="839" spans="22:23" x14ac:dyDescent="0.35">
      <c r="V839" s="22"/>
      <c r="W839" s="22"/>
    </row>
    <row r="840" spans="22:23" x14ac:dyDescent="0.35">
      <c r="V840" s="22"/>
      <c r="W840" s="22"/>
    </row>
    <row r="841" spans="22:23" x14ac:dyDescent="0.35">
      <c r="V841" s="22"/>
      <c r="W841" s="22"/>
    </row>
    <row r="842" spans="22:23" x14ac:dyDescent="0.35">
      <c r="V842" s="22"/>
      <c r="W842" s="22"/>
    </row>
    <row r="843" spans="22:23" x14ac:dyDescent="0.35">
      <c r="V843" s="22"/>
      <c r="W843" s="22"/>
    </row>
    <row r="844" spans="22:23" x14ac:dyDescent="0.35">
      <c r="V844" s="22"/>
      <c r="W844" s="22"/>
    </row>
    <row r="845" spans="22:23" x14ac:dyDescent="0.35">
      <c r="V845" s="22"/>
      <c r="W845" s="22"/>
    </row>
    <row r="846" spans="22:23" x14ac:dyDescent="0.35">
      <c r="V846" s="22"/>
      <c r="W846" s="22"/>
    </row>
    <row r="847" spans="22:23" x14ac:dyDescent="0.35">
      <c r="V847" s="22"/>
      <c r="W847" s="22"/>
    </row>
    <row r="848" spans="22:23" x14ac:dyDescent="0.35">
      <c r="V848" s="22"/>
      <c r="W848" s="22"/>
    </row>
    <row r="849" spans="22:23" x14ac:dyDescent="0.35">
      <c r="V849" s="22"/>
      <c r="W849" s="22"/>
    </row>
    <row r="850" spans="22:23" x14ac:dyDescent="0.35">
      <c r="V850" s="22"/>
      <c r="W850" s="22"/>
    </row>
    <row r="851" spans="22:23" x14ac:dyDescent="0.35">
      <c r="V851" s="22"/>
      <c r="W851" s="22"/>
    </row>
    <row r="852" spans="22:23" x14ac:dyDescent="0.35">
      <c r="V852" s="22"/>
      <c r="W852" s="22"/>
    </row>
    <row r="853" spans="22:23" x14ac:dyDescent="0.35">
      <c r="V853" s="22"/>
      <c r="W853" s="22"/>
    </row>
    <row r="854" spans="22:23" x14ac:dyDescent="0.35">
      <c r="V854" s="22"/>
      <c r="W854" s="22"/>
    </row>
    <row r="855" spans="22:23" x14ac:dyDescent="0.35">
      <c r="V855" s="22"/>
      <c r="W855" s="22"/>
    </row>
    <row r="856" spans="22:23" x14ac:dyDescent="0.35">
      <c r="V856" s="22"/>
      <c r="W856" s="22"/>
    </row>
    <row r="857" spans="22:23" x14ac:dyDescent="0.35">
      <c r="V857" s="22"/>
      <c r="W857" s="22"/>
    </row>
    <row r="858" spans="22:23" x14ac:dyDescent="0.35">
      <c r="V858" s="22"/>
      <c r="W858" s="22"/>
    </row>
    <row r="859" spans="22:23" x14ac:dyDescent="0.35">
      <c r="V859" s="22"/>
      <c r="W859" s="22"/>
    </row>
    <row r="860" spans="22:23" x14ac:dyDescent="0.35">
      <c r="V860" s="22"/>
      <c r="W860" s="22"/>
    </row>
    <row r="861" spans="22:23" x14ac:dyDescent="0.35">
      <c r="V861" s="22"/>
      <c r="W861" s="22"/>
    </row>
    <row r="862" spans="22:23" x14ac:dyDescent="0.35">
      <c r="V862" s="22"/>
      <c r="W862" s="22"/>
    </row>
    <row r="863" spans="22:23" x14ac:dyDescent="0.35">
      <c r="V863" s="22"/>
      <c r="W863" s="22"/>
    </row>
    <row r="864" spans="22:23" x14ac:dyDescent="0.35">
      <c r="V864" s="22"/>
      <c r="W864" s="22"/>
    </row>
    <row r="865" spans="22:23" x14ac:dyDescent="0.35">
      <c r="V865" s="22"/>
      <c r="W865" s="22"/>
    </row>
    <row r="866" spans="22:23" x14ac:dyDescent="0.35">
      <c r="V866" s="22"/>
      <c r="W866" s="22"/>
    </row>
    <row r="867" spans="22:23" x14ac:dyDescent="0.35">
      <c r="V867" s="22"/>
      <c r="W867" s="22"/>
    </row>
    <row r="868" spans="22:23" x14ac:dyDescent="0.35">
      <c r="V868" s="22"/>
      <c r="W868" s="22"/>
    </row>
    <row r="869" spans="22:23" x14ac:dyDescent="0.35">
      <c r="V869" s="22"/>
      <c r="W869" s="22"/>
    </row>
    <row r="870" spans="22:23" x14ac:dyDescent="0.35">
      <c r="V870" s="22"/>
      <c r="W870" s="22"/>
    </row>
    <row r="871" spans="22:23" x14ac:dyDescent="0.35">
      <c r="V871" s="22"/>
      <c r="W871" s="22"/>
    </row>
    <row r="872" spans="22:23" x14ac:dyDescent="0.35">
      <c r="V872" s="22"/>
      <c r="W872" s="22"/>
    </row>
    <row r="873" spans="22:23" x14ac:dyDescent="0.35">
      <c r="V873" s="22"/>
      <c r="W873" s="22"/>
    </row>
    <row r="874" spans="22:23" x14ac:dyDescent="0.35">
      <c r="V874" s="22"/>
      <c r="W874" s="22"/>
    </row>
    <row r="875" spans="22:23" x14ac:dyDescent="0.35">
      <c r="V875" s="22"/>
      <c r="W875" s="22"/>
    </row>
    <row r="876" spans="22:23" x14ac:dyDescent="0.35">
      <c r="V876" s="22"/>
      <c r="W876" s="22"/>
    </row>
    <row r="877" spans="22:23" x14ac:dyDescent="0.35">
      <c r="V877" s="22"/>
      <c r="W877" s="22"/>
    </row>
    <row r="878" spans="22:23" x14ac:dyDescent="0.35">
      <c r="V878" s="22"/>
      <c r="W878" s="22"/>
    </row>
    <row r="879" spans="22:23" x14ac:dyDescent="0.35">
      <c r="V879" s="22"/>
      <c r="W879" s="22"/>
    </row>
    <row r="880" spans="22:23" x14ac:dyDescent="0.35">
      <c r="V880" s="22"/>
      <c r="W880" s="22"/>
    </row>
    <row r="881" spans="22:23" x14ac:dyDescent="0.35">
      <c r="V881" s="22"/>
      <c r="W881" s="22"/>
    </row>
    <row r="882" spans="22:23" x14ac:dyDescent="0.35">
      <c r="V882" s="22"/>
      <c r="W882" s="22"/>
    </row>
    <row r="883" spans="22:23" x14ac:dyDescent="0.35">
      <c r="V883" s="22"/>
      <c r="W883" s="22"/>
    </row>
    <row r="884" spans="22:23" x14ac:dyDescent="0.35">
      <c r="V884" s="22"/>
      <c r="W884" s="22"/>
    </row>
    <row r="885" spans="22:23" x14ac:dyDescent="0.35">
      <c r="V885" s="22"/>
      <c r="W885" s="22"/>
    </row>
    <row r="886" spans="22:23" x14ac:dyDescent="0.35">
      <c r="V886" s="22"/>
      <c r="W886" s="22"/>
    </row>
    <row r="887" spans="22:23" x14ac:dyDescent="0.35">
      <c r="V887" s="22"/>
      <c r="W887" s="22"/>
    </row>
    <row r="888" spans="22:23" x14ac:dyDescent="0.35">
      <c r="V888" s="22"/>
      <c r="W888" s="22"/>
    </row>
    <row r="889" spans="22:23" x14ac:dyDescent="0.35">
      <c r="V889" s="22"/>
      <c r="W889" s="22"/>
    </row>
    <row r="890" spans="22:23" x14ac:dyDescent="0.35">
      <c r="V890" s="22"/>
      <c r="W890" s="22"/>
    </row>
    <row r="891" spans="22:23" x14ac:dyDescent="0.35">
      <c r="V891" s="22"/>
      <c r="W891" s="22"/>
    </row>
    <row r="892" spans="22:23" x14ac:dyDescent="0.35">
      <c r="V892" s="22"/>
      <c r="W892" s="22"/>
    </row>
    <row r="893" spans="22:23" x14ac:dyDescent="0.35">
      <c r="V893" s="22"/>
      <c r="W893" s="22"/>
    </row>
    <row r="894" spans="22:23" x14ac:dyDescent="0.35">
      <c r="V894" s="22"/>
      <c r="W894" s="22"/>
    </row>
    <row r="895" spans="22:23" x14ac:dyDescent="0.35">
      <c r="V895" s="22"/>
      <c r="W895" s="22"/>
    </row>
    <row r="896" spans="22:23" x14ac:dyDescent="0.35">
      <c r="V896" s="22"/>
      <c r="W896" s="22"/>
    </row>
    <row r="897" spans="22:23" x14ac:dyDescent="0.35">
      <c r="V897" s="22"/>
      <c r="W897" s="22"/>
    </row>
    <row r="898" spans="22:23" x14ac:dyDescent="0.35">
      <c r="V898" s="22"/>
      <c r="W898" s="22"/>
    </row>
    <row r="899" spans="22:23" x14ac:dyDescent="0.35">
      <c r="V899" s="22"/>
      <c r="W899" s="22"/>
    </row>
    <row r="900" spans="22:23" x14ac:dyDescent="0.35">
      <c r="V900" s="22"/>
      <c r="W900" s="22"/>
    </row>
    <row r="901" spans="22:23" x14ac:dyDescent="0.35">
      <c r="V901" s="22"/>
      <c r="W901" s="22"/>
    </row>
    <row r="902" spans="22:23" x14ac:dyDescent="0.35">
      <c r="V902" s="22"/>
      <c r="W902" s="22"/>
    </row>
    <row r="903" spans="22:23" x14ac:dyDescent="0.35">
      <c r="V903" s="22"/>
      <c r="W903" s="22"/>
    </row>
    <row r="904" spans="22:23" x14ac:dyDescent="0.35">
      <c r="V904" s="22"/>
      <c r="W904" s="22"/>
    </row>
    <row r="905" spans="22:23" x14ac:dyDescent="0.35">
      <c r="V905" s="22"/>
      <c r="W905" s="22"/>
    </row>
    <row r="906" spans="22:23" x14ac:dyDescent="0.35">
      <c r="V906" s="22"/>
      <c r="W906" s="22"/>
    </row>
    <row r="907" spans="22:23" x14ac:dyDescent="0.35">
      <c r="V907" s="22"/>
      <c r="W907" s="22"/>
    </row>
    <row r="908" spans="22:23" x14ac:dyDescent="0.35">
      <c r="V908" s="22"/>
      <c r="W908" s="22"/>
    </row>
    <row r="909" spans="22:23" x14ac:dyDescent="0.35">
      <c r="V909" s="22"/>
      <c r="W909" s="22"/>
    </row>
    <row r="910" spans="22:23" x14ac:dyDescent="0.35">
      <c r="V910" s="22"/>
      <c r="W910" s="22"/>
    </row>
    <row r="911" spans="22:23" x14ac:dyDescent="0.35">
      <c r="V911" s="22"/>
      <c r="W911" s="22"/>
    </row>
    <row r="912" spans="22:23" x14ac:dyDescent="0.35">
      <c r="V912" s="22"/>
      <c r="W912" s="22"/>
    </row>
    <row r="913" spans="22:23" x14ac:dyDescent="0.35">
      <c r="V913" s="22"/>
      <c r="W913" s="22"/>
    </row>
    <row r="914" spans="22:23" x14ac:dyDescent="0.35">
      <c r="V914" s="22"/>
      <c r="W914" s="22"/>
    </row>
    <row r="915" spans="22:23" x14ac:dyDescent="0.35">
      <c r="V915" s="22"/>
      <c r="W915" s="22"/>
    </row>
    <row r="916" spans="22:23" x14ac:dyDescent="0.35">
      <c r="V916" s="22"/>
      <c r="W916" s="22"/>
    </row>
    <row r="917" spans="22:23" x14ac:dyDescent="0.35">
      <c r="V917" s="22"/>
      <c r="W917" s="22"/>
    </row>
    <row r="918" spans="22:23" x14ac:dyDescent="0.35">
      <c r="V918" s="22"/>
      <c r="W918" s="22"/>
    </row>
    <row r="919" spans="22:23" x14ac:dyDescent="0.35">
      <c r="V919" s="22"/>
      <c r="W919" s="22"/>
    </row>
    <row r="920" spans="22:23" x14ac:dyDescent="0.35">
      <c r="V920" s="22"/>
      <c r="W920" s="22"/>
    </row>
    <row r="921" spans="22:23" x14ac:dyDescent="0.35">
      <c r="V921" s="22"/>
      <c r="W921" s="22"/>
    </row>
    <row r="922" spans="22:23" x14ac:dyDescent="0.35">
      <c r="V922" s="22"/>
      <c r="W922" s="22"/>
    </row>
    <row r="923" spans="22:23" x14ac:dyDescent="0.35">
      <c r="V923" s="22"/>
      <c r="W923" s="22"/>
    </row>
    <row r="924" spans="22:23" x14ac:dyDescent="0.35">
      <c r="V924" s="22"/>
      <c r="W924" s="22"/>
    </row>
    <row r="925" spans="22:23" x14ac:dyDescent="0.35">
      <c r="V925" s="22"/>
      <c r="W925" s="22"/>
    </row>
    <row r="926" spans="22:23" x14ac:dyDescent="0.35">
      <c r="V926" s="22"/>
      <c r="W926" s="22"/>
    </row>
    <row r="927" spans="22:23" x14ac:dyDescent="0.35">
      <c r="V927" s="22"/>
      <c r="W927" s="22"/>
    </row>
    <row r="928" spans="22:23" x14ac:dyDescent="0.35">
      <c r="V928" s="22"/>
      <c r="W928" s="22"/>
    </row>
    <row r="929" spans="22:23" x14ac:dyDescent="0.35">
      <c r="V929" s="22"/>
      <c r="W929" s="22"/>
    </row>
    <row r="930" spans="22:23" x14ac:dyDescent="0.35">
      <c r="V930" s="22"/>
      <c r="W930" s="22"/>
    </row>
    <row r="931" spans="22:23" x14ac:dyDescent="0.35">
      <c r="V931" s="22"/>
      <c r="W931" s="22"/>
    </row>
    <row r="932" spans="22:23" x14ac:dyDescent="0.35">
      <c r="V932" s="22"/>
      <c r="W932" s="22"/>
    </row>
    <row r="933" spans="22:23" x14ac:dyDescent="0.35">
      <c r="V933" s="22"/>
      <c r="W933" s="22"/>
    </row>
    <row r="934" spans="22:23" x14ac:dyDescent="0.35">
      <c r="V934" s="22"/>
      <c r="W934" s="22"/>
    </row>
    <row r="935" spans="22:23" x14ac:dyDescent="0.35">
      <c r="V935" s="22"/>
      <c r="W935" s="22"/>
    </row>
    <row r="936" spans="22:23" x14ac:dyDescent="0.35">
      <c r="V936" s="22"/>
      <c r="W936" s="22"/>
    </row>
    <row r="937" spans="22:23" x14ac:dyDescent="0.35">
      <c r="V937" s="22"/>
      <c r="W937" s="22"/>
    </row>
    <row r="938" spans="22:23" x14ac:dyDescent="0.35">
      <c r="V938" s="22"/>
      <c r="W938" s="22"/>
    </row>
    <row r="939" spans="22:23" x14ac:dyDescent="0.35">
      <c r="V939" s="22"/>
      <c r="W939" s="22"/>
    </row>
    <row r="940" spans="22:23" x14ac:dyDescent="0.35">
      <c r="V940" s="22"/>
      <c r="W940" s="22"/>
    </row>
    <row r="941" spans="22:23" x14ac:dyDescent="0.35">
      <c r="V941" s="22"/>
      <c r="W941" s="22"/>
    </row>
    <row r="942" spans="22:23" x14ac:dyDescent="0.35">
      <c r="V942" s="22"/>
      <c r="W942" s="22"/>
    </row>
    <row r="943" spans="22:23" x14ac:dyDescent="0.35">
      <c r="V943" s="22"/>
      <c r="W943" s="22"/>
    </row>
    <row r="944" spans="22:23" x14ac:dyDescent="0.35">
      <c r="V944" s="22"/>
      <c r="W944" s="22"/>
    </row>
    <row r="945" spans="22:23" x14ac:dyDescent="0.35">
      <c r="V945" s="22"/>
      <c r="W945" s="22"/>
    </row>
    <row r="946" spans="22:23" x14ac:dyDescent="0.35">
      <c r="V946" s="22"/>
      <c r="W946" s="22"/>
    </row>
    <row r="947" spans="22:23" x14ac:dyDescent="0.35">
      <c r="V947" s="22"/>
      <c r="W947" s="22"/>
    </row>
    <row r="948" spans="22:23" x14ac:dyDescent="0.35">
      <c r="V948" s="22"/>
      <c r="W948" s="22"/>
    </row>
    <row r="949" spans="22:23" x14ac:dyDescent="0.35">
      <c r="V949" s="22"/>
      <c r="W949" s="22"/>
    </row>
    <row r="950" spans="22:23" x14ac:dyDescent="0.35">
      <c r="V950" s="22"/>
      <c r="W950" s="22"/>
    </row>
    <row r="951" spans="22:23" x14ac:dyDescent="0.35">
      <c r="V951" s="22"/>
      <c r="W951" s="22"/>
    </row>
    <row r="952" spans="22:23" x14ac:dyDescent="0.35">
      <c r="V952" s="22"/>
      <c r="W952" s="22"/>
    </row>
    <row r="953" spans="22:23" x14ac:dyDescent="0.35">
      <c r="V953" s="22"/>
      <c r="W953" s="22"/>
    </row>
    <row r="954" spans="22:23" x14ac:dyDescent="0.35">
      <c r="V954" s="22"/>
      <c r="W954" s="22"/>
    </row>
    <row r="955" spans="22:23" x14ac:dyDescent="0.35">
      <c r="V955" s="22"/>
      <c r="W955" s="22"/>
    </row>
    <row r="956" spans="22:23" x14ac:dyDescent="0.35">
      <c r="V956" s="22"/>
      <c r="W956" s="22"/>
    </row>
    <row r="957" spans="22:23" x14ac:dyDescent="0.35">
      <c r="V957" s="22"/>
      <c r="W957" s="22"/>
    </row>
    <row r="958" spans="22:23" x14ac:dyDescent="0.35">
      <c r="V958" s="22"/>
      <c r="W958" s="22"/>
    </row>
    <row r="959" spans="22:23" x14ac:dyDescent="0.35">
      <c r="V959" s="22"/>
      <c r="W959" s="22"/>
    </row>
    <row r="960" spans="22:23" x14ac:dyDescent="0.35">
      <c r="V960" s="22"/>
      <c r="W960" s="22"/>
    </row>
    <row r="961" spans="22:23" x14ac:dyDescent="0.35">
      <c r="V961" s="22"/>
      <c r="W961" s="22"/>
    </row>
    <row r="962" spans="22:23" x14ac:dyDescent="0.35">
      <c r="V962" s="22"/>
      <c r="W962" s="22"/>
    </row>
    <row r="963" spans="22:23" x14ac:dyDescent="0.35">
      <c r="V963" s="22"/>
      <c r="W963" s="22"/>
    </row>
    <row r="964" spans="22:23" x14ac:dyDescent="0.35">
      <c r="V964" s="22"/>
      <c r="W964" s="22"/>
    </row>
    <row r="965" spans="22:23" x14ac:dyDescent="0.35">
      <c r="V965" s="22"/>
      <c r="W965" s="22"/>
    </row>
    <row r="966" spans="22:23" x14ac:dyDescent="0.35">
      <c r="V966" s="22"/>
      <c r="W966" s="22"/>
    </row>
    <row r="967" spans="22:23" x14ac:dyDescent="0.35">
      <c r="V967" s="22"/>
      <c r="W967" s="22"/>
    </row>
    <row r="968" spans="22:23" x14ac:dyDescent="0.35">
      <c r="V968" s="22"/>
      <c r="W968" s="22"/>
    </row>
    <row r="969" spans="22:23" x14ac:dyDescent="0.35">
      <c r="V969" s="22"/>
      <c r="W969" s="22"/>
    </row>
    <row r="970" spans="22:23" x14ac:dyDescent="0.35">
      <c r="V970" s="22"/>
      <c r="W970" s="22"/>
    </row>
    <row r="971" spans="22:23" x14ac:dyDescent="0.35">
      <c r="V971" s="22"/>
      <c r="W971" s="22"/>
    </row>
    <row r="972" spans="22:23" x14ac:dyDescent="0.35">
      <c r="V972" s="22"/>
      <c r="W972" s="22"/>
    </row>
    <row r="973" spans="22:23" x14ac:dyDescent="0.35">
      <c r="V973" s="22"/>
      <c r="W973" s="22"/>
    </row>
    <row r="974" spans="22:23" x14ac:dyDescent="0.35">
      <c r="V974" s="22"/>
      <c r="W974" s="22"/>
    </row>
    <row r="975" spans="22:23" x14ac:dyDescent="0.35">
      <c r="V975" s="22"/>
      <c r="W975" s="22"/>
    </row>
    <row r="976" spans="22:23" x14ac:dyDescent="0.35">
      <c r="V976" s="22"/>
      <c r="W976" s="22"/>
    </row>
    <row r="977" spans="22:23" x14ac:dyDescent="0.35">
      <c r="V977" s="22"/>
      <c r="W977" s="22"/>
    </row>
    <row r="978" spans="22:23" x14ac:dyDescent="0.35">
      <c r="V978" s="22"/>
      <c r="W978" s="22"/>
    </row>
    <row r="979" spans="22:23" x14ac:dyDescent="0.35">
      <c r="V979" s="22"/>
      <c r="W979" s="22"/>
    </row>
    <row r="980" spans="22:23" x14ac:dyDescent="0.35">
      <c r="V980" s="22"/>
      <c r="W980" s="22"/>
    </row>
    <row r="981" spans="22:23" x14ac:dyDescent="0.35">
      <c r="V981" s="22"/>
      <c r="W981" s="22"/>
    </row>
    <row r="982" spans="22:23" x14ac:dyDescent="0.35">
      <c r="V982" s="22"/>
      <c r="W982" s="22"/>
    </row>
    <row r="983" spans="22:23" x14ac:dyDescent="0.35">
      <c r="V983" s="22"/>
      <c r="W983" s="22"/>
    </row>
    <row r="984" spans="22:23" x14ac:dyDescent="0.35">
      <c r="V984" s="22"/>
      <c r="W984" s="22"/>
    </row>
    <row r="985" spans="22:23" x14ac:dyDescent="0.35">
      <c r="V985" s="22"/>
      <c r="W985" s="22"/>
    </row>
    <row r="986" spans="22:23" x14ac:dyDescent="0.35">
      <c r="V986" s="22"/>
      <c r="W986" s="22"/>
    </row>
    <row r="987" spans="22:23" x14ac:dyDescent="0.35">
      <c r="V987" s="22"/>
      <c r="W987" s="22"/>
    </row>
  </sheetData>
  <autoFilter ref="A1:Y422" xr:uid="{DA0B0B77-34BB-4EDE-BE40-188DFE3FF579}">
    <filterColumn colId="9">
      <filters>
        <filter val="15.1"/>
        <filter val="15.3"/>
        <filter val="16.3"/>
        <filter val="17"/>
        <filter val="18.4"/>
        <filter val="18.9"/>
        <filter val="19.1"/>
        <filter val="19.4"/>
        <filter val="19.8"/>
        <filter val="20.4"/>
        <filter val="20.5"/>
        <filter val="20.6"/>
        <filter val="20.9"/>
        <filter val="21.2"/>
        <filter val="21.5"/>
        <filter val="21.8"/>
        <filter val="22.3"/>
        <filter val="22.4"/>
        <filter val="22.7"/>
        <filter val="22.8"/>
        <filter val="23.5"/>
        <filter val="23.9"/>
        <filter val="24.1"/>
        <filter val="24.3"/>
        <filter val="24.5"/>
        <filter val="24.7"/>
        <filter val="24.8"/>
        <filter val="25"/>
        <filter val="25.2"/>
        <filter val="25.4"/>
        <filter val="26"/>
        <filter val="26.3"/>
        <filter val="26.4"/>
        <filter val="26.6"/>
        <filter val="27.3"/>
        <filter val="27.4"/>
        <filter val="27.6"/>
        <filter val="27.7"/>
        <filter val="27.8"/>
        <filter val="28"/>
        <filter val="28.1"/>
        <filter val="28.3"/>
        <filter val="28.6"/>
        <filter val="28.8"/>
        <filter val="29"/>
        <filter val="29.1"/>
        <filter val="29.4"/>
        <filter val="29.5"/>
        <filter val="29.8"/>
        <filter val="30"/>
        <filter val="30.3"/>
        <filter val="30.5"/>
        <filter val="30.6"/>
        <filter val="31"/>
        <filter val="31.5"/>
        <filter val="31.6"/>
        <filter val="31.7"/>
        <filter val="31.8"/>
        <filter val="31.9"/>
        <filter val="32"/>
        <filter val="32.0"/>
        <filter val="32.1"/>
        <filter val="32.2"/>
        <filter val="32.3"/>
        <filter val="32.6"/>
        <filter val="32.7"/>
        <filter val="32.8"/>
        <filter val="33.4"/>
        <filter val="33.6"/>
        <filter val="34"/>
        <filter val="34.2"/>
        <filter val="34.4"/>
        <filter val="35"/>
        <filter val="35.2"/>
        <filter val="35.3"/>
        <filter val="35.4"/>
        <filter val="35.7"/>
        <filter val="36.1"/>
        <filter val="36.2"/>
        <filter val="36.4"/>
        <filter val="36.7"/>
        <filter val="36.9"/>
        <filter val="37"/>
        <filter val="37.8"/>
        <filter val="38.0"/>
        <filter val="38.4"/>
        <filter val="38.8"/>
        <filter val="38.9"/>
        <filter val="39"/>
        <filter val="39.2"/>
        <filter val="39.3"/>
        <filter val="39.7"/>
        <filter val="39.8"/>
        <filter val="40"/>
        <filter val="40.7"/>
        <filter val="40.9"/>
        <filter val="41"/>
        <filter val="41.5"/>
        <filter val="41.9"/>
        <filter val="42"/>
        <filter val="42.2"/>
        <filter val="42.3"/>
        <filter val="42.4"/>
        <filter val="43"/>
        <filter val="43.3"/>
        <filter val="43.5"/>
        <filter val="43.6"/>
        <filter val="43.7"/>
        <filter val="44.3"/>
        <filter val="44.8"/>
        <filter val="44.9"/>
        <filter val="45"/>
        <filter val="45.2"/>
        <filter val="45.7"/>
        <filter val="46.4"/>
        <filter val="46.5"/>
        <filter val="46.6"/>
        <filter val="46.7"/>
        <filter val="47"/>
        <filter val="47.4"/>
        <filter val="47.6"/>
        <filter val="47.7"/>
        <filter val="49.3"/>
        <filter val="49.5"/>
        <filter val="49.8"/>
        <filter val="51.7"/>
        <filter val="52"/>
        <filter val="52.1"/>
        <filter val="53"/>
        <filter val="53.4"/>
        <filter val="55.7"/>
        <filter val="56.1"/>
        <filter val="57.0"/>
        <filter val="57.6"/>
        <filter val="58"/>
        <filter val="58.8"/>
        <filter val="66"/>
        <filter val="68"/>
        <filter val="70"/>
        <filter val="71.8"/>
        <filter val="9.9"/>
      </filters>
    </filterColumn>
    <filterColumn colId="17">
      <filters>
        <filter val="12.9"/>
        <filter val="13.4"/>
        <filter val="13.6"/>
        <filter val="14.5"/>
        <filter val="14.9"/>
        <filter val="15.3"/>
        <filter val="16.2"/>
        <filter val="16.7"/>
        <filter val="17.2"/>
        <filter val="17.5"/>
        <filter val="17.7"/>
        <filter val="18.0"/>
        <filter val="18.2"/>
        <filter val="18.8"/>
        <filter val="19.4"/>
        <filter val="19.6"/>
        <filter val="19.7"/>
        <filter val="19.9"/>
        <filter val="20.2"/>
        <filter val="20.4"/>
        <filter val="21.2"/>
        <filter val="21.4"/>
        <filter val="21.5"/>
        <filter val="21.6"/>
        <filter val="21.7"/>
        <filter val="21.8"/>
        <filter val="22.0"/>
        <filter val="22.1"/>
        <filter val="22.2"/>
        <filter val="22.3"/>
        <filter val="22.8"/>
        <filter val="23.0"/>
        <filter val="23.1"/>
        <filter val="23.5"/>
        <filter val="23.6"/>
        <filter val="24.1"/>
        <filter val="24.2"/>
        <filter val="24.3"/>
        <filter val="24.5"/>
        <filter val="24.6"/>
        <filter val="24.7"/>
        <filter val="24.8"/>
        <filter val="25.0"/>
        <filter val="25.1"/>
        <filter val="25.3"/>
        <filter val="25.5"/>
        <filter val="25.6"/>
        <filter val="25.7"/>
        <filter val="25.9"/>
        <filter val="26.2"/>
        <filter val="26.6"/>
        <filter val="26.7"/>
        <filter val="26.8"/>
        <filter val="27.0"/>
        <filter val="27.1"/>
        <filter val="27.2"/>
        <filter val="27.5"/>
        <filter val="27.6"/>
        <filter val="27.8"/>
        <filter val="27.9"/>
        <filter val="28.0"/>
        <filter val="28.1"/>
        <filter val="28.5"/>
        <filter val="28.6"/>
        <filter val="28.7"/>
        <filter val="29.2"/>
        <filter val="29.3"/>
        <filter val="30.0"/>
        <filter val="30.2"/>
        <filter val="30.3"/>
        <filter val="30.5"/>
        <filter val="30.6"/>
        <filter val="31.1"/>
        <filter val="31.6"/>
        <filter val="31.7"/>
        <filter val="32.0"/>
        <filter val="32.1"/>
        <filter val="32.3"/>
        <filter val="32.4"/>
        <filter val="32.6"/>
        <filter val="32.7"/>
        <filter val="32.8"/>
        <filter val="33.0"/>
        <filter val="33.1"/>
        <filter val="33.2"/>
        <filter val="33.3"/>
        <filter val="33.6"/>
        <filter val="34.1"/>
        <filter val="34.3"/>
        <filter val="34.4"/>
        <filter val="34.6"/>
        <filter val="35.3"/>
        <filter val="35.4"/>
        <filter val="35.5"/>
        <filter val="35.6"/>
        <filter val="35.7"/>
        <filter val="36.1"/>
        <filter val="36.2"/>
        <filter val="36.4"/>
        <filter val="36.6"/>
        <filter val="36.7"/>
        <filter val="36.9"/>
        <filter val="37.1"/>
        <filter val="37.2"/>
        <filter val="37.3"/>
        <filter val="37.4"/>
        <filter val="37.5"/>
        <filter val="37.6"/>
        <filter val="37.7"/>
        <filter val="37.9"/>
        <filter val="38.0"/>
        <filter val="38.6"/>
        <filter val="38.7"/>
        <filter val="38.9"/>
        <filter val="39.2"/>
        <filter val="39.4"/>
        <filter val="39.5"/>
        <filter val="39.6"/>
        <filter val="39.9"/>
        <filter val="40.7"/>
        <filter val="40.8"/>
        <filter val="41.2"/>
        <filter val="41.3"/>
        <filter val="41.4"/>
        <filter val="41.7"/>
        <filter val="42.1"/>
        <filter val="42.4"/>
        <filter val="42.5"/>
        <filter val="43.7"/>
        <filter val="44.7"/>
        <filter val="44.9"/>
        <filter val="45.3"/>
        <filter val="46.8"/>
        <filter val="47.0"/>
        <filter val="47.7"/>
        <filter val="50.4"/>
        <filter val="51.6"/>
        <filter val="52.0"/>
        <filter val="55.1"/>
        <filter val="55.4"/>
        <filter val="8.9"/>
      </filters>
    </filterColumn>
    <filterColumn colId="18">
      <filters>
        <filter val="N"/>
      </filters>
    </filterColumn>
    <filterColumn colId="24">
      <filters>
        <filter val="reduction"/>
      </filters>
    </filterColumn>
  </autoFilter>
  <sortState xmlns:xlrd2="http://schemas.microsoft.com/office/spreadsheetml/2017/richdata2" ref="A2:U302">
    <sortCondition ref="A268"/>
  </sortState>
  <dataConsolidate/>
  <phoneticPr fontId="8" type="noConversion"/>
  <conditionalFormatting sqref="I422 I2:R421">
    <cfRule type="cellIs" dxfId="0" priority="1" operator="greaterThan">
      <formula>40</formula>
    </cfRule>
  </conditionalFormatting>
  <pageMargins left="0.7" right="0.7" top="0.75" bottom="0.75" header="0.3" footer="0.3"/>
  <pageSetup paperSize="8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1144A7518F9418E3CEB911DBA4523" ma:contentTypeVersion="8" ma:contentTypeDescription="Create a new document." ma:contentTypeScope="" ma:versionID="fa9a36998473ca692831ab636f8b1298">
  <xsd:schema xmlns:xsd="http://www.w3.org/2001/XMLSchema" xmlns:xs="http://www.w3.org/2001/XMLSchema" xmlns:p="http://schemas.microsoft.com/office/2006/metadata/properties" xmlns:ns2="6b126a5e-ec3f-4f8f-a594-2b09507c1883" targetNamespace="http://schemas.microsoft.com/office/2006/metadata/properties" ma:root="true" ma:fieldsID="ad3828cf73ab96baace132785543825b" ns2:_="">
    <xsd:import namespace="6b126a5e-ec3f-4f8f-a594-2b09507c1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26a5e-ec3f-4f8f-a594-2b09507c1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87C7B-1ED3-4B17-A778-7E3F6A14E0E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b126a5e-ec3f-4f8f-a594-2b09507c1883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2B6A66-741B-413F-9CC5-6F943CB83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26a5e-ec3f-4f8f-a594-2b09507c1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6D587-4D43-40F5-AFA6-02146B6D5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</vt:lpstr>
    </vt:vector>
  </TitlesOfParts>
  <Manager/>
  <Company>TfGM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O'Neill</dc:creator>
  <cp:keywords/>
  <dc:description/>
  <cp:lastModifiedBy>Stuart Blackadder</cp:lastModifiedBy>
  <cp:revision/>
  <dcterms:created xsi:type="dcterms:W3CDTF">2016-05-03T08:28:41Z</dcterms:created>
  <dcterms:modified xsi:type="dcterms:W3CDTF">2020-06-19T10:37:42Z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0x010100F891144A7518F9418E3CEB911DBA4523</vt:lpwstr>
  </property>
</Properties>
</file>