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localgovmv.sharepoint.com/sites/Procurement1/Shared Documents/General/2026/Bids/dhiguvaadu volley court/"/>
    </mc:Choice>
  </mc:AlternateContent>
  <xr:revisionPtr revIDLastSave="1" documentId="13_ncr:1_{9DD74F2C-D384-433E-B8A7-CA058941156E}" xr6:coauthVersionLast="47" xr6:coauthVersionMax="47" xr10:uidLastSave="{C03D5058-85D2-4A20-9FE4-D7F4CEB222C9}"/>
  <bookViews>
    <workbookView xWindow="-120" yWindow="-120" windowWidth="29040" windowHeight="15840" xr2:uid="{00000000-000D-0000-FFFF-FFFF00000000}"/>
  </bookViews>
  <sheets>
    <sheet name="ORIGIN" sheetId="2" r:id="rId1"/>
    <sheet name="ORG SUM" sheetId="4" r:id="rId2"/>
  </sheets>
  <externalReferences>
    <externalReference r:id="rId3"/>
  </externalReferences>
  <definedNames>
    <definedName name="_xlnm.Print_Area" localSheetId="0">ORIGIN!$A$1:$F$196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0" i="2" l="1"/>
  <c r="F211" i="2" s="1"/>
  <c r="F194" i="2"/>
  <c r="F193" i="2"/>
  <c r="F170" i="2"/>
  <c r="F167" i="2"/>
  <c r="F166" i="2"/>
  <c r="F162" i="2"/>
  <c r="F161" i="2"/>
  <c r="F146" i="2"/>
  <c r="F142" i="2"/>
  <c r="F140" i="2"/>
  <c r="F141" i="2"/>
  <c r="F139" i="2"/>
  <c r="F138" i="2"/>
  <c r="F121" i="2"/>
  <c r="F120" i="2"/>
  <c r="F115" i="2"/>
  <c r="F114" i="2"/>
  <c r="F111" i="2"/>
  <c r="F107" i="2"/>
  <c r="F106" i="2"/>
  <c r="F105" i="2"/>
  <c r="F101" i="2"/>
  <c r="F100" i="2"/>
  <c r="F99" i="2"/>
  <c r="F98" i="2"/>
  <c r="F87" i="2"/>
  <c r="F86" i="2"/>
  <c r="F81" i="2"/>
  <c r="F80" i="2"/>
  <c r="F79" i="2"/>
  <c r="F67" i="2"/>
  <c r="F68" i="2"/>
  <c r="F65" i="2"/>
  <c r="F66" i="2"/>
  <c r="F64" i="2"/>
  <c r="F63" i="2"/>
  <c r="F58" i="2"/>
  <c r="F48" i="2"/>
  <c r="F46" i="2"/>
  <c r="F43" i="2"/>
  <c r="F42" i="2"/>
  <c r="F41" i="2"/>
  <c r="F40" i="2"/>
  <c r="F39" i="2"/>
  <c r="F35" i="2"/>
  <c r="F32" i="2"/>
  <c r="F29" i="2"/>
  <c r="F26" i="2"/>
  <c r="F19" i="2"/>
  <c r="F17" i="2"/>
  <c r="F16" i="2"/>
  <c r="F14" i="2"/>
  <c r="B14" i="4"/>
  <c r="B13" i="4"/>
  <c r="B7" i="4"/>
  <c r="F88" i="2" l="1"/>
  <c r="F89" i="2" s="1"/>
  <c r="C9" i="4" s="1"/>
  <c r="F224" i="2"/>
  <c r="F122" i="2"/>
  <c r="F123" i="2" s="1"/>
  <c r="C10" i="4" s="1"/>
  <c r="F147" i="2"/>
  <c r="F148" i="2" s="1"/>
  <c r="C11" i="4" s="1"/>
  <c r="F49" i="2"/>
  <c r="F50" i="2" s="1"/>
  <c r="C8" i="4" s="1"/>
  <c r="F20" i="2"/>
  <c r="F21" i="2" s="1"/>
  <c r="C7" i="4" s="1"/>
  <c r="F165" i="2" l="1"/>
  <c r="F195" i="2" s="1"/>
  <c r="F196" i="2" s="1"/>
  <c r="C12" i="4" s="1"/>
  <c r="C18" i="4" s="1"/>
  <c r="C19" i="4" s="1"/>
  <c r="C30" i="4" s="1"/>
</calcChain>
</file>

<file path=xl/sharedStrings.xml><?xml version="1.0" encoding="utf-8"?>
<sst xmlns="http://schemas.openxmlformats.org/spreadsheetml/2006/main" count="270" uniqueCount="207">
  <si>
    <t>BILL OF QUANTITIES</t>
  </si>
  <si>
    <t>Item</t>
  </si>
  <si>
    <t>Description</t>
  </si>
  <si>
    <t>Qty</t>
  </si>
  <si>
    <t>Unit</t>
  </si>
  <si>
    <t>Rate</t>
  </si>
  <si>
    <t>Amount</t>
  </si>
  <si>
    <t>BILL No: 01</t>
  </si>
  <si>
    <t>PRELIMINARIES</t>
  </si>
  <si>
    <t>NOTES:</t>
  </si>
  <si>
    <t xml:space="preserve">Any dicrepancies with BOQ and Drawings has to be addressed prior to bid submition. Upon awarding the contract, issues with BOQ and Drawing will be settled as per the consultant instruction in regard to BOQ, Drawing and Scope of the work. </t>
  </si>
  <si>
    <t>SITE MANAGEMENT COSTS</t>
  </si>
  <si>
    <t>Allow for all on and off site management cost including costs of foreman and assistants, temporary services, telephone, fax, hoardings and similar.</t>
  </si>
  <si>
    <t>item</t>
  </si>
  <si>
    <t>SITE SAFETY / SECURITIES</t>
  </si>
  <si>
    <t>CLEANING UPON COMPLETION</t>
  </si>
  <si>
    <t>Cleaning the site upon completion of all works</t>
  </si>
  <si>
    <t>BILL No: 01 - PRELIMINARIES</t>
  </si>
  <si>
    <t>TOTAL OF BILL No: 01 - Carried over to summary</t>
  </si>
  <si>
    <t>BILL No: 02</t>
  </si>
  <si>
    <t>EARTH WORKS</t>
  </si>
  <si>
    <t>SITE CLEARING</t>
  </si>
  <si>
    <t>EXCAVATION</t>
  </si>
  <si>
    <t>DAMP  PROOFING</t>
  </si>
  <si>
    <t>Note: Rates shall include for: dressing around and sealing to avoid all penetrations</t>
  </si>
  <si>
    <t>Damp proof membrane under  foundation</t>
  </si>
  <si>
    <t>WATER  PROOFING</t>
  </si>
  <si>
    <t>Apply 2 coats of Bituminous paint or similar on all concrete surfaces below ground level in accordance with manufacturer's instructions</t>
  </si>
  <si>
    <t>Concrete base</t>
  </si>
  <si>
    <t xml:space="preserve"> ROADWAY DRAINAGE  SYSTEM</t>
  </si>
  <si>
    <t xml:space="preserve"> </t>
  </si>
  <si>
    <t>Supply and installation of Pre - cast concrete tench drain" U" blocks as per drawings.</t>
  </si>
  <si>
    <t>BILL No: 02 - EARTH WORKS</t>
  </si>
  <si>
    <t>TOTAL OF BILL No: 02 - Carried over to summary</t>
  </si>
  <si>
    <t>BILL No: 03</t>
  </si>
  <si>
    <t xml:space="preserve">CONCRETE </t>
  </si>
  <si>
    <t xml:space="preserve">(a) Rates shall include for: provision to place in position; casting of all required items and finishing after removal of formwork and  additional concrete required to conform to structural and excavated tolerances </t>
  </si>
  <si>
    <t>(b) Rates shall include supply of all formwork item including form oil, timber, plywood, nails etc.</t>
  </si>
  <si>
    <t>(c) Mix ratio for  reinforced concrete shall be 1:2:3 and lean concrete shall be 1:10 by volume</t>
  </si>
  <si>
    <t>LEAN CONCRETE</t>
  </si>
  <si>
    <t>Note: Quantity is measured to the edges of concrete members. Rates shall be inclusive of any additional concrete required to place the formwork.</t>
  </si>
  <si>
    <t xml:space="preserve">50mm thick lean concrete to bottom of concrete base </t>
  </si>
  <si>
    <t>REINFORCED CONCRETE</t>
  </si>
  <si>
    <t>In-situ reinforced concrete to:</t>
  </si>
  <si>
    <t>Foundation level</t>
  </si>
  <si>
    <t xml:space="preserve"> FORMWORK</t>
  </si>
  <si>
    <t>(a) Rates shall include for: all necessary boarding, supports, erecting, framing, temporary cambering, cutting, perforations for reinforcing bars, bolts, straps, ties, hangers, pipes and removal of formwork.</t>
  </si>
  <si>
    <t>REINFORCEMENT</t>
  </si>
  <si>
    <t>(a) Rates shall include for: cleaning, fabrication, placing, the provision for all necessary temporary fixings and supports including tie wire and chair supports, laps and wastage</t>
  </si>
  <si>
    <t>(b) All reinforcing bars except 6mm dia bars shall be high strength deformed bars</t>
  </si>
  <si>
    <t>(c) The exact length exclusive of laps are given. The rates shall take into account laps and any wastage.</t>
  </si>
  <si>
    <t>MASONRY AND PLASTERING</t>
  </si>
  <si>
    <t>Note: Rates shall include for: blocks, cutting or leaving holes and openings as recesses, building in pipes, conduits, sleeves and similar as required for all trades; leaving surfaces rough or raking out joints for plastering and flashing, bedding  frames</t>
  </si>
  <si>
    <t>(a) Mix ratio for Plastering &amp; masonry shall be 1:3.</t>
  </si>
  <si>
    <t>BILL No: 03 - CONCRETE</t>
  </si>
  <si>
    <t>TOTAL OF BILL No: 03 - Carried over to summary</t>
  </si>
  <si>
    <t>BILL No: 04</t>
  </si>
  <si>
    <t>METAL  WORKS</t>
  </si>
  <si>
    <t>Note: (a) Rates shall include for: all fabrication work, welding, marking, drilling for bolts including those securing timbers, steel plates, bolts, nuts and any type of washer, riveted work, counter sinking and tapping for bolts or machine screws.</t>
  </si>
  <si>
    <t>(b) Rates shall include for all painting and finishing on all Fabrication works (SIGMA Marine Grade, including Undercoat and Finishing Coat)</t>
  </si>
  <si>
    <t>(c) Rates shall include for fabrication and erection of temporary supports and fixing into position</t>
  </si>
  <si>
    <t>PVC FENCING</t>
  </si>
  <si>
    <t xml:space="preserve">PVC fence </t>
  </si>
  <si>
    <t>38mm GI pipe horizontal members (2mm thick)</t>
  </si>
  <si>
    <t>m</t>
  </si>
  <si>
    <t>50mm GI pipe Verticle members (2.4mm thick)</t>
  </si>
  <si>
    <t>Goal Post</t>
  </si>
  <si>
    <t xml:space="preserve"> LIGHTING POLES </t>
  </si>
  <si>
    <t>Supply and fixing of Gi pipe  single arm lighting pole  with hot dip galvanized, smooth finish as described.</t>
  </si>
  <si>
    <t xml:space="preserve">  Lighting pole as per drawing</t>
  </si>
  <si>
    <t>TURF INSTALLATIONS</t>
  </si>
  <si>
    <t>Supply and installation of infilled artificial grass with manufactures instructions and Allow for infill materials which are silica sand and rubber granules as described</t>
  </si>
  <si>
    <t>Turf Specification (ISO Standard or equavalent)</t>
  </si>
  <si>
    <t>Dtex:12000</t>
  </si>
  <si>
    <t>Pile Height: 40 mm</t>
  </si>
  <si>
    <t>Stitch Rate: 14 Stitches / 10cm +/- 10%</t>
  </si>
  <si>
    <t>Gauge: 5/8 inch</t>
  </si>
  <si>
    <t>Density: 8820 Stitches /SQM +/- 10%</t>
  </si>
  <si>
    <t>Pile Weight: 1491g/SQM (±5%)</t>
  </si>
  <si>
    <t>Backing: 3 Layers (composite PP+Net)</t>
  </si>
  <si>
    <t>Second Backing: Latex</t>
  </si>
  <si>
    <t>Color: Verde green &amp; Lime</t>
  </si>
  <si>
    <t xml:space="preserve">Adhesive Pu  bi-component </t>
  </si>
  <si>
    <t>Set</t>
  </si>
  <si>
    <t>Seaming Tape (30cm wide)</t>
  </si>
  <si>
    <t>SBR Rubber Granules for infilling (0.8-2.5mm)</t>
  </si>
  <si>
    <t>Tons</t>
  </si>
  <si>
    <t>Silica Sand for Infill  (0.5-1.0mm) (washed dried cleaned and processed)</t>
  </si>
  <si>
    <t>Nippon or equivalent floor paint finish on  concrete surfaces. Exterior surfaces should be applied with weather proof  red colour paint.Allow for applied 1-coats of Alkali Resisting primer on all  surfaces.</t>
  </si>
  <si>
    <t>OUTDOOR  BENCH</t>
  </si>
  <si>
    <t>PAINTING</t>
  </si>
  <si>
    <t>TOTAL OF BILL No: 04 - Carried over to summary</t>
  </si>
  <si>
    <t>BILL No: 05</t>
  </si>
  <si>
    <t>ELECTRICAL &amp; SPECIFIC INSTALLATIONS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</si>
  <si>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</si>
  <si>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</si>
  <si>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for electrical conduits, fittings, warning tape equipment and similar items shall include for: all fixings to various building surfaces</t>
  </si>
  <si>
    <t>(d) Light end and switch end of wiring together measured as one point</t>
  </si>
  <si>
    <t>(e) A point wiring for power points is measured as one point for each socket outlet; other end of wire is not included in the quantity.</t>
  </si>
  <si>
    <t xml:space="preserve">(f) Rates shall include for supply and complete installation </t>
  </si>
  <si>
    <t>ELECTRICAL BOARDS</t>
  </si>
  <si>
    <t>Complete installation, including for all connections, earthing, painting, testing and similar of:</t>
  </si>
  <si>
    <t>Main distribution board (with a Timmer Switch)</t>
  </si>
  <si>
    <t>Electricity meters</t>
  </si>
  <si>
    <t>ELECTRICAL WIRING</t>
  </si>
  <si>
    <t>Electrical wiring with copper conductor cable in conduits in walls and concrete  as per government regulations including necessary D-boards at each level.</t>
  </si>
  <si>
    <t>Wiring to Lighting</t>
  </si>
  <si>
    <t>Wiring to D/B</t>
  </si>
  <si>
    <t>Connected to main with 16sqm cable</t>
  </si>
  <si>
    <t>CABLE LAYING</t>
  </si>
  <si>
    <t>10sqmm 4 core cabe with hard condute on all light post to main distribution boad</t>
  </si>
  <si>
    <t xml:space="preserve">LIGHTING, POWER POINTS </t>
  </si>
  <si>
    <t>All lights shall be of 'Cree' or equivalent brand or equivalent,led tube light shall be pure white all switches, sockets etc. shall be 'Legrand' brand or equivalent</t>
  </si>
  <si>
    <t>Light Specification</t>
  </si>
  <si>
    <t>LED Type: Epistar/Bridgelux/Cree</t>
  </si>
  <si>
    <t>Lamp Luminous Effciency: 70-90lm/W</t>
  </si>
  <si>
    <t>CRI: ≥75Ra</t>
  </si>
  <si>
    <t>Beam Angle: 120-140 degree</t>
  </si>
  <si>
    <t>IP Grade: IP65</t>
  </si>
  <si>
    <t>Input Voltage: AC85-265V</t>
  </si>
  <si>
    <t>Frequency: 50/60HZ</t>
  </si>
  <si>
    <t>Lamp Body Material: Aluminum Alloy</t>
  </si>
  <si>
    <t>Life Time: ≥35000hours</t>
  </si>
  <si>
    <t>Working Temperature: -20°C~+45°C</t>
  </si>
  <si>
    <t>Shell Color: Grey or Black</t>
  </si>
  <si>
    <t>Dimension: 290*290*90mm</t>
  </si>
  <si>
    <t>Appliance Class: Class I</t>
  </si>
  <si>
    <t>Certification: CE, RoHS, FCC</t>
  </si>
  <si>
    <t>Warranty: 2 years</t>
  </si>
  <si>
    <t xml:space="preserve"> Switch( manual control)</t>
  </si>
  <si>
    <t>EARTH  FILLING ( SOIL GRADING &amp; COMPACTION )</t>
  </si>
  <si>
    <t>Removing top soil as per the Spec using Grader Machine.</t>
  </si>
  <si>
    <t>In-Survey &amp; Setting out as per the grid ( 5Mx6M) and mark the levels.</t>
  </si>
  <si>
    <t>Maadhadu Futsal Ground</t>
  </si>
  <si>
    <t>Fuvahmulah City</t>
  </si>
  <si>
    <t>Demolition if any ,leveling and cleaning, waste materials away from the site.</t>
  </si>
  <si>
    <t xml:space="preserve">Backfilling Base Course 150mm thick Layer &amp; Compact by Vibratory Plate Compactors. </t>
  </si>
  <si>
    <t>Grating sand for top surface layer (10 x10mm) Siever and back fill 50mm thick surface layer for compaction by vibratory plate compacter</t>
  </si>
  <si>
    <t>Out survey of elevations , surface compaction strength up on completion of Surface Course (Level of the grid 5 x 6 m) before laying Turf.</t>
  </si>
  <si>
    <t xml:space="preserve">Boundary Foundation </t>
  </si>
  <si>
    <t>Boundary Wall Capping</t>
  </si>
  <si>
    <t>Nos</t>
  </si>
  <si>
    <t>10 mm dia. bars  (55)</t>
  </si>
  <si>
    <t>12 mm dia. bars  (210 )</t>
  </si>
  <si>
    <t>6mm dia. Bars (76)</t>
  </si>
  <si>
    <t xml:space="preserve">150mm thick hollow block masonry wall  </t>
  </si>
  <si>
    <t>20mm Thick Plastering on both side of Wall</t>
  </si>
  <si>
    <t>13.6mm GI Pipe Goal fence area 6m (1.8mm thick pipe members)</t>
  </si>
  <si>
    <t>Main Entrance Slide Gate (GI Pipe fabrication )</t>
  </si>
  <si>
    <t>Side Entrance small Gate (GI Pipe fabrication )</t>
  </si>
  <si>
    <t xml:space="preserve">Play Area Turf  (44/24m) (pille height 40mm) </t>
  </si>
  <si>
    <t>M</t>
  </si>
  <si>
    <t>LINE AND MARKING</t>
  </si>
  <si>
    <t>Team Bench ( Min 8 Seat  )</t>
  </si>
  <si>
    <t>(g) Three phase power supply.</t>
  </si>
  <si>
    <t>SURVEY &amp; SET OUT</t>
  </si>
  <si>
    <t>In survey of ground area elevations and location marking</t>
  </si>
  <si>
    <t>Allow for erecting and maintaining of temporary scaffoldings, supports, platforms and climbing stairs and remove on completion of the Works including temporary re-erections if required.</t>
  </si>
  <si>
    <t>Allow lump sum for health and safety measures  , Welding , Cutting , Grinding protection gears for contractor's staff</t>
  </si>
  <si>
    <r>
      <t>M</t>
    </r>
    <r>
      <rPr>
        <vertAlign val="superscript"/>
        <sz val="11"/>
        <rFont val="Times New Roman"/>
        <family val="1"/>
      </rPr>
      <t>3</t>
    </r>
  </si>
  <si>
    <r>
      <t>M</t>
    </r>
    <r>
      <rPr>
        <vertAlign val="superscript"/>
        <sz val="11"/>
        <rFont val="Times New Roman"/>
        <family val="1"/>
      </rPr>
      <t>2</t>
    </r>
  </si>
  <si>
    <t>Reinforcement of Foundations, Column , Footings</t>
  </si>
  <si>
    <r>
      <t>M</t>
    </r>
    <r>
      <rPr>
        <vertAlign val="superscript"/>
        <sz val="10"/>
        <rFont val="Times New Roman"/>
        <family val="1"/>
      </rPr>
      <t>2</t>
    </r>
  </si>
  <si>
    <t>Boundary Wall Exterior surfaces</t>
  </si>
  <si>
    <t>Nippon or equivalent emulsion paint finish on cement plastered walls and concrete surfaces. Exterior walls should be applied with weather proof paint.Allow for applied 1-coats of Alkali Resisting primer on all plastered surface.SIGMA Marine Grade, including Undercoat and Finishing Coat for all Metal surface.</t>
  </si>
  <si>
    <t>Painting boundary fence Gi Pipes</t>
  </si>
  <si>
    <t>BILL No: 06</t>
  </si>
  <si>
    <t>BILL No: 05 - TURF INSTALLATION</t>
  </si>
  <si>
    <t>Pts</t>
  </si>
  <si>
    <t>TOTAL OF BILL No: 05 - Carried over to summary</t>
  </si>
  <si>
    <t>BILL No: 06 - ELECTRICAL&amp; SPECIFIC INSTALLATIONS</t>
  </si>
  <si>
    <t>TOTAL OF BILL No: 06- Carried over to summary</t>
  </si>
  <si>
    <t>SUMMARY OF BILL OF QUANTITIES</t>
  </si>
  <si>
    <t>NO</t>
  </si>
  <si>
    <t>BILL</t>
  </si>
  <si>
    <t>AMOUNT (MRF)</t>
  </si>
  <si>
    <t>Sub Total of Bills</t>
  </si>
  <si>
    <t>Goods and Service Taxes (8%)</t>
  </si>
  <si>
    <t xml:space="preserve"> GRAND TOTAL </t>
  </si>
  <si>
    <t>CONCRETE</t>
  </si>
  <si>
    <t>METAL WORK</t>
  </si>
  <si>
    <t>ELECTRICAL, AND SPECIFIC INSTALLATIONS</t>
  </si>
  <si>
    <t>PRIMILINARIES</t>
  </si>
  <si>
    <t>Gutter Lid 12 nos</t>
  </si>
  <si>
    <t>Gutter box 12 nos</t>
  </si>
  <si>
    <t>Column stump Inside Wall 54 Nos</t>
  </si>
  <si>
    <t>DHIGUVAADU HANDBALL COURT</t>
  </si>
  <si>
    <t>Item Type:1000W LED Floodlight</t>
  </si>
  <si>
    <t>Power:1000W</t>
  </si>
  <si>
    <t>Color Temperature: 90000~100000K(CW)</t>
  </si>
  <si>
    <t>Led  flood light (1000watts)</t>
  </si>
  <si>
    <t>Lamp Luminous Flux:13000-48000lm</t>
  </si>
  <si>
    <r>
      <rPr>
        <b/>
        <u val="singleAccounting"/>
        <sz val="12"/>
        <rFont val="Times New Roman"/>
        <family val="1"/>
      </rPr>
      <t>Rates shall include</t>
    </r>
    <r>
      <rPr>
        <sz val="12"/>
        <rFont val="Times New Roman"/>
        <family val="1"/>
      </rPr>
      <t xml:space="preserve">: Survey &amp; Setting out the handball ground location marking as per the grid and elevations. Levelling, grading, trimming and compacting.  Reference to the instructions Drawing </t>
    </r>
  </si>
  <si>
    <t>(a) Rates shall include for excavation, leveling, maintaining faces of drain pipe trenches and pits, backfilling, disposal of surplus soil, bends, junctions, reducers, expansion joints and all joints and other incidental materials.</t>
  </si>
  <si>
    <t>Light Post Footings 8 Nos</t>
  </si>
  <si>
    <t xml:space="preserve">Boundary fencing with PVC coated chain link fencing net (8 guage), with medium duty GI pipe supporting frame and concrete footings as per design drawings including earthwork etc all complete as per the directions of project officer. Fencing net should fix inside handball pitch. </t>
  </si>
  <si>
    <t>ENTRANCE GATES</t>
  </si>
  <si>
    <t>Supplying all materials and labour and fabricating swing type Gate  (double leafed) with medium duty GI pipes &amp; PVC coated chain link fencing net (50mm x 50mm mesh size) as per design drawings including 2 nr's of hinges per leaf &amp; locking arrangement etc all complete of the following size as per directions of project officer.</t>
  </si>
  <si>
    <t xml:space="preserve">Supply and deliver to site. Rates shall include fabrication or Supply abroad. Painting and completion of all  </t>
  </si>
  <si>
    <t>Line Markings as per drawing / in accordance to the laws of the game(White line)</t>
  </si>
  <si>
    <t>Refrees Bench ( 4 Seat  )</t>
  </si>
  <si>
    <t>Three phase main panel board with connections from the mains including meter, cut-off fuse and other accessories to be located in the panel board.The entire panel board shall be securely enclosed and fully covered with a lockable door, providing access from one side only.</t>
  </si>
  <si>
    <t>Supply and laying of  10 sqmm  cable with GI 4.5mm thick   condute and avarage depth is - 600mm to 650mm.</t>
  </si>
  <si>
    <t>Dhiguvaandu Handball Court</t>
  </si>
  <si>
    <t>Note: Excavation quantities are measured to the faces of concrete members. Rates shall include for all  excavation required to Foundations/Drainage Gutter / Post Footings, cable trenches and dewatering  if required.</t>
  </si>
  <si>
    <t>Excavation foundations, drainage gutter with drain pipe line, light post footings and Electric cable trenches.</t>
  </si>
  <si>
    <t>BILL No: 04 - METAL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</si>
</sst>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 #,##0_-;_-* &quot;-&quot;_-;_-@_-"/>
    <numFmt numFmtId="165" formatCode="[$-409]d\-mmm\-yy;@"/>
    <numFmt numFmtId="166" formatCode="0.0"/>
    <numFmt numFmtId="167" formatCode="_(* #,##0_);_(* \(#,##0\);_(* &quot;-&quot;??_);_(@_)"/>
    <numFmt numFmtId="168" formatCode="\(0\)"/>
    <numFmt numFmtId="169" formatCode="_(* #,##0_);_(* \(#,##0\);_(* &quot;&quot;??_);_(@_)"/>
    <numFmt numFmtId="170" formatCode="_-* #,##0.00_-;\-* #,##0.00_-;_-* &quot;-&quot;_-;_-@_-"/>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Times New Roman"/>
      <family val="1"/>
    </font>
    <font>
      <sz val="18"/>
      <name val="Times New Roman"/>
      <family val="1"/>
    </font>
    <font>
      <sz val="11"/>
      <name val="Times New Roman"/>
      <family val="1"/>
    </font>
    <font>
      <b/>
      <u/>
      <sz val="14"/>
      <name val="Times New Roman"/>
      <family val="1"/>
    </font>
    <font>
      <sz val="9"/>
      <name val="Times New Roman"/>
      <family val="1"/>
    </font>
    <font>
      <b/>
      <sz val="12"/>
      <name val="Times New Roman"/>
      <family val="1"/>
    </font>
    <font>
      <b/>
      <sz val="10"/>
      <name val="Times New Roman"/>
      <family val="1"/>
    </font>
    <font>
      <sz val="12"/>
      <name val="Times New Roman"/>
      <family val="1"/>
    </font>
    <font>
      <b/>
      <u/>
      <sz val="12"/>
      <name val="Times New Roman"/>
      <family val="1"/>
    </font>
    <font>
      <sz val="10"/>
      <name val="Times New Roman"/>
      <family val="1"/>
    </font>
    <font>
      <b/>
      <u/>
      <sz val="11"/>
      <name val="Times New Roman"/>
      <family val="1"/>
    </font>
    <font>
      <vertAlign val="superscript"/>
      <sz val="11"/>
      <name val="Times New Roman"/>
      <family val="1"/>
    </font>
    <font>
      <sz val="10"/>
      <color indexed="9"/>
      <name val="Times New Roman"/>
      <family val="1"/>
    </font>
    <font>
      <b/>
      <u/>
      <sz val="12"/>
      <color rgb="FF000000"/>
      <name val="Times New Roman"/>
      <family val="1"/>
    </font>
    <font>
      <sz val="12"/>
      <color rgb="FF000000"/>
      <name val="Times New Roman"/>
      <family val="1"/>
    </font>
    <font>
      <b/>
      <sz val="11"/>
      <color rgb="FFFF0000"/>
      <name val="Times New Roman"/>
      <family val="1"/>
    </font>
    <font>
      <sz val="10"/>
      <color rgb="FFFF0000"/>
      <name val="Times New Roman"/>
      <family val="1"/>
    </font>
    <font>
      <sz val="11"/>
      <color rgb="FFFF0000"/>
      <name val="Times New Roman"/>
      <family val="1"/>
    </font>
    <font>
      <sz val="10.5"/>
      <color rgb="FF000000"/>
      <name val="Times New Roman"/>
      <family val="1"/>
    </font>
    <font>
      <sz val="16"/>
      <name val="Times New Roman"/>
      <family val="1"/>
    </font>
    <font>
      <b/>
      <u val="singleAccounting"/>
      <sz val="12"/>
      <name val="Times New Roman"/>
      <family val="1"/>
    </font>
    <font>
      <vertAlign val="superscript"/>
      <sz val="10"/>
      <name val="Times New Roman"/>
      <family val="1"/>
    </font>
    <font>
      <sz val="8"/>
      <name val="Calibri"/>
      <family val="2"/>
      <scheme val="minor"/>
    </font>
    <font>
      <b/>
      <sz val="13"/>
      <name val="Times New Roman"/>
      <family val="1"/>
    </font>
    <font>
      <sz val="12"/>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tint="-0.34998626667073579"/>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494">
    <xf numFmtId="0" fontId="0" fillId="0" borderId="0" xfId="0"/>
    <xf numFmtId="0" fontId="19" fillId="0" borderId="0" xfId="0" applyFont="1" applyAlignment="1">
      <alignment horizontal="center" vertical="center" wrapText="1"/>
    </xf>
    <xf numFmtId="0" fontId="19" fillId="0" borderId="0" xfId="0" applyFont="1" applyAlignment="1" applyProtection="1">
      <alignment horizontal="right" vertical="center" wrapText="1"/>
      <protection locked="0"/>
    </xf>
    <xf numFmtId="0" fontId="19" fillId="0" borderId="0" xfId="0" applyFont="1" applyAlignment="1" applyProtection="1">
      <alignment horizontal="center" vertical="center" wrapText="1"/>
      <protection locked="0"/>
    </xf>
    <xf numFmtId="0" fontId="22" fillId="0" borderId="0" xfId="0" applyFont="1"/>
    <xf numFmtId="0" fontId="20" fillId="0" borderId="0" xfId="0" applyFont="1" applyAlignment="1">
      <alignment horizontal="center"/>
    </xf>
    <xf numFmtId="0" fontId="18" fillId="33" borderId="10" xfId="0" applyFont="1" applyFill="1" applyBorder="1" applyAlignment="1">
      <alignment horizontal="center" vertical="center"/>
    </xf>
    <xf numFmtId="4" fontId="18" fillId="33" borderId="10" xfId="0" applyNumberFormat="1" applyFont="1" applyFill="1" applyBorder="1" applyAlignment="1" applyProtection="1">
      <alignment horizontal="center" vertical="center"/>
      <protection locked="0"/>
    </xf>
    <xf numFmtId="166" fontId="18" fillId="34" borderId="11" xfId="1" applyNumberFormat="1" applyFont="1" applyFill="1" applyBorder="1" applyAlignment="1" applyProtection="1">
      <alignment horizontal="right" vertical="justify"/>
    </xf>
    <xf numFmtId="43" fontId="23" fillId="34" borderId="12" xfId="1" quotePrefix="1" applyFont="1" applyFill="1" applyBorder="1" applyAlignment="1" applyProtection="1">
      <alignment horizontal="center"/>
    </xf>
    <xf numFmtId="43" fontId="24" fillId="34" borderId="12" xfId="1" applyFont="1" applyFill="1" applyBorder="1" applyAlignment="1" applyProtection="1">
      <alignment horizontal="right"/>
    </xf>
    <xf numFmtId="167" fontId="18" fillId="34" borderId="12" xfId="1" applyNumberFormat="1" applyFont="1" applyFill="1" applyBorder="1" applyAlignment="1" applyProtection="1">
      <alignment horizontal="center"/>
    </xf>
    <xf numFmtId="43" fontId="24" fillId="34" borderId="12" xfId="1" applyFont="1" applyFill="1" applyBorder="1" applyAlignment="1" applyProtection="1">
      <alignment horizontal="right"/>
      <protection locked="0"/>
    </xf>
    <xf numFmtId="40" fontId="24" fillId="34" borderId="13" xfId="1" applyNumberFormat="1" applyFont="1" applyFill="1" applyBorder="1" applyAlignment="1" applyProtection="1">
      <alignment horizontal="center"/>
      <protection locked="0"/>
    </xf>
    <xf numFmtId="166" fontId="18" fillId="35" borderId="14" xfId="1" applyNumberFormat="1" applyFont="1" applyFill="1" applyBorder="1" applyAlignment="1" applyProtection="1">
      <alignment horizontal="right" vertical="justify"/>
    </xf>
    <xf numFmtId="43" fontId="21" fillId="35" borderId="15" xfId="1" applyFont="1" applyFill="1" applyBorder="1" applyAlignment="1" applyProtection="1">
      <alignment horizontal="center"/>
    </xf>
    <xf numFmtId="43" fontId="24" fillId="35" borderId="15" xfId="1" applyFont="1" applyFill="1" applyBorder="1" applyAlignment="1" applyProtection="1">
      <alignment horizontal="right"/>
    </xf>
    <xf numFmtId="167" fontId="18" fillId="35" borderId="15" xfId="1" applyNumberFormat="1" applyFont="1" applyFill="1" applyBorder="1" applyAlignment="1" applyProtection="1"/>
    <xf numFmtId="43" fontId="24" fillId="35" borderId="15" xfId="1" applyFont="1" applyFill="1" applyBorder="1" applyAlignment="1" applyProtection="1">
      <alignment horizontal="right"/>
      <protection locked="0"/>
    </xf>
    <xf numFmtId="40" fontId="24" fillId="35" borderId="16" xfId="1" applyNumberFormat="1" applyFont="1" applyFill="1" applyBorder="1" applyAlignment="1" applyProtection="1">
      <protection locked="0"/>
    </xf>
    <xf numFmtId="166" fontId="18" fillId="35" borderId="17" xfId="1" applyNumberFormat="1" applyFont="1" applyFill="1" applyBorder="1" applyAlignment="1" applyProtection="1">
      <alignment horizontal="right" vertical="justify"/>
    </xf>
    <xf numFmtId="43" fontId="21" fillId="35" borderId="18" xfId="1" applyFont="1" applyFill="1" applyBorder="1" applyAlignment="1" applyProtection="1">
      <alignment horizontal="left"/>
    </xf>
    <xf numFmtId="43" fontId="24" fillId="35" borderId="18" xfId="1" applyFont="1" applyFill="1" applyBorder="1" applyAlignment="1" applyProtection="1">
      <alignment horizontal="right"/>
    </xf>
    <xf numFmtId="167" fontId="18" fillId="35" borderId="18" xfId="1" applyNumberFormat="1" applyFont="1" applyFill="1" applyBorder="1" applyAlignment="1" applyProtection="1"/>
    <xf numFmtId="43" fontId="24" fillId="35" borderId="18" xfId="1" applyFont="1" applyFill="1" applyBorder="1" applyAlignment="1" applyProtection="1">
      <alignment horizontal="right"/>
      <protection locked="0"/>
    </xf>
    <xf numFmtId="40" fontId="24" fillId="35" borderId="19" xfId="1" applyNumberFormat="1" applyFont="1" applyFill="1" applyBorder="1" applyAlignment="1" applyProtection="1">
      <protection locked="0"/>
    </xf>
    <xf numFmtId="0" fontId="25" fillId="0" borderId="18" xfId="1" applyNumberFormat="1" applyFont="1" applyFill="1" applyBorder="1" applyAlignment="1" applyProtection="1">
      <alignment horizontal="justify"/>
    </xf>
    <xf numFmtId="43" fontId="21" fillId="35" borderId="18" xfId="1" applyFont="1" applyFill="1" applyBorder="1" applyAlignment="1" applyProtection="1">
      <alignment horizontal="center"/>
    </xf>
    <xf numFmtId="43" fontId="27" fillId="35" borderId="18" xfId="1" applyFont="1" applyFill="1" applyBorder="1" applyAlignment="1" applyProtection="1">
      <alignment horizontal="right"/>
    </xf>
    <xf numFmtId="167" fontId="20" fillId="35" borderId="18" xfId="1" applyNumberFormat="1" applyFont="1" applyFill="1" applyBorder="1" applyProtection="1"/>
    <xf numFmtId="43" fontId="27" fillId="34" borderId="18" xfId="1" applyFont="1" applyFill="1" applyBorder="1" applyAlignment="1" applyProtection="1">
      <alignment horizontal="center"/>
      <protection locked="0"/>
    </xf>
    <xf numFmtId="40" fontId="27" fillId="34" borderId="19" xfId="1" applyNumberFormat="1" applyFont="1" applyFill="1" applyBorder="1" applyAlignment="1" applyProtection="1">
      <alignment horizontal="center"/>
      <protection locked="0"/>
    </xf>
    <xf numFmtId="43" fontId="20" fillId="0" borderId="18" xfId="1" applyFont="1" applyBorder="1" applyAlignment="1" applyProtection="1">
      <alignment horizontal="center"/>
    </xf>
    <xf numFmtId="43" fontId="27" fillId="35" borderId="18" xfId="1" applyFont="1" applyFill="1" applyBorder="1" applyAlignment="1" applyProtection="1">
      <alignment horizontal="center"/>
      <protection locked="0"/>
    </xf>
    <xf numFmtId="167" fontId="20" fillId="0" borderId="18" xfId="1" applyNumberFormat="1" applyFont="1" applyBorder="1" applyAlignment="1" applyProtection="1">
      <alignment horizontal="center"/>
    </xf>
    <xf numFmtId="43" fontId="27" fillId="0" borderId="18" xfId="1" applyFont="1" applyBorder="1" applyAlignment="1" applyProtection="1">
      <alignment horizontal="center"/>
      <protection locked="0"/>
    </xf>
    <xf numFmtId="43" fontId="27" fillId="35" borderId="18" xfId="1" applyFont="1" applyFill="1" applyBorder="1" applyAlignment="1" applyProtection="1">
      <alignment horizontal="center"/>
    </xf>
    <xf numFmtId="43" fontId="27" fillId="0" borderId="0" xfId="1" applyFont="1" applyBorder="1" applyAlignment="1" applyProtection="1">
      <alignment horizontal="center"/>
      <protection locked="0"/>
    </xf>
    <xf numFmtId="43" fontId="20" fillId="35" borderId="18" xfId="1" applyFont="1" applyFill="1" applyBorder="1" applyAlignment="1" applyProtection="1">
      <alignment horizontal="center"/>
    </xf>
    <xf numFmtId="43" fontId="28" fillId="35" borderId="18" xfId="1" applyFont="1" applyFill="1" applyBorder="1" applyAlignment="1" applyProtection="1">
      <alignment horizontal="justify" vertical="top"/>
    </xf>
    <xf numFmtId="43" fontId="27" fillId="35" borderId="0" xfId="1" applyFont="1" applyFill="1" applyBorder="1" applyAlignment="1" applyProtection="1">
      <alignment horizontal="right"/>
    </xf>
    <xf numFmtId="40" fontId="27" fillId="34" borderId="19" xfId="1" applyNumberFormat="1" applyFont="1" applyFill="1" applyBorder="1" applyAlignment="1" applyProtection="1">
      <alignment horizontal="right"/>
      <protection locked="0"/>
    </xf>
    <xf numFmtId="168" fontId="20" fillId="0" borderId="20" xfId="1" applyNumberFormat="1" applyFont="1" applyBorder="1" applyAlignment="1" applyProtection="1">
      <alignment horizontal="right" vertical="justify"/>
    </xf>
    <xf numFmtId="43" fontId="25" fillId="0" borderId="18" xfId="1" applyFont="1" applyBorder="1" applyAlignment="1" applyProtection="1">
      <alignment horizontal="justify" vertical="top"/>
    </xf>
    <xf numFmtId="43" fontId="27" fillId="35" borderId="0" xfId="1" applyFont="1" applyFill="1" applyBorder="1" applyAlignment="1" applyProtection="1">
      <alignment horizontal="center"/>
    </xf>
    <xf numFmtId="40" fontId="24" fillId="34" borderId="23" xfId="1" applyNumberFormat="1" applyFont="1" applyFill="1" applyBorder="1" applyAlignment="1" applyProtection="1">
      <alignment horizontal="center"/>
      <protection locked="0"/>
    </xf>
    <xf numFmtId="43" fontId="23" fillId="0" borderId="25" xfId="1" quotePrefix="1" applyFont="1" applyFill="1" applyBorder="1" applyAlignment="1" applyProtection="1">
      <alignment horizontal="left"/>
    </xf>
    <xf numFmtId="166" fontId="20" fillId="34" borderId="11" xfId="1" applyNumberFormat="1" applyFont="1" applyFill="1" applyBorder="1" applyAlignment="1" applyProtection="1">
      <alignment horizontal="right" vertical="justify"/>
    </xf>
    <xf numFmtId="43" fontId="27" fillId="34" borderId="12" xfId="1" applyFont="1" applyFill="1" applyBorder="1" applyAlignment="1" applyProtection="1">
      <alignment horizontal="right"/>
    </xf>
    <xf numFmtId="167" fontId="20" fillId="34" borderId="12" xfId="1" applyNumberFormat="1" applyFont="1" applyFill="1" applyBorder="1" applyProtection="1"/>
    <xf numFmtId="43" fontId="27" fillId="34" borderId="12" xfId="1" applyFont="1" applyFill="1" applyBorder="1" applyAlignment="1" applyProtection="1">
      <alignment horizontal="right"/>
      <protection locked="0"/>
    </xf>
    <xf numFmtId="43" fontId="24" fillId="35" borderId="18" xfId="1" applyFont="1" applyFill="1" applyBorder="1" applyAlignment="1" applyProtection="1">
      <alignment horizontal="center"/>
      <protection locked="0"/>
    </xf>
    <xf numFmtId="43" fontId="27" fillId="34" borderId="18" xfId="1" applyFont="1" applyFill="1" applyBorder="1" applyAlignment="1" applyProtection="1">
      <alignment horizontal="center"/>
    </xf>
    <xf numFmtId="167" fontId="18" fillId="34" borderId="18" xfId="1" applyNumberFormat="1" applyFont="1" applyFill="1" applyBorder="1" applyAlignment="1" applyProtection="1">
      <alignment horizontal="center"/>
    </xf>
    <xf numFmtId="43" fontId="24" fillId="34" borderId="18" xfId="1" applyFont="1" applyFill="1" applyBorder="1" applyAlignment="1" applyProtection="1">
      <alignment horizontal="center"/>
      <protection locked="0"/>
    </xf>
    <xf numFmtId="40" fontId="24" fillId="34" borderId="19" xfId="1" applyNumberFormat="1" applyFont="1" applyFill="1" applyBorder="1" applyAlignment="1" applyProtection="1">
      <alignment horizontal="center"/>
      <protection locked="0"/>
    </xf>
    <xf numFmtId="168" fontId="20" fillId="0" borderId="17" xfId="1" applyNumberFormat="1" applyFont="1" applyBorder="1" applyAlignment="1" applyProtection="1">
      <alignment horizontal="right" vertical="justify"/>
    </xf>
    <xf numFmtId="43" fontId="25" fillId="34" borderId="18" xfId="1" applyFont="1" applyFill="1" applyBorder="1" applyAlignment="1" applyProtection="1">
      <alignment horizontal="justify"/>
    </xf>
    <xf numFmtId="166" fontId="20" fillId="0" borderId="17" xfId="1" applyNumberFormat="1" applyFont="1" applyBorder="1" applyAlignment="1" applyProtection="1">
      <alignment horizontal="right" vertical="justify"/>
    </xf>
    <xf numFmtId="43" fontId="24" fillId="35" borderId="18" xfId="1" applyFont="1" applyFill="1" applyBorder="1" applyAlignment="1" applyProtection="1">
      <alignment horizontal="center"/>
    </xf>
    <xf numFmtId="167" fontId="24" fillId="35" borderId="18" xfId="1" applyNumberFormat="1" applyFont="1" applyFill="1" applyBorder="1" applyProtection="1"/>
    <xf numFmtId="167" fontId="27" fillId="0" borderId="18" xfId="1" applyNumberFormat="1" applyFont="1" applyBorder="1" applyAlignment="1" applyProtection="1">
      <alignment horizontal="center"/>
    </xf>
    <xf numFmtId="43" fontId="27" fillId="0" borderId="0" xfId="1" applyFont="1" applyFill="1" applyBorder="1" applyAlignment="1" applyProtection="1">
      <alignment horizontal="center"/>
      <protection locked="0"/>
    </xf>
    <xf numFmtId="169" fontId="20" fillId="35" borderId="18" xfId="1" applyNumberFormat="1" applyFont="1" applyFill="1" applyBorder="1" applyAlignment="1" applyProtection="1">
      <alignment horizontal="center"/>
    </xf>
    <xf numFmtId="168" fontId="20" fillId="35" borderId="17" xfId="1" applyNumberFormat="1" applyFont="1" applyFill="1" applyBorder="1" applyAlignment="1" applyProtection="1">
      <alignment horizontal="right" vertical="justify"/>
    </xf>
    <xf numFmtId="43" fontId="25" fillId="34" borderId="18" xfId="1" applyFont="1" applyFill="1" applyBorder="1" applyAlignment="1" applyProtection="1">
      <alignment horizontal="justify" vertical="top"/>
    </xf>
    <xf numFmtId="43" fontId="27" fillId="34" borderId="18" xfId="1" applyFont="1" applyFill="1" applyBorder="1" applyAlignment="1" applyProtection="1">
      <alignment horizontal="right"/>
    </xf>
    <xf numFmtId="43" fontId="20" fillId="34" borderId="18" xfId="1" applyFont="1" applyFill="1" applyBorder="1" applyAlignment="1" applyProtection="1">
      <alignment horizontal="center"/>
    </xf>
    <xf numFmtId="43" fontId="27" fillId="0" borderId="18" xfId="1" applyFont="1" applyFill="1" applyBorder="1" applyAlignment="1" applyProtection="1">
      <alignment horizontal="right"/>
      <protection locked="0"/>
    </xf>
    <xf numFmtId="166" fontId="20" fillId="34" borderId="21" xfId="1" applyNumberFormat="1" applyFont="1" applyFill="1" applyBorder="1" applyAlignment="1" applyProtection="1">
      <alignment horizontal="right" vertical="justify"/>
    </xf>
    <xf numFmtId="43" fontId="23" fillId="34" borderId="22" xfId="1" quotePrefix="1" applyFont="1" applyFill="1" applyBorder="1" applyAlignment="1" applyProtection="1">
      <alignment horizontal="left"/>
    </xf>
    <xf numFmtId="43" fontId="27" fillId="34" borderId="22" xfId="1" applyFont="1" applyFill="1" applyBorder="1" applyAlignment="1" applyProtection="1">
      <alignment horizontal="right"/>
    </xf>
    <xf numFmtId="167" fontId="20" fillId="34" borderId="22" xfId="1" applyNumberFormat="1" applyFont="1" applyFill="1" applyBorder="1" applyProtection="1"/>
    <xf numFmtId="166" fontId="18" fillId="0" borderId="24" xfId="1" applyNumberFormat="1" applyFont="1" applyFill="1" applyBorder="1" applyAlignment="1" applyProtection="1">
      <alignment horizontal="right" vertical="justify"/>
    </xf>
    <xf numFmtId="43" fontId="24" fillId="0" borderId="25" xfId="1" applyFont="1" applyFill="1" applyBorder="1" applyAlignment="1" applyProtection="1">
      <alignment horizontal="right"/>
    </xf>
    <xf numFmtId="167" fontId="18" fillId="0" borderId="25" xfId="1" applyNumberFormat="1" applyFont="1" applyFill="1" applyBorder="1" applyProtection="1"/>
    <xf numFmtId="43" fontId="24" fillId="0" borderId="25" xfId="1" applyFont="1" applyFill="1" applyBorder="1" applyAlignment="1" applyProtection="1">
      <alignment horizontal="right"/>
      <protection locked="0"/>
    </xf>
    <xf numFmtId="43" fontId="24" fillId="35" borderId="12" xfId="1" applyFont="1" applyFill="1" applyBorder="1" applyAlignment="1" applyProtection="1">
      <alignment horizontal="right"/>
    </xf>
    <xf numFmtId="43" fontId="24" fillId="0" borderId="12" xfId="1" applyFont="1" applyFill="1" applyBorder="1" applyAlignment="1" applyProtection="1">
      <alignment horizontal="right"/>
      <protection locked="0"/>
    </xf>
    <xf numFmtId="43" fontId="27" fillId="35" borderId="15" xfId="1" applyFont="1" applyFill="1" applyBorder="1" applyAlignment="1" applyProtection="1">
      <alignment horizontal="right"/>
    </xf>
    <xf numFmtId="167" fontId="20" fillId="0" borderId="15" xfId="1" applyNumberFormat="1" applyFont="1" applyBorder="1" applyAlignment="1" applyProtection="1">
      <alignment horizontal="center"/>
    </xf>
    <xf numFmtId="43" fontId="27" fillId="0" borderId="15" xfId="1" applyFont="1" applyFill="1" applyBorder="1" applyAlignment="1" applyProtection="1">
      <alignment horizontal="right"/>
      <protection locked="0"/>
    </xf>
    <xf numFmtId="40" fontId="27" fillId="0" borderId="16" xfId="1" applyNumberFormat="1" applyFont="1" applyBorder="1" applyAlignment="1" applyProtection="1">
      <alignment horizontal="center"/>
      <protection locked="0"/>
    </xf>
    <xf numFmtId="40" fontId="27" fillId="0" borderId="19" xfId="1" applyNumberFormat="1" applyFont="1" applyBorder="1" applyAlignment="1" applyProtection="1">
      <alignment horizontal="center"/>
      <protection locked="0"/>
    </xf>
    <xf numFmtId="43" fontId="27" fillId="0" borderId="18" xfId="1" applyFont="1" applyBorder="1" applyAlignment="1" applyProtection="1">
      <alignment horizontal="right"/>
      <protection locked="0"/>
    </xf>
    <xf numFmtId="43" fontId="27" fillId="35" borderId="18" xfId="1" applyFont="1" applyFill="1" applyBorder="1" applyAlignment="1" applyProtection="1">
      <alignment horizontal="right"/>
      <protection locked="0"/>
    </xf>
    <xf numFmtId="40" fontId="27" fillId="35" borderId="19" xfId="1" applyNumberFormat="1" applyFont="1" applyFill="1" applyBorder="1" applyAlignment="1" applyProtection="1">
      <alignment horizontal="center"/>
      <protection locked="0"/>
    </xf>
    <xf numFmtId="169" fontId="20" fillId="0" borderId="18" xfId="1" applyNumberFormat="1" applyFont="1" applyBorder="1" applyAlignment="1" applyProtection="1">
      <alignment horizontal="center"/>
    </xf>
    <xf numFmtId="40" fontId="27" fillId="0" borderId="19" xfId="1" applyNumberFormat="1" applyFont="1" applyBorder="1" applyProtection="1">
      <protection locked="0"/>
    </xf>
    <xf numFmtId="166" fontId="18" fillId="35" borderId="17" xfId="1" quotePrefix="1" applyNumberFormat="1" applyFont="1" applyFill="1" applyBorder="1" applyAlignment="1" applyProtection="1">
      <alignment horizontal="right"/>
    </xf>
    <xf numFmtId="43" fontId="28" fillId="35" borderId="18" xfId="1" applyFont="1" applyFill="1" applyBorder="1" applyAlignment="1" applyProtection="1">
      <alignment horizontal="left" vertical="top"/>
    </xf>
    <xf numFmtId="166" fontId="20" fillId="34" borderId="17" xfId="1" applyNumberFormat="1" applyFont="1" applyFill="1" applyBorder="1" applyAlignment="1" applyProtection="1">
      <alignment horizontal="right" vertical="justify"/>
    </xf>
    <xf numFmtId="43" fontId="25" fillId="34" borderId="18" xfId="1" quotePrefix="1" applyFont="1" applyFill="1" applyBorder="1" applyAlignment="1" applyProtection="1">
      <alignment horizontal="justify" vertical="top"/>
    </xf>
    <xf numFmtId="43" fontId="25" fillId="34" borderId="18" xfId="1" applyFont="1" applyFill="1" applyBorder="1" applyAlignment="1" applyProtection="1">
      <alignment horizontal="left" vertical="top" wrapText="1"/>
    </xf>
    <xf numFmtId="0" fontId="26" fillId="34" borderId="18" xfId="1" applyNumberFormat="1" applyFont="1" applyFill="1" applyBorder="1" applyAlignment="1" applyProtection="1">
      <alignment horizontal="left"/>
    </xf>
    <xf numFmtId="43" fontId="27" fillId="34" borderId="18" xfId="1" applyFont="1" applyFill="1" applyBorder="1" applyAlignment="1" applyProtection="1">
      <alignment horizontal="right"/>
      <protection locked="0"/>
    </xf>
    <xf numFmtId="0" fontId="25" fillId="34" borderId="18" xfId="1" applyNumberFormat="1" applyFont="1" applyFill="1" applyBorder="1" applyAlignment="1" applyProtection="1">
      <alignment horizontal="justify"/>
    </xf>
    <xf numFmtId="43" fontId="28" fillId="34" borderId="18" xfId="1" applyFont="1" applyFill="1" applyBorder="1" applyAlignment="1" applyProtection="1">
      <alignment horizontal="left" vertical="top"/>
    </xf>
    <xf numFmtId="43" fontId="25" fillId="34" borderId="18" xfId="1" applyFont="1" applyFill="1" applyBorder="1" applyAlignment="1" applyProtection="1">
      <alignment horizontal="left" wrapText="1"/>
    </xf>
    <xf numFmtId="43" fontId="20" fillId="35" borderId="0" xfId="1" applyFont="1" applyFill="1" applyBorder="1" applyAlignment="1" applyProtection="1">
      <alignment horizontal="center"/>
    </xf>
    <xf numFmtId="43" fontId="25" fillId="35" borderId="18" xfId="1" applyFont="1" applyFill="1" applyBorder="1" applyAlignment="1" applyProtection="1">
      <alignment horizontal="justify"/>
    </xf>
    <xf numFmtId="166" fontId="18" fillId="0" borderId="21" xfId="1" applyNumberFormat="1" applyFont="1" applyFill="1" applyBorder="1" applyAlignment="1" applyProtection="1">
      <alignment horizontal="right" vertical="justify"/>
    </xf>
    <xf numFmtId="167" fontId="18" fillId="0" borderId="22" xfId="1" applyNumberFormat="1" applyFont="1" applyFill="1" applyBorder="1" applyProtection="1"/>
    <xf numFmtId="43" fontId="24" fillId="0" borderId="22" xfId="1" applyFont="1" applyFill="1" applyBorder="1" applyAlignment="1" applyProtection="1">
      <alignment horizontal="right"/>
      <protection locked="0"/>
    </xf>
    <xf numFmtId="166" fontId="20" fillId="35" borderId="17" xfId="1" applyNumberFormat="1" applyFont="1" applyFill="1" applyBorder="1" applyAlignment="1" applyProtection="1">
      <alignment horizontal="right" vertical="justify"/>
    </xf>
    <xf numFmtId="40" fontId="30" fillId="35" borderId="19" xfId="1" applyNumberFormat="1" applyFont="1" applyFill="1" applyBorder="1" applyProtection="1">
      <protection locked="0"/>
    </xf>
    <xf numFmtId="40" fontId="30" fillId="34" borderId="19" xfId="1" applyNumberFormat="1" applyFont="1" applyFill="1" applyBorder="1" applyAlignment="1" applyProtection="1">
      <alignment horizontal="center"/>
      <protection locked="0"/>
    </xf>
    <xf numFmtId="40" fontId="30" fillId="34" borderId="19" xfId="1" applyNumberFormat="1" applyFont="1" applyFill="1" applyBorder="1" applyProtection="1">
      <protection locked="0"/>
    </xf>
    <xf numFmtId="43" fontId="28" fillId="35" borderId="18" xfId="1" applyFont="1" applyFill="1" applyBorder="1" applyAlignment="1" applyProtection="1">
      <alignment horizontal="left" vertical="top" wrapText="1"/>
    </xf>
    <xf numFmtId="40" fontId="30" fillId="34" borderId="19" xfId="1" applyNumberFormat="1" applyFont="1" applyFill="1" applyBorder="1" applyAlignment="1" applyProtection="1">
      <alignment horizontal="right"/>
      <protection locked="0"/>
    </xf>
    <xf numFmtId="40" fontId="25" fillId="34" borderId="18" xfId="1" applyNumberFormat="1" applyFont="1" applyFill="1" applyBorder="1" applyAlignment="1" applyProtection="1">
      <alignment horizontal="justify" wrapText="1"/>
    </xf>
    <xf numFmtId="40" fontId="27" fillId="0" borderId="19" xfId="1" applyNumberFormat="1" applyFont="1" applyBorder="1" applyAlignment="1" applyProtection="1">
      <alignment horizontal="right"/>
      <protection locked="0"/>
    </xf>
    <xf numFmtId="168" fontId="20" fillId="0" borderId="17" xfId="1" applyNumberFormat="1" applyFont="1" applyFill="1" applyBorder="1" applyAlignment="1" applyProtection="1">
      <alignment horizontal="right" vertical="justify"/>
    </xf>
    <xf numFmtId="0" fontId="31" fillId="0" borderId="18" xfId="0" applyFont="1" applyBorder="1" applyAlignment="1">
      <alignment vertical="center" wrapText="1"/>
    </xf>
    <xf numFmtId="43" fontId="27" fillId="0" borderId="0" xfId="1" applyFont="1" applyFill="1" applyBorder="1" applyAlignment="1" applyProtection="1">
      <alignment horizontal="center"/>
    </xf>
    <xf numFmtId="43" fontId="20" fillId="0" borderId="18" xfId="1" applyFont="1" applyFill="1" applyBorder="1" applyAlignment="1" applyProtection="1">
      <alignment horizontal="center"/>
    </xf>
    <xf numFmtId="40" fontId="27" fillId="0" borderId="19" xfId="1" applyNumberFormat="1" applyFont="1" applyFill="1" applyBorder="1" applyProtection="1">
      <protection locked="0"/>
    </xf>
    <xf numFmtId="0" fontId="32" fillId="0" borderId="18" xfId="0" applyFont="1" applyBorder="1" applyAlignment="1">
      <alignment vertical="center" wrapText="1"/>
    </xf>
    <xf numFmtId="43" fontId="28" fillId="35" borderId="18" xfId="1" applyFont="1" applyFill="1" applyBorder="1" applyAlignment="1" applyProtection="1">
      <alignment horizontal="justify"/>
    </xf>
    <xf numFmtId="43" fontId="27" fillId="34" borderId="22" xfId="1" applyFont="1" applyFill="1" applyBorder="1" applyAlignment="1" applyProtection="1">
      <alignment horizontal="right"/>
      <protection locked="0"/>
    </xf>
    <xf numFmtId="43" fontId="23" fillId="34" borderId="12" xfId="1" applyFont="1" applyFill="1" applyBorder="1" applyAlignment="1" applyProtection="1">
      <alignment horizontal="center"/>
    </xf>
    <xf numFmtId="40" fontId="30" fillId="34" borderId="13" xfId="1" applyNumberFormat="1" applyFont="1" applyFill="1" applyBorder="1" applyProtection="1">
      <protection locked="0"/>
    </xf>
    <xf numFmtId="166" fontId="20" fillId="35" borderId="14" xfId="1" applyNumberFormat="1" applyFont="1" applyFill="1" applyBorder="1" applyAlignment="1" applyProtection="1">
      <alignment horizontal="left" vertical="justify"/>
    </xf>
    <xf numFmtId="43" fontId="21" fillId="35" borderId="15" xfId="1" applyFont="1" applyFill="1" applyBorder="1" applyAlignment="1" applyProtection="1">
      <alignment horizontal="left"/>
    </xf>
    <xf numFmtId="167" fontId="20" fillId="35" borderId="15" xfId="1" applyNumberFormat="1" applyFont="1" applyFill="1" applyBorder="1" applyProtection="1"/>
    <xf numFmtId="43" fontId="27" fillId="35" borderId="15" xfId="1" applyFont="1" applyFill="1" applyBorder="1" applyAlignment="1" applyProtection="1">
      <alignment horizontal="right"/>
      <protection locked="0"/>
    </xf>
    <xf numFmtId="40" fontId="30" fillId="35" borderId="16" xfId="1" applyNumberFormat="1" applyFont="1" applyFill="1" applyBorder="1" applyProtection="1">
      <protection locked="0"/>
    </xf>
    <xf numFmtId="40" fontId="30" fillId="35" borderId="19" xfId="1" applyNumberFormat="1" applyFont="1" applyFill="1" applyBorder="1" applyAlignment="1" applyProtection="1">
      <alignment horizontal="center"/>
      <protection locked="0"/>
    </xf>
    <xf numFmtId="43" fontId="25" fillId="35" borderId="18" xfId="1" applyFont="1" applyFill="1" applyBorder="1" applyAlignment="1" applyProtection="1">
      <alignment horizontal="justify" vertical="top"/>
    </xf>
    <xf numFmtId="43" fontId="26" fillId="35" borderId="18" xfId="1" applyFont="1" applyFill="1" applyBorder="1" applyAlignment="1" applyProtection="1">
      <alignment horizontal="justify"/>
    </xf>
    <xf numFmtId="43" fontId="18" fillId="34" borderId="22" xfId="1" quotePrefix="1" applyFont="1" applyFill="1" applyBorder="1" applyAlignment="1" applyProtection="1">
      <alignment horizontal="left"/>
    </xf>
    <xf numFmtId="43" fontId="24" fillId="0" borderId="22" xfId="1" applyFont="1" applyFill="1" applyBorder="1" applyAlignment="1" applyProtection="1">
      <alignment horizontal="right"/>
    </xf>
    <xf numFmtId="166" fontId="20" fillId="34" borderId="24" xfId="1" applyNumberFormat="1" applyFont="1" applyFill="1" applyBorder="1" applyAlignment="1" applyProtection="1">
      <alignment horizontal="right" vertical="justify"/>
    </xf>
    <xf numFmtId="43" fontId="27" fillId="34" borderId="25" xfId="1" applyFont="1" applyFill="1" applyBorder="1" applyAlignment="1" applyProtection="1">
      <alignment horizontal="right"/>
    </xf>
    <xf numFmtId="167" fontId="20" fillId="34" borderId="25" xfId="1" applyNumberFormat="1" applyFont="1" applyFill="1" applyBorder="1" applyProtection="1"/>
    <xf numFmtId="43" fontId="27" fillId="34" borderId="25" xfId="1" applyFont="1" applyFill="1" applyBorder="1" applyAlignment="1" applyProtection="1">
      <alignment horizontal="right"/>
      <protection locked="0"/>
    </xf>
    <xf numFmtId="0" fontId="25" fillId="0" borderId="0" xfId="0" applyFont="1"/>
    <xf numFmtId="0" fontId="20" fillId="0" borderId="0" xfId="0" applyFont="1"/>
    <xf numFmtId="43" fontId="34" fillId="35" borderId="0" xfId="1" applyFont="1" applyFill="1" applyBorder="1" applyAlignment="1" applyProtection="1">
      <alignment horizontal="center"/>
    </xf>
    <xf numFmtId="43" fontId="35" fillId="0" borderId="18" xfId="1" applyFont="1" applyBorder="1" applyAlignment="1" applyProtection="1">
      <alignment horizontal="center"/>
    </xf>
    <xf numFmtId="0" fontId="27" fillId="0" borderId="0" xfId="0" applyFont="1" applyAlignment="1">
      <alignment horizontal="right"/>
    </xf>
    <xf numFmtId="4" fontId="22" fillId="0" borderId="0" xfId="0" applyNumberFormat="1" applyFont="1" applyAlignment="1" applyProtection="1">
      <alignment horizontal="right"/>
      <protection locked="0"/>
    </xf>
    <xf numFmtId="165" fontId="20" fillId="0" borderId="0" xfId="0" applyNumberFormat="1" applyFont="1" applyAlignment="1" applyProtection="1">
      <alignment horizontal="right"/>
      <protection locked="0"/>
    </xf>
    <xf numFmtId="43" fontId="27" fillId="0" borderId="0" xfId="1" applyFont="1"/>
    <xf numFmtId="43" fontId="27" fillId="0" borderId="0" xfId="1" applyFont="1" applyAlignment="1"/>
    <xf numFmtId="166" fontId="18" fillId="0" borderId="17" xfId="1" applyNumberFormat="1" applyFont="1" applyFill="1" applyBorder="1" applyAlignment="1" applyProtection="1">
      <alignment horizontal="right" vertical="justify"/>
    </xf>
    <xf numFmtId="43" fontId="27" fillId="0" borderId="0" xfId="1" applyFont="1" applyAlignment="1">
      <alignment horizontal="left"/>
    </xf>
    <xf numFmtId="43" fontId="27" fillId="0" borderId="0" xfId="1" applyFont="1" applyFill="1"/>
    <xf numFmtId="43" fontId="27" fillId="0" borderId="0" xfId="1" applyFont="1" applyBorder="1"/>
    <xf numFmtId="0" fontId="36" fillId="36" borderId="18" xfId="0" applyFont="1" applyFill="1" applyBorder="1" applyAlignment="1">
      <alignment horizontal="center" vertical="center" wrapText="1"/>
    </xf>
    <xf numFmtId="0" fontId="25" fillId="0" borderId="0" xfId="0" applyFont="1" applyAlignment="1">
      <alignment horizontal="right"/>
    </xf>
    <xf numFmtId="0" fontId="25" fillId="0" borderId="0" xfId="0" applyFont="1" applyAlignment="1" applyProtection="1">
      <alignment horizontal="right"/>
      <protection locked="0"/>
    </xf>
    <xf numFmtId="0" fontId="25" fillId="0" borderId="0" xfId="0" applyFont="1" applyProtection="1">
      <protection locked="0"/>
    </xf>
    <xf numFmtId="0" fontId="22" fillId="0" borderId="0" xfId="0" applyFont="1" applyAlignment="1" applyProtection="1">
      <alignment horizontal="right"/>
      <protection locked="0"/>
    </xf>
    <xf numFmtId="0" fontId="22" fillId="0" borderId="0" xfId="0" applyFont="1" applyProtection="1">
      <protection locked="0"/>
    </xf>
    <xf numFmtId="43" fontId="21" fillId="35" borderId="28" xfId="1" applyFont="1" applyFill="1" applyBorder="1" applyAlignment="1" applyProtection="1">
      <alignment horizontal="center"/>
    </xf>
    <xf numFmtId="43" fontId="21" fillId="35" borderId="27" xfId="1" applyFont="1" applyFill="1" applyBorder="1" applyAlignment="1" applyProtection="1">
      <alignment horizontal="center"/>
    </xf>
    <xf numFmtId="43" fontId="28" fillId="35" borderId="27" xfId="1" applyFont="1" applyFill="1" applyBorder="1" applyAlignment="1" applyProtection="1">
      <alignment horizontal="justify" vertical="top"/>
    </xf>
    <xf numFmtId="43" fontId="25" fillId="0" borderId="27" xfId="1" applyFont="1" applyBorder="1" applyAlignment="1" applyProtection="1">
      <alignment horizontal="justify" vertical="top" wrapText="1" readingOrder="1"/>
    </xf>
    <xf numFmtId="43" fontId="25" fillId="0" borderId="27" xfId="1" applyFont="1" applyBorder="1" applyAlignment="1" applyProtection="1">
      <alignment horizontal="justify" vertical="top"/>
    </xf>
    <xf numFmtId="43" fontId="28" fillId="34" borderId="27" xfId="1" applyFont="1" applyFill="1" applyBorder="1" applyAlignment="1" applyProtection="1">
      <alignment horizontal="left"/>
    </xf>
    <xf numFmtId="43" fontId="25" fillId="35" borderId="27" xfId="1" applyFont="1" applyFill="1" applyBorder="1" applyAlignment="1" applyProtection="1">
      <alignment horizontal="justify" wrapText="1"/>
    </xf>
    <xf numFmtId="166" fontId="33" fillId="35" borderId="17" xfId="1" applyNumberFormat="1" applyFont="1" applyFill="1" applyBorder="1" applyAlignment="1" applyProtection="1">
      <alignment horizontal="right" vertical="justify"/>
    </xf>
    <xf numFmtId="166" fontId="18" fillId="0" borderId="29" xfId="1" applyNumberFormat="1" applyFont="1" applyFill="1" applyBorder="1" applyAlignment="1" applyProtection="1">
      <alignment horizontal="right" vertical="justify"/>
    </xf>
    <xf numFmtId="43" fontId="23" fillId="34" borderId="25" xfId="1" quotePrefix="1" applyFont="1" applyFill="1" applyBorder="1" applyAlignment="1" applyProtection="1">
      <alignment horizontal="center"/>
    </xf>
    <xf numFmtId="168" fontId="20" fillId="0" borderId="14" xfId="1" applyNumberFormat="1" applyFont="1" applyBorder="1" applyAlignment="1" applyProtection="1">
      <alignment horizontal="right" vertical="justify"/>
    </xf>
    <xf numFmtId="43" fontId="20" fillId="34" borderId="15" xfId="1" applyFont="1" applyFill="1" applyBorder="1" applyAlignment="1" applyProtection="1">
      <alignment horizontal="center"/>
    </xf>
    <xf numFmtId="40" fontId="27" fillId="0" borderId="16" xfId="1" applyNumberFormat="1" applyFont="1" applyBorder="1" applyProtection="1">
      <protection locked="0"/>
    </xf>
    <xf numFmtId="168" fontId="20" fillId="0" borderId="29" xfId="1" applyNumberFormat="1" applyFont="1" applyBorder="1" applyAlignment="1" applyProtection="1">
      <alignment horizontal="right" vertical="justify"/>
    </xf>
    <xf numFmtId="43" fontId="27" fillId="35" borderId="30" xfId="1" applyFont="1" applyFill="1" applyBorder="1" applyAlignment="1" applyProtection="1">
      <alignment horizontal="right"/>
    </xf>
    <xf numFmtId="43" fontId="20" fillId="34" borderId="30" xfId="1" applyFont="1" applyFill="1" applyBorder="1" applyAlignment="1" applyProtection="1">
      <alignment horizontal="center"/>
    </xf>
    <xf numFmtId="43" fontId="27" fillId="34" borderId="30" xfId="1" applyFont="1" applyFill="1" applyBorder="1" applyAlignment="1" applyProtection="1">
      <alignment horizontal="right"/>
      <protection locked="0"/>
    </xf>
    <xf numFmtId="40" fontId="27" fillId="0" borderId="31" xfId="1" applyNumberFormat="1" applyFont="1" applyBorder="1" applyProtection="1">
      <protection locked="0"/>
    </xf>
    <xf numFmtId="40" fontId="27" fillId="34" borderId="26" xfId="1" applyNumberFormat="1" applyFont="1" applyFill="1" applyBorder="1" applyProtection="1">
      <protection locked="0"/>
    </xf>
    <xf numFmtId="166" fontId="20" fillId="34" borderId="37" xfId="1" applyNumberFormat="1" applyFont="1" applyFill="1" applyBorder="1" applyAlignment="1" applyProtection="1">
      <alignment horizontal="right" vertical="justify"/>
    </xf>
    <xf numFmtId="43" fontId="23" fillId="0" borderId="38" xfId="1" quotePrefix="1" applyFont="1" applyFill="1" applyBorder="1" applyAlignment="1" applyProtection="1">
      <alignment horizontal="left"/>
    </xf>
    <xf numFmtId="43" fontId="27" fillId="34" borderId="38" xfId="1" applyFont="1" applyFill="1" applyBorder="1" applyAlignment="1" applyProtection="1">
      <alignment horizontal="right"/>
    </xf>
    <xf numFmtId="167" fontId="20" fillId="34" borderId="38" xfId="1" applyNumberFormat="1" applyFont="1" applyFill="1" applyBorder="1" applyProtection="1"/>
    <xf numFmtId="43" fontId="27" fillId="34" borderId="38" xfId="1" applyFont="1" applyFill="1" applyBorder="1" applyAlignment="1" applyProtection="1">
      <alignment horizontal="right"/>
      <protection locked="0"/>
    </xf>
    <xf numFmtId="0" fontId="25" fillId="34" borderId="18" xfId="1" applyNumberFormat="1" applyFont="1" applyFill="1" applyBorder="1" applyAlignment="1" applyProtection="1">
      <alignment horizontal="justify" vertical="top"/>
    </xf>
    <xf numFmtId="166" fontId="18" fillId="35" borderId="29" xfId="1" applyNumberFormat="1" applyFont="1" applyFill="1" applyBorder="1" applyAlignment="1" applyProtection="1">
      <alignment horizontal="right" vertical="justify"/>
    </xf>
    <xf numFmtId="43" fontId="21" fillId="35" borderId="30" xfId="1" applyFont="1" applyFill="1" applyBorder="1" applyAlignment="1" applyProtection="1">
      <alignment horizontal="center"/>
    </xf>
    <xf numFmtId="43" fontId="24" fillId="35" borderId="30" xfId="1" applyFont="1" applyFill="1" applyBorder="1" applyAlignment="1" applyProtection="1">
      <alignment horizontal="right"/>
    </xf>
    <xf numFmtId="167" fontId="18" fillId="35" borderId="30" xfId="1" applyNumberFormat="1" applyFont="1" applyFill="1" applyBorder="1" applyAlignment="1" applyProtection="1"/>
    <xf numFmtId="43" fontId="24" fillId="35" borderId="30" xfId="1" applyFont="1" applyFill="1" applyBorder="1" applyAlignment="1" applyProtection="1">
      <alignment horizontal="right"/>
      <protection locked="0"/>
    </xf>
    <xf numFmtId="40" fontId="24" fillId="35" borderId="31" xfId="1" applyNumberFormat="1" applyFont="1" applyFill="1" applyBorder="1" applyAlignment="1" applyProtection="1">
      <protection locked="0"/>
    </xf>
    <xf numFmtId="0" fontId="26" fillId="0" borderId="18" xfId="1" applyNumberFormat="1" applyFont="1" applyFill="1" applyBorder="1" applyAlignment="1" applyProtection="1">
      <alignment vertical="center"/>
    </xf>
    <xf numFmtId="166" fontId="18" fillId="0" borderId="17" xfId="1" applyNumberFormat="1" applyFont="1" applyFill="1" applyBorder="1" applyAlignment="1" applyProtection="1">
      <alignment horizontal="right" vertical="center"/>
    </xf>
    <xf numFmtId="166" fontId="20" fillId="0" borderId="44" xfId="1" applyNumberFormat="1" applyFont="1" applyBorder="1" applyAlignment="1" applyProtection="1">
      <alignment horizontal="right" vertical="justify"/>
    </xf>
    <xf numFmtId="40" fontId="24" fillId="34" borderId="46" xfId="1" applyNumberFormat="1" applyFont="1" applyFill="1" applyBorder="1" applyAlignment="1" applyProtection="1">
      <alignment horizontal="center"/>
      <protection locked="0"/>
    </xf>
    <xf numFmtId="43" fontId="23" fillId="0" borderId="45" xfId="1" quotePrefix="1" applyFont="1" applyBorder="1" applyAlignment="1" applyProtection="1">
      <alignment horizontal="left" vertical="center"/>
    </xf>
    <xf numFmtId="43" fontId="27" fillId="35" borderId="45" xfId="1" applyFont="1" applyFill="1" applyBorder="1" applyAlignment="1" applyProtection="1">
      <alignment horizontal="right" vertical="center"/>
    </xf>
    <xf numFmtId="167" fontId="20" fillId="0" borderId="45" xfId="1" applyNumberFormat="1" applyFont="1" applyBorder="1" applyAlignment="1" applyProtection="1">
      <alignment vertical="center"/>
    </xf>
    <xf numFmtId="43" fontId="27" fillId="0" borderId="45" xfId="1" applyFont="1" applyBorder="1" applyAlignment="1" applyProtection="1">
      <alignment horizontal="right" vertical="center"/>
      <protection locked="0"/>
    </xf>
    <xf numFmtId="166" fontId="20" fillId="0" borderId="48" xfId="1" applyNumberFormat="1" applyFont="1" applyBorder="1" applyAlignment="1" applyProtection="1">
      <alignment horizontal="right" vertical="justify"/>
    </xf>
    <xf numFmtId="43" fontId="27" fillId="35" borderId="49" xfId="1" applyFont="1" applyFill="1" applyBorder="1" applyAlignment="1" applyProtection="1">
      <alignment horizontal="right"/>
    </xf>
    <xf numFmtId="167" fontId="20" fillId="0" borderId="49" xfId="1" applyNumberFormat="1" applyFont="1" applyBorder="1" applyProtection="1"/>
    <xf numFmtId="43" fontId="27" fillId="0" borderId="49" xfId="1" applyFont="1" applyBorder="1" applyAlignment="1" applyProtection="1">
      <alignment horizontal="right"/>
      <protection locked="0"/>
    </xf>
    <xf numFmtId="40" fontId="24" fillId="34" borderId="50" xfId="1" applyNumberFormat="1" applyFont="1" applyFill="1" applyBorder="1" applyAlignment="1" applyProtection="1">
      <alignment horizontal="center" vertical="center"/>
      <protection locked="0"/>
    </xf>
    <xf numFmtId="43" fontId="23" fillId="0" borderId="49" xfId="1" quotePrefix="1" applyFont="1" applyFill="1" applyBorder="1" applyAlignment="1" applyProtection="1">
      <alignment horizontal="left" vertical="center"/>
    </xf>
    <xf numFmtId="43" fontId="24" fillId="0" borderId="15" xfId="1" applyFont="1" applyFill="1" applyBorder="1" applyAlignment="1" applyProtection="1">
      <alignment horizontal="right"/>
    </xf>
    <xf numFmtId="167" fontId="18" fillId="0" borderId="15" xfId="1" applyNumberFormat="1" applyFont="1" applyFill="1" applyBorder="1" applyAlignment="1" applyProtection="1"/>
    <xf numFmtId="43" fontId="24" fillId="0" borderId="15" xfId="1" applyFont="1" applyFill="1" applyBorder="1" applyAlignment="1" applyProtection="1">
      <alignment horizontal="right"/>
      <protection locked="0"/>
    </xf>
    <xf numFmtId="40" fontId="24" fillId="0" borderId="16" xfId="1" applyNumberFormat="1" applyFont="1" applyFill="1" applyBorder="1" applyAlignment="1" applyProtection="1">
      <protection locked="0"/>
    </xf>
    <xf numFmtId="43" fontId="27" fillId="0" borderId="35" xfId="1" applyFont="1" applyFill="1" applyBorder="1" applyAlignment="1" applyProtection="1">
      <alignment horizontal="right"/>
    </xf>
    <xf numFmtId="167" fontId="20" fillId="0" borderId="35" xfId="1" applyNumberFormat="1" applyFont="1" applyFill="1" applyBorder="1" applyProtection="1"/>
    <xf numFmtId="43" fontId="27" fillId="0" borderId="35" xfId="1" applyFont="1" applyFill="1" applyBorder="1" applyAlignment="1" applyProtection="1">
      <alignment horizontal="center"/>
      <protection locked="0"/>
    </xf>
    <xf numFmtId="40" fontId="27" fillId="0" borderId="42" xfId="1" applyNumberFormat="1" applyFont="1" applyFill="1" applyBorder="1" applyAlignment="1" applyProtection="1">
      <alignment horizontal="center"/>
      <protection locked="0"/>
    </xf>
    <xf numFmtId="164" fontId="27" fillId="0" borderId="18" xfId="43" applyFont="1" applyFill="1" applyBorder="1" applyAlignment="1" applyProtection="1">
      <alignment horizontal="center" vertical="center"/>
    </xf>
    <xf numFmtId="167" fontId="20" fillId="0" borderId="18" xfId="1" applyNumberFormat="1" applyFont="1" applyFill="1" applyBorder="1" applyAlignment="1" applyProtection="1">
      <alignment horizontal="center"/>
    </xf>
    <xf numFmtId="43" fontId="27" fillId="0" borderId="18" xfId="1" applyFont="1" applyFill="1" applyBorder="1" applyAlignment="1" applyProtection="1">
      <alignment horizontal="center"/>
      <protection locked="0"/>
    </xf>
    <xf numFmtId="40" fontId="27" fillId="0" borderId="19" xfId="1" applyNumberFormat="1" applyFont="1" applyFill="1" applyBorder="1" applyAlignment="1" applyProtection="1">
      <alignment horizontal="center"/>
      <protection locked="0"/>
    </xf>
    <xf numFmtId="43" fontId="28" fillId="0" borderId="18" xfId="1" applyFont="1" applyFill="1" applyBorder="1" applyAlignment="1" applyProtection="1">
      <alignment horizontal="justify" vertical="top"/>
    </xf>
    <xf numFmtId="164" fontId="27" fillId="0" borderId="0" xfId="43" applyFont="1" applyFill="1" applyBorder="1" applyAlignment="1" applyProtection="1">
      <alignment horizontal="center" vertical="center"/>
    </xf>
    <xf numFmtId="40" fontId="27" fillId="0" borderId="19" xfId="1" applyNumberFormat="1" applyFont="1" applyFill="1" applyBorder="1" applyAlignment="1" applyProtection="1">
      <alignment horizontal="right"/>
      <protection locked="0"/>
    </xf>
    <xf numFmtId="168" fontId="20" fillId="38" borderId="43" xfId="1" quotePrefix="1" applyNumberFormat="1" applyFont="1" applyFill="1" applyBorder="1" applyAlignment="1" applyProtection="1">
      <alignment horizontal="right" vertical="justify"/>
    </xf>
    <xf numFmtId="0" fontId="25" fillId="38" borderId="35" xfId="1" applyNumberFormat="1" applyFont="1" applyFill="1" applyBorder="1" applyAlignment="1" applyProtection="1">
      <alignment horizontal="justify"/>
    </xf>
    <xf numFmtId="43" fontId="20" fillId="38" borderId="35" xfId="1" applyFont="1" applyFill="1" applyBorder="1" applyAlignment="1" applyProtection="1">
      <alignment horizontal="center" vertical="center"/>
    </xf>
    <xf numFmtId="43" fontId="27" fillId="38" borderId="35" xfId="1" applyFont="1" applyFill="1" applyBorder="1" applyAlignment="1" applyProtection="1">
      <alignment horizontal="center" vertical="center"/>
      <protection locked="0"/>
    </xf>
    <xf numFmtId="40" fontId="27" fillId="38" borderId="42" xfId="1" applyNumberFormat="1" applyFont="1" applyFill="1" applyBorder="1" applyAlignment="1" applyProtection="1">
      <alignment horizontal="center" vertical="center"/>
      <protection locked="0"/>
    </xf>
    <xf numFmtId="168" fontId="20" fillId="38" borderId="32" xfId="1" quotePrefix="1" applyNumberFormat="1" applyFont="1" applyFill="1" applyBorder="1" applyAlignment="1" applyProtection="1">
      <alignment horizontal="right" vertical="justify"/>
    </xf>
    <xf numFmtId="0" fontId="25" fillId="38" borderId="33" xfId="0" applyFont="1" applyFill="1" applyBorder="1" applyAlignment="1">
      <alignment horizontal="left" vertical="top" wrapText="1"/>
    </xf>
    <xf numFmtId="43" fontId="20" fillId="38" borderId="33" xfId="1" applyFont="1" applyFill="1" applyBorder="1" applyAlignment="1" applyProtection="1">
      <alignment horizontal="center" vertical="center"/>
    </xf>
    <xf numFmtId="43" fontId="27" fillId="38" borderId="33" xfId="1" applyFont="1" applyFill="1" applyBorder="1" applyAlignment="1" applyProtection="1">
      <alignment horizontal="center" vertical="center"/>
      <protection locked="0"/>
    </xf>
    <xf numFmtId="40" fontId="27" fillId="38" borderId="34" xfId="1" applyNumberFormat="1" applyFont="1" applyFill="1" applyBorder="1" applyAlignment="1" applyProtection="1">
      <alignment horizontal="center" vertical="center"/>
      <protection locked="0"/>
    </xf>
    <xf numFmtId="40" fontId="27" fillId="38" borderId="19" xfId="1" applyNumberFormat="1" applyFont="1" applyFill="1" applyBorder="1" applyAlignment="1" applyProtection="1">
      <alignment horizontal="center" vertical="center"/>
      <protection locked="0"/>
    </xf>
    <xf numFmtId="168" fontId="20" fillId="38" borderId="32" xfId="1" quotePrefix="1" applyNumberFormat="1" applyFont="1" applyFill="1" applyBorder="1" applyAlignment="1" applyProtection="1">
      <alignment horizontal="right" vertical="center"/>
    </xf>
    <xf numFmtId="0" fontId="25" fillId="38" borderId="33" xfId="0" applyFont="1" applyFill="1" applyBorder="1" applyAlignment="1">
      <alignment horizontal="justify"/>
    </xf>
    <xf numFmtId="168" fontId="20" fillId="38" borderId="51" xfId="1" applyNumberFormat="1" applyFont="1" applyFill="1" applyBorder="1" applyAlignment="1" applyProtection="1">
      <alignment horizontal="right" vertical="center"/>
    </xf>
    <xf numFmtId="43" fontId="25" fillId="38" borderId="52" xfId="1" applyFont="1" applyFill="1" applyBorder="1" applyAlignment="1" applyProtection="1">
      <alignment horizontal="justify" vertical="center"/>
    </xf>
    <xf numFmtId="43" fontId="20" fillId="38" borderId="52" xfId="1" applyFont="1" applyFill="1" applyBorder="1" applyAlignment="1" applyProtection="1">
      <alignment horizontal="center" vertical="center"/>
    </xf>
    <xf numFmtId="43" fontId="27" fillId="38" borderId="53" xfId="1" applyFont="1" applyFill="1" applyBorder="1" applyAlignment="1" applyProtection="1">
      <alignment horizontal="center"/>
      <protection locked="0"/>
    </xf>
    <xf numFmtId="40" fontId="27" fillId="38" borderId="54" xfId="1" applyNumberFormat="1" applyFont="1" applyFill="1" applyBorder="1" applyAlignment="1" applyProtection="1">
      <alignment horizontal="center" vertical="center"/>
      <protection locked="0"/>
    </xf>
    <xf numFmtId="168" fontId="20" fillId="38" borderId="17" xfId="1" applyNumberFormat="1" applyFont="1" applyFill="1" applyBorder="1" applyAlignment="1" applyProtection="1">
      <alignment horizontal="right" vertical="center"/>
    </xf>
    <xf numFmtId="43" fontId="27" fillId="38" borderId="18" xfId="1" applyFont="1" applyFill="1" applyBorder="1" applyAlignment="1" applyProtection="1">
      <alignment horizontal="center" vertical="center"/>
    </xf>
    <xf numFmtId="168" fontId="20" fillId="38" borderId="55" xfId="1" applyNumberFormat="1" applyFont="1" applyFill="1" applyBorder="1" applyAlignment="1" applyProtection="1">
      <alignment horizontal="right" vertical="center"/>
    </xf>
    <xf numFmtId="43" fontId="25" fillId="38" borderId="41" xfId="1" applyFont="1" applyFill="1" applyBorder="1" applyAlignment="1" applyProtection="1">
      <alignment horizontal="justify" vertical="center"/>
    </xf>
    <xf numFmtId="43" fontId="27" fillId="38" borderId="41" xfId="1" applyFont="1" applyFill="1" applyBorder="1" applyAlignment="1" applyProtection="1">
      <alignment horizontal="center" vertical="center"/>
    </xf>
    <xf numFmtId="167" fontId="20" fillId="38" borderId="41" xfId="1" applyNumberFormat="1" applyFont="1" applyFill="1" applyBorder="1" applyAlignment="1" applyProtection="1">
      <alignment horizontal="center" vertical="center"/>
    </xf>
    <xf numFmtId="43" fontId="27" fillId="38" borderId="41" xfId="1" applyFont="1" applyFill="1" applyBorder="1" applyAlignment="1" applyProtection="1">
      <alignment horizontal="center" vertical="center"/>
      <protection locked="0"/>
    </xf>
    <xf numFmtId="40" fontId="27" fillId="38" borderId="40" xfId="1" applyNumberFormat="1" applyFont="1" applyFill="1" applyBorder="1" applyAlignment="1" applyProtection="1">
      <alignment horizontal="center" vertical="center"/>
      <protection locked="0"/>
    </xf>
    <xf numFmtId="168" fontId="20" fillId="38" borderId="32" xfId="1" applyNumberFormat="1" applyFont="1" applyFill="1" applyBorder="1" applyAlignment="1" applyProtection="1">
      <alignment horizontal="right" vertical="center"/>
    </xf>
    <xf numFmtId="43" fontId="25" fillId="38" borderId="33" xfId="1" quotePrefix="1" applyFont="1" applyFill="1" applyBorder="1" applyAlignment="1" applyProtection="1">
      <alignment horizontal="left" vertical="center" wrapText="1"/>
    </xf>
    <xf numFmtId="43" fontId="27" fillId="38" borderId="33" xfId="1" applyFont="1" applyFill="1" applyBorder="1" applyAlignment="1" applyProtection="1">
      <alignment horizontal="center" vertical="center"/>
    </xf>
    <xf numFmtId="0" fontId="20" fillId="38" borderId="33" xfId="1" applyNumberFormat="1" applyFont="1" applyFill="1" applyBorder="1" applyAlignment="1" applyProtection="1">
      <alignment horizontal="center" vertical="center"/>
    </xf>
    <xf numFmtId="43" fontId="25" fillId="38" borderId="33" xfId="1" applyFont="1" applyFill="1" applyBorder="1" applyAlignment="1" applyProtection="1">
      <alignment horizontal="justify" vertical="center"/>
    </xf>
    <xf numFmtId="43" fontId="25" fillId="0" borderId="27" xfId="1" applyFont="1" applyBorder="1" applyAlignment="1" applyProtection="1">
      <alignment horizontal="left" vertical="center" wrapText="1"/>
    </xf>
    <xf numFmtId="2" fontId="20" fillId="38" borderId="35" xfId="43" applyNumberFormat="1" applyFont="1" applyFill="1" applyBorder="1" applyAlignment="1" applyProtection="1">
      <alignment horizontal="center" vertical="center"/>
    </xf>
    <xf numFmtId="2" fontId="20" fillId="38" borderId="33" xfId="43" applyNumberFormat="1" applyFont="1" applyFill="1" applyBorder="1" applyAlignment="1" applyProtection="1">
      <alignment horizontal="center" vertical="center"/>
    </xf>
    <xf numFmtId="2" fontId="20" fillId="38" borderId="52" xfId="43" applyNumberFormat="1" applyFont="1" applyFill="1" applyBorder="1" applyAlignment="1" applyProtection="1">
      <alignment horizontal="center" vertical="center"/>
    </xf>
    <xf numFmtId="40" fontId="27" fillId="38" borderId="19" xfId="1" applyNumberFormat="1" applyFont="1" applyFill="1" applyBorder="1" applyAlignment="1" applyProtection="1">
      <alignment horizontal="center"/>
      <protection locked="0"/>
    </xf>
    <xf numFmtId="43" fontId="27" fillId="38" borderId="33" xfId="1" applyFont="1" applyFill="1" applyBorder="1" applyAlignment="1" applyProtection="1">
      <alignment horizontal="center"/>
    </xf>
    <xf numFmtId="169" fontId="20" fillId="38" borderId="33" xfId="1" applyNumberFormat="1" applyFont="1" applyFill="1" applyBorder="1" applyAlignment="1" applyProtection="1">
      <alignment horizontal="center"/>
    </xf>
    <xf numFmtId="43" fontId="27" fillId="38" borderId="33" xfId="1" applyFont="1" applyFill="1" applyBorder="1" applyAlignment="1" applyProtection="1">
      <alignment horizontal="center"/>
      <protection locked="0"/>
    </xf>
    <xf numFmtId="40" fontId="27" fillId="38" borderId="34" xfId="1" applyNumberFormat="1" applyFont="1" applyFill="1" applyBorder="1" applyAlignment="1" applyProtection="1">
      <alignment horizontal="center"/>
      <protection locked="0"/>
    </xf>
    <xf numFmtId="168" fontId="20" fillId="39" borderId="32" xfId="0" applyNumberFormat="1" applyFont="1" applyFill="1" applyBorder="1" applyAlignment="1">
      <alignment horizontal="right" vertical="center"/>
    </xf>
    <xf numFmtId="43" fontId="25" fillId="38" borderId="33" xfId="1" applyFont="1" applyFill="1" applyBorder="1" applyAlignment="1" applyProtection="1">
      <alignment horizontal="justify" vertical="center" wrapText="1"/>
    </xf>
    <xf numFmtId="169" fontId="20" fillId="38" borderId="33" xfId="1" applyNumberFormat="1" applyFont="1" applyFill="1" applyBorder="1" applyAlignment="1" applyProtection="1">
      <alignment horizontal="center" vertical="center"/>
    </xf>
    <xf numFmtId="168" fontId="20" fillId="38" borderId="56" xfId="1" applyNumberFormat="1" applyFont="1" applyFill="1" applyBorder="1" applyAlignment="1" applyProtection="1">
      <alignment horizontal="right" vertical="center"/>
    </xf>
    <xf numFmtId="43" fontId="25" fillId="38" borderId="36" xfId="1" applyFont="1" applyFill="1" applyBorder="1" applyAlignment="1" applyProtection="1">
      <alignment horizontal="justify" vertical="center"/>
    </xf>
    <xf numFmtId="43" fontId="27" fillId="38" borderId="36" xfId="1" applyFont="1" applyFill="1" applyBorder="1" applyAlignment="1" applyProtection="1">
      <alignment horizontal="center" vertical="center"/>
    </xf>
    <xf numFmtId="43" fontId="20" fillId="38" borderId="36" xfId="1" applyFont="1" applyFill="1" applyBorder="1" applyAlignment="1" applyProtection="1">
      <alignment horizontal="center" vertical="center"/>
    </xf>
    <xf numFmtId="43" fontId="27" fillId="38" borderId="36" xfId="1" applyFont="1" applyFill="1" applyBorder="1" applyAlignment="1" applyProtection="1">
      <alignment horizontal="center" vertical="center"/>
      <protection locked="0"/>
    </xf>
    <xf numFmtId="40" fontId="27" fillId="38" borderId="57" xfId="1" applyNumberFormat="1" applyFont="1" applyFill="1" applyBorder="1" applyAlignment="1" applyProtection="1">
      <alignment horizontal="center" vertical="center"/>
      <protection locked="0"/>
    </xf>
    <xf numFmtId="166" fontId="20" fillId="34" borderId="58" xfId="1" applyNumberFormat="1" applyFont="1" applyFill="1" applyBorder="1" applyAlignment="1" applyProtection="1">
      <alignment horizontal="right" vertical="center"/>
    </xf>
    <xf numFmtId="43" fontId="23" fillId="34" borderId="59" xfId="1" quotePrefix="1" applyFont="1" applyFill="1" applyBorder="1" applyAlignment="1" applyProtection="1">
      <alignment horizontal="left" vertical="center"/>
    </xf>
    <xf numFmtId="43" fontId="27" fillId="34" borderId="59" xfId="1" applyFont="1" applyFill="1" applyBorder="1" applyAlignment="1" applyProtection="1">
      <alignment horizontal="right" vertical="center"/>
    </xf>
    <xf numFmtId="167" fontId="20" fillId="34" borderId="59" xfId="1" applyNumberFormat="1" applyFont="1" applyFill="1" applyBorder="1" applyAlignment="1" applyProtection="1">
      <alignment vertical="center"/>
    </xf>
    <xf numFmtId="43" fontId="27" fillId="0" borderId="59" xfId="1" applyFont="1" applyFill="1" applyBorder="1" applyAlignment="1" applyProtection="1">
      <alignment horizontal="right" vertical="center"/>
      <protection locked="0"/>
    </xf>
    <xf numFmtId="43" fontId="25" fillId="38" borderId="18" xfId="1" applyFont="1" applyFill="1" applyBorder="1" applyAlignment="1" applyProtection="1">
      <alignment horizontal="justify" vertical="center"/>
    </xf>
    <xf numFmtId="0" fontId="20" fillId="38" borderId="36" xfId="1" applyNumberFormat="1" applyFont="1" applyFill="1" applyBorder="1" applyAlignment="1" applyProtection="1">
      <alignment horizontal="center" vertical="center"/>
    </xf>
    <xf numFmtId="43" fontId="25" fillId="0" borderId="15" xfId="1" applyFont="1" applyBorder="1" applyAlignment="1" applyProtection="1">
      <alignment horizontal="justify" vertical="top"/>
    </xf>
    <xf numFmtId="43" fontId="27" fillId="35" borderId="15" xfId="1" applyFont="1" applyFill="1" applyBorder="1" applyAlignment="1" applyProtection="1">
      <alignment horizontal="center"/>
    </xf>
    <xf numFmtId="43" fontId="20" fillId="0" borderId="15" xfId="1" applyFont="1" applyBorder="1" applyAlignment="1" applyProtection="1">
      <alignment horizontal="center"/>
    </xf>
    <xf numFmtId="43" fontId="27" fillId="0" borderId="15" xfId="1" applyFont="1" applyBorder="1" applyAlignment="1" applyProtection="1">
      <alignment horizontal="center"/>
      <protection locked="0"/>
    </xf>
    <xf numFmtId="43" fontId="26" fillId="34" borderId="30" xfId="1" applyFont="1" applyFill="1" applyBorder="1" applyAlignment="1" applyProtection="1">
      <alignment horizontal="justify" vertical="top"/>
    </xf>
    <xf numFmtId="169" fontId="20" fillId="0" borderId="30" xfId="1" applyNumberFormat="1" applyFont="1" applyBorder="1" applyAlignment="1" applyProtection="1">
      <alignment horizontal="center"/>
    </xf>
    <xf numFmtId="43" fontId="27" fillId="34" borderId="30" xfId="1" applyFont="1" applyFill="1" applyBorder="1" applyAlignment="1" applyProtection="1">
      <alignment horizontal="center"/>
      <protection locked="0"/>
    </xf>
    <xf numFmtId="168" fontId="20" fillId="38" borderId="55" xfId="1" applyNumberFormat="1" applyFont="1" applyFill="1" applyBorder="1" applyAlignment="1" applyProtection="1">
      <alignment horizontal="right" vertical="justify"/>
    </xf>
    <xf numFmtId="43" fontId="25" fillId="38" borderId="41" xfId="1" applyFont="1" applyFill="1" applyBorder="1" applyAlignment="1" applyProtection="1">
      <alignment horizontal="left" vertical="top" wrapText="1"/>
    </xf>
    <xf numFmtId="43" fontId="27" fillId="38" borderId="41" xfId="1" applyFont="1" applyFill="1" applyBorder="1" applyAlignment="1" applyProtection="1">
      <alignment horizontal="center"/>
    </xf>
    <xf numFmtId="43" fontId="20" fillId="38" borderId="41" xfId="1" applyFont="1" applyFill="1" applyBorder="1" applyAlignment="1" applyProtection="1">
      <alignment horizontal="center"/>
    </xf>
    <xf numFmtId="43" fontId="27" fillId="38" borderId="41" xfId="1" applyFont="1" applyFill="1" applyBorder="1" applyAlignment="1" applyProtection="1">
      <alignment horizontal="center"/>
      <protection locked="0"/>
    </xf>
    <xf numFmtId="40" fontId="27" fillId="38" borderId="40" xfId="1" applyNumberFormat="1" applyFont="1" applyFill="1" applyBorder="1" applyAlignment="1" applyProtection="1">
      <alignment horizontal="center"/>
      <protection locked="0"/>
    </xf>
    <xf numFmtId="168" fontId="20" fillId="38" borderId="32" xfId="1" applyNumberFormat="1" applyFont="1" applyFill="1" applyBorder="1" applyAlignment="1" applyProtection="1">
      <alignment horizontal="right" vertical="justify"/>
    </xf>
    <xf numFmtId="43" fontId="25" fillId="38" borderId="33" xfId="1" applyFont="1" applyFill="1" applyBorder="1" applyAlignment="1" applyProtection="1">
      <alignment horizontal="left" vertical="top" wrapText="1"/>
    </xf>
    <xf numFmtId="43" fontId="20" fillId="38" borderId="33" xfId="1" applyFont="1" applyFill="1" applyBorder="1" applyAlignment="1" applyProtection="1">
      <alignment horizontal="center"/>
    </xf>
    <xf numFmtId="43" fontId="25" fillId="38" borderId="33" xfId="1" quotePrefix="1" applyFont="1" applyFill="1" applyBorder="1" applyAlignment="1" applyProtection="1">
      <alignment horizontal="left" vertical="top"/>
    </xf>
    <xf numFmtId="0" fontId="20" fillId="38" borderId="41" xfId="1" applyNumberFormat="1" applyFont="1" applyFill="1" applyBorder="1" applyAlignment="1" applyProtection="1">
      <alignment horizontal="center"/>
    </xf>
    <xf numFmtId="0" fontId="20" fillId="38" borderId="33" xfId="1" applyNumberFormat="1" applyFont="1" applyFill="1" applyBorder="1" applyAlignment="1" applyProtection="1">
      <alignment horizontal="center"/>
    </xf>
    <xf numFmtId="43" fontId="27" fillId="34" borderId="30" xfId="1" applyFont="1" applyFill="1" applyBorder="1" applyAlignment="1" applyProtection="1">
      <alignment horizontal="center"/>
    </xf>
    <xf numFmtId="43" fontId="26" fillId="34" borderId="30" xfId="1" applyFont="1" applyFill="1" applyBorder="1" applyAlignment="1" applyProtection="1">
      <alignment horizontal="justify" vertical="center"/>
    </xf>
    <xf numFmtId="43" fontId="20" fillId="38" borderId="41" xfId="1" applyFont="1" applyFill="1" applyBorder="1" applyAlignment="1" applyProtection="1">
      <alignment horizontal="center" vertical="center"/>
    </xf>
    <xf numFmtId="43" fontId="27" fillId="38" borderId="33" xfId="1" applyFont="1" applyFill="1" applyBorder="1" applyAlignment="1" applyProtection="1">
      <alignment horizontal="right" vertical="center"/>
    </xf>
    <xf numFmtId="0" fontId="25" fillId="34" borderId="18" xfId="1" applyNumberFormat="1" applyFont="1" applyFill="1" applyBorder="1" applyAlignment="1" applyProtection="1">
      <alignment horizontal="justify" vertical="center"/>
    </xf>
    <xf numFmtId="168" fontId="20" fillId="38" borderId="17" xfId="1" applyNumberFormat="1" applyFont="1" applyFill="1" applyBorder="1" applyAlignment="1" applyProtection="1">
      <alignment horizontal="right" vertical="justify"/>
    </xf>
    <xf numFmtId="43" fontId="27" fillId="38" borderId="18" xfId="1" applyFont="1" applyFill="1" applyBorder="1" applyAlignment="1" applyProtection="1">
      <alignment horizontal="center"/>
    </xf>
    <xf numFmtId="43" fontId="20" fillId="38" borderId="18" xfId="1" applyFont="1" applyFill="1" applyBorder="1" applyAlignment="1" applyProtection="1">
      <alignment horizontal="center"/>
    </xf>
    <xf numFmtId="43" fontId="25" fillId="0" borderId="30" xfId="1" applyFont="1" applyBorder="1" applyAlignment="1" applyProtection="1">
      <alignment horizontal="justify" vertical="top"/>
    </xf>
    <xf numFmtId="43" fontId="27" fillId="35" borderId="30" xfId="1" applyFont="1" applyFill="1" applyBorder="1" applyAlignment="1" applyProtection="1">
      <alignment horizontal="center"/>
    </xf>
    <xf numFmtId="43" fontId="20" fillId="35" borderId="30" xfId="1" applyFont="1" applyFill="1" applyBorder="1" applyAlignment="1" applyProtection="1">
      <alignment horizontal="center"/>
    </xf>
    <xf numFmtId="43" fontId="25" fillId="38" borderId="41" xfId="1" applyFont="1" applyFill="1" applyBorder="1" applyAlignment="1" applyProtection="1"/>
    <xf numFmtId="168" fontId="20" fillId="38" borderId="62" xfId="1" applyNumberFormat="1" applyFont="1" applyFill="1" applyBorder="1" applyAlignment="1" applyProtection="1">
      <alignment horizontal="right" vertical="justify"/>
    </xf>
    <xf numFmtId="43" fontId="25" fillId="38" borderId="52" xfId="1" applyFont="1" applyFill="1" applyBorder="1" applyAlignment="1" applyProtection="1"/>
    <xf numFmtId="43" fontId="27" fillId="38" borderId="52" xfId="1" applyFont="1" applyFill="1" applyBorder="1"/>
    <xf numFmtId="43" fontId="27" fillId="38" borderId="52" xfId="1" applyFont="1" applyFill="1" applyBorder="1" applyAlignment="1" applyProtection="1">
      <alignment horizontal="center"/>
      <protection locked="0"/>
    </xf>
    <xf numFmtId="40" fontId="27" fillId="38" borderId="54" xfId="1" applyNumberFormat="1" applyFont="1" applyFill="1" applyBorder="1" applyAlignment="1" applyProtection="1">
      <alignment horizontal="center"/>
      <protection locked="0"/>
    </xf>
    <xf numFmtId="168" fontId="20" fillId="0" borderId="58" xfId="1" applyNumberFormat="1" applyFont="1" applyBorder="1" applyAlignment="1" applyProtection="1">
      <alignment horizontal="right" vertical="justify"/>
    </xf>
    <xf numFmtId="43" fontId="23" fillId="0" borderId="59" xfId="1" quotePrefix="1" applyFont="1" applyBorder="1" applyAlignment="1" applyProtection="1">
      <alignment horizontal="left"/>
    </xf>
    <xf numFmtId="43" fontId="27" fillId="34" borderId="59" xfId="1" applyFont="1" applyFill="1" applyBorder="1" applyAlignment="1" applyProtection="1">
      <alignment horizontal="center"/>
    </xf>
    <xf numFmtId="43" fontId="20" fillId="34" borderId="59" xfId="1" applyFont="1" applyFill="1" applyBorder="1" applyAlignment="1" applyProtection="1">
      <alignment horizontal="center"/>
    </xf>
    <xf numFmtId="43" fontId="27" fillId="34" borderId="59" xfId="1" applyFont="1" applyFill="1" applyBorder="1" applyAlignment="1" applyProtection="1">
      <alignment horizontal="center"/>
      <protection locked="0"/>
    </xf>
    <xf numFmtId="0" fontId="20" fillId="38" borderId="41" xfId="1" applyNumberFormat="1" applyFont="1" applyFill="1" applyBorder="1" applyAlignment="1" applyProtection="1">
      <alignment horizontal="center" vertical="center"/>
    </xf>
    <xf numFmtId="0" fontId="27" fillId="38" borderId="52" xfId="1" applyNumberFormat="1" applyFont="1" applyFill="1" applyBorder="1" applyAlignment="1">
      <alignment horizontal="center" vertical="center"/>
    </xf>
    <xf numFmtId="43" fontId="27" fillId="38" borderId="18" xfId="1" applyFont="1" applyFill="1" applyBorder="1" applyAlignment="1" applyProtection="1">
      <alignment horizontal="right" vertical="center"/>
      <protection locked="0"/>
    </xf>
    <xf numFmtId="43" fontId="25" fillId="38" borderId="18" xfId="1" applyFont="1" applyFill="1" applyBorder="1" applyAlignment="1" applyProtection="1">
      <alignment horizontal="justify" vertical="top"/>
    </xf>
    <xf numFmtId="43" fontId="27" fillId="38" borderId="18" xfId="1" applyFont="1" applyFill="1" applyBorder="1" applyAlignment="1" applyProtection="1">
      <alignment horizontal="right"/>
      <protection locked="0"/>
    </xf>
    <xf numFmtId="43" fontId="27" fillId="38" borderId="41" xfId="1" applyFont="1" applyFill="1" applyBorder="1" applyAlignment="1" applyProtection="1">
      <alignment horizontal="right" vertical="center"/>
      <protection locked="0"/>
    </xf>
    <xf numFmtId="43" fontId="25" fillId="38" borderId="33" xfId="1" applyFont="1" applyFill="1" applyBorder="1" applyAlignment="1" applyProtection="1">
      <alignment horizontal="justify" vertical="top"/>
    </xf>
    <xf numFmtId="43" fontId="27" fillId="38" borderId="33" xfId="1" applyFont="1" applyFill="1" applyBorder="1" applyAlignment="1" applyProtection="1">
      <alignment horizontal="right"/>
      <protection locked="0"/>
    </xf>
    <xf numFmtId="43" fontId="25" fillId="38" borderId="52" xfId="1" applyFont="1" applyFill="1" applyBorder="1" applyAlignment="1" applyProtection="1">
      <alignment horizontal="justify"/>
    </xf>
    <xf numFmtId="43" fontId="27" fillId="38" borderId="52" xfId="1" applyFont="1" applyFill="1" applyBorder="1" applyAlignment="1" applyProtection="1">
      <alignment horizontal="center"/>
    </xf>
    <xf numFmtId="169" fontId="20" fillId="38" borderId="52" xfId="1" applyNumberFormat="1" applyFont="1" applyFill="1" applyBorder="1" applyAlignment="1" applyProtection="1">
      <alignment horizontal="center"/>
    </xf>
    <xf numFmtId="43" fontId="27" fillId="38" borderId="52" xfId="1" applyFont="1" applyFill="1" applyBorder="1" applyAlignment="1" applyProtection="1">
      <alignment horizontal="right"/>
      <protection locked="0"/>
    </xf>
    <xf numFmtId="0" fontId="20" fillId="38" borderId="52" xfId="1" applyNumberFormat="1" applyFont="1" applyFill="1" applyBorder="1" applyAlignment="1" applyProtection="1">
      <alignment horizontal="center"/>
    </xf>
    <xf numFmtId="0" fontId="26" fillId="34" borderId="18" xfId="1" applyNumberFormat="1" applyFont="1" applyFill="1" applyBorder="1" applyAlignment="1" applyProtection="1">
      <alignment horizontal="left" vertical="top"/>
    </xf>
    <xf numFmtId="43" fontId="28" fillId="35" borderId="15" xfId="1" applyFont="1" applyFill="1" applyBorder="1" applyAlignment="1" applyProtection="1">
      <alignment horizontal="left" wrapText="1"/>
    </xf>
    <xf numFmtId="169" fontId="20" fillId="35" borderId="15" xfId="1" applyNumberFormat="1" applyFont="1" applyFill="1" applyBorder="1" applyAlignment="1" applyProtection="1">
      <alignment horizontal="center"/>
    </xf>
    <xf numFmtId="43" fontId="27" fillId="34" borderId="15" xfId="1" applyFont="1" applyFill="1" applyBorder="1" applyAlignment="1" applyProtection="1">
      <alignment horizontal="right"/>
      <protection locked="0"/>
    </xf>
    <xf numFmtId="40" fontId="30" fillId="34" borderId="16" xfId="1" applyNumberFormat="1" applyFont="1" applyFill="1" applyBorder="1" applyAlignment="1" applyProtection="1">
      <alignment horizontal="right"/>
      <protection locked="0"/>
    </xf>
    <xf numFmtId="40" fontId="25" fillId="34" borderId="30" xfId="1" applyNumberFormat="1" applyFont="1" applyFill="1" applyBorder="1" applyAlignment="1" applyProtection="1">
      <alignment horizontal="justify" wrapText="1"/>
    </xf>
    <xf numFmtId="169" fontId="20" fillId="35" borderId="30" xfId="1" applyNumberFormat="1" applyFont="1" applyFill="1" applyBorder="1" applyAlignment="1" applyProtection="1">
      <alignment horizontal="center"/>
    </xf>
    <xf numFmtId="43" fontId="27" fillId="0" borderId="30" xfId="1" applyFont="1" applyFill="1" applyBorder="1" applyAlignment="1" applyProtection="1">
      <alignment horizontal="right"/>
      <protection locked="0"/>
    </xf>
    <xf numFmtId="40" fontId="30" fillId="34" borderId="31" xfId="1" applyNumberFormat="1" applyFont="1" applyFill="1" applyBorder="1" applyAlignment="1" applyProtection="1">
      <alignment horizontal="right"/>
      <protection locked="0"/>
    </xf>
    <xf numFmtId="168" fontId="20" fillId="38" borderId="43" xfId="1" applyNumberFormat="1" applyFont="1" applyFill="1" applyBorder="1" applyAlignment="1" applyProtection="1">
      <alignment horizontal="right" vertical="center"/>
    </xf>
    <xf numFmtId="40" fontId="25" fillId="38" borderId="35" xfId="1" applyNumberFormat="1" applyFont="1" applyFill="1" applyBorder="1" applyAlignment="1" applyProtection="1">
      <alignment horizontal="justify" vertical="center" wrapText="1"/>
    </xf>
    <xf numFmtId="43" fontId="27" fillId="38" borderId="35" xfId="1" applyFont="1" applyFill="1" applyBorder="1" applyAlignment="1" applyProtection="1">
      <alignment horizontal="center" vertical="center"/>
    </xf>
    <xf numFmtId="43" fontId="27" fillId="38" borderId="35" xfId="1" applyFont="1" applyFill="1" applyBorder="1" applyAlignment="1" applyProtection="1">
      <alignment horizontal="right" vertical="center"/>
      <protection locked="0"/>
    </xf>
    <xf numFmtId="40" fontId="25" fillId="38" borderId="33" xfId="1" applyNumberFormat="1" applyFont="1" applyFill="1" applyBorder="1" applyAlignment="1" applyProtection="1">
      <alignment horizontal="justify" vertical="center" wrapText="1"/>
    </xf>
    <xf numFmtId="43" fontId="27" fillId="38" borderId="33" xfId="1" applyFont="1" applyFill="1" applyBorder="1" applyAlignment="1" applyProtection="1">
      <alignment horizontal="right" vertical="center"/>
      <protection locked="0"/>
    </xf>
    <xf numFmtId="168" fontId="20" fillId="38" borderId="56" xfId="1" applyNumberFormat="1" applyFont="1" applyFill="1" applyBorder="1" applyAlignment="1" applyProtection="1">
      <alignment horizontal="right" vertical="justify"/>
    </xf>
    <xf numFmtId="43" fontId="25" fillId="38" borderId="36" xfId="1" applyFont="1" applyFill="1" applyBorder="1" applyAlignment="1" applyProtection="1">
      <alignment horizontal="justify" vertical="top"/>
    </xf>
    <xf numFmtId="43" fontId="20" fillId="38" borderId="36" xfId="1" applyFont="1" applyFill="1" applyBorder="1" applyAlignment="1" applyProtection="1">
      <alignment horizontal="center"/>
    </xf>
    <xf numFmtId="43" fontId="27" fillId="38" borderId="36" xfId="1" applyFont="1" applyFill="1" applyBorder="1" applyAlignment="1" applyProtection="1">
      <alignment horizontal="right"/>
      <protection locked="0"/>
    </xf>
    <xf numFmtId="43" fontId="27" fillId="38" borderId="33" xfId="1" applyFont="1" applyFill="1" applyBorder="1" applyAlignment="1" applyProtection="1">
      <alignment horizontal="right"/>
    </xf>
    <xf numFmtId="0" fontId="26" fillId="34" borderId="18" xfId="1" applyNumberFormat="1" applyFont="1" applyFill="1" applyBorder="1" applyAlignment="1" applyProtection="1">
      <alignment horizontal="justify" vertical="center"/>
    </xf>
    <xf numFmtId="0" fontId="25" fillId="34" borderId="18" xfId="1" applyNumberFormat="1" applyFont="1" applyFill="1" applyBorder="1" applyAlignment="1" applyProtection="1">
      <alignment horizontal="left" vertical="top" wrapText="1"/>
    </xf>
    <xf numFmtId="43" fontId="27" fillId="38" borderId="36" xfId="1" applyFont="1" applyFill="1" applyBorder="1" applyAlignment="1" applyProtection="1">
      <alignment horizontal="center"/>
    </xf>
    <xf numFmtId="43" fontId="27" fillId="38" borderId="36" xfId="1" applyFont="1" applyFill="1" applyBorder="1" applyAlignment="1" applyProtection="1">
      <alignment horizontal="center"/>
      <protection locked="0"/>
    </xf>
    <xf numFmtId="40" fontId="27" fillId="38" borderId="57" xfId="1" applyNumberFormat="1" applyFont="1" applyFill="1" applyBorder="1" applyAlignment="1" applyProtection="1">
      <alignment horizontal="center"/>
      <protection locked="0"/>
    </xf>
    <xf numFmtId="168" fontId="20" fillId="35" borderId="14" xfId="1" applyNumberFormat="1" applyFont="1" applyFill="1" applyBorder="1" applyAlignment="1" applyProtection="1">
      <alignment horizontal="right" vertical="justify"/>
    </xf>
    <xf numFmtId="43" fontId="25" fillId="34" borderId="15" xfId="1" applyFont="1" applyFill="1" applyBorder="1" applyAlignment="1" applyProtection="1">
      <alignment horizontal="justify" vertical="top"/>
    </xf>
    <xf numFmtId="43" fontId="27" fillId="34" borderId="15" xfId="1" applyFont="1" applyFill="1" applyBorder="1" applyAlignment="1" applyProtection="1">
      <alignment horizontal="right"/>
    </xf>
    <xf numFmtId="40" fontId="27" fillId="34" borderId="16" xfId="1" applyNumberFormat="1" applyFont="1" applyFill="1" applyBorder="1" applyAlignment="1" applyProtection="1">
      <alignment horizontal="right"/>
      <protection locked="0"/>
    </xf>
    <xf numFmtId="168" fontId="20" fillId="35" borderId="29" xfId="1" applyNumberFormat="1" applyFont="1" applyFill="1" applyBorder="1" applyAlignment="1" applyProtection="1">
      <alignment horizontal="right" vertical="justify"/>
    </xf>
    <xf numFmtId="43" fontId="25" fillId="34" borderId="30" xfId="1" applyFont="1" applyFill="1" applyBorder="1" applyAlignment="1" applyProtection="1">
      <alignment horizontal="justify" vertical="top"/>
    </xf>
    <xf numFmtId="43" fontId="27" fillId="34" borderId="30" xfId="1" applyFont="1" applyFill="1" applyBorder="1" applyAlignment="1" applyProtection="1">
      <alignment horizontal="right"/>
    </xf>
    <xf numFmtId="40" fontId="27" fillId="34" borderId="31" xfId="1" applyNumberFormat="1" applyFont="1" applyFill="1" applyBorder="1" applyAlignment="1" applyProtection="1">
      <alignment horizontal="right"/>
      <protection locked="0"/>
    </xf>
    <xf numFmtId="43" fontId="27" fillId="38" borderId="41" xfId="1" applyFont="1" applyFill="1" applyBorder="1" applyAlignment="1" applyProtection="1">
      <alignment horizontal="right" vertical="center"/>
    </xf>
    <xf numFmtId="43" fontId="28" fillId="35" borderId="15" xfId="1" applyFont="1" applyFill="1" applyBorder="1" applyAlignment="1" applyProtection="1">
      <alignment horizontal="center" vertical="top" wrapText="1"/>
    </xf>
    <xf numFmtId="43" fontId="20" fillId="0" borderId="30" xfId="1" applyFont="1" applyBorder="1" applyAlignment="1" applyProtection="1">
      <alignment horizontal="center"/>
    </xf>
    <xf numFmtId="43" fontId="34" fillId="38" borderId="33" xfId="1" applyFont="1" applyFill="1" applyBorder="1" applyAlignment="1" applyProtection="1">
      <alignment horizontal="right"/>
      <protection locked="0"/>
    </xf>
    <xf numFmtId="168" fontId="25" fillId="38" borderId="62" xfId="1" applyNumberFormat="1" applyFont="1" applyFill="1" applyBorder="1" applyAlignment="1" applyProtection="1">
      <alignment horizontal="right" vertical="justify"/>
    </xf>
    <xf numFmtId="0" fontId="25" fillId="38" borderId="52" xfId="0" applyFont="1" applyFill="1" applyBorder="1" applyAlignment="1">
      <alignment vertical="center" wrapText="1"/>
    </xf>
    <xf numFmtId="43" fontId="34" fillId="38" borderId="52" xfId="1" applyFont="1" applyFill="1" applyBorder="1" applyAlignment="1" applyProtection="1">
      <alignment horizontal="right"/>
      <protection locked="0"/>
    </xf>
    <xf numFmtId="0" fontId="25" fillId="38" borderId="52" xfId="0" applyFont="1" applyFill="1" applyBorder="1" applyAlignment="1">
      <alignment horizontal="center" vertical="center"/>
    </xf>
    <xf numFmtId="43" fontId="27" fillId="38" borderId="52" xfId="1" applyFont="1" applyFill="1" applyBorder="1" applyAlignment="1" applyProtection="1">
      <alignment horizontal="center" vertical="center"/>
    </xf>
    <xf numFmtId="169" fontId="20" fillId="38" borderId="18" xfId="1" applyNumberFormat="1" applyFont="1" applyFill="1" applyBorder="1" applyAlignment="1" applyProtection="1">
      <alignment horizontal="center" vertical="center"/>
    </xf>
    <xf numFmtId="168" fontId="20" fillId="0" borderId="29" xfId="1" applyNumberFormat="1" applyFont="1" applyFill="1" applyBorder="1" applyAlignment="1" applyProtection="1">
      <alignment horizontal="right" vertical="center"/>
    </xf>
    <xf numFmtId="43" fontId="25" fillId="35" borderId="30" xfId="1" applyFont="1" applyFill="1" applyBorder="1" applyAlignment="1" applyProtection="1">
      <alignment horizontal="justify" vertical="top"/>
    </xf>
    <xf numFmtId="43" fontId="27" fillId="35" borderId="30" xfId="1" applyFont="1" applyFill="1" applyBorder="1" applyAlignment="1" applyProtection="1">
      <alignment horizontal="right"/>
      <protection locked="0"/>
    </xf>
    <xf numFmtId="40" fontId="27" fillId="35" borderId="31" xfId="1" applyNumberFormat="1" applyFont="1" applyFill="1" applyBorder="1" applyProtection="1">
      <protection locked="0"/>
    </xf>
    <xf numFmtId="43" fontId="28" fillId="35" borderId="15" xfId="1" applyFont="1" applyFill="1" applyBorder="1" applyAlignment="1" applyProtection="1">
      <alignment horizontal="justify"/>
    </xf>
    <xf numFmtId="40" fontId="27" fillId="34" borderId="16" xfId="1" applyNumberFormat="1" applyFont="1" applyFill="1" applyBorder="1" applyAlignment="1" applyProtection="1">
      <alignment horizontal="center"/>
      <protection locked="0"/>
    </xf>
    <xf numFmtId="40" fontId="27" fillId="34" borderId="31" xfId="1" applyNumberFormat="1" applyFont="1" applyFill="1" applyBorder="1" applyAlignment="1" applyProtection="1">
      <alignment horizontal="center"/>
      <protection locked="0"/>
    </xf>
    <xf numFmtId="43" fontId="25" fillId="38" borderId="41" xfId="1" applyFont="1" applyFill="1" applyBorder="1" applyAlignment="1" applyProtection="1">
      <alignment horizontal="justify" vertical="top"/>
    </xf>
    <xf numFmtId="43" fontId="27" fillId="38" borderId="41" xfId="1" applyFont="1" applyFill="1" applyBorder="1" applyAlignment="1" applyProtection="1">
      <alignment horizontal="right"/>
      <protection locked="0"/>
    </xf>
    <xf numFmtId="43" fontId="25" fillId="38" borderId="52" xfId="1" applyFont="1" applyFill="1" applyBorder="1" applyAlignment="1" applyProtection="1">
      <alignment horizontal="justify" vertical="top"/>
    </xf>
    <xf numFmtId="43" fontId="20" fillId="35" borderId="15" xfId="1" applyFont="1" applyFill="1" applyBorder="1" applyAlignment="1" applyProtection="1">
      <alignment horizontal="center"/>
    </xf>
    <xf numFmtId="43" fontId="27" fillId="0" borderId="30" xfId="1" applyFont="1" applyFill="1" applyBorder="1" applyAlignment="1" applyProtection="1">
      <alignment horizontal="center"/>
    </xf>
    <xf numFmtId="43" fontId="28" fillId="35" borderId="15" xfId="1" applyFont="1" applyFill="1" applyBorder="1" applyAlignment="1" applyProtection="1">
      <alignment horizontal="justify" vertical="top"/>
    </xf>
    <xf numFmtId="43" fontId="25" fillId="35" borderId="30" xfId="1" applyFont="1" applyFill="1" applyBorder="1" applyAlignment="1" applyProtection="1">
      <alignment horizontal="justify"/>
    </xf>
    <xf numFmtId="0" fontId="36" fillId="36" borderId="30" xfId="0" applyFont="1" applyFill="1" applyBorder="1" applyAlignment="1">
      <alignment horizontal="center" vertical="center" wrapText="1"/>
    </xf>
    <xf numFmtId="43" fontId="25" fillId="38" borderId="41" xfId="1" applyFont="1" applyFill="1" applyBorder="1" applyAlignment="1" applyProtection="1">
      <alignment horizontal="justify"/>
    </xf>
    <xf numFmtId="43" fontId="20" fillId="38" borderId="52" xfId="1" applyFont="1" applyFill="1" applyBorder="1" applyAlignment="1" applyProtection="1">
      <alignment horizontal="center"/>
    </xf>
    <xf numFmtId="40" fontId="27" fillId="34" borderId="13" xfId="1" applyNumberFormat="1" applyFont="1" applyFill="1" applyBorder="1" applyProtection="1">
      <protection locked="0"/>
    </xf>
    <xf numFmtId="0" fontId="27" fillId="40" borderId="0" xfId="0" applyFont="1" applyFill="1"/>
    <xf numFmtId="43" fontId="23" fillId="37" borderId="11" xfId="1" applyFont="1" applyFill="1" applyBorder="1" applyAlignment="1">
      <alignment horizontal="center" wrapText="1"/>
    </xf>
    <xf numFmtId="43" fontId="23" fillId="37" borderId="22" xfId="1" applyFont="1" applyFill="1" applyBorder="1" applyAlignment="1">
      <alignment horizontal="center" wrapText="1"/>
    </xf>
    <xf numFmtId="43" fontId="25" fillId="37" borderId="0" xfId="1" applyFont="1" applyFill="1" applyBorder="1" applyAlignment="1">
      <alignment horizontal="left" wrapText="1"/>
    </xf>
    <xf numFmtId="43" fontId="25" fillId="37" borderId="0" xfId="1" applyFont="1" applyFill="1" applyBorder="1" applyAlignment="1">
      <alignment horizontal="justify" wrapText="1"/>
    </xf>
    <xf numFmtId="43" fontId="25" fillId="37" borderId="0" xfId="1" applyFont="1" applyFill="1" applyBorder="1" applyAlignment="1">
      <alignment wrapText="1"/>
    </xf>
    <xf numFmtId="43" fontId="25" fillId="37" borderId="0" xfId="1" applyFont="1" applyFill="1" applyBorder="1" applyAlignment="1">
      <alignment horizontal="right" wrapText="1"/>
    </xf>
    <xf numFmtId="43" fontId="24" fillId="37" borderId="0" xfId="1" applyFont="1" applyFill="1" applyBorder="1" applyAlignment="1">
      <alignment wrapText="1"/>
    </xf>
    <xf numFmtId="43" fontId="24" fillId="37" borderId="25" xfId="1" applyFont="1" applyFill="1" applyBorder="1" applyAlignment="1">
      <alignment wrapText="1"/>
    </xf>
    <xf numFmtId="40" fontId="24" fillId="34" borderId="60" xfId="1" applyNumberFormat="1" applyFont="1" applyFill="1" applyBorder="1" applyAlignment="1" applyProtection="1">
      <alignment horizontal="center" vertical="center"/>
      <protection locked="0"/>
    </xf>
    <xf numFmtId="40" fontId="24" fillId="0" borderId="26" xfId="1" applyNumberFormat="1" applyFont="1" applyFill="1" applyBorder="1" applyAlignment="1" applyProtection="1">
      <alignment horizontal="center"/>
      <protection locked="0"/>
    </xf>
    <xf numFmtId="40" fontId="27" fillId="0" borderId="60" xfId="1" applyNumberFormat="1" applyFont="1" applyBorder="1" applyAlignment="1" applyProtection="1">
      <alignment horizontal="center"/>
      <protection locked="0"/>
    </xf>
    <xf numFmtId="40" fontId="27" fillId="0" borderId="31" xfId="1" applyNumberFormat="1" applyFont="1" applyBorder="1" applyAlignment="1" applyProtection="1">
      <alignment horizontal="center"/>
      <protection locked="0"/>
    </xf>
    <xf numFmtId="40" fontId="27" fillId="0" borderId="60" xfId="1" applyNumberFormat="1" applyFont="1" applyBorder="1" applyAlignment="1" applyProtection="1">
      <alignment horizontal="center" vertical="center"/>
      <protection locked="0"/>
    </xf>
    <xf numFmtId="40" fontId="24" fillId="0" borderId="23" xfId="1" applyNumberFormat="1" applyFont="1" applyFill="1" applyBorder="1" applyAlignment="1" applyProtection="1">
      <alignment horizontal="center"/>
      <protection locked="0"/>
    </xf>
    <xf numFmtId="40" fontId="24" fillId="34" borderId="39" xfId="1" applyNumberFormat="1" applyFont="1" applyFill="1" applyBorder="1" applyAlignment="1" applyProtection="1">
      <alignment horizontal="center"/>
      <protection locked="0"/>
    </xf>
    <xf numFmtId="0" fontId="23" fillId="37" borderId="20" xfId="0" applyFont="1" applyFill="1" applyBorder="1" applyAlignment="1">
      <alignment horizontal="center"/>
    </xf>
    <xf numFmtId="0" fontId="23" fillId="37" borderId="0" xfId="0" applyFont="1" applyFill="1" applyAlignment="1">
      <alignment horizontal="center"/>
    </xf>
    <xf numFmtId="0" fontId="23" fillId="37" borderId="47" xfId="0" applyFont="1" applyFill="1" applyBorder="1" applyAlignment="1">
      <alignment horizontal="center"/>
    </xf>
    <xf numFmtId="0" fontId="27" fillId="37" borderId="20" xfId="0" applyFont="1" applyFill="1" applyBorder="1"/>
    <xf numFmtId="0" fontId="27" fillId="37" borderId="0" xfId="0" applyFont="1" applyFill="1"/>
    <xf numFmtId="0" fontId="27" fillId="37" borderId="47" xfId="0" applyFont="1" applyFill="1" applyBorder="1"/>
    <xf numFmtId="43" fontId="23" fillId="37" borderId="10" xfId="1" applyFont="1" applyFill="1" applyBorder="1" applyAlignment="1">
      <alignment wrapText="1"/>
    </xf>
    <xf numFmtId="166" fontId="25" fillId="37" borderId="63" xfId="1" applyNumberFormat="1" applyFont="1" applyFill="1" applyBorder="1" applyAlignment="1">
      <alignment horizontal="center" vertical="justify"/>
    </xf>
    <xf numFmtId="43" fontId="25" fillId="37" borderId="63" xfId="1" applyFont="1" applyFill="1" applyBorder="1"/>
    <xf numFmtId="1" fontId="25" fillId="37" borderId="64" xfId="1" applyNumberFormat="1" applyFont="1" applyFill="1" applyBorder="1" applyAlignment="1">
      <alignment horizontal="center"/>
    </xf>
    <xf numFmtId="43" fontId="25" fillId="37" borderId="64" xfId="1" applyFont="1" applyFill="1" applyBorder="1" applyAlignment="1"/>
    <xf numFmtId="43" fontId="25" fillId="37" borderId="64" xfId="1" applyFont="1" applyFill="1" applyBorder="1" applyAlignment="1">
      <alignment horizontal="right"/>
    </xf>
    <xf numFmtId="43" fontId="24" fillId="37" borderId="64" xfId="1" applyFont="1" applyFill="1" applyBorder="1" applyAlignment="1">
      <alignment horizontal="right"/>
    </xf>
    <xf numFmtId="1" fontId="25" fillId="37" borderId="64" xfId="1" applyNumberFormat="1" applyFont="1" applyFill="1" applyBorder="1" applyAlignment="1">
      <alignment horizontal="center" vertical="center"/>
    </xf>
    <xf numFmtId="166" fontId="24" fillId="37" borderId="64" xfId="1" applyNumberFormat="1" applyFont="1" applyFill="1" applyBorder="1" applyAlignment="1">
      <alignment horizontal="center" vertical="justify"/>
    </xf>
    <xf numFmtId="166" fontId="24" fillId="37" borderId="61" xfId="1" applyNumberFormat="1" applyFont="1" applyFill="1" applyBorder="1" applyAlignment="1">
      <alignment horizontal="center" vertical="justify"/>
    </xf>
    <xf numFmtId="43" fontId="27" fillId="37" borderId="61" xfId="1" applyFont="1" applyFill="1" applyBorder="1" applyAlignment="1">
      <alignment horizontal="center"/>
    </xf>
    <xf numFmtId="166" fontId="23" fillId="37" borderId="11" xfId="1" applyNumberFormat="1" applyFont="1" applyFill="1" applyBorder="1" applyAlignment="1">
      <alignment horizontal="right" vertical="center"/>
    </xf>
    <xf numFmtId="43" fontId="23" fillId="37" borderId="12" xfId="1" applyFont="1" applyFill="1" applyBorder="1" applyAlignment="1">
      <alignment horizontal="left" vertical="center" wrapText="1"/>
    </xf>
    <xf numFmtId="43" fontId="23" fillId="37" borderId="10" xfId="1" applyFont="1" applyFill="1" applyBorder="1" applyAlignment="1">
      <alignment horizontal="right" vertical="center"/>
    </xf>
    <xf numFmtId="43" fontId="25" fillId="37" borderId="0" xfId="1" applyFont="1" applyFill="1" applyBorder="1" applyAlignment="1">
      <alignment horizontal="right"/>
    </xf>
    <xf numFmtId="43" fontId="24" fillId="37" borderId="0" xfId="1" applyFont="1" applyFill="1" applyBorder="1" applyAlignment="1">
      <alignment horizontal="right"/>
    </xf>
    <xf numFmtId="43" fontId="27" fillId="37" borderId="0" xfId="1" applyFont="1" applyFill="1" applyBorder="1" applyAlignment="1">
      <alignment horizontal="center"/>
    </xf>
    <xf numFmtId="1" fontId="25" fillId="37" borderId="20" xfId="1" applyNumberFormat="1" applyFont="1" applyFill="1" applyBorder="1" applyAlignment="1">
      <alignment horizontal="center"/>
    </xf>
    <xf numFmtId="1" fontId="25" fillId="37" borderId="20" xfId="1" applyNumberFormat="1" applyFont="1" applyFill="1" applyBorder="1" applyAlignment="1">
      <alignment horizontal="center" vertical="center"/>
    </xf>
    <xf numFmtId="166" fontId="24" fillId="37" borderId="20" xfId="1" applyNumberFormat="1" applyFont="1" applyFill="1" applyBorder="1" applyAlignment="1">
      <alignment horizontal="center" vertical="justify"/>
    </xf>
    <xf numFmtId="43" fontId="23" fillId="37" borderId="26" xfId="1" applyFont="1" applyFill="1" applyBorder="1" applyAlignment="1">
      <alignment horizontal="center" wrapText="1"/>
    </xf>
    <xf numFmtId="43" fontId="23" fillId="37" borderId="21" xfId="1" applyFont="1" applyFill="1" applyBorder="1" applyAlignment="1">
      <alignment horizontal="center" wrapText="1"/>
    </xf>
    <xf numFmtId="43" fontId="25" fillId="37" borderId="22" xfId="1" applyFont="1" applyFill="1" applyBorder="1"/>
    <xf numFmtId="0" fontId="25" fillId="0" borderId="22" xfId="0" applyFont="1" applyBorder="1"/>
    <xf numFmtId="0" fontId="25" fillId="0" borderId="23" xfId="0" applyFont="1" applyBorder="1" applyAlignment="1" applyProtection="1">
      <alignment horizontal="right"/>
      <protection locked="0"/>
    </xf>
    <xf numFmtId="0" fontId="22" fillId="0" borderId="47" xfId="0" applyFont="1" applyBorder="1" applyAlignment="1" applyProtection="1">
      <alignment horizontal="right"/>
      <protection locked="0"/>
    </xf>
    <xf numFmtId="1" fontId="25" fillId="38" borderId="64" xfId="1" applyNumberFormat="1" applyFont="1" applyFill="1" applyBorder="1" applyAlignment="1">
      <alignment horizontal="center" vertical="center"/>
    </xf>
    <xf numFmtId="43" fontId="25" fillId="38" borderId="20" xfId="1" applyFont="1" applyFill="1" applyBorder="1" applyAlignment="1">
      <alignment horizontal="left" vertical="center" wrapText="1"/>
    </xf>
    <xf numFmtId="43" fontId="25" fillId="38" borderId="0" xfId="1" applyFont="1" applyFill="1" applyBorder="1" applyAlignment="1">
      <alignment vertical="center"/>
    </xf>
    <xf numFmtId="0" fontId="20" fillId="38" borderId="0" xfId="0" applyFont="1" applyFill="1" applyAlignment="1">
      <alignment vertical="center"/>
    </xf>
    <xf numFmtId="0" fontId="22" fillId="38" borderId="47" xfId="0" applyFont="1" applyFill="1" applyBorder="1" applyAlignment="1" applyProtection="1">
      <alignment horizontal="right" vertical="center"/>
      <protection locked="0"/>
    </xf>
    <xf numFmtId="43" fontId="25" fillId="37" borderId="20" xfId="1" applyFont="1" applyFill="1" applyBorder="1" applyAlignment="1">
      <alignment horizontal="left" vertical="center" wrapText="1"/>
    </xf>
    <xf numFmtId="43" fontId="25" fillId="37" borderId="0" xfId="1" applyFont="1" applyFill="1" applyBorder="1" applyAlignment="1">
      <alignment horizontal="right" vertical="center"/>
    </xf>
    <xf numFmtId="0" fontId="20" fillId="0" borderId="0" xfId="0" applyFont="1" applyAlignment="1">
      <alignment vertical="center"/>
    </xf>
    <xf numFmtId="0" fontId="22" fillId="0" borderId="47" xfId="0" applyFont="1" applyBorder="1" applyAlignment="1" applyProtection="1">
      <alignment horizontal="right" vertical="center"/>
      <protection locked="0"/>
    </xf>
    <xf numFmtId="43" fontId="25" fillId="38" borderId="20" xfId="1" applyFont="1" applyFill="1" applyBorder="1" applyAlignment="1">
      <alignment horizontal="justify" vertical="center" wrapText="1"/>
    </xf>
    <xf numFmtId="43" fontId="25" fillId="38" borderId="0" xfId="1" applyFont="1" applyFill="1" applyBorder="1" applyAlignment="1">
      <alignment horizontal="right" vertical="center"/>
    </xf>
    <xf numFmtId="43" fontId="25" fillId="37" borderId="20" xfId="1" applyFont="1" applyFill="1" applyBorder="1" applyAlignment="1">
      <alignment vertical="center" wrapText="1"/>
    </xf>
    <xf numFmtId="43" fontId="25" fillId="38" borderId="20" xfId="1" applyFont="1" applyFill="1" applyBorder="1" applyAlignment="1">
      <alignment vertical="center" wrapText="1"/>
    </xf>
    <xf numFmtId="0" fontId="22" fillId="0" borderId="11" xfId="0" applyFont="1" applyBorder="1"/>
    <xf numFmtId="43" fontId="41" fillId="37" borderId="13" xfId="1" applyFont="1" applyFill="1" applyBorder="1" applyAlignment="1"/>
    <xf numFmtId="43" fontId="23" fillId="37" borderId="10" xfId="1" applyFont="1" applyFill="1" applyBorder="1" applyAlignment="1">
      <alignment horizontal="center" vertical="center" wrapText="1"/>
    </xf>
    <xf numFmtId="43" fontId="23" fillId="37" borderId="11" xfId="1" applyFont="1" applyFill="1" applyBorder="1" applyAlignment="1">
      <alignment horizontal="center" vertical="center" wrapText="1"/>
    </xf>
    <xf numFmtId="0" fontId="27" fillId="0" borderId="12" xfId="0" applyFont="1" applyBorder="1" applyAlignment="1">
      <alignment horizontal="right"/>
    </xf>
    <xf numFmtId="0" fontId="25" fillId="0" borderId="12" xfId="0" applyFont="1" applyBorder="1"/>
    <xf numFmtId="0" fontId="25" fillId="0" borderId="13" xfId="0" applyFont="1" applyBorder="1" applyAlignment="1" applyProtection="1">
      <alignment horizontal="right"/>
      <protection locked="0"/>
    </xf>
    <xf numFmtId="170" fontId="24" fillId="38" borderId="47" xfId="43" applyNumberFormat="1" applyFont="1" applyFill="1" applyBorder="1" applyAlignment="1" applyProtection="1">
      <alignment vertical="center"/>
      <protection locked="0"/>
    </xf>
    <xf numFmtId="170" fontId="24" fillId="0" borderId="47" xfId="43" applyNumberFormat="1" applyFont="1" applyBorder="1" applyAlignment="1" applyProtection="1">
      <alignment vertical="center"/>
      <protection locked="0"/>
    </xf>
    <xf numFmtId="164" fontId="27" fillId="0" borderId="23" xfId="43" applyFont="1" applyBorder="1" applyAlignment="1" applyProtection="1">
      <alignment vertical="center"/>
      <protection locked="0"/>
    </xf>
    <xf numFmtId="1" fontId="25" fillId="37" borderId="21" xfId="1" applyNumberFormat="1" applyFont="1" applyFill="1" applyBorder="1" applyAlignment="1">
      <alignment horizontal="center"/>
    </xf>
    <xf numFmtId="1" fontId="25" fillId="38" borderId="20" xfId="1" applyNumberFormat="1" applyFont="1" applyFill="1" applyBorder="1" applyAlignment="1">
      <alignment horizontal="center"/>
    </xf>
    <xf numFmtId="166" fontId="23" fillId="38" borderId="37" xfId="1" applyNumberFormat="1" applyFont="1" applyFill="1" applyBorder="1" applyAlignment="1">
      <alignment horizontal="right" vertical="center"/>
    </xf>
    <xf numFmtId="43" fontId="23" fillId="38" borderId="38" xfId="1" applyFont="1" applyFill="1" applyBorder="1" applyAlignment="1">
      <alignment horizontal="left" vertical="center" wrapText="1"/>
    </xf>
    <xf numFmtId="43" fontId="23" fillId="38" borderId="38" xfId="1" applyFont="1" applyFill="1" applyBorder="1" applyAlignment="1">
      <alignment horizontal="right" vertical="center"/>
    </xf>
    <xf numFmtId="0" fontId="20" fillId="38" borderId="38" xfId="0" applyFont="1" applyFill="1" applyBorder="1"/>
    <xf numFmtId="0" fontId="22" fillId="38" borderId="39" xfId="0" applyFont="1" applyFill="1" applyBorder="1" applyAlignment="1" applyProtection="1">
      <alignment horizontal="right"/>
      <protection locked="0"/>
    </xf>
    <xf numFmtId="170" fontId="24" fillId="38" borderId="39" xfId="43" applyNumberFormat="1" applyFont="1" applyFill="1" applyBorder="1" applyAlignment="1" applyProtection="1">
      <alignment vertical="center"/>
      <protection locked="0"/>
    </xf>
    <xf numFmtId="43" fontId="24" fillId="38" borderId="64" xfId="1" applyFont="1" applyFill="1" applyBorder="1" applyAlignment="1">
      <alignment horizontal="right"/>
    </xf>
    <xf numFmtId="0" fontId="27" fillId="37" borderId="25" xfId="0" applyFont="1" applyFill="1" applyBorder="1"/>
    <xf numFmtId="0" fontId="25" fillId="0" borderId="25" xfId="0" applyFont="1" applyBorder="1"/>
    <xf numFmtId="0" fontId="25" fillId="0" borderId="25" xfId="0" applyFont="1" applyBorder="1" applyAlignment="1" applyProtection="1">
      <alignment horizontal="right"/>
      <protection locked="0"/>
    </xf>
    <xf numFmtId="0" fontId="25" fillId="0" borderId="25" xfId="0" applyFont="1" applyBorder="1" applyProtection="1">
      <protection locked="0"/>
    </xf>
    <xf numFmtId="0" fontId="42" fillId="0" borderId="0" xfId="0" applyFont="1"/>
    <xf numFmtId="49" fontId="25" fillId="35" borderId="30" xfId="1" applyNumberFormat="1" applyFont="1" applyFill="1" applyBorder="1" applyAlignment="1" applyProtection="1">
      <alignment horizontal="justify" vertical="top"/>
    </xf>
    <xf numFmtId="43" fontId="25" fillId="38" borderId="0" xfId="1" applyFont="1" applyFill="1" applyBorder="1" applyAlignment="1">
      <alignment horizontal="center" wrapText="1"/>
    </xf>
    <xf numFmtId="43" fontId="25" fillId="38" borderId="0" xfId="1" applyFont="1" applyFill="1" applyBorder="1" applyAlignment="1">
      <alignment horizontal="center"/>
    </xf>
    <xf numFmtId="0" fontId="20" fillId="38" borderId="0" xfId="0" applyFont="1" applyFill="1" applyAlignment="1">
      <alignment horizontal="center"/>
    </xf>
    <xf numFmtId="0" fontId="22" fillId="38" borderId="47" xfId="0" applyFont="1" applyFill="1" applyBorder="1" applyAlignment="1" applyProtection="1">
      <alignment horizontal="center"/>
      <protection locked="0"/>
    </xf>
    <xf numFmtId="0" fontId="37" fillId="38" borderId="0" xfId="0" applyFont="1" applyFill="1" applyAlignment="1">
      <alignment horizontal="center"/>
    </xf>
    <xf numFmtId="43" fontId="41" fillId="37" borderId="12" xfId="1" applyFont="1" applyFill="1" applyBorder="1" applyAlignment="1">
      <alignment horizontal="center"/>
    </xf>
    <xf numFmtId="0" fontId="18" fillId="0" borderId="0" xfId="0" applyFont="1" applyAlignment="1">
      <alignment horizontal="left" vertical="center" wrapText="1"/>
    </xf>
    <xf numFmtId="0" fontId="21" fillId="0" borderId="0" xfId="0" applyFont="1" applyAlignment="1">
      <alignment horizontal="center" vertical="center" wrapText="1"/>
    </xf>
    <xf numFmtId="0" fontId="37" fillId="0" borderId="0" xfId="0" applyFont="1" applyAlignment="1">
      <alignment horizontal="center"/>
    </xf>
    <xf numFmtId="0" fontId="22" fillId="0" borderId="0" xfId="0" applyFont="1" applyAlignment="1">
      <alignment horizontal="center"/>
    </xf>
    <xf numFmtId="43" fontId="23" fillId="34" borderId="11" xfId="1" quotePrefix="1" applyFont="1" applyFill="1" applyBorder="1" applyAlignment="1" applyProtection="1">
      <alignment horizontal="center"/>
    </xf>
    <xf numFmtId="43" fontId="23" fillId="34" borderId="12" xfId="1" quotePrefix="1" applyFont="1" applyFill="1" applyBorder="1" applyAlignment="1" applyProtection="1">
      <alignment horizontal="center"/>
    </xf>
    <xf numFmtId="43" fontId="23" fillId="34" borderId="13" xfId="1" quotePrefix="1" applyFont="1" applyFill="1" applyBorder="1" applyAlignment="1" applyProtection="1">
      <alignment horizontal="center"/>
    </xf>
    <xf numFmtId="0" fontId="26" fillId="0" borderId="15" xfId="1" applyNumberFormat="1" applyFont="1" applyFill="1" applyBorder="1" applyAlignment="1" applyProtection="1">
      <alignment horizontal="left" vertical="center"/>
    </xf>
    <xf numFmtId="0" fontId="26" fillId="0" borderId="35" xfId="1" applyNumberFormat="1" applyFont="1" applyFill="1" applyBorder="1" applyAlignment="1" applyProtection="1">
      <alignment horizontal="left" vertical="center"/>
    </xf>
    <xf numFmtId="166" fontId="18" fillId="0" borderId="14" xfId="1" quotePrefix="1" applyNumberFormat="1" applyFont="1" applyFill="1" applyBorder="1" applyAlignment="1" applyProtection="1">
      <alignment horizontal="center" vertical="center"/>
    </xf>
    <xf numFmtId="166" fontId="18" fillId="0" borderId="43" xfId="1" quotePrefix="1" applyNumberFormat="1" applyFont="1" applyFill="1" applyBorder="1" applyAlignment="1" applyProtection="1">
      <alignment horizontal="center" vertical="center"/>
    </xf>
    <xf numFmtId="43" fontId="41" fillId="37" borderId="11" xfId="1" applyFont="1" applyFill="1" applyBorder="1" applyAlignment="1">
      <alignment horizontal="center"/>
    </xf>
    <xf numFmtId="43" fontId="41" fillId="37" borderId="13" xfId="1" applyFont="1" applyFill="1" applyBorder="1" applyAlignment="1">
      <alignment horizontal="center"/>
    </xf>
    <xf numFmtId="0" fontId="37" fillId="0" borderId="21" xfId="0" applyFont="1" applyBorder="1" applyAlignment="1">
      <alignment horizontal="center"/>
    </xf>
    <xf numFmtId="0" fontId="37" fillId="0" borderId="22" xfId="0" applyFont="1" applyBorder="1" applyAlignment="1">
      <alignment horizontal="center"/>
    </xf>
    <xf numFmtId="0" fontId="37" fillId="0" borderId="23"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Comma [0]" xfId="43" builtinId="6"/>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HR\BOQ\Summary.xlsx" TargetMode="External"/><Relationship Id="rId1" Type="http://schemas.openxmlformats.org/officeDocument/2006/relationships/externalLinkPath" Target="/Users/user/Documents/HR/BOQ/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Summary"/>
      <sheetName val="BOQ"/>
      <sheetName val="Sheet1"/>
    </sheetNames>
    <sheetDataSet>
      <sheetData sheetId="0"/>
      <sheetData sheetId="1"/>
      <sheetData sheetId="2">
        <row r="6">
          <cell r="B6" t="str">
            <v>PRELIMINARIES</v>
          </cell>
        </row>
        <row r="748">
          <cell r="B748" t="str">
            <v>ADDITION</v>
          </cell>
        </row>
        <row r="805">
          <cell r="B805" t="str">
            <v>OMMISION</v>
          </cell>
        </row>
      </sheetData>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5"/>
  <sheetViews>
    <sheetView tabSelected="1" topLeftCell="A148" zoomScale="120" zoomScaleNormal="120" zoomScaleSheetLayoutView="100" workbookViewId="0">
      <selection activeCell="A3" sqref="A3:XFD3"/>
    </sheetView>
  </sheetViews>
  <sheetFormatPr defaultColWidth="11.42578125" defaultRowHeight="15" x14ac:dyDescent="0.25"/>
  <cols>
    <col min="1" max="1" width="6.28515625" style="4" customWidth="1"/>
    <col min="2" max="2" width="79.140625" style="4" customWidth="1"/>
    <col min="3" max="3" width="9.5703125" style="140" bestFit="1" customWidth="1"/>
    <col min="4" max="4" width="6" style="137" customWidth="1"/>
    <col min="5" max="5" width="10.85546875" style="153" customWidth="1"/>
    <col min="6" max="6" width="14.85546875" style="154" customWidth="1"/>
    <col min="7" max="251" width="11.42578125" style="4"/>
    <col min="252" max="252" width="5.28515625" style="4" customWidth="1"/>
    <col min="253" max="253" width="63.5703125" style="4" customWidth="1"/>
    <col min="254" max="254" width="9.7109375" style="4" bestFit="1" customWidth="1"/>
    <col min="255" max="255" width="6" style="4" customWidth="1"/>
    <col min="256" max="256" width="12.28515625" style="4" bestFit="1" customWidth="1"/>
    <col min="257" max="257" width="17.28515625" style="4" bestFit="1" customWidth="1"/>
    <col min="258" max="258" width="7.7109375" style="4" customWidth="1"/>
    <col min="259" max="259" width="11" style="4" customWidth="1"/>
    <col min="260" max="260" width="8.140625" style="4" customWidth="1"/>
    <col min="261" max="261" width="10.7109375" style="4" bestFit="1" customWidth="1"/>
    <col min="262" max="262" width="6.140625" style="4" customWidth="1"/>
    <col min="263" max="263" width="10.5703125" style="4" customWidth="1"/>
    <col min="264" max="264" width="7.85546875" style="4" customWidth="1"/>
    <col min="265" max="265" width="6.7109375" style="4" customWidth="1"/>
    <col min="266" max="266" width="5.140625" style="4" customWidth="1"/>
    <col min="267" max="507" width="11.42578125" style="4"/>
    <col min="508" max="508" width="5.28515625" style="4" customWidth="1"/>
    <col min="509" max="509" width="63.5703125" style="4" customWidth="1"/>
    <col min="510" max="510" width="9.7109375" style="4" bestFit="1" customWidth="1"/>
    <col min="511" max="511" width="6" style="4" customWidth="1"/>
    <col min="512" max="512" width="12.28515625" style="4" bestFit="1" customWidth="1"/>
    <col min="513" max="513" width="17.28515625" style="4" bestFit="1" customWidth="1"/>
    <col min="514" max="514" width="7.7109375" style="4" customWidth="1"/>
    <col min="515" max="515" width="11" style="4" customWidth="1"/>
    <col min="516" max="516" width="8.140625" style="4" customWidth="1"/>
    <col min="517" max="517" width="10.7109375" style="4" bestFit="1" customWidth="1"/>
    <col min="518" max="518" width="6.140625" style="4" customWidth="1"/>
    <col min="519" max="519" width="10.5703125" style="4" customWidth="1"/>
    <col min="520" max="520" width="7.85546875" style="4" customWidth="1"/>
    <col min="521" max="521" width="6.7109375" style="4" customWidth="1"/>
    <col min="522" max="522" width="5.140625" style="4" customWidth="1"/>
    <col min="523" max="763" width="11.42578125" style="4"/>
    <col min="764" max="764" width="5.28515625" style="4" customWidth="1"/>
    <col min="765" max="765" width="63.5703125" style="4" customWidth="1"/>
    <col min="766" max="766" width="9.7109375" style="4" bestFit="1" customWidth="1"/>
    <col min="767" max="767" width="6" style="4" customWidth="1"/>
    <col min="768" max="768" width="12.28515625" style="4" bestFit="1" customWidth="1"/>
    <col min="769" max="769" width="17.28515625" style="4" bestFit="1" customWidth="1"/>
    <col min="770" max="770" width="7.7109375" style="4" customWidth="1"/>
    <col min="771" max="771" width="11" style="4" customWidth="1"/>
    <col min="772" max="772" width="8.140625" style="4" customWidth="1"/>
    <col min="773" max="773" width="10.7109375" style="4" bestFit="1" customWidth="1"/>
    <col min="774" max="774" width="6.140625" style="4" customWidth="1"/>
    <col min="775" max="775" width="10.5703125" style="4" customWidth="1"/>
    <col min="776" max="776" width="7.85546875" style="4" customWidth="1"/>
    <col min="777" max="777" width="6.7109375" style="4" customWidth="1"/>
    <col min="778" max="778" width="5.140625" style="4" customWidth="1"/>
    <col min="779" max="1019" width="11.42578125" style="4"/>
    <col min="1020" max="1020" width="5.28515625" style="4" customWidth="1"/>
    <col min="1021" max="1021" width="63.5703125" style="4" customWidth="1"/>
    <col min="1022" max="1022" width="9.7109375" style="4" bestFit="1" customWidth="1"/>
    <col min="1023" max="1023" width="6" style="4" customWidth="1"/>
    <col min="1024" max="1024" width="12.28515625" style="4" bestFit="1" customWidth="1"/>
    <col min="1025" max="1025" width="17.28515625" style="4" bestFit="1" customWidth="1"/>
    <col min="1026" max="1026" width="7.7109375" style="4" customWidth="1"/>
    <col min="1027" max="1027" width="11" style="4" customWidth="1"/>
    <col min="1028" max="1028" width="8.140625" style="4" customWidth="1"/>
    <col min="1029" max="1029" width="10.7109375" style="4" bestFit="1" customWidth="1"/>
    <col min="1030" max="1030" width="6.140625" style="4" customWidth="1"/>
    <col min="1031" max="1031" width="10.5703125" style="4" customWidth="1"/>
    <col min="1032" max="1032" width="7.85546875" style="4" customWidth="1"/>
    <col min="1033" max="1033" width="6.7109375" style="4" customWidth="1"/>
    <col min="1034" max="1034" width="5.140625" style="4" customWidth="1"/>
    <col min="1035" max="1275" width="11.42578125" style="4"/>
    <col min="1276" max="1276" width="5.28515625" style="4" customWidth="1"/>
    <col min="1277" max="1277" width="63.5703125" style="4" customWidth="1"/>
    <col min="1278" max="1278" width="9.7109375" style="4" bestFit="1" customWidth="1"/>
    <col min="1279" max="1279" width="6" style="4" customWidth="1"/>
    <col min="1280" max="1280" width="12.28515625" style="4" bestFit="1" customWidth="1"/>
    <col min="1281" max="1281" width="17.28515625" style="4" bestFit="1" customWidth="1"/>
    <col min="1282" max="1282" width="7.7109375" style="4" customWidth="1"/>
    <col min="1283" max="1283" width="11" style="4" customWidth="1"/>
    <col min="1284" max="1284" width="8.140625" style="4" customWidth="1"/>
    <col min="1285" max="1285" width="10.7109375" style="4" bestFit="1" customWidth="1"/>
    <col min="1286" max="1286" width="6.140625" style="4" customWidth="1"/>
    <col min="1287" max="1287" width="10.5703125" style="4" customWidth="1"/>
    <col min="1288" max="1288" width="7.85546875" style="4" customWidth="1"/>
    <col min="1289" max="1289" width="6.7109375" style="4" customWidth="1"/>
    <col min="1290" max="1290" width="5.140625" style="4" customWidth="1"/>
    <col min="1291" max="1531" width="11.42578125" style="4"/>
    <col min="1532" max="1532" width="5.28515625" style="4" customWidth="1"/>
    <col min="1533" max="1533" width="63.5703125" style="4" customWidth="1"/>
    <col min="1534" max="1534" width="9.7109375" style="4" bestFit="1" customWidth="1"/>
    <col min="1535" max="1535" width="6" style="4" customWidth="1"/>
    <col min="1536" max="1536" width="12.28515625" style="4" bestFit="1" customWidth="1"/>
    <col min="1537" max="1537" width="17.28515625" style="4" bestFit="1" customWidth="1"/>
    <col min="1538" max="1538" width="7.7109375" style="4" customWidth="1"/>
    <col min="1539" max="1539" width="11" style="4" customWidth="1"/>
    <col min="1540" max="1540" width="8.140625" style="4" customWidth="1"/>
    <col min="1541" max="1541" width="10.7109375" style="4" bestFit="1" customWidth="1"/>
    <col min="1542" max="1542" width="6.140625" style="4" customWidth="1"/>
    <col min="1543" max="1543" width="10.5703125" style="4" customWidth="1"/>
    <col min="1544" max="1544" width="7.85546875" style="4" customWidth="1"/>
    <col min="1545" max="1545" width="6.7109375" style="4" customWidth="1"/>
    <col min="1546" max="1546" width="5.140625" style="4" customWidth="1"/>
    <col min="1547" max="1787" width="11.42578125" style="4"/>
    <col min="1788" max="1788" width="5.28515625" style="4" customWidth="1"/>
    <col min="1789" max="1789" width="63.5703125" style="4" customWidth="1"/>
    <col min="1790" max="1790" width="9.7109375" style="4" bestFit="1" customWidth="1"/>
    <col min="1791" max="1791" width="6" style="4" customWidth="1"/>
    <col min="1792" max="1792" width="12.28515625" style="4" bestFit="1" customWidth="1"/>
    <col min="1793" max="1793" width="17.28515625" style="4" bestFit="1" customWidth="1"/>
    <col min="1794" max="1794" width="7.7109375" style="4" customWidth="1"/>
    <col min="1795" max="1795" width="11" style="4" customWidth="1"/>
    <col min="1796" max="1796" width="8.140625" style="4" customWidth="1"/>
    <col min="1797" max="1797" width="10.7109375" style="4" bestFit="1" customWidth="1"/>
    <col min="1798" max="1798" width="6.140625" style="4" customWidth="1"/>
    <col min="1799" max="1799" width="10.5703125" style="4" customWidth="1"/>
    <col min="1800" max="1800" width="7.85546875" style="4" customWidth="1"/>
    <col min="1801" max="1801" width="6.7109375" style="4" customWidth="1"/>
    <col min="1802" max="1802" width="5.140625" style="4" customWidth="1"/>
    <col min="1803" max="2043" width="11.42578125" style="4"/>
    <col min="2044" max="2044" width="5.28515625" style="4" customWidth="1"/>
    <col min="2045" max="2045" width="63.5703125" style="4" customWidth="1"/>
    <col min="2046" max="2046" width="9.7109375" style="4" bestFit="1" customWidth="1"/>
    <col min="2047" max="2047" width="6" style="4" customWidth="1"/>
    <col min="2048" max="2048" width="12.28515625" style="4" bestFit="1" customWidth="1"/>
    <col min="2049" max="2049" width="17.28515625" style="4" bestFit="1" customWidth="1"/>
    <col min="2050" max="2050" width="7.7109375" style="4" customWidth="1"/>
    <col min="2051" max="2051" width="11" style="4" customWidth="1"/>
    <col min="2052" max="2052" width="8.140625" style="4" customWidth="1"/>
    <col min="2053" max="2053" width="10.7109375" style="4" bestFit="1" customWidth="1"/>
    <col min="2054" max="2054" width="6.140625" style="4" customWidth="1"/>
    <col min="2055" max="2055" width="10.5703125" style="4" customWidth="1"/>
    <col min="2056" max="2056" width="7.85546875" style="4" customWidth="1"/>
    <col min="2057" max="2057" width="6.7109375" style="4" customWidth="1"/>
    <col min="2058" max="2058" width="5.140625" style="4" customWidth="1"/>
    <col min="2059" max="2299" width="11.42578125" style="4"/>
    <col min="2300" max="2300" width="5.28515625" style="4" customWidth="1"/>
    <col min="2301" max="2301" width="63.5703125" style="4" customWidth="1"/>
    <col min="2302" max="2302" width="9.7109375" style="4" bestFit="1" customWidth="1"/>
    <col min="2303" max="2303" width="6" style="4" customWidth="1"/>
    <col min="2304" max="2304" width="12.28515625" style="4" bestFit="1" customWidth="1"/>
    <col min="2305" max="2305" width="17.28515625" style="4" bestFit="1" customWidth="1"/>
    <col min="2306" max="2306" width="7.7109375" style="4" customWidth="1"/>
    <col min="2307" max="2307" width="11" style="4" customWidth="1"/>
    <col min="2308" max="2308" width="8.140625" style="4" customWidth="1"/>
    <col min="2309" max="2309" width="10.7109375" style="4" bestFit="1" customWidth="1"/>
    <col min="2310" max="2310" width="6.140625" style="4" customWidth="1"/>
    <col min="2311" max="2311" width="10.5703125" style="4" customWidth="1"/>
    <col min="2312" max="2312" width="7.85546875" style="4" customWidth="1"/>
    <col min="2313" max="2313" width="6.7109375" style="4" customWidth="1"/>
    <col min="2314" max="2314" width="5.140625" style="4" customWidth="1"/>
    <col min="2315" max="2555" width="11.42578125" style="4"/>
    <col min="2556" max="2556" width="5.28515625" style="4" customWidth="1"/>
    <col min="2557" max="2557" width="63.5703125" style="4" customWidth="1"/>
    <col min="2558" max="2558" width="9.7109375" style="4" bestFit="1" customWidth="1"/>
    <col min="2559" max="2559" width="6" style="4" customWidth="1"/>
    <col min="2560" max="2560" width="12.28515625" style="4" bestFit="1" customWidth="1"/>
    <col min="2561" max="2561" width="17.28515625" style="4" bestFit="1" customWidth="1"/>
    <col min="2562" max="2562" width="7.7109375" style="4" customWidth="1"/>
    <col min="2563" max="2563" width="11" style="4" customWidth="1"/>
    <col min="2564" max="2564" width="8.140625" style="4" customWidth="1"/>
    <col min="2565" max="2565" width="10.7109375" style="4" bestFit="1" customWidth="1"/>
    <col min="2566" max="2566" width="6.140625" style="4" customWidth="1"/>
    <col min="2567" max="2567" width="10.5703125" style="4" customWidth="1"/>
    <col min="2568" max="2568" width="7.85546875" style="4" customWidth="1"/>
    <col min="2569" max="2569" width="6.7109375" style="4" customWidth="1"/>
    <col min="2570" max="2570" width="5.140625" style="4" customWidth="1"/>
    <col min="2571" max="2811" width="11.42578125" style="4"/>
    <col min="2812" max="2812" width="5.28515625" style="4" customWidth="1"/>
    <col min="2813" max="2813" width="63.5703125" style="4" customWidth="1"/>
    <col min="2814" max="2814" width="9.7109375" style="4" bestFit="1" customWidth="1"/>
    <col min="2815" max="2815" width="6" style="4" customWidth="1"/>
    <col min="2816" max="2816" width="12.28515625" style="4" bestFit="1" customWidth="1"/>
    <col min="2817" max="2817" width="17.28515625" style="4" bestFit="1" customWidth="1"/>
    <col min="2818" max="2818" width="7.7109375" style="4" customWidth="1"/>
    <col min="2819" max="2819" width="11" style="4" customWidth="1"/>
    <col min="2820" max="2820" width="8.140625" style="4" customWidth="1"/>
    <col min="2821" max="2821" width="10.7109375" style="4" bestFit="1" customWidth="1"/>
    <col min="2822" max="2822" width="6.140625" style="4" customWidth="1"/>
    <col min="2823" max="2823" width="10.5703125" style="4" customWidth="1"/>
    <col min="2824" max="2824" width="7.85546875" style="4" customWidth="1"/>
    <col min="2825" max="2825" width="6.7109375" style="4" customWidth="1"/>
    <col min="2826" max="2826" width="5.140625" style="4" customWidth="1"/>
    <col min="2827" max="3067" width="11.42578125" style="4"/>
    <col min="3068" max="3068" width="5.28515625" style="4" customWidth="1"/>
    <col min="3069" max="3069" width="63.5703125" style="4" customWidth="1"/>
    <col min="3070" max="3070" width="9.7109375" style="4" bestFit="1" customWidth="1"/>
    <col min="3071" max="3071" width="6" style="4" customWidth="1"/>
    <col min="3072" max="3072" width="12.28515625" style="4" bestFit="1" customWidth="1"/>
    <col min="3073" max="3073" width="17.28515625" style="4" bestFit="1" customWidth="1"/>
    <col min="3074" max="3074" width="7.7109375" style="4" customWidth="1"/>
    <col min="3075" max="3075" width="11" style="4" customWidth="1"/>
    <col min="3076" max="3076" width="8.140625" style="4" customWidth="1"/>
    <col min="3077" max="3077" width="10.7109375" style="4" bestFit="1" customWidth="1"/>
    <col min="3078" max="3078" width="6.140625" style="4" customWidth="1"/>
    <col min="3079" max="3079" width="10.5703125" style="4" customWidth="1"/>
    <col min="3080" max="3080" width="7.85546875" style="4" customWidth="1"/>
    <col min="3081" max="3081" width="6.7109375" style="4" customWidth="1"/>
    <col min="3082" max="3082" width="5.140625" style="4" customWidth="1"/>
    <col min="3083" max="3323" width="11.42578125" style="4"/>
    <col min="3324" max="3324" width="5.28515625" style="4" customWidth="1"/>
    <col min="3325" max="3325" width="63.5703125" style="4" customWidth="1"/>
    <col min="3326" max="3326" width="9.7109375" style="4" bestFit="1" customWidth="1"/>
    <col min="3327" max="3327" width="6" style="4" customWidth="1"/>
    <col min="3328" max="3328" width="12.28515625" style="4" bestFit="1" customWidth="1"/>
    <col min="3329" max="3329" width="17.28515625" style="4" bestFit="1" customWidth="1"/>
    <col min="3330" max="3330" width="7.7109375" style="4" customWidth="1"/>
    <col min="3331" max="3331" width="11" style="4" customWidth="1"/>
    <col min="3332" max="3332" width="8.140625" style="4" customWidth="1"/>
    <col min="3333" max="3333" width="10.7109375" style="4" bestFit="1" customWidth="1"/>
    <col min="3334" max="3334" width="6.140625" style="4" customWidth="1"/>
    <col min="3335" max="3335" width="10.5703125" style="4" customWidth="1"/>
    <col min="3336" max="3336" width="7.85546875" style="4" customWidth="1"/>
    <col min="3337" max="3337" width="6.7109375" style="4" customWidth="1"/>
    <col min="3338" max="3338" width="5.140625" style="4" customWidth="1"/>
    <col min="3339" max="3579" width="11.42578125" style="4"/>
    <col min="3580" max="3580" width="5.28515625" style="4" customWidth="1"/>
    <col min="3581" max="3581" width="63.5703125" style="4" customWidth="1"/>
    <col min="3582" max="3582" width="9.7109375" style="4" bestFit="1" customWidth="1"/>
    <col min="3583" max="3583" width="6" style="4" customWidth="1"/>
    <col min="3584" max="3584" width="12.28515625" style="4" bestFit="1" customWidth="1"/>
    <col min="3585" max="3585" width="17.28515625" style="4" bestFit="1" customWidth="1"/>
    <col min="3586" max="3586" width="7.7109375" style="4" customWidth="1"/>
    <col min="3587" max="3587" width="11" style="4" customWidth="1"/>
    <col min="3588" max="3588" width="8.140625" style="4" customWidth="1"/>
    <col min="3589" max="3589" width="10.7109375" style="4" bestFit="1" customWidth="1"/>
    <col min="3590" max="3590" width="6.140625" style="4" customWidth="1"/>
    <col min="3591" max="3591" width="10.5703125" style="4" customWidth="1"/>
    <col min="3592" max="3592" width="7.85546875" style="4" customWidth="1"/>
    <col min="3593" max="3593" width="6.7109375" style="4" customWidth="1"/>
    <col min="3594" max="3594" width="5.140625" style="4" customWidth="1"/>
    <col min="3595" max="3835" width="11.42578125" style="4"/>
    <col min="3836" max="3836" width="5.28515625" style="4" customWidth="1"/>
    <col min="3837" max="3837" width="63.5703125" style="4" customWidth="1"/>
    <col min="3838" max="3838" width="9.7109375" style="4" bestFit="1" customWidth="1"/>
    <col min="3839" max="3839" width="6" style="4" customWidth="1"/>
    <col min="3840" max="3840" width="12.28515625" style="4" bestFit="1" customWidth="1"/>
    <col min="3841" max="3841" width="17.28515625" style="4" bestFit="1" customWidth="1"/>
    <col min="3842" max="3842" width="7.7109375" style="4" customWidth="1"/>
    <col min="3843" max="3843" width="11" style="4" customWidth="1"/>
    <col min="3844" max="3844" width="8.140625" style="4" customWidth="1"/>
    <col min="3845" max="3845" width="10.7109375" style="4" bestFit="1" customWidth="1"/>
    <col min="3846" max="3846" width="6.140625" style="4" customWidth="1"/>
    <col min="3847" max="3847" width="10.5703125" style="4" customWidth="1"/>
    <col min="3848" max="3848" width="7.85546875" style="4" customWidth="1"/>
    <col min="3849" max="3849" width="6.7109375" style="4" customWidth="1"/>
    <col min="3850" max="3850" width="5.140625" style="4" customWidth="1"/>
    <col min="3851" max="4091" width="11.42578125" style="4"/>
    <col min="4092" max="4092" width="5.28515625" style="4" customWidth="1"/>
    <col min="4093" max="4093" width="63.5703125" style="4" customWidth="1"/>
    <col min="4094" max="4094" width="9.7109375" style="4" bestFit="1" customWidth="1"/>
    <col min="4095" max="4095" width="6" style="4" customWidth="1"/>
    <col min="4096" max="4096" width="12.28515625" style="4" bestFit="1" customWidth="1"/>
    <col min="4097" max="4097" width="17.28515625" style="4" bestFit="1" customWidth="1"/>
    <col min="4098" max="4098" width="7.7109375" style="4" customWidth="1"/>
    <col min="4099" max="4099" width="11" style="4" customWidth="1"/>
    <col min="4100" max="4100" width="8.140625" style="4" customWidth="1"/>
    <col min="4101" max="4101" width="10.7109375" style="4" bestFit="1" customWidth="1"/>
    <col min="4102" max="4102" width="6.140625" style="4" customWidth="1"/>
    <col min="4103" max="4103" width="10.5703125" style="4" customWidth="1"/>
    <col min="4104" max="4104" width="7.85546875" style="4" customWidth="1"/>
    <col min="4105" max="4105" width="6.7109375" style="4" customWidth="1"/>
    <col min="4106" max="4106" width="5.140625" style="4" customWidth="1"/>
    <col min="4107" max="4347" width="11.42578125" style="4"/>
    <col min="4348" max="4348" width="5.28515625" style="4" customWidth="1"/>
    <col min="4349" max="4349" width="63.5703125" style="4" customWidth="1"/>
    <col min="4350" max="4350" width="9.7109375" style="4" bestFit="1" customWidth="1"/>
    <col min="4351" max="4351" width="6" style="4" customWidth="1"/>
    <col min="4352" max="4352" width="12.28515625" style="4" bestFit="1" customWidth="1"/>
    <col min="4353" max="4353" width="17.28515625" style="4" bestFit="1" customWidth="1"/>
    <col min="4354" max="4354" width="7.7109375" style="4" customWidth="1"/>
    <col min="4355" max="4355" width="11" style="4" customWidth="1"/>
    <col min="4356" max="4356" width="8.140625" style="4" customWidth="1"/>
    <col min="4357" max="4357" width="10.7109375" style="4" bestFit="1" customWidth="1"/>
    <col min="4358" max="4358" width="6.140625" style="4" customWidth="1"/>
    <col min="4359" max="4359" width="10.5703125" style="4" customWidth="1"/>
    <col min="4360" max="4360" width="7.85546875" style="4" customWidth="1"/>
    <col min="4361" max="4361" width="6.7109375" style="4" customWidth="1"/>
    <col min="4362" max="4362" width="5.140625" style="4" customWidth="1"/>
    <col min="4363" max="4603" width="11.42578125" style="4"/>
    <col min="4604" max="4604" width="5.28515625" style="4" customWidth="1"/>
    <col min="4605" max="4605" width="63.5703125" style="4" customWidth="1"/>
    <col min="4606" max="4606" width="9.7109375" style="4" bestFit="1" customWidth="1"/>
    <col min="4607" max="4607" width="6" style="4" customWidth="1"/>
    <col min="4608" max="4608" width="12.28515625" style="4" bestFit="1" customWidth="1"/>
    <col min="4609" max="4609" width="17.28515625" style="4" bestFit="1" customWidth="1"/>
    <col min="4610" max="4610" width="7.7109375" style="4" customWidth="1"/>
    <col min="4611" max="4611" width="11" style="4" customWidth="1"/>
    <col min="4612" max="4612" width="8.140625" style="4" customWidth="1"/>
    <col min="4613" max="4613" width="10.7109375" style="4" bestFit="1" customWidth="1"/>
    <col min="4614" max="4614" width="6.140625" style="4" customWidth="1"/>
    <col min="4615" max="4615" width="10.5703125" style="4" customWidth="1"/>
    <col min="4616" max="4616" width="7.85546875" style="4" customWidth="1"/>
    <col min="4617" max="4617" width="6.7109375" style="4" customWidth="1"/>
    <col min="4618" max="4618" width="5.140625" style="4" customWidth="1"/>
    <col min="4619" max="4859" width="11.42578125" style="4"/>
    <col min="4860" max="4860" width="5.28515625" style="4" customWidth="1"/>
    <col min="4861" max="4861" width="63.5703125" style="4" customWidth="1"/>
    <col min="4862" max="4862" width="9.7109375" style="4" bestFit="1" customWidth="1"/>
    <col min="4863" max="4863" width="6" style="4" customWidth="1"/>
    <col min="4864" max="4864" width="12.28515625" style="4" bestFit="1" customWidth="1"/>
    <col min="4865" max="4865" width="17.28515625" style="4" bestFit="1" customWidth="1"/>
    <col min="4866" max="4866" width="7.7109375" style="4" customWidth="1"/>
    <col min="4867" max="4867" width="11" style="4" customWidth="1"/>
    <col min="4868" max="4868" width="8.140625" style="4" customWidth="1"/>
    <col min="4869" max="4869" width="10.7109375" style="4" bestFit="1" customWidth="1"/>
    <col min="4870" max="4870" width="6.140625" style="4" customWidth="1"/>
    <col min="4871" max="4871" width="10.5703125" style="4" customWidth="1"/>
    <col min="4872" max="4872" width="7.85546875" style="4" customWidth="1"/>
    <col min="4873" max="4873" width="6.7109375" style="4" customWidth="1"/>
    <col min="4874" max="4874" width="5.140625" style="4" customWidth="1"/>
    <col min="4875" max="5115" width="11.42578125" style="4"/>
    <col min="5116" max="5116" width="5.28515625" style="4" customWidth="1"/>
    <col min="5117" max="5117" width="63.5703125" style="4" customWidth="1"/>
    <col min="5118" max="5118" width="9.7109375" style="4" bestFit="1" customWidth="1"/>
    <col min="5119" max="5119" width="6" style="4" customWidth="1"/>
    <col min="5120" max="5120" width="12.28515625" style="4" bestFit="1" customWidth="1"/>
    <col min="5121" max="5121" width="17.28515625" style="4" bestFit="1" customWidth="1"/>
    <col min="5122" max="5122" width="7.7109375" style="4" customWidth="1"/>
    <col min="5123" max="5123" width="11" style="4" customWidth="1"/>
    <col min="5124" max="5124" width="8.140625" style="4" customWidth="1"/>
    <col min="5125" max="5125" width="10.7109375" style="4" bestFit="1" customWidth="1"/>
    <col min="5126" max="5126" width="6.140625" style="4" customWidth="1"/>
    <col min="5127" max="5127" width="10.5703125" style="4" customWidth="1"/>
    <col min="5128" max="5128" width="7.85546875" style="4" customWidth="1"/>
    <col min="5129" max="5129" width="6.7109375" style="4" customWidth="1"/>
    <col min="5130" max="5130" width="5.140625" style="4" customWidth="1"/>
    <col min="5131" max="5371" width="11.42578125" style="4"/>
    <col min="5372" max="5372" width="5.28515625" style="4" customWidth="1"/>
    <col min="5373" max="5373" width="63.5703125" style="4" customWidth="1"/>
    <col min="5374" max="5374" width="9.7109375" style="4" bestFit="1" customWidth="1"/>
    <col min="5375" max="5375" width="6" style="4" customWidth="1"/>
    <col min="5376" max="5376" width="12.28515625" style="4" bestFit="1" customWidth="1"/>
    <col min="5377" max="5377" width="17.28515625" style="4" bestFit="1" customWidth="1"/>
    <col min="5378" max="5378" width="7.7109375" style="4" customWidth="1"/>
    <col min="5379" max="5379" width="11" style="4" customWidth="1"/>
    <col min="5380" max="5380" width="8.140625" style="4" customWidth="1"/>
    <col min="5381" max="5381" width="10.7109375" style="4" bestFit="1" customWidth="1"/>
    <col min="5382" max="5382" width="6.140625" style="4" customWidth="1"/>
    <col min="5383" max="5383" width="10.5703125" style="4" customWidth="1"/>
    <col min="5384" max="5384" width="7.85546875" style="4" customWidth="1"/>
    <col min="5385" max="5385" width="6.7109375" style="4" customWidth="1"/>
    <col min="5386" max="5386" width="5.140625" style="4" customWidth="1"/>
    <col min="5387" max="5627" width="11.42578125" style="4"/>
    <col min="5628" max="5628" width="5.28515625" style="4" customWidth="1"/>
    <col min="5629" max="5629" width="63.5703125" style="4" customWidth="1"/>
    <col min="5630" max="5630" width="9.7109375" style="4" bestFit="1" customWidth="1"/>
    <col min="5631" max="5631" width="6" style="4" customWidth="1"/>
    <col min="5632" max="5632" width="12.28515625" style="4" bestFit="1" customWidth="1"/>
    <col min="5633" max="5633" width="17.28515625" style="4" bestFit="1" customWidth="1"/>
    <col min="5634" max="5634" width="7.7109375" style="4" customWidth="1"/>
    <col min="5635" max="5635" width="11" style="4" customWidth="1"/>
    <col min="5636" max="5636" width="8.140625" style="4" customWidth="1"/>
    <col min="5637" max="5637" width="10.7109375" style="4" bestFit="1" customWidth="1"/>
    <col min="5638" max="5638" width="6.140625" style="4" customWidth="1"/>
    <col min="5639" max="5639" width="10.5703125" style="4" customWidth="1"/>
    <col min="5640" max="5640" width="7.85546875" style="4" customWidth="1"/>
    <col min="5641" max="5641" width="6.7109375" style="4" customWidth="1"/>
    <col min="5642" max="5642" width="5.140625" style="4" customWidth="1"/>
    <col min="5643" max="5883" width="11.42578125" style="4"/>
    <col min="5884" max="5884" width="5.28515625" style="4" customWidth="1"/>
    <col min="5885" max="5885" width="63.5703125" style="4" customWidth="1"/>
    <col min="5886" max="5886" width="9.7109375" style="4" bestFit="1" customWidth="1"/>
    <col min="5887" max="5887" width="6" style="4" customWidth="1"/>
    <col min="5888" max="5888" width="12.28515625" style="4" bestFit="1" customWidth="1"/>
    <col min="5889" max="5889" width="17.28515625" style="4" bestFit="1" customWidth="1"/>
    <col min="5890" max="5890" width="7.7109375" style="4" customWidth="1"/>
    <col min="5891" max="5891" width="11" style="4" customWidth="1"/>
    <col min="5892" max="5892" width="8.140625" style="4" customWidth="1"/>
    <col min="5893" max="5893" width="10.7109375" style="4" bestFit="1" customWidth="1"/>
    <col min="5894" max="5894" width="6.140625" style="4" customWidth="1"/>
    <col min="5895" max="5895" width="10.5703125" style="4" customWidth="1"/>
    <col min="5896" max="5896" width="7.85546875" style="4" customWidth="1"/>
    <col min="5897" max="5897" width="6.7109375" style="4" customWidth="1"/>
    <col min="5898" max="5898" width="5.140625" style="4" customWidth="1"/>
    <col min="5899" max="6139" width="11.42578125" style="4"/>
    <col min="6140" max="6140" width="5.28515625" style="4" customWidth="1"/>
    <col min="6141" max="6141" width="63.5703125" style="4" customWidth="1"/>
    <col min="6142" max="6142" width="9.7109375" style="4" bestFit="1" customWidth="1"/>
    <col min="6143" max="6143" width="6" style="4" customWidth="1"/>
    <col min="6144" max="6144" width="12.28515625" style="4" bestFit="1" customWidth="1"/>
    <col min="6145" max="6145" width="17.28515625" style="4" bestFit="1" customWidth="1"/>
    <col min="6146" max="6146" width="7.7109375" style="4" customWidth="1"/>
    <col min="6147" max="6147" width="11" style="4" customWidth="1"/>
    <col min="6148" max="6148" width="8.140625" style="4" customWidth="1"/>
    <col min="6149" max="6149" width="10.7109375" style="4" bestFit="1" customWidth="1"/>
    <col min="6150" max="6150" width="6.140625" style="4" customWidth="1"/>
    <col min="6151" max="6151" width="10.5703125" style="4" customWidth="1"/>
    <col min="6152" max="6152" width="7.85546875" style="4" customWidth="1"/>
    <col min="6153" max="6153" width="6.7109375" style="4" customWidth="1"/>
    <col min="6154" max="6154" width="5.140625" style="4" customWidth="1"/>
    <col min="6155" max="6395" width="11.42578125" style="4"/>
    <col min="6396" max="6396" width="5.28515625" style="4" customWidth="1"/>
    <col min="6397" max="6397" width="63.5703125" style="4" customWidth="1"/>
    <col min="6398" max="6398" width="9.7109375" style="4" bestFit="1" customWidth="1"/>
    <col min="6399" max="6399" width="6" style="4" customWidth="1"/>
    <col min="6400" max="6400" width="12.28515625" style="4" bestFit="1" customWidth="1"/>
    <col min="6401" max="6401" width="17.28515625" style="4" bestFit="1" customWidth="1"/>
    <col min="6402" max="6402" width="7.7109375" style="4" customWidth="1"/>
    <col min="6403" max="6403" width="11" style="4" customWidth="1"/>
    <col min="6404" max="6404" width="8.140625" style="4" customWidth="1"/>
    <col min="6405" max="6405" width="10.7109375" style="4" bestFit="1" customWidth="1"/>
    <col min="6406" max="6406" width="6.140625" style="4" customWidth="1"/>
    <col min="6407" max="6407" width="10.5703125" style="4" customWidth="1"/>
    <col min="6408" max="6408" width="7.85546875" style="4" customWidth="1"/>
    <col min="6409" max="6409" width="6.7109375" style="4" customWidth="1"/>
    <col min="6410" max="6410" width="5.140625" style="4" customWidth="1"/>
    <col min="6411" max="6651" width="11.42578125" style="4"/>
    <col min="6652" max="6652" width="5.28515625" style="4" customWidth="1"/>
    <col min="6653" max="6653" width="63.5703125" style="4" customWidth="1"/>
    <col min="6654" max="6654" width="9.7109375" style="4" bestFit="1" customWidth="1"/>
    <col min="6655" max="6655" width="6" style="4" customWidth="1"/>
    <col min="6656" max="6656" width="12.28515625" style="4" bestFit="1" customWidth="1"/>
    <col min="6657" max="6657" width="17.28515625" style="4" bestFit="1" customWidth="1"/>
    <col min="6658" max="6658" width="7.7109375" style="4" customWidth="1"/>
    <col min="6659" max="6659" width="11" style="4" customWidth="1"/>
    <col min="6660" max="6660" width="8.140625" style="4" customWidth="1"/>
    <col min="6661" max="6661" width="10.7109375" style="4" bestFit="1" customWidth="1"/>
    <col min="6662" max="6662" width="6.140625" style="4" customWidth="1"/>
    <col min="6663" max="6663" width="10.5703125" style="4" customWidth="1"/>
    <col min="6664" max="6664" width="7.85546875" style="4" customWidth="1"/>
    <col min="6665" max="6665" width="6.7109375" style="4" customWidth="1"/>
    <col min="6666" max="6666" width="5.140625" style="4" customWidth="1"/>
    <col min="6667" max="6907" width="11.42578125" style="4"/>
    <col min="6908" max="6908" width="5.28515625" style="4" customWidth="1"/>
    <col min="6909" max="6909" width="63.5703125" style="4" customWidth="1"/>
    <col min="6910" max="6910" width="9.7109375" style="4" bestFit="1" customWidth="1"/>
    <col min="6911" max="6911" width="6" style="4" customWidth="1"/>
    <col min="6912" max="6912" width="12.28515625" style="4" bestFit="1" customWidth="1"/>
    <col min="6913" max="6913" width="17.28515625" style="4" bestFit="1" customWidth="1"/>
    <col min="6914" max="6914" width="7.7109375" style="4" customWidth="1"/>
    <col min="6915" max="6915" width="11" style="4" customWidth="1"/>
    <col min="6916" max="6916" width="8.140625" style="4" customWidth="1"/>
    <col min="6917" max="6917" width="10.7109375" style="4" bestFit="1" customWidth="1"/>
    <col min="6918" max="6918" width="6.140625" style="4" customWidth="1"/>
    <col min="6919" max="6919" width="10.5703125" style="4" customWidth="1"/>
    <col min="6920" max="6920" width="7.85546875" style="4" customWidth="1"/>
    <col min="6921" max="6921" width="6.7109375" style="4" customWidth="1"/>
    <col min="6922" max="6922" width="5.140625" style="4" customWidth="1"/>
    <col min="6923" max="7163" width="11.42578125" style="4"/>
    <col min="7164" max="7164" width="5.28515625" style="4" customWidth="1"/>
    <col min="7165" max="7165" width="63.5703125" style="4" customWidth="1"/>
    <col min="7166" max="7166" width="9.7109375" style="4" bestFit="1" customWidth="1"/>
    <col min="7167" max="7167" width="6" style="4" customWidth="1"/>
    <col min="7168" max="7168" width="12.28515625" style="4" bestFit="1" customWidth="1"/>
    <col min="7169" max="7169" width="17.28515625" style="4" bestFit="1" customWidth="1"/>
    <col min="7170" max="7170" width="7.7109375" style="4" customWidth="1"/>
    <col min="7171" max="7171" width="11" style="4" customWidth="1"/>
    <col min="7172" max="7172" width="8.140625" style="4" customWidth="1"/>
    <col min="7173" max="7173" width="10.7109375" style="4" bestFit="1" customWidth="1"/>
    <col min="7174" max="7174" width="6.140625" style="4" customWidth="1"/>
    <col min="7175" max="7175" width="10.5703125" style="4" customWidth="1"/>
    <col min="7176" max="7176" width="7.85546875" style="4" customWidth="1"/>
    <col min="7177" max="7177" width="6.7109375" style="4" customWidth="1"/>
    <col min="7178" max="7178" width="5.140625" style="4" customWidth="1"/>
    <col min="7179" max="7419" width="11.42578125" style="4"/>
    <col min="7420" max="7420" width="5.28515625" style="4" customWidth="1"/>
    <col min="7421" max="7421" width="63.5703125" style="4" customWidth="1"/>
    <col min="7422" max="7422" width="9.7109375" style="4" bestFit="1" customWidth="1"/>
    <col min="7423" max="7423" width="6" style="4" customWidth="1"/>
    <col min="7424" max="7424" width="12.28515625" style="4" bestFit="1" customWidth="1"/>
    <col min="7425" max="7425" width="17.28515625" style="4" bestFit="1" customWidth="1"/>
    <col min="7426" max="7426" width="7.7109375" style="4" customWidth="1"/>
    <col min="7427" max="7427" width="11" style="4" customWidth="1"/>
    <col min="7428" max="7428" width="8.140625" style="4" customWidth="1"/>
    <col min="7429" max="7429" width="10.7109375" style="4" bestFit="1" customWidth="1"/>
    <col min="7430" max="7430" width="6.140625" style="4" customWidth="1"/>
    <col min="7431" max="7431" width="10.5703125" style="4" customWidth="1"/>
    <col min="7432" max="7432" width="7.85546875" style="4" customWidth="1"/>
    <col min="7433" max="7433" width="6.7109375" style="4" customWidth="1"/>
    <col min="7434" max="7434" width="5.140625" style="4" customWidth="1"/>
    <col min="7435" max="7675" width="11.42578125" style="4"/>
    <col min="7676" max="7676" width="5.28515625" style="4" customWidth="1"/>
    <col min="7677" max="7677" width="63.5703125" style="4" customWidth="1"/>
    <col min="7678" max="7678" width="9.7109375" style="4" bestFit="1" customWidth="1"/>
    <col min="7679" max="7679" width="6" style="4" customWidth="1"/>
    <col min="7680" max="7680" width="12.28515625" style="4" bestFit="1" customWidth="1"/>
    <col min="7681" max="7681" width="17.28515625" style="4" bestFit="1" customWidth="1"/>
    <col min="7682" max="7682" width="7.7109375" style="4" customWidth="1"/>
    <col min="7683" max="7683" width="11" style="4" customWidth="1"/>
    <col min="7684" max="7684" width="8.140625" style="4" customWidth="1"/>
    <col min="7685" max="7685" width="10.7109375" style="4" bestFit="1" customWidth="1"/>
    <col min="7686" max="7686" width="6.140625" style="4" customWidth="1"/>
    <col min="7687" max="7687" width="10.5703125" style="4" customWidth="1"/>
    <col min="7688" max="7688" width="7.85546875" style="4" customWidth="1"/>
    <col min="7689" max="7689" width="6.7109375" style="4" customWidth="1"/>
    <col min="7690" max="7690" width="5.140625" style="4" customWidth="1"/>
    <col min="7691" max="7931" width="11.42578125" style="4"/>
    <col min="7932" max="7932" width="5.28515625" style="4" customWidth="1"/>
    <col min="7933" max="7933" width="63.5703125" style="4" customWidth="1"/>
    <col min="7934" max="7934" width="9.7109375" style="4" bestFit="1" customWidth="1"/>
    <col min="7935" max="7935" width="6" style="4" customWidth="1"/>
    <col min="7936" max="7936" width="12.28515625" style="4" bestFit="1" customWidth="1"/>
    <col min="7937" max="7937" width="17.28515625" style="4" bestFit="1" customWidth="1"/>
    <col min="7938" max="7938" width="7.7109375" style="4" customWidth="1"/>
    <col min="7939" max="7939" width="11" style="4" customWidth="1"/>
    <col min="7940" max="7940" width="8.140625" style="4" customWidth="1"/>
    <col min="7941" max="7941" width="10.7109375" style="4" bestFit="1" customWidth="1"/>
    <col min="7942" max="7942" width="6.140625" style="4" customWidth="1"/>
    <col min="7943" max="7943" width="10.5703125" style="4" customWidth="1"/>
    <col min="7944" max="7944" width="7.85546875" style="4" customWidth="1"/>
    <col min="7945" max="7945" width="6.7109375" style="4" customWidth="1"/>
    <col min="7946" max="7946" width="5.140625" style="4" customWidth="1"/>
    <col min="7947" max="8187" width="11.42578125" style="4"/>
    <col min="8188" max="8188" width="5.28515625" style="4" customWidth="1"/>
    <col min="8189" max="8189" width="63.5703125" style="4" customWidth="1"/>
    <col min="8190" max="8190" width="9.7109375" style="4" bestFit="1" customWidth="1"/>
    <col min="8191" max="8191" width="6" style="4" customWidth="1"/>
    <col min="8192" max="8192" width="12.28515625" style="4" bestFit="1" customWidth="1"/>
    <col min="8193" max="8193" width="17.28515625" style="4" bestFit="1" customWidth="1"/>
    <col min="8194" max="8194" width="7.7109375" style="4" customWidth="1"/>
    <col min="8195" max="8195" width="11" style="4" customWidth="1"/>
    <col min="8196" max="8196" width="8.140625" style="4" customWidth="1"/>
    <col min="8197" max="8197" width="10.7109375" style="4" bestFit="1" customWidth="1"/>
    <col min="8198" max="8198" width="6.140625" style="4" customWidth="1"/>
    <col min="8199" max="8199" width="10.5703125" style="4" customWidth="1"/>
    <col min="8200" max="8200" width="7.85546875" style="4" customWidth="1"/>
    <col min="8201" max="8201" width="6.7109375" style="4" customWidth="1"/>
    <col min="8202" max="8202" width="5.140625" style="4" customWidth="1"/>
    <col min="8203" max="8443" width="11.42578125" style="4"/>
    <col min="8444" max="8444" width="5.28515625" style="4" customWidth="1"/>
    <col min="8445" max="8445" width="63.5703125" style="4" customWidth="1"/>
    <col min="8446" max="8446" width="9.7109375" style="4" bestFit="1" customWidth="1"/>
    <col min="8447" max="8447" width="6" style="4" customWidth="1"/>
    <col min="8448" max="8448" width="12.28515625" style="4" bestFit="1" customWidth="1"/>
    <col min="8449" max="8449" width="17.28515625" style="4" bestFit="1" customWidth="1"/>
    <col min="8450" max="8450" width="7.7109375" style="4" customWidth="1"/>
    <col min="8451" max="8451" width="11" style="4" customWidth="1"/>
    <col min="8452" max="8452" width="8.140625" style="4" customWidth="1"/>
    <col min="8453" max="8453" width="10.7109375" style="4" bestFit="1" customWidth="1"/>
    <col min="8454" max="8454" width="6.140625" style="4" customWidth="1"/>
    <col min="8455" max="8455" width="10.5703125" style="4" customWidth="1"/>
    <col min="8456" max="8456" width="7.85546875" style="4" customWidth="1"/>
    <col min="8457" max="8457" width="6.7109375" style="4" customWidth="1"/>
    <col min="8458" max="8458" width="5.140625" style="4" customWidth="1"/>
    <col min="8459" max="8699" width="11.42578125" style="4"/>
    <col min="8700" max="8700" width="5.28515625" style="4" customWidth="1"/>
    <col min="8701" max="8701" width="63.5703125" style="4" customWidth="1"/>
    <col min="8702" max="8702" width="9.7109375" style="4" bestFit="1" customWidth="1"/>
    <col min="8703" max="8703" width="6" style="4" customWidth="1"/>
    <col min="8704" max="8704" width="12.28515625" style="4" bestFit="1" customWidth="1"/>
    <col min="8705" max="8705" width="17.28515625" style="4" bestFit="1" customWidth="1"/>
    <col min="8706" max="8706" width="7.7109375" style="4" customWidth="1"/>
    <col min="8707" max="8707" width="11" style="4" customWidth="1"/>
    <col min="8708" max="8708" width="8.140625" style="4" customWidth="1"/>
    <col min="8709" max="8709" width="10.7109375" style="4" bestFit="1" customWidth="1"/>
    <col min="8710" max="8710" width="6.140625" style="4" customWidth="1"/>
    <col min="8711" max="8711" width="10.5703125" style="4" customWidth="1"/>
    <col min="8712" max="8712" width="7.85546875" style="4" customWidth="1"/>
    <col min="8713" max="8713" width="6.7109375" style="4" customWidth="1"/>
    <col min="8714" max="8714" width="5.140625" style="4" customWidth="1"/>
    <col min="8715" max="8955" width="11.42578125" style="4"/>
    <col min="8956" max="8956" width="5.28515625" style="4" customWidth="1"/>
    <col min="8957" max="8957" width="63.5703125" style="4" customWidth="1"/>
    <col min="8958" max="8958" width="9.7109375" style="4" bestFit="1" customWidth="1"/>
    <col min="8959" max="8959" width="6" style="4" customWidth="1"/>
    <col min="8960" max="8960" width="12.28515625" style="4" bestFit="1" customWidth="1"/>
    <col min="8961" max="8961" width="17.28515625" style="4" bestFit="1" customWidth="1"/>
    <col min="8962" max="8962" width="7.7109375" style="4" customWidth="1"/>
    <col min="8963" max="8963" width="11" style="4" customWidth="1"/>
    <col min="8964" max="8964" width="8.140625" style="4" customWidth="1"/>
    <col min="8965" max="8965" width="10.7109375" style="4" bestFit="1" customWidth="1"/>
    <col min="8966" max="8966" width="6.140625" style="4" customWidth="1"/>
    <col min="8967" max="8967" width="10.5703125" style="4" customWidth="1"/>
    <col min="8968" max="8968" width="7.85546875" style="4" customWidth="1"/>
    <col min="8969" max="8969" width="6.7109375" style="4" customWidth="1"/>
    <col min="8970" max="8970" width="5.140625" style="4" customWidth="1"/>
    <col min="8971" max="9211" width="11.42578125" style="4"/>
    <col min="9212" max="9212" width="5.28515625" style="4" customWidth="1"/>
    <col min="9213" max="9213" width="63.5703125" style="4" customWidth="1"/>
    <col min="9214" max="9214" width="9.7109375" style="4" bestFit="1" customWidth="1"/>
    <col min="9215" max="9215" width="6" style="4" customWidth="1"/>
    <col min="9216" max="9216" width="12.28515625" style="4" bestFit="1" customWidth="1"/>
    <col min="9217" max="9217" width="17.28515625" style="4" bestFit="1" customWidth="1"/>
    <col min="9218" max="9218" width="7.7109375" style="4" customWidth="1"/>
    <col min="9219" max="9219" width="11" style="4" customWidth="1"/>
    <col min="9220" max="9220" width="8.140625" style="4" customWidth="1"/>
    <col min="9221" max="9221" width="10.7109375" style="4" bestFit="1" customWidth="1"/>
    <col min="9222" max="9222" width="6.140625" style="4" customWidth="1"/>
    <col min="9223" max="9223" width="10.5703125" style="4" customWidth="1"/>
    <col min="9224" max="9224" width="7.85546875" style="4" customWidth="1"/>
    <col min="9225" max="9225" width="6.7109375" style="4" customWidth="1"/>
    <col min="9226" max="9226" width="5.140625" style="4" customWidth="1"/>
    <col min="9227" max="9467" width="11.42578125" style="4"/>
    <col min="9468" max="9468" width="5.28515625" style="4" customWidth="1"/>
    <col min="9469" max="9469" width="63.5703125" style="4" customWidth="1"/>
    <col min="9470" max="9470" width="9.7109375" style="4" bestFit="1" customWidth="1"/>
    <col min="9471" max="9471" width="6" style="4" customWidth="1"/>
    <col min="9472" max="9472" width="12.28515625" style="4" bestFit="1" customWidth="1"/>
    <col min="9473" max="9473" width="17.28515625" style="4" bestFit="1" customWidth="1"/>
    <col min="9474" max="9474" width="7.7109375" style="4" customWidth="1"/>
    <col min="9475" max="9475" width="11" style="4" customWidth="1"/>
    <col min="9476" max="9476" width="8.140625" style="4" customWidth="1"/>
    <col min="9477" max="9477" width="10.7109375" style="4" bestFit="1" customWidth="1"/>
    <col min="9478" max="9478" width="6.140625" style="4" customWidth="1"/>
    <col min="9479" max="9479" width="10.5703125" style="4" customWidth="1"/>
    <col min="9480" max="9480" width="7.85546875" style="4" customWidth="1"/>
    <col min="9481" max="9481" width="6.7109375" style="4" customWidth="1"/>
    <col min="9482" max="9482" width="5.140625" style="4" customWidth="1"/>
    <col min="9483" max="9723" width="11.42578125" style="4"/>
    <col min="9724" max="9724" width="5.28515625" style="4" customWidth="1"/>
    <col min="9725" max="9725" width="63.5703125" style="4" customWidth="1"/>
    <col min="9726" max="9726" width="9.7109375" style="4" bestFit="1" customWidth="1"/>
    <col min="9727" max="9727" width="6" style="4" customWidth="1"/>
    <col min="9728" max="9728" width="12.28515625" style="4" bestFit="1" customWidth="1"/>
    <col min="9729" max="9729" width="17.28515625" style="4" bestFit="1" customWidth="1"/>
    <col min="9730" max="9730" width="7.7109375" style="4" customWidth="1"/>
    <col min="9731" max="9731" width="11" style="4" customWidth="1"/>
    <col min="9732" max="9732" width="8.140625" style="4" customWidth="1"/>
    <col min="9733" max="9733" width="10.7109375" style="4" bestFit="1" customWidth="1"/>
    <col min="9734" max="9734" width="6.140625" style="4" customWidth="1"/>
    <col min="9735" max="9735" width="10.5703125" style="4" customWidth="1"/>
    <col min="9736" max="9736" width="7.85546875" style="4" customWidth="1"/>
    <col min="9737" max="9737" width="6.7109375" style="4" customWidth="1"/>
    <col min="9738" max="9738" width="5.140625" style="4" customWidth="1"/>
    <col min="9739" max="9979" width="11.42578125" style="4"/>
    <col min="9980" max="9980" width="5.28515625" style="4" customWidth="1"/>
    <col min="9981" max="9981" width="63.5703125" style="4" customWidth="1"/>
    <col min="9982" max="9982" width="9.7109375" style="4" bestFit="1" customWidth="1"/>
    <col min="9983" max="9983" width="6" style="4" customWidth="1"/>
    <col min="9984" max="9984" width="12.28515625" style="4" bestFit="1" customWidth="1"/>
    <col min="9985" max="9985" width="17.28515625" style="4" bestFit="1" customWidth="1"/>
    <col min="9986" max="9986" width="7.7109375" style="4" customWidth="1"/>
    <col min="9987" max="9987" width="11" style="4" customWidth="1"/>
    <col min="9988" max="9988" width="8.140625" style="4" customWidth="1"/>
    <col min="9989" max="9989" width="10.7109375" style="4" bestFit="1" customWidth="1"/>
    <col min="9990" max="9990" width="6.140625" style="4" customWidth="1"/>
    <col min="9991" max="9991" width="10.5703125" style="4" customWidth="1"/>
    <col min="9992" max="9992" width="7.85546875" style="4" customWidth="1"/>
    <col min="9993" max="9993" width="6.7109375" style="4" customWidth="1"/>
    <col min="9994" max="9994" width="5.140625" style="4" customWidth="1"/>
    <col min="9995" max="10235" width="11.42578125" style="4"/>
    <col min="10236" max="10236" width="5.28515625" style="4" customWidth="1"/>
    <col min="10237" max="10237" width="63.5703125" style="4" customWidth="1"/>
    <col min="10238" max="10238" width="9.7109375" style="4" bestFit="1" customWidth="1"/>
    <col min="10239" max="10239" width="6" style="4" customWidth="1"/>
    <col min="10240" max="10240" width="12.28515625" style="4" bestFit="1" customWidth="1"/>
    <col min="10241" max="10241" width="17.28515625" style="4" bestFit="1" customWidth="1"/>
    <col min="10242" max="10242" width="7.7109375" style="4" customWidth="1"/>
    <col min="10243" max="10243" width="11" style="4" customWidth="1"/>
    <col min="10244" max="10244" width="8.140625" style="4" customWidth="1"/>
    <col min="10245" max="10245" width="10.7109375" style="4" bestFit="1" customWidth="1"/>
    <col min="10246" max="10246" width="6.140625" style="4" customWidth="1"/>
    <col min="10247" max="10247" width="10.5703125" style="4" customWidth="1"/>
    <col min="10248" max="10248" width="7.85546875" style="4" customWidth="1"/>
    <col min="10249" max="10249" width="6.7109375" style="4" customWidth="1"/>
    <col min="10250" max="10250" width="5.140625" style="4" customWidth="1"/>
    <col min="10251" max="10491" width="11.42578125" style="4"/>
    <col min="10492" max="10492" width="5.28515625" style="4" customWidth="1"/>
    <col min="10493" max="10493" width="63.5703125" style="4" customWidth="1"/>
    <col min="10494" max="10494" width="9.7109375" style="4" bestFit="1" customWidth="1"/>
    <col min="10495" max="10495" width="6" style="4" customWidth="1"/>
    <col min="10496" max="10496" width="12.28515625" style="4" bestFit="1" customWidth="1"/>
    <col min="10497" max="10497" width="17.28515625" style="4" bestFit="1" customWidth="1"/>
    <col min="10498" max="10498" width="7.7109375" style="4" customWidth="1"/>
    <col min="10499" max="10499" width="11" style="4" customWidth="1"/>
    <col min="10500" max="10500" width="8.140625" style="4" customWidth="1"/>
    <col min="10501" max="10501" width="10.7109375" style="4" bestFit="1" customWidth="1"/>
    <col min="10502" max="10502" width="6.140625" style="4" customWidth="1"/>
    <col min="10503" max="10503" width="10.5703125" style="4" customWidth="1"/>
    <col min="10504" max="10504" width="7.85546875" style="4" customWidth="1"/>
    <col min="10505" max="10505" width="6.7109375" style="4" customWidth="1"/>
    <col min="10506" max="10506" width="5.140625" style="4" customWidth="1"/>
    <col min="10507" max="10747" width="11.42578125" style="4"/>
    <col min="10748" max="10748" width="5.28515625" style="4" customWidth="1"/>
    <col min="10749" max="10749" width="63.5703125" style="4" customWidth="1"/>
    <col min="10750" max="10750" width="9.7109375" style="4" bestFit="1" customWidth="1"/>
    <col min="10751" max="10751" width="6" style="4" customWidth="1"/>
    <col min="10752" max="10752" width="12.28515625" style="4" bestFit="1" customWidth="1"/>
    <col min="10753" max="10753" width="17.28515625" style="4" bestFit="1" customWidth="1"/>
    <col min="10754" max="10754" width="7.7109375" style="4" customWidth="1"/>
    <col min="10755" max="10755" width="11" style="4" customWidth="1"/>
    <col min="10756" max="10756" width="8.140625" style="4" customWidth="1"/>
    <col min="10757" max="10757" width="10.7109375" style="4" bestFit="1" customWidth="1"/>
    <col min="10758" max="10758" width="6.140625" style="4" customWidth="1"/>
    <col min="10759" max="10759" width="10.5703125" style="4" customWidth="1"/>
    <col min="10760" max="10760" width="7.85546875" style="4" customWidth="1"/>
    <col min="10761" max="10761" width="6.7109375" style="4" customWidth="1"/>
    <col min="10762" max="10762" width="5.140625" style="4" customWidth="1"/>
    <col min="10763" max="11003" width="11.42578125" style="4"/>
    <col min="11004" max="11004" width="5.28515625" style="4" customWidth="1"/>
    <col min="11005" max="11005" width="63.5703125" style="4" customWidth="1"/>
    <col min="11006" max="11006" width="9.7109375" style="4" bestFit="1" customWidth="1"/>
    <col min="11007" max="11007" width="6" style="4" customWidth="1"/>
    <col min="11008" max="11008" width="12.28515625" style="4" bestFit="1" customWidth="1"/>
    <col min="11009" max="11009" width="17.28515625" style="4" bestFit="1" customWidth="1"/>
    <col min="11010" max="11010" width="7.7109375" style="4" customWidth="1"/>
    <col min="11011" max="11011" width="11" style="4" customWidth="1"/>
    <col min="11012" max="11012" width="8.140625" style="4" customWidth="1"/>
    <col min="11013" max="11013" width="10.7109375" style="4" bestFit="1" customWidth="1"/>
    <col min="11014" max="11014" width="6.140625" style="4" customWidth="1"/>
    <col min="11015" max="11015" width="10.5703125" style="4" customWidth="1"/>
    <col min="11016" max="11016" width="7.85546875" style="4" customWidth="1"/>
    <col min="11017" max="11017" width="6.7109375" style="4" customWidth="1"/>
    <col min="11018" max="11018" width="5.140625" style="4" customWidth="1"/>
    <col min="11019" max="11259" width="11.42578125" style="4"/>
    <col min="11260" max="11260" width="5.28515625" style="4" customWidth="1"/>
    <col min="11261" max="11261" width="63.5703125" style="4" customWidth="1"/>
    <col min="11262" max="11262" width="9.7109375" style="4" bestFit="1" customWidth="1"/>
    <col min="11263" max="11263" width="6" style="4" customWidth="1"/>
    <col min="11264" max="11264" width="12.28515625" style="4" bestFit="1" customWidth="1"/>
    <col min="11265" max="11265" width="17.28515625" style="4" bestFit="1" customWidth="1"/>
    <col min="11266" max="11266" width="7.7109375" style="4" customWidth="1"/>
    <col min="11267" max="11267" width="11" style="4" customWidth="1"/>
    <col min="11268" max="11268" width="8.140625" style="4" customWidth="1"/>
    <col min="11269" max="11269" width="10.7109375" style="4" bestFit="1" customWidth="1"/>
    <col min="11270" max="11270" width="6.140625" style="4" customWidth="1"/>
    <col min="11271" max="11271" width="10.5703125" style="4" customWidth="1"/>
    <col min="11272" max="11272" width="7.85546875" style="4" customWidth="1"/>
    <col min="11273" max="11273" width="6.7109375" style="4" customWidth="1"/>
    <col min="11274" max="11274" width="5.140625" style="4" customWidth="1"/>
    <col min="11275" max="11515" width="11.42578125" style="4"/>
    <col min="11516" max="11516" width="5.28515625" style="4" customWidth="1"/>
    <col min="11517" max="11517" width="63.5703125" style="4" customWidth="1"/>
    <col min="11518" max="11518" width="9.7109375" style="4" bestFit="1" customWidth="1"/>
    <col min="11519" max="11519" width="6" style="4" customWidth="1"/>
    <col min="11520" max="11520" width="12.28515625" style="4" bestFit="1" customWidth="1"/>
    <col min="11521" max="11521" width="17.28515625" style="4" bestFit="1" customWidth="1"/>
    <col min="11522" max="11522" width="7.7109375" style="4" customWidth="1"/>
    <col min="11523" max="11523" width="11" style="4" customWidth="1"/>
    <col min="11524" max="11524" width="8.140625" style="4" customWidth="1"/>
    <col min="11525" max="11525" width="10.7109375" style="4" bestFit="1" customWidth="1"/>
    <col min="11526" max="11526" width="6.140625" style="4" customWidth="1"/>
    <col min="11527" max="11527" width="10.5703125" style="4" customWidth="1"/>
    <col min="11528" max="11528" width="7.85546875" style="4" customWidth="1"/>
    <col min="11529" max="11529" width="6.7109375" style="4" customWidth="1"/>
    <col min="11530" max="11530" width="5.140625" style="4" customWidth="1"/>
    <col min="11531" max="11771" width="11.42578125" style="4"/>
    <col min="11772" max="11772" width="5.28515625" style="4" customWidth="1"/>
    <col min="11773" max="11773" width="63.5703125" style="4" customWidth="1"/>
    <col min="11774" max="11774" width="9.7109375" style="4" bestFit="1" customWidth="1"/>
    <col min="11775" max="11775" width="6" style="4" customWidth="1"/>
    <col min="11776" max="11776" width="12.28515625" style="4" bestFit="1" customWidth="1"/>
    <col min="11777" max="11777" width="17.28515625" style="4" bestFit="1" customWidth="1"/>
    <col min="11778" max="11778" width="7.7109375" style="4" customWidth="1"/>
    <col min="11779" max="11779" width="11" style="4" customWidth="1"/>
    <col min="11780" max="11780" width="8.140625" style="4" customWidth="1"/>
    <col min="11781" max="11781" width="10.7109375" style="4" bestFit="1" customWidth="1"/>
    <col min="11782" max="11782" width="6.140625" style="4" customWidth="1"/>
    <col min="11783" max="11783" width="10.5703125" style="4" customWidth="1"/>
    <col min="11784" max="11784" width="7.85546875" style="4" customWidth="1"/>
    <col min="11785" max="11785" width="6.7109375" style="4" customWidth="1"/>
    <col min="11786" max="11786" width="5.140625" style="4" customWidth="1"/>
    <col min="11787" max="12027" width="11.42578125" style="4"/>
    <col min="12028" max="12028" width="5.28515625" style="4" customWidth="1"/>
    <col min="12029" max="12029" width="63.5703125" style="4" customWidth="1"/>
    <col min="12030" max="12030" width="9.7109375" style="4" bestFit="1" customWidth="1"/>
    <col min="12031" max="12031" width="6" style="4" customWidth="1"/>
    <col min="12032" max="12032" width="12.28515625" style="4" bestFit="1" customWidth="1"/>
    <col min="12033" max="12033" width="17.28515625" style="4" bestFit="1" customWidth="1"/>
    <col min="12034" max="12034" width="7.7109375" style="4" customWidth="1"/>
    <col min="12035" max="12035" width="11" style="4" customWidth="1"/>
    <col min="12036" max="12036" width="8.140625" style="4" customWidth="1"/>
    <col min="12037" max="12037" width="10.7109375" style="4" bestFit="1" customWidth="1"/>
    <col min="12038" max="12038" width="6.140625" style="4" customWidth="1"/>
    <col min="12039" max="12039" width="10.5703125" style="4" customWidth="1"/>
    <col min="12040" max="12040" width="7.85546875" style="4" customWidth="1"/>
    <col min="12041" max="12041" width="6.7109375" style="4" customWidth="1"/>
    <col min="12042" max="12042" width="5.140625" style="4" customWidth="1"/>
    <col min="12043" max="12283" width="11.42578125" style="4"/>
    <col min="12284" max="12284" width="5.28515625" style="4" customWidth="1"/>
    <col min="12285" max="12285" width="63.5703125" style="4" customWidth="1"/>
    <col min="12286" max="12286" width="9.7109375" style="4" bestFit="1" customWidth="1"/>
    <col min="12287" max="12287" width="6" style="4" customWidth="1"/>
    <col min="12288" max="12288" width="12.28515625" style="4" bestFit="1" customWidth="1"/>
    <col min="12289" max="12289" width="17.28515625" style="4" bestFit="1" customWidth="1"/>
    <col min="12290" max="12290" width="7.7109375" style="4" customWidth="1"/>
    <col min="12291" max="12291" width="11" style="4" customWidth="1"/>
    <col min="12292" max="12292" width="8.140625" style="4" customWidth="1"/>
    <col min="12293" max="12293" width="10.7109375" style="4" bestFit="1" customWidth="1"/>
    <col min="12294" max="12294" width="6.140625" style="4" customWidth="1"/>
    <col min="12295" max="12295" width="10.5703125" style="4" customWidth="1"/>
    <col min="12296" max="12296" width="7.85546875" style="4" customWidth="1"/>
    <col min="12297" max="12297" width="6.7109375" style="4" customWidth="1"/>
    <col min="12298" max="12298" width="5.140625" style="4" customWidth="1"/>
    <col min="12299" max="12539" width="11.42578125" style="4"/>
    <col min="12540" max="12540" width="5.28515625" style="4" customWidth="1"/>
    <col min="12541" max="12541" width="63.5703125" style="4" customWidth="1"/>
    <col min="12542" max="12542" width="9.7109375" style="4" bestFit="1" customWidth="1"/>
    <col min="12543" max="12543" width="6" style="4" customWidth="1"/>
    <col min="12544" max="12544" width="12.28515625" style="4" bestFit="1" customWidth="1"/>
    <col min="12545" max="12545" width="17.28515625" style="4" bestFit="1" customWidth="1"/>
    <col min="12546" max="12546" width="7.7109375" style="4" customWidth="1"/>
    <col min="12547" max="12547" width="11" style="4" customWidth="1"/>
    <col min="12548" max="12548" width="8.140625" style="4" customWidth="1"/>
    <col min="12549" max="12549" width="10.7109375" style="4" bestFit="1" customWidth="1"/>
    <col min="12550" max="12550" width="6.140625" style="4" customWidth="1"/>
    <col min="12551" max="12551" width="10.5703125" style="4" customWidth="1"/>
    <col min="12552" max="12552" width="7.85546875" style="4" customWidth="1"/>
    <col min="12553" max="12553" width="6.7109375" style="4" customWidth="1"/>
    <col min="12554" max="12554" width="5.140625" style="4" customWidth="1"/>
    <col min="12555" max="12795" width="11.42578125" style="4"/>
    <col min="12796" max="12796" width="5.28515625" style="4" customWidth="1"/>
    <col min="12797" max="12797" width="63.5703125" style="4" customWidth="1"/>
    <col min="12798" max="12798" width="9.7109375" style="4" bestFit="1" customWidth="1"/>
    <col min="12799" max="12799" width="6" style="4" customWidth="1"/>
    <col min="12800" max="12800" width="12.28515625" style="4" bestFit="1" customWidth="1"/>
    <col min="12801" max="12801" width="17.28515625" style="4" bestFit="1" customWidth="1"/>
    <col min="12802" max="12802" width="7.7109375" style="4" customWidth="1"/>
    <col min="12803" max="12803" width="11" style="4" customWidth="1"/>
    <col min="12804" max="12804" width="8.140625" style="4" customWidth="1"/>
    <col min="12805" max="12805" width="10.7109375" style="4" bestFit="1" customWidth="1"/>
    <col min="12806" max="12806" width="6.140625" style="4" customWidth="1"/>
    <col min="12807" max="12807" width="10.5703125" style="4" customWidth="1"/>
    <col min="12808" max="12808" width="7.85546875" style="4" customWidth="1"/>
    <col min="12809" max="12809" width="6.7109375" style="4" customWidth="1"/>
    <col min="12810" max="12810" width="5.140625" style="4" customWidth="1"/>
    <col min="12811" max="13051" width="11.42578125" style="4"/>
    <col min="13052" max="13052" width="5.28515625" style="4" customWidth="1"/>
    <col min="13053" max="13053" width="63.5703125" style="4" customWidth="1"/>
    <col min="13054" max="13054" width="9.7109375" style="4" bestFit="1" customWidth="1"/>
    <col min="13055" max="13055" width="6" style="4" customWidth="1"/>
    <col min="13056" max="13056" width="12.28515625" style="4" bestFit="1" customWidth="1"/>
    <col min="13057" max="13057" width="17.28515625" style="4" bestFit="1" customWidth="1"/>
    <col min="13058" max="13058" width="7.7109375" style="4" customWidth="1"/>
    <col min="13059" max="13059" width="11" style="4" customWidth="1"/>
    <col min="13060" max="13060" width="8.140625" style="4" customWidth="1"/>
    <col min="13061" max="13061" width="10.7109375" style="4" bestFit="1" customWidth="1"/>
    <col min="13062" max="13062" width="6.140625" style="4" customWidth="1"/>
    <col min="13063" max="13063" width="10.5703125" style="4" customWidth="1"/>
    <col min="13064" max="13064" width="7.85546875" style="4" customWidth="1"/>
    <col min="13065" max="13065" width="6.7109375" style="4" customWidth="1"/>
    <col min="13066" max="13066" width="5.140625" style="4" customWidth="1"/>
    <col min="13067" max="13307" width="11.42578125" style="4"/>
    <col min="13308" max="13308" width="5.28515625" style="4" customWidth="1"/>
    <col min="13309" max="13309" width="63.5703125" style="4" customWidth="1"/>
    <col min="13310" max="13310" width="9.7109375" style="4" bestFit="1" customWidth="1"/>
    <col min="13311" max="13311" width="6" style="4" customWidth="1"/>
    <col min="13312" max="13312" width="12.28515625" style="4" bestFit="1" customWidth="1"/>
    <col min="13313" max="13313" width="17.28515625" style="4" bestFit="1" customWidth="1"/>
    <col min="13314" max="13314" width="7.7109375" style="4" customWidth="1"/>
    <col min="13315" max="13315" width="11" style="4" customWidth="1"/>
    <col min="13316" max="13316" width="8.140625" style="4" customWidth="1"/>
    <col min="13317" max="13317" width="10.7109375" style="4" bestFit="1" customWidth="1"/>
    <col min="13318" max="13318" width="6.140625" style="4" customWidth="1"/>
    <col min="13319" max="13319" width="10.5703125" style="4" customWidth="1"/>
    <col min="13320" max="13320" width="7.85546875" style="4" customWidth="1"/>
    <col min="13321" max="13321" width="6.7109375" style="4" customWidth="1"/>
    <col min="13322" max="13322" width="5.140625" style="4" customWidth="1"/>
    <col min="13323" max="13563" width="11.42578125" style="4"/>
    <col min="13564" max="13564" width="5.28515625" style="4" customWidth="1"/>
    <col min="13565" max="13565" width="63.5703125" style="4" customWidth="1"/>
    <col min="13566" max="13566" width="9.7109375" style="4" bestFit="1" customWidth="1"/>
    <col min="13567" max="13567" width="6" style="4" customWidth="1"/>
    <col min="13568" max="13568" width="12.28515625" style="4" bestFit="1" customWidth="1"/>
    <col min="13569" max="13569" width="17.28515625" style="4" bestFit="1" customWidth="1"/>
    <col min="13570" max="13570" width="7.7109375" style="4" customWidth="1"/>
    <col min="13571" max="13571" width="11" style="4" customWidth="1"/>
    <col min="13572" max="13572" width="8.140625" style="4" customWidth="1"/>
    <col min="13573" max="13573" width="10.7109375" style="4" bestFit="1" customWidth="1"/>
    <col min="13574" max="13574" width="6.140625" style="4" customWidth="1"/>
    <col min="13575" max="13575" width="10.5703125" style="4" customWidth="1"/>
    <col min="13576" max="13576" width="7.85546875" style="4" customWidth="1"/>
    <col min="13577" max="13577" width="6.7109375" style="4" customWidth="1"/>
    <col min="13578" max="13578" width="5.140625" style="4" customWidth="1"/>
    <col min="13579" max="13819" width="11.42578125" style="4"/>
    <col min="13820" max="13820" width="5.28515625" style="4" customWidth="1"/>
    <col min="13821" max="13821" width="63.5703125" style="4" customWidth="1"/>
    <col min="13822" max="13822" width="9.7109375" style="4" bestFit="1" customWidth="1"/>
    <col min="13823" max="13823" width="6" style="4" customWidth="1"/>
    <col min="13824" max="13824" width="12.28515625" style="4" bestFit="1" customWidth="1"/>
    <col min="13825" max="13825" width="17.28515625" style="4" bestFit="1" customWidth="1"/>
    <col min="13826" max="13826" width="7.7109375" style="4" customWidth="1"/>
    <col min="13827" max="13827" width="11" style="4" customWidth="1"/>
    <col min="13828" max="13828" width="8.140625" style="4" customWidth="1"/>
    <col min="13829" max="13829" width="10.7109375" style="4" bestFit="1" customWidth="1"/>
    <col min="13830" max="13830" width="6.140625" style="4" customWidth="1"/>
    <col min="13831" max="13831" width="10.5703125" style="4" customWidth="1"/>
    <col min="13832" max="13832" width="7.85546875" style="4" customWidth="1"/>
    <col min="13833" max="13833" width="6.7109375" style="4" customWidth="1"/>
    <col min="13834" max="13834" width="5.140625" style="4" customWidth="1"/>
    <col min="13835" max="14075" width="11.42578125" style="4"/>
    <col min="14076" max="14076" width="5.28515625" style="4" customWidth="1"/>
    <col min="14077" max="14077" width="63.5703125" style="4" customWidth="1"/>
    <col min="14078" max="14078" width="9.7109375" style="4" bestFit="1" customWidth="1"/>
    <col min="14079" max="14079" width="6" style="4" customWidth="1"/>
    <col min="14080" max="14080" width="12.28515625" style="4" bestFit="1" customWidth="1"/>
    <col min="14081" max="14081" width="17.28515625" style="4" bestFit="1" customWidth="1"/>
    <col min="14082" max="14082" width="7.7109375" style="4" customWidth="1"/>
    <col min="14083" max="14083" width="11" style="4" customWidth="1"/>
    <col min="14084" max="14084" width="8.140625" style="4" customWidth="1"/>
    <col min="14085" max="14085" width="10.7109375" style="4" bestFit="1" customWidth="1"/>
    <col min="14086" max="14086" width="6.140625" style="4" customWidth="1"/>
    <col min="14087" max="14087" width="10.5703125" style="4" customWidth="1"/>
    <col min="14088" max="14088" width="7.85546875" style="4" customWidth="1"/>
    <col min="14089" max="14089" width="6.7109375" style="4" customWidth="1"/>
    <col min="14090" max="14090" width="5.140625" style="4" customWidth="1"/>
    <col min="14091" max="14331" width="11.42578125" style="4"/>
    <col min="14332" max="14332" width="5.28515625" style="4" customWidth="1"/>
    <col min="14333" max="14333" width="63.5703125" style="4" customWidth="1"/>
    <col min="14334" max="14334" width="9.7109375" style="4" bestFit="1" customWidth="1"/>
    <col min="14335" max="14335" width="6" style="4" customWidth="1"/>
    <col min="14336" max="14336" width="12.28515625" style="4" bestFit="1" customWidth="1"/>
    <col min="14337" max="14337" width="17.28515625" style="4" bestFit="1" customWidth="1"/>
    <col min="14338" max="14338" width="7.7109375" style="4" customWidth="1"/>
    <col min="14339" max="14339" width="11" style="4" customWidth="1"/>
    <col min="14340" max="14340" width="8.140625" style="4" customWidth="1"/>
    <col min="14341" max="14341" width="10.7109375" style="4" bestFit="1" customWidth="1"/>
    <col min="14342" max="14342" width="6.140625" style="4" customWidth="1"/>
    <col min="14343" max="14343" width="10.5703125" style="4" customWidth="1"/>
    <col min="14344" max="14344" width="7.85546875" style="4" customWidth="1"/>
    <col min="14345" max="14345" width="6.7109375" style="4" customWidth="1"/>
    <col min="14346" max="14346" width="5.140625" style="4" customWidth="1"/>
    <col min="14347" max="14587" width="11.42578125" style="4"/>
    <col min="14588" max="14588" width="5.28515625" style="4" customWidth="1"/>
    <col min="14589" max="14589" width="63.5703125" style="4" customWidth="1"/>
    <col min="14590" max="14590" width="9.7109375" style="4" bestFit="1" customWidth="1"/>
    <col min="14591" max="14591" width="6" style="4" customWidth="1"/>
    <col min="14592" max="14592" width="12.28515625" style="4" bestFit="1" customWidth="1"/>
    <col min="14593" max="14593" width="17.28515625" style="4" bestFit="1" customWidth="1"/>
    <col min="14594" max="14594" width="7.7109375" style="4" customWidth="1"/>
    <col min="14595" max="14595" width="11" style="4" customWidth="1"/>
    <col min="14596" max="14596" width="8.140625" style="4" customWidth="1"/>
    <col min="14597" max="14597" width="10.7109375" style="4" bestFit="1" customWidth="1"/>
    <col min="14598" max="14598" width="6.140625" style="4" customWidth="1"/>
    <col min="14599" max="14599" width="10.5703125" style="4" customWidth="1"/>
    <col min="14600" max="14600" width="7.85546875" style="4" customWidth="1"/>
    <col min="14601" max="14601" width="6.7109375" style="4" customWidth="1"/>
    <col min="14602" max="14602" width="5.140625" style="4" customWidth="1"/>
    <col min="14603" max="14843" width="11.42578125" style="4"/>
    <col min="14844" max="14844" width="5.28515625" style="4" customWidth="1"/>
    <col min="14845" max="14845" width="63.5703125" style="4" customWidth="1"/>
    <col min="14846" max="14846" width="9.7109375" style="4" bestFit="1" customWidth="1"/>
    <col min="14847" max="14847" width="6" style="4" customWidth="1"/>
    <col min="14848" max="14848" width="12.28515625" style="4" bestFit="1" customWidth="1"/>
    <col min="14849" max="14849" width="17.28515625" style="4" bestFit="1" customWidth="1"/>
    <col min="14850" max="14850" width="7.7109375" style="4" customWidth="1"/>
    <col min="14851" max="14851" width="11" style="4" customWidth="1"/>
    <col min="14852" max="14852" width="8.140625" style="4" customWidth="1"/>
    <col min="14853" max="14853" width="10.7109375" style="4" bestFit="1" customWidth="1"/>
    <col min="14854" max="14854" width="6.140625" style="4" customWidth="1"/>
    <col min="14855" max="14855" width="10.5703125" style="4" customWidth="1"/>
    <col min="14856" max="14856" width="7.85546875" style="4" customWidth="1"/>
    <col min="14857" max="14857" width="6.7109375" style="4" customWidth="1"/>
    <col min="14858" max="14858" width="5.140625" style="4" customWidth="1"/>
    <col min="14859" max="15099" width="11.42578125" style="4"/>
    <col min="15100" max="15100" width="5.28515625" style="4" customWidth="1"/>
    <col min="15101" max="15101" width="63.5703125" style="4" customWidth="1"/>
    <col min="15102" max="15102" width="9.7109375" style="4" bestFit="1" customWidth="1"/>
    <col min="15103" max="15103" width="6" style="4" customWidth="1"/>
    <col min="15104" max="15104" width="12.28515625" style="4" bestFit="1" customWidth="1"/>
    <col min="15105" max="15105" width="17.28515625" style="4" bestFit="1" customWidth="1"/>
    <col min="15106" max="15106" width="7.7109375" style="4" customWidth="1"/>
    <col min="15107" max="15107" width="11" style="4" customWidth="1"/>
    <col min="15108" max="15108" width="8.140625" style="4" customWidth="1"/>
    <col min="15109" max="15109" width="10.7109375" style="4" bestFit="1" customWidth="1"/>
    <col min="15110" max="15110" width="6.140625" style="4" customWidth="1"/>
    <col min="15111" max="15111" width="10.5703125" style="4" customWidth="1"/>
    <col min="15112" max="15112" width="7.85546875" style="4" customWidth="1"/>
    <col min="15113" max="15113" width="6.7109375" style="4" customWidth="1"/>
    <col min="15114" max="15114" width="5.140625" style="4" customWidth="1"/>
    <col min="15115" max="15355" width="11.42578125" style="4"/>
    <col min="15356" max="15356" width="5.28515625" style="4" customWidth="1"/>
    <col min="15357" max="15357" width="63.5703125" style="4" customWidth="1"/>
    <col min="15358" max="15358" width="9.7109375" style="4" bestFit="1" customWidth="1"/>
    <col min="15359" max="15359" width="6" style="4" customWidth="1"/>
    <col min="15360" max="15360" width="12.28515625" style="4" bestFit="1" customWidth="1"/>
    <col min="15361" max="15361" width="17.28515625" style="4" bestFit="1" customWidth="1"/>
    <col min="15362" max="15362" width="7.7109375" style="4" customWidth="1"/>
    <col min="15363" max="15363" width="11" style="4" customWidth="1"/>
    <col min="15364" max="15364" width="8.140625" style="4" customWidth="1"/>
    <col min="15365" max="15365" width="10.7109375" style="4" bestFit="1" customWidth="1"/>
    <col min="15366" max="15366" width="6.140625" style="4" customWidth="1"/>
    <col min="15367" max="15367" width="10.5703125" style="4" customWidth="1"/>
    <col min="15368" max="15368" width="7.85546875" style="4" customWidth="1"/>
    <col min="15369" max="15369" width="6.7109375" style="4" customWidth="1"/>
    <col min="15370" max="15370" width="5.140625" style="4" customWidth="1"/>
    <col min="15371" max="15611" width="11.42578125" style="4"/>
    <col min="15612" max="15612" width="5.28515625" style="4" customWidth="1"/>
    <col min="15613" max="15613" width="63.5703125" style="4" customWidth="1"/>
    <col min="15614" max="15614" width="9.7109375" style="4" bestFit="1" customWidth="1"/>
    <col min="15615" max="15615" width="6" style="4" customWidth="1"/>
    <col min="15616" max="15616" width="12.28515625" style="4" bestFit="1" customWidth="1"/>
    <col min="15617" max="15617" width="17.28515625" style="4" bestFit="1" customWidth="1"/>
    <col min="15618" max="15618" width="7.7109375" style="4" customWidth="1"/>
    <col min="15619" max="15619" width="11" style="4" customWidth="1"/>
    <col min="15620" max="15620" width="8.140625" style="4" customWidth="1"/>
    <col min="15621" max="15621" width="10.7109375" style="4" bestFit="1" customWidth="1"/>
    <col min="15622" max="15622" width="6.140625" style="4" customWidth="1"/>
    <col min="15623" max="15623" width="10.5703125" style="4" customWidth="1"/>
    <col min="15624" max="15624" width="7.85546875" style="4" customWidth="1"/>
    <col min="15625" max="15625" width="6.7109375" style="4" customWidth="1"/>
    <col min="15626" max="15626" width="5.140625" style="4" customWidth="1"/>
    <col min="15627" max="15867" width="11.42578125" style="4"/>
    <col min="15868" max="15868" width="5.28515625" style="4" customWidth="1"/>
    <col min="15869" max="15869" width="63.5703125" style="4" customWidth="1"/>
    <col min="15870" max="15870" width="9.7109375" style="4" bestFit="1" customWidth="1"/>
    <col min="15871" max="15871" width="6" style="4" customWidth="1"/>
    <col min="15872" max="15872" width="12.28515625" style="4" bestFit="1" customWidth="1"/>
    <col min="15873" max="15873" width="17.28515625" style="4" bestFit="1" customWidth="1"/>
    <col min="15874" max="15874" width="7.7109375" style="4" customWidth="1"/>
    <col min="15875" max="15875" width="11" style="4" customWidth="1"/>
    <col min="15876" max="15876" width="8.140625" style="4" customWidth="1"/>
    <col min="15877" max="15877" width="10.7109375" style="4" bestFit="1" customWidth="1"/>
    <col min="15878" max="15878" width="6.140625" style="4" customWidth="1"/>
    <col min="15879" max="15879" width="10.5703125" style="4" customWidth="1"/>
    <col min="15880" max="15880" width="7.85546875" style="4" customWidth="1"/>
    <col min="15881" max="15881" width="6.7109375" style="4" customWidth="1"/>
    <col min="15882" max="15882" width="5.140625" style="4" customWidth="1"/>
    <col min="15883" max="16123" width="11.42578125" style="4"/>
    <col min="16124" max="16124" width="5.28515625" style="4" customWidth="1"/>
    <col min="16125" max="16125" width="63.5703125" style="4" customWidth="1"/>
    <col min="16126" max="16126" width="9.7109375" style="4" bestFit="1" customWidth="1"/>
    <col min="16127" max="16127" width="6" style="4" customWidth="1"/>
    <col min="16128" max="16128" width="12.28515625" style="4" bestFit="1" customWidth="1"/>
    <col min="16129" max="16129" width="17.28515625" style="4" bestFit="1" customWidth="1"/>
    <col min="16130" max="16130" width="7.7109375" style="4" customWidth="1"/>
    <col min="16131" max="16131" width="11" style="4" customWidth="1"/>
    <col min="16132" max="16132" width="8.140625" style="4" customWidth="1"/>
    <col min="16133" max="16133" width="10.7109375" style="4" bestFit="1" customWidth="1"/>
    <col min="16134" max="16134" width="6.140625" style="4" customWidth="1"/>
    <col min="16135" max="16135" width="10.5703125" style="4" customWidth="1"/>
    <col min="16136" max="16136" width="7.85546875" style="4" customWidth="1"/>
    <col min="16137" max="16137" width="6.7109375" style="4" customWidth="1"/>
    <col min="16138" max="16138" width="5.140625" style="4" customWidth="1"/>
    <col min="16139" max="16384" width="11.42578125" style="4"/>
  </cols>
  <sheetData>
    <row r="1" spans="1:16" ht="20.25" customHeight="1" x14ac:dyDescent="0.3">
      <c r="A1" s="480" t="s">
        <v>186</v>
      </c>
      <c r="B1" s="480"/>
      <c r="C1" s="480"/>
      <c r="D1" s="480"/>
      <c r="E1" s="480"/>
      <c r="F1" s="480"/>
    </row>
    <row r="2" spans="1:16" ht="15" customHeight="1" x14ac:dyDescent="0.2">
      <c r="A2" s="481" t="s">
        <v>134</v>
      </c>
      <c r="B2" s="481"/>
      <c r="C2" s="481"/>
      <c r="D2" s="481"/>
      <c r="E2" s="481"/>
      <c r="F2" s="481"/>
    </row>
    <row r="3" spans="1:16" ht="11.25" customHeight="1" x14ac:dyDescent="0.2">
      <c r="A3" s="478"/>
      <c r="B3" s="478"/>
      <c r="C3" s="1"/>
      <c r="D3" s="1"/>
      <c r="E3" s="2"/>
      <c r="F3" s="3"/>
    </row>
    <row r="4" spans="1:16" ht="18.75" customHeight="1" x14ac:dyDescent="0.2">
      <c r="A4" s="479" t="s">
        <v>0</v>
      </c>
      <c r="B4" s="479"/>
      <c r="C4" s="479"/>
      <c r="D4" s="479"/>
      <c r="E4" s="479"/>
      <c r="F4" s="479"/>
    </row>
    <row r="5" spans="1:16" ht="13.5" customHeight="1" x14ac:dyDescent="0.25">
      <c r="D5" s="5"/>
      <c r="E5" s="141"/>
      <c r="F5" s="142"/>
    </row>
    <row r="6" spans="1:16" ht="14.25" x14ac:dyDescent="0.2">
      <c r="A6" s="6" t="s">
        <v>1</v>
      </c>
      <c r="B6" s="6" t="s">
        <v>2</v>
      </c>
      <c r="C6" s="6" t="s">
        <v>3</v>
      </c>
      <c r="D6" s="6" t="s">
        <v>4</v>
      </c>
      <c r="E6" s="7" t="s">
        <v>5</v>
      </c>
      <c r="F6" s="7" t="s">
        <v>6</v>
      </c>
    </row>
    <row r="7" spans="1:16" s="143" customFormat="1" ht="15.75" x14ac:dyDescent="0.25">
      <c r="A7" s="8"/>
      <c r="B7" s="9" t="s">
        <v>7</v>
      </c>
      <c r="C7" s="10"/>
      <c r="D7" s="11"/>
      <c r="E7" s="12"/>
      <c r="F7" s="13"/>
      <c r="P7" s="144"/>
    </row>
    <row r="8" spans="1:16" s="144" customFormat="1" ht="18.75" x14ac:dyDescent="0.3">
      <c r="A8" s="14"/>
      <c r="B8" s="15" t="s">
        <v>8</v>
      </c>
      <c r="C8" s="16"/>
      <c r="D8" s="17"/>
      <c r="E8" s="18"/>
      <c r="F8" s="19"/>
    </row>
    <row r="9" spans="1:16" s="144" customFormat="1" ht="18.75" x14ac:dyDescent="0.3">
      <c r="A9" s="20"/>
      <c r="B9" s="21" t="s">
        <v>9</v>
      </c>
      <c r="C9" s="22"/>
      <c r="D9" s="23"/>
      <c r="E9" s="24"/>
      <c r="F9" s="25"/>
    </row>
    <row r="10" spans="1:16" s="144" customFormat="1" ht="47.25" x14ac:dyDescent="0.25">
      <c r="A10" s="20"/>
      <c r="B10" s="26" t="s">
        <v>10</v>
      </c>
      <c r="C10" s="22"/>
      <c r="D10" s="23"/>
      <c r="E10" s="24"/>
      <c r="F10" s="25"/>
    </row>
    <row r="11" spans="1:16" s="144" customFormat="1" ht="18.75" x14ac:dyDescent="0.3">
      <c r="A11" s="180"/>
      <c r="B11" s="181"/>
      <c r="C11" s="182"/>
      <c r="D11" s="183"/>
      <c r="E11" s="184"/>
      <c r="F11" s="185"/>
    </row>
    <row r="12" spans="1:16" s="143" customFormat="1" ht="15" customHeight="1" x14ac:dyDescent="0.2">
      <c r="A12" s="487">
        <v>1.1000000000000001</v>
      </c>
      <c r="B12" s="485" t="s">
        <v>11</v>
      </c>
      <c r="C12" s="200"/>
      <c r="D12" s="201"/>
      <c r="E12" s="202"/>
      <c r="F12" s="203"/>
    </row>
    <row r="13" spans="1:16" s="143" customFormat="1" x14ac:dyDescent="0.25">
      <c r="A13" s="488"/>
      <c r="B13" s="486"/>
      <c r="C13" s="204"/>
      <c r="D13" s="205"/>
      <c r="E13" s="206"/>
      <c r="F13" s="207"/>
    </row>
    <row r="14" spans="1:16" s="143" customFormat="1" ht="31.5" x14ac:dyDescent="0.25">
      <c r="A14" s="215">
        <v>1</v>
      </c>
      <c r="B14" s="216" t="s">
        <v>12</v>
      </c>
      <c r="C14" s="247">
        <v>1</v>
      </c>
      <c r="D14" s="217" t="s">
        <v>1</v>
      </c>
      <c r="E14" s="218"/>
      <c r="F14" s="219">
        <f>C14*E14</f>
        <v>0</v>
      </c>
    </row>
    <row r="15" spans="1:16" s="143" customFormat="1" ht="24" customHeight="1" x14ac:dyDescent="0.25">
      <c r="A15" s="187">
        <v>1.2</v>
      </c>
      <c r="B15" s="186" t="s">
        <v>14</v>
      </c>
      <c r="C15" s="208"/>
      <c r="D15" s="209"/>
      <c r="E15" s="210"/>
      <c r="F15" s="211"/>
    </row>
    <row r="16" spans="1:16" s="143" customFormat="1" ht="36" customHeight="1" x14ac:dyDescent="0.2">
      <c r="A16" s="220">
        <v>1</v>
      </c>
      <c r="B16" s="221" t="s">
        <v>158</v>
      </c>
      <c r="C16" s="247">
        <v>1</v>
      </c>
      <c r="D16" s="222" t="s">
        <v>1</v>
      </c>
      <c r="E16" s="223"/>
      <c r="F16" s="224">
        <f>C16*E16</f>
        <v>0</v>
      </c>
    </row>
    <row r="17" spans="1:13" s="143" customFormat="1" ht="53.25" customHeight="1" x14ac:dyDescent="0.25">
      <c r="A17" s="226">
        <v>2</v>
      </c>
      <c r="B17" s="227" t="s">
        <v>157</v>
      </c>
      <c r="C17" s="248">
        <v>1</v>
      </c>
      <c r="D17" s="222" t="s">
        <v>1</v>
      </c>
      <c r="E17" s="223"/>
      <c r="F17" s="224">
        <f>C17*E17</f>
        <v>0</v>
      </c>
    </row>
    <row r="18" spans="1:13" s="143" customFormat="1" x14ac:dyDescent="0.25">
      <c r="A18" s="145">
        <v>1.3</v>
      </c>
      <c r="B18" s="212" t="s">
        <v>155</v>
      </c>
      <c r="C18" s="213"/>
      <c r="D18" s="115"/>
      <c r="E18" s="62"/>
      <c r="F18" s="214"/>
    </row>
    <row r="19" spans="1:13" s="143" customFormat="1" ht="20.25" customHeight="1" x14ac:dyDescent="0.2">
      <c r="A19" s="228">
        <v>1</v>
      </c>
      <c r="B19" s="229" t="s">
        <v>156</v>
      </c>
      <c r="C19" s="249">
        <v>1</v>
      </c>
      <c r="D19" s="230" t="s">
        <v>1</v>
      </c>
      <c r="E19" s="231"/>
      <c r="F19" s="232">
        <f>C19*E19</f>
        <v>0</v>
      </c>
    </row>
    <row r="20" spans="1:13" s="143" customFormat="1" ht="23.25" customHeight="1" thickBot="1" x14ac:dyDescent="0.25">
      <c r="A20" s="188"/>
      <c r="B20" s="190" t="s">
        <v>17</v>
      </c>
      <c r="C20" s="191"/>
      <c r="D20" s="192"/>
      <c r="E20" s="193"/>
      <c r="F20" s="189">
        <f>SUM(F14:F19)</f>
        <v>0</v>
      </c>
    </row>
    <row r="21" spans="1:13" s="143" customFormat="1" ht="25.5" customHeight="1" thickTop="1" x14ac:dyDescent="0.25">
      <c r="A21" s="194"/>
      <c r="B21" s="199" t="s">
        <v>18</v>
      </c>
      <c r="C21" s="195"/>
      <c r="D21" s="196"/>
      <c r="E21" s="197"/>
      <c r="F21" s="198">
        <f>F20</f>
        <v>0</v>
      </c>
    </row>
    <row r="22" spans="1:13" s="143" customFormat="1" ht="15" customHeight="1" x14ac:dyDescent="0.25">
      <c r="A22" s="482" t="s">
        <v>19</v>
      </c>
      <c r="B22" s="483"/>
      <c r="C22" s="483"/>
      <c r="D22" s="483"/>
      <c r="E22" s="483"/>
      <c r="F22" s="484"/>
    </row>
    <row r="23" spans="1:13" s="143" customFormat="1" ht="18.75" x14ac:dyDescent="0.3">
      <c r="A23" s="14"/>
      <c r="B23" s="155" t="s">
        <v>20</v>
      </c>
      <c r="C23" s="16"/>
      <c r="D23" s="17"/>
      <c r="E23" s="18"/>
      <c r="F23" s="19"/>
    </row>
    <row r="24" spans="1:13" s="143" customFormat="1" ht="9.75" customHeight="1" x14ac:dyDescent="0.3">
      <c r="A24" s="20"/>
      <c r="B24" s="156"/>
      <c r="C24" s="22"/>
      <c r="D24" s="23"/>
      <c r="E24" s="51"/>
      <c r="F24" s="25"/>
    </row>
    <row r="25" spans="1:13" s="143" customFormat="1" ht="14.25" x14ac:dyDescent="0.2">
      <c r="A25" s="20">
        <v>2.1</v>
      </c>
      <c r="B25" s="157" t="s">
        <v>21</v>
      </c>
      <c r="C25" s="52"/>
      <c r="D25" s="53"/>
      <c r="E25" s="54"/>
      <c r="F25" s="55"/>
    </row>
    <row r="26" spans="1:13" s="143" customFormat="1" ht="27" customHeight="1" x14ac:dyDescent="0.2">
      <c r="A26" s="235">
        <v>1</v>
      </c>
      <c r="B26" s="236" t="s">
        <v>135</v>
      </c>
      <c r="C26" s="237">
        <v>1</v>
      </c>
      <c r="D26" s="238" t="s">
        <v>1</v>
      </c>
      <c r="E26" s="239"/>
      <c r="F26" s="240">
        <f>C26*E26</f>
        <v>0</v>
      </c>
    </row>
    <row r="27" spans="1:13" s="143" customFormat="1" x14ac:dyDescent="0.25">
      <c r="A27" s="20">
        <v>2.2000000000000002</v>
      </c>
      <c r="B27" s="157" t="s">
        <v>22</v>
      </c>
      <c r="C27" s="36"/>
      <c r="D27" s="29"/>
      <c r="E27" s="33"/>
      <c r="F27" s="41"/>
    </row>
    <row r="28" spans="1:13" s="143" customFormat="1" ht="47.25" x14ac:dyDescent="0.25">
      <c r="A28" s="58"/>
      <c r="B28" s="158" t="s">
        <v>204</v>
      </c>
      <c r="C28" s="36"/>
      <c r="D28" s="34"/>
      <c r="E28" s="35"/>
      <c r="F28" s="41"/>
    </row>
    <row r="29" spans="1:13" s="143" customFormat="1" ht="31.5" x14ac:dyDescent="0.2">
      <c r="A29" s="241">
        <v>1</v>
      </c>
      <c r="B29" s="242" t="s">
        <v>205</v>
      </c>
      <c r="C29" s="243">
        <v>66</v>
      </c>
      <c r="D29" s="244" t="s">
        <v>159</v>
      </c>
      <c r="E29" s="223"/>
      <c r="F29" s="224">
        <f>C29*E29</f>
        <v>0</v>
      </c>
      <c r="H29" s="146"/>
      <c r="L29" s="146"/>
      <c r="M29" s="146"/>
    </row>
    <row r="30" spans="1:13" s="143" customFormat="1" ht="14.25" x14ac:dyDescent="0.2">
      <c r="A30" s="20">
        <v>2.2999999999999998</v>
      </c>
      <c r="B30" s="157" t="s">
        <v>23</v>
      </c>
      <c r="C30" s="59"/>
      <c r="D30" s="60"/>
      <c r="E30" s="37"/>
      <c r="F30" s="41"/>
      <c r="H30" s="146"/>
      <c r="L30" s="146"/>
      <c r="M30" s="146"/>
    </row>
    <row r="31" spans="1:13" s="143" customFormat="1" ht="15.75" x14ac:dyDescent="0.2">
      <c r="A31" s="58"/>
      <c r="B31" s="159" t="s">
        <v>24</v>
      </c>
      <c r="C31" s="36"/>
      <c r="D31" s="61"/>
      <c r="E31" s="37"/>
      <c r="F31" s="41"/>
      <c r="H31" s="146"/>
      <c r="L31" s="146"/>
      <c r="M31" s="146"/>
    </row>
    <row r="32" spans="1:13" s="143" customFormat="1" ht="24.75" customHeight="1" x14ac:dyDescent="0.2">
      <c r="A32" s="241">
        <v>1</v>
      </c>
      <c r="B32" s="245" t="s">
        <v>25</v>
      </c>
      <c r="C32" s="243">
        <v>32</v>
      </c>
      <c r="D32" s="244" t="s">
        <v>160</v>
      </c>
      <c r="E32" s="223"/>
      <c r="F32" s="224">
        <f>C32*E32</f>
        <v>0</v>
      </c>
      <c r="H32" s="146"/>
      <c r="L32" s="146"/>
      <c r="M32" s="146"/>
    </row>
    <row r="33" spans="1:13" s="143" customFormat="1" x14ac:dyDescent="0.25">
      <c r="A33" s="20">
        <v>2.4</v>
      </c>
      <c r="B33" s="157" t="s">
        <v>26</v>
      </c>
      <c r="C33" s="36"/>
      <c r="D33" s="32"/>
      <c r="E33" s="37"/>
      <c r="F33" s="41"/>
      <c r="H33" s="146"/>
      <c r="L33" s="146"/>
      <c r="M33" s="146"/>
    </row>
    <row r="34" spans="1:13" s="143" customFormat="1" ht="31.5" x14ac:dyDescent="0.25">
      <c r="A34" s="56"/>
      <c r="B34" s="159" t="s">
        <v>27</v>
      </c>
      <c r="C34" s="36"/>
      <c r="D34" s="32"/>
      <c r="E34" s="62"/>
      <c r="F34" s="41"/>
      <c r="H34" s="146"/>
      <c r="M34" s="146"/>
    </row>
    <row r="35" spans="1:13" s="143" customFormat="1" ht="21.75" customHeight="1" x14ac:dyDescent="0.2">
      <c r="A35" s="241">
        <v>1</v>
      </c>
      <c r="B35" s="245" t="s">
        <v>28</v>
      </c>
      <c r="C35" s="243">
        <v>192</v>
      </c>
      <c r="D35" s="244" t="s">
        <v>160</v>
      </c>
      <c r="E35" s="223"/>
      <c r="F35" s="224">
        <f>C35*E35</f>
        <v>0</v>
      </c>
    </row>
    <row r="36" spans="1:13" s="143" customFormat="1" ht="15.75" x14ac:dyDescent="0.25">
      <c r="A36" s="56"/>
      <c r="B36" s="159"/>
      <c r="C36" s="40"/>
      <c r="D36" s="32"/>
      <c r="E36" s="62"/>
      <c r="F36" s="41"/>
    </row>
    <row r="37" spans="1:13" s="143" customFormat="1" x14ac:dyDescent="0.25">
      <c r="A37" s="20">
        <v>2.5</v>
      </c>
      <c r="B37" s="157" t="s">
        <v>130</v>
      </c>
      <c r="C37" s="40"/>
      <c r="D37" s="32"/>
      <c r="E37" s="62"/>
      <c r="F37" s="41"/>
    </row>
    <row r="38" spans="1:13" s="143" customFormat="1" ht="63" customHeight="1" x14ac:dyDescent="0.25">
      <c r="A38" s="162"/>
      <c r="B38" s="246" t="s">
        <v>192</v>
      </c>
      <c r="C38" s="138"/>
      <c r="D38" s="139"/>
      <c r="E38" s="62"/>
      <c r="F38" s="41"/>
      <c r="L38" s="146"/>
    </row>
    <row r="39" spans="1:13" s="143" customFormat="1" ht="20.25" customHeight="1" x14ac:dyDescent="0.2">
      <c r="A39" s="241">
        <v>1</v>
      </c>
      <c r="B39" s="245" t="s">
        <v>132</v>
      </c>
      <c r="C39" s="243">
        <v>1</v>
      </c>
      <c r="D39" s="222" t="s">
        <v>1</v>
      </c>
      <c r="E39" s="223"/>
      <c r="F39" s="224">
        <f>C39*E39</f>
        <v>0</v>
      </c>
      <c r="L39" s="146"/>
    </row>
    <row r="40" spans="1:13" s="143" customFormat="1" ht="18" x14ac:dyDescent="0.2">
      <c r="A40" s="241">
        <v>2</v>
      </c>
      <c r="B40" s="245" t="s">
        <v>131</v>
      </c>
      <c r="C40" s="243">
        <v>234</v>
      </c>
      <c r="D40" s="244" t="s">
        <v>159</v>
      </c>
      <c r="E40" s="223"/>
      <c r="F40" s="224">
        <f>C40*E40</f>
        <v>0</v>
      </c>
      <c r="L40" s="146"/>
    </row>
    <row r="41" spans="1:13" s="143" customFormat="1" ht="31.5" x14ac:dyDescent="0.2">
      <c r="A41" s="241">
        <v>3</v>
      </c>
      <c r="B41" s="245" t="s">
        <v>136</v>
      </c>
      <c r="C41" s="243">
        <v>234</v>
      </c>
      <c r="D41" s="244" t="s">
        <v>159</v>
      </c>
      <c r="E41" s="223"/>
      <c r="F41" s="224">
        <f>C41*E41</f>
        <v>0</v>
      </c>
    </row>
    <row r="42" spans="1:13" s="143" customFormat="1" ht="31.5" x14ac:dyDescent="0.2">
      <c r="A42" s="241">
        <v>4</v>
      </c>
      <c r="B42" s="245" t="s">
        <v>137</v>
      </c>
      <c r="C42" s="243">
        <v>78.2</v>
      </c>
      <c r="D42" s="222" t="s">
        <v>159</v>
      </c>
      <c r="E42" s="223"/>
      <c r="F42" s="224">
        <f>C42*E42</f>
        <v>0</v>
      </c>
    </row>
    <row r="43" spans="1:13" s="143" customFormat="1" ht="39" customHeight="1" x14ac:dyDescent="0.2">
      <c r="A43" s="241">
        <v>5</v>
      </c>
      <c r="B43" s="245" t="s">
        <v>138</v>
      </c>
      <c r="C43" s="243">
        <v>1</v>
      </c>
      <c r="D43" s="222" t="s">
        <v>1</v>
      </c>
      <c r="E43" s="223"/>
      <c r="F43" s="224">
        <f>C43*E43</f>
        <v>0</v>
      </c>
    </row>
    <row r="44" spans="1:13" s="143" customFormat="1" x14ac:dyDescent="0.25">
      <c r="A44" s="20">
        <v>2.6</v>
      </c>
      <c r="B44" s="160" t="s">
        <v>29</v>
      </c>
      <c r="C44" s="44"/>
      <c r="D44" s="32"/>
      <c r="E44" s="62"/>
      <c r="F44" s="31"/>
    </row>
    <row r="45" spans="1:13" s="143" customFormat="1" ht="47.25" x14ac:dyDescent="0.25">
      <c r="A45" s="20" t="s">
        <v>30</v>
      </c>
      <c r="B45" s="161" t="s">
        <v>193</v>
      </c>
      <c r="C45" s="44"/>
      <c r="D45" s="32"/>
      <c r="E45" s="62"/>
      <c r="F45" s="31"/>
    </row>
    <row r="46" spans="1:13" s="143" customFormat="1" ht="36" customHeight="1" x14ac:dyDescent="0.2">
      <c r="A46" s="255">
        <v>1</v>
      </c>
      <c r="B46" s="256" t="s">
        <v>31</v>
      </c>
      <c r="C46" s="243">
        <v>12</v>
      </c>
      <c r="D46" s="257" t="s">
        <v>141</v>
      </c>
      <c r="E46" s="223"/>
      <c r="F46" s="224">
        <f>C46*E46</f>
        <v>0</v>
      </c>
    </row>
    <row r="47" spans="1:13" s="143" customFormat="1" x14ac:dyDescent="0.25">
      <c r="A47" s="20">
        <v>2.7</v>
      </c>
      <c r="B47" s="157" t="s">
        <v>15</v>
      </c>
      <c r="C47" s="40"/>
      <c r="D47" s="32"/>
      <c r="E47" s="62"/>
      <c r="F47" s="31"/>
    </row>
    <row r="48" spans="1:13" s="143" customFormat="1" ht="22.5" customHeight="1" x14ac:dyDescent="0.2">
      <c r="A48" s="258">
        <v>1</v>
      </c>
      <c r="B48" s="259" t="s">
        <v>16</v>
      </c>
      <c r="C48" s="260">
        <v>1</v>
      </c>
      <c r="D48" s="261" t="s">
        <v>13</v>
      </c>
      <c r="E48" s="262"/>
      <c r="F48" s="263">
        <f>C48*E48</f>
        <v>0</v>
      </c>
    </row>
    <row r="49" spans="1:6" s="143" customFormat="1" ht="21.75" customHeight="1" thickBot="1" x14ac:dyDescent="0.25">
      <c r="A49" s="264"/>
      <c r="B49" s="265" t="s">
        <v>32</v>
      </c>
      <c r="C49" s="266"/>
      <c r="D49" s="267"/>
      <c r="E49" s="268"/>
      <c r="F49" s="395">
        <f>SUM(F26:F48)</f>
        <v>0</v>
      </c>
    </row>
    <row r="50" spans="1:6" s="143" customFormat="1" ht="24.75" customHeight="1" thickTop="1" x14ac:dyDescent="0.25">
      <c r="A50" s="163"/>
      <c r="B50" s="46" t="s">
        <v>33</v>
      </c>
      <c r="C50" s="74"/>
      <c r="D50" s="75"/>
      <c r="E50" s="76"/>
      <c r="F50" s="396">
        <f>F49</f>
        <v>0</v>
      </c>
    </row>
    <row r="51" spans="1:6" s="143" customFormat="1" ht="15.75" x14ac:dyDescent="0.25">
      <c r="A51" s="8"/>
      <c r="B51" s="9" t="s">
        <v>34</v>
      </c>
      <c r="C51" s="77"/>
      <c r="D51" s="11"/>
      <c r="E51" s="78"/>
      <c r="F51" s="13"/>
    </row>
    <row r="52" spans="1:6" s="143" customFormat="1" ht="18.75" x14ac:dyDescent="0.3">
      <c r="A52" s="14"/>
      <c r="B52" s="15" t="s">
        <v>35</v>
      </c>
      <c r="C52" s="79"/>
      <c r="D52" s="80"/>
      <c r="E52" s="81"/>
      <c r="F52" s="82"/>
    </row>
    <row r="53" spans="1:6" s="143" customFormat="1" ht="51.75" customHeight="1" x14ac:dyDescent="0.25">
      <c r="A53" s="58"/>
      <c r="B53" s="43" t="s">
        <v>36</v>
      </c>
      <c r="C53" s="28"/>
      <c r="D53" s="34"/>
      <c r="E53" s="68"/>
      <c r="F53" s="83"/>
    </row>
    <row r="54" spans="1:6" s="143" customFormat="1" ht="38.25" customHeight="1" x14ac:dyDescent="0.25">
      <c r="A54" s="58"/>
      <c r="B54" s="43" t="s">
        <v>37</v>
      </c>
      <c r="C54" s="28"/>
      <c r="D54" s="34"/>
      <c r="E54" s="84"/>
      <c r="F54" s="83"/>
    </row>
    <row r="55" spans="1:6" s="143" customFormat="1" ht="31.5" x14ac:dyDescent="0.25">
      <c r="A55" s="58"/>
      <c r="B55" s="43" t="s">
        <v>38</v>
      </c>
      <c r="C55" s="28"/>
      <c r="D55" s="34"/>
      <c r="E55" s="84"/>
      <c r="F55" s="83"/>
    </row>
    <row r="56" spans="1:6" s="143" customFormat="1" x14ac:dyDescent="0.25">
      <c r="A56" s="20">
        <v>3.1</v>
      </c>
      <c r="B56" s="39" t="s">
        <v>39</v>
      </c>
      <c r="C56" s="28"/>
      <c r="D56" s="63">
        <v>0</v>
      </c>
      <c r="E56" s="85"/>
      <c r="F56" s="86"/>
    </row>
    <row r="57" spans="1:6" s="143" customFormat="1" ht="31.5" x14ac:dyDescent="0.25">
      <c r="A57" s="58"/>
      <c r="B57" s="43" t="s">
        <v>40</v>
      </c>
      <c r="C57" s="28"/>
      <c r="D57" s="87">
        <v>0</v>
      </c>
      <c r="E57" s="84"/>
      <c r="F57" s="83"/>
    </row>
    <row r="58" spans="1:6" s="143" customFormat="1" ht="22.5" customHeight="1" x14ac:dyDescent="0.2">
      <c r="A58" s="258">
        <v>1</v>
      </c>
      <c r="B58" s="259" t="s">
        <v>41</v>
      </c>
      <c r="C58" s="260">
        <v>3</v>
      </c>
      <c r="D58" s="270" t="s">
        <v>159</v>
      </c>
      <c r="E58" s="262"/>
      <c r="F58" s="263">
        <f>C58*E58</f>
        <v>0</v>
      </c>
    </row>
    <row r="59" spans="1:6" s="143" customFormat="1" ht="12" customHeight="1" x14ac:dyDescent="0.25">
      <c r="A59" s="165"/>
      <c r="B59" s="271"/>
      <c r="C59" s="272"/>
      <c r="D59" s="273"/>
      <c r="E59" s="274"/>
      <c r="F59" s="167"/>
    </row>
    <row r="60" spans="1:6" s="143" customFormat="1" ht="15" customHeight="1" x14ac:dyDescent="0.25">
      <c r="A60" s="89">
        <v>3.2</v>
      </c>
      <c r="B60" s="90" t="s">
        <v>42</v>
      </c>
      <c r="C60" s="28"/>
      <c r="D60" s="63">
        <v>0</v>
      </c>
      <c r="E60" s="30"/>
      <c r="F60" s="88"/>
    </row>
    <row r="61" spans="1:6" s="143" customFormat="1" ht="24" customHeight="1" x14ac:dyDescent="0.25">
      <c r="A61" s="91" t="s">
        <v>30</v>
      </c>
      <c r="B61" s="92" t="s">
        <v>43</v>
      </c>
      <c r="C61" s="28"/>
      <c r="D61" s="87">
        <v>0</v>
      </c>
      <c r="E61" s="30"/>
      <c r="F61" s="88"/>
    </row>
    <row r="62" spans="1:6" s="143" customFormat="1" ht="24" customHeight="1" x14ac:dyDescent="0.25">
      <c r="A62" s="368"/>
      <c r="B62" s="275" t="s">
        <v>44</v>
      </c>
      <c r="C62" s="169"/>
      <c r="D62" s="276">
        <v>0</v>
      </c>
      <c r="E62" s="277"/>
      <c r="F62" s="172"/>
    </row>
    <row r="63" spans="1:6" s="143" customFormat="1" ht="20.100000000000001" customHeight="1" x14ac:dyDescent="0.25">
      <c r="A63" s="278">
        <v>1</v>
      </c>
      <c r="B63" s="279" t="s">
        <v>139</v>
      </c>
      <c r="C63" s="280">
        <v>9.6</v>
      </c>
      <c r="D63" s="288" t="s">
        <v>159</v>
      </c>
      <c r="E63" s="282"/>
      <c r="F63" s="283">
        <f>C63*E63</f>
        <v>0</v>
      </c>
    </row>
    <row r="64" spans="1:6" s="143" customFormat="1" ht="20.100000000000001" customHeight="1" x14ac:dyDescent="0.25">
      <c r="A64" s="284">
        <v>2</v>
      </c>
      <c r="B64" s="285" t="s">
        <v>140</v>
      </c>
      <c r="C64" s="251">
        <v>3.6</v>
      </c>
      <c r="D64" s="289" t="s">
        <v>159</v>
      </c>
      <c r="E64" s="253"/>
      <c r="F64" s="254">
        <f>C64*E64</f>
        <v>0</v>
      </c>
    </row>
    <row r="65" spans="1:6" s="143" customFormat="1" ht="20.100000000000001" customHeight="1" x14ac:dyDescent="0.25">
      <c r="A65" s="284">
        <v>3</v>
      </c>
      <c r="B65" s="287" t="s">
        <v>185</v>
      </c>
      <c r="C65" s="251">
        <v>1.6</v>
      </c>
      <c r="D65" s="289" t="s">
        <v>159</v>
      </c>
      <c r="E65" s="253"/>
      <c r="F65" s="254">
        <f t="shared" ref="F65:F68" si="0">C65*E65</f>
        <v>0</v>
      </c>
    </row>
    <row r="66" spans="1:6" s="143" customFormat="1" ht="20.100000000000001" customHeight="1" x14ac:dyDescent="0.25">
      <c r="A66" s="284">
        <v>4</v>
      </c>
      <c r="B66" s="287" t="s">
        <v>194</v>
      </c>
      <c r="C66" s="251">
        <v>2.08</v>
      </c>
      <c r="D66" s="289" t="s">
        <v>159</v>
      </c>
      <c r="E66" s="253"/>
      <c r="F66" s="254">
        <f t="shared" si="0"/>
        <v>0</v>
      </c>
    </row>
    <row r="67" spans="1:6" s="143" customFormat="1" ht="20.100000000000001" customHeight="1" x14ac:dyDescent="0.25">
      <c r="A67" s="284">
        <v>5</v>
      </c>
      <c r="B67" s="287" t="s">
        <v>183</v>
      </c>
      <c r="C67" s="251">
        <v>0.36</v>
      </c>
      <c r="D67" s="289" t="s">
        <v>159</v>
      </c>
      <c r="E67" s="253"/>
      <c r="F67" s="254">
        <f t="shared" si="0"/>
        <v>0</v>
      </c>
    </row>
    <row r="68" spans="1:6" s="143" customFormat="1" ht="20.100000000000001" customHeight="1" x14ac:dyDescent="0.25">
      <c r="A68" s="284">
        <v>6</v>
      </c>
      <c r="B68" s="287" t="s">
        <v>184</v>
      </c>
      <c r="C68" s="251">
        <v>1.71</v>
      </c>
      <c r="D68" s="289" t="s">
        <v>159</v>
      </c>
      <c r="E68" s="253"/>
      <c r="F68" s="254">
        <f t="shared" si="0"/>
        <v>0</v>
      </c>
    </row>
    <row r="69" spans="1:6" s="143" customFormat="1" ht="20.100000000000001" customHeight="1" x14ac:dyDescent="0.25">
      <c r="A69" s="284"/>
      <c r="B69" s="287"/>
      <c r="C69" s="251"/>
      <c r="D69" s="289"/>
      <c r="E69" s="253"/>
      <c r="F69" s="254"/>
    </row>
    <row r="70" spans="1:6" s="143" customFormat="1" ht="15.95" customHeight="1" x14ac:dyDescent="0.25">
      <c r="A70" s="56"/>
      <c r="B70" s="93"/>
      <c r="C70" s="36"/>
      <c r="D70" s="67"/>
      <c r="E70" s="30"/>
      <c r="F70" s="88"/>
    </row>
    <row r="71" spans="1:6" s="143" customFormat="1" ht="14.25" customHeight="1" x14ac:dyDescent="0.25">
      <c r="A71" s="20">
        <v>3.3</v>
      </c>
      <c r="B71" s="94" t="s">
        <v>45</v>
      </c>
      <c r="C71" s="66"/>
      <c r="D71" s="67"/>
      <c r="E71" s="95"/>
      <c r="F71" s="88"/>
    </row>
    <row r="72" spans="1:6" s="143" customFormat="1" ht="47.25" x14ac:dyDescent="0.25">
      <c r="A72" s="56"/>
      <c r="B72" s="96" t="s">
        <v>46</v>
      </c>
      <c r="C72" s="66"/>
      <c r="D72" s="67"/>
      <c r="E72" s="95"/>
      <c r="F72" s="88"/>
    </row>
    <row r="73" spans="1:6" s="143" customFormat="1" ht="17.25" customHeight="1" x14ac:dyDescent="0.25">
      <c r="A73" s="56"/>
      <c r="B73" s="93"/>
      <c r="C73" s="52"/>
      <c r="D73" s="67"/>
      <c r="E73" s="30"/>
      <c r="F73" s="88"/>
    </row>
    <row r="74" spans="1:6" s="143" customFormat="1" x14ac:dyDescent="0.25">
      <c r="A74" s="20">
        <v>3.4</v>
      </c>
      <c r="B74" s="97" t="s">
        <v>47</v>
      </c>
      <c r="C74" s="66"/>
      <c r="D74" s="87">
        <v>0</v>
      </c>
      <c r="E74" s="95"/>
      <c r="F74" s="88"/>
    </row>
    <row r="75" spans="1:6" s="143" customFormat="1" ht="31.5" x14ac:dyDescent="0.25">
      <c r="A75" s="91"/>
      <c r="B75" s="57" t="s">
        <v>48</v>
      </c>
      <c r="C75" s="66"/>
      <c r="D75" s="87">
        <v>0</v>
      </c>
      <c r="E75" s="95"/>
      <c r="F75" s="88"/>
    </row>
    <row r="76" spans="1:6" s="143" customFormat="1" ht="15.75" x14ac:dyDescent="0.25">
      <c r="A76" s="91"/>
      <c r="B76" s="93" t="s">
        <v>49</v>
      </c>
      <c r="C76" s="66"/>
      <c r="D76" s="87">
        <v>0</v>
      </c>
      <c r="E76" s="95"/>
      <c r="F76" s="88"/>
    </row>
    <row r="77" spans="1:6" s="143" customFormat="1" ht="31.5" x14ac:dyDescent="0.25">
      <c r="A77" s="91"/>
      <c r="B77" s="98" t="s">
        <v>50</v>
      </c>
      <c r="C77" s="66"/>
      <c r="D77" s="87"/>
      <c r="E77" s="95"/>
      <c r="F77" s="88"/>
    </row>
    <row r="78" spans="1:6" s="143" customFormat="1" ht="21.75" customHeight="1" x14ac:dyDescent="0.25">
      <c r="A78" s="20">
        <v>3.5</v>
      </c>
      <c r="B78" s="291" t="s">
        <v>161</v>
      </c>
      <c r="C78" s="290"/>
      <c r="D78" s="276"/>
      <c r="E78" s="277"/>
      <c r="F78" s="172"/>
    </row>
    <row r="79" spans="1:6" s="143" customFormat="1" ht="20.100000000000001" customHeight="1" x14ac:dyDescent="0.2">
      <c r="A79" s="235">
        <v>1</v>
      </c>
      <c r="B79" s="236" t="s">
        <v>143</v>
      </c>
      <c r="C79" s="237">
        <v>200</v>
      </c>
      <c r="D79" s="292" t="s">
        <v>141</v>
      </c>
      <c r="E79" s="239"/>
      <c r="F79" s="240">
        <f>C79*E79</f>
        <v>0</v>
      </c>
    </row>
    <row r="80" spans="1:6" s="143" customFormat="1" ht="20.100000000000001" customHeight="1" x14ac:dyDescent="0.2">
      <c r="A80" s="241">
        <v>2</v>
      </c>
      <c r="B80" s="245" t="s">
        <v>142</v>
      </c>
      <c r="C80" s="243">
        <v>56</v>
      </c>
      <c r="D80" s="222" t="s">
        <v>141</v>
      </c>
      <c r="E80" s="223"/>
      <c r="F80" s="224">
        <f>C80*E80</f>
        <v>0</v>
      </c>
    </row>
    <row r="81" spans="1:6" s="143" customFormat="1" ht="20.100000000000001" customHeight="1" x14ac:dyDescent="0.2">
      <c r="A81" s="241">
        <v>3</v>
      </c>
      <c r="B81" s="245" t="s">
        <v>144</v>
      </c>
      <c r="C81" s="293">
        <v>85</v>
      </c>
      <c r="D81" s="222" t="s">
        <v>141</v>
      </c>
      <c r="E81" s="223"/>
      <c r="F81" s="224">
        <f>C81*E81</f>
        <v>0</v>
      </c>
    </row>
    <row r="82" spans="1:6" s="143" customFormat="1" ht="7.5" customHeight="1" x14ac:dyDescent="0.25">
      <c r="A82" s="56"/>
      <c r="B82" s="57"/>
      <c r="C82" s="28"/>
      <c r="D82" s="99"/>
      <c r="E82" s="30"/>
      <c r="F82" s="88"/>
    </row>
    <row r="83" spans="1:6" s="143" customFormat="1" x14ac:dyDescent="0.25">
      <c r="A83" s="20">
        <v>3.6</v>
      </c>
      <c r="B83" s="97" t="s">
        <v>51</v>
      </c>
      <c r="C83" s="28"/>
      <c r="D83" s="99"/>
      <c r="E83" s="30"/>
      <c r="F83" s="88"/>
    </row>
    <row r="84" spans="1:6" s="143" customFormat="1" ht="63.75" customHeight="1" x14ac:dyDescent="0.25">
      <c r="A84" s="64"/>
      <c r="B84" s="294" t="s">
        <v>52</v>
      </c>
      <c r="C84" s="28"/>
      <c r="D84" s="99"/>
      <c r="E84" s="30"/>
      <c r="F84" s="88"/>
    </row>
    <row r="85" spans="1:6" s="143" customFormat="1" ht="15.75" x14ac:dyDescent="0.25">
      <c r="A85" s="168"/>
      <c r="B85" s="298" t="s">
        <v>53</v>
      </c>
      <c r="C85" s="299"/>
      <c r="D85" s="300"/>
      <c r="E85" s="277"/>
      <c r="F85" s="172"/>
    </row>
    <row r="86" spans="1:6" s="143" customFormat="1" ht="20.100000000000001" customHeight="1" x14ac:dyDescent="0.25">
      <c r="A86" s="278">
        <v>1</v>
      </c>
      <c r="B86" s="301" t="s">
        <v>145</v>
      </c>
      <c r="C86" s="280">
        <v>208</v>
      </c>
      <c r="D86" s="312" t="s">
        <v>160</v>
      </c>
      <c r="E86" s="282"/>
      <c r="F86" s="283">
        <f>C86*E86</f>
        <v>0</v>
      </c>
    </row>
    <row r="87" spans="1:6" s="143" customFormat="1" ht="20.100000000000001" customHeight="1" x14ac:dyDescent="0.25">
      <c r="A87" s="302">
        <v>2</v>
      </c>
      <c r="B87" s="303" t="s">
        <v>146</v>
      </c>
      <c r="C87" s="304">
        <v>416</v>
      </c>
      <c r="D87" s="313" t="s">
        <v>162</v>
      </c>
      <c r="E87" s="305"/>
      <c r="F87" s="306">
        <f>C87*E87</f>
        <v>0</v>
      </c>
    </row>
    <row r="88" spans="1:6" s="143" customFormat="1" ht="20.100000000000001" customHeight="1" thickBot="1" x14ac:dyDescent="0.3">
      <c r="A88" s="307"/>
      <c r="B88" s="308" t="s">
        <v>54</v>
      </c>
      <c r="C88" s="309"/>
      <c r="D88" s="310"/>
      <c r="E88" s="311"/>
      <c r="F88" s="397">
        <f>SUM(F58:F87)</f>
        <v>0</v>
      </c>
    </row>
    <row r="89" spans="1:6" s="143" customFormat="1" ht="20.100000000000001" customHeight="1" thickTop="1" x14ac:dyDescent="0.25">
      <c r="A89" s="168"/>
      <c r="B89" s="46" t="s">
        <v>55</v>
      </c>
      <c r="C89" s="169"/>
      <c r="D89" s="170"/>
      <c r="E89" s="171"/>
      <c r="F89" s="398">
        <f>F88</f>
        <v>0</v>
      </c>
    </row>
    <row r="90" spans="1:6" s="143" customFormat="1" ht="15.75" x14ac:dyDescent="0.25">
      <c r="A90" s="132"/>
      <c r="B90" s="164" t="s">
        <v>56</v>
      </c>
      <c r="C90" s="133"/>
      <c r="D90" s="134"/>
      <c r="E90" s="135"/>
      <c r="F90" s="173"/>
    </row>
    <row r="91" spans="1:6" s="143" customFormat="1" ht="18.75" x14ac:dyDescent="0.3">
      <c r="A91" s="104"/>
      <c r="B91" s="27" t="s">
        <v>57</v>
      </c>
      <c r="C91" s="28"/>
      <c r="D91" s="29"/>
      <c r="E91" s="85"/>
      <c r="F91" s="105"/>
    </row>
    <row r="92" spans="1:6" s="143" customFormat="1" ht="68.25" customHeight="1" x14ac:dyDescent="0.25">
      <c r="A92" s="91"/>
      <c r="B92" s="57" t="s">
        <v>58</v>
      </c>
      <c r="C92" s="66"/>
      <c r="D92" s="87">
        <v>0</v>
      </c>
      <c r="E92" s="95"/>
      <c r="F92" s="106"/>
    </row>
    <row r="93" spans="1:6" s="143" customFormat="1" ht="31.5" x14ac:dyDescent="0.25">
      <c r="A93" s="91"/>
      <c r="B93" s="57" t="s">
        <v>59</v>
      </c>
      <c r="C93" s="66"/>
      <c r="D93" s="87">
        <v>0</v>
      </c>
      <c r="E93" s="95"/>
      <c r="F93" s="107"/>
    </row>
    <row r="94" spans="1:6" s="143" customFormat="1" ht="31.5" x14ac:dyDescent="0.25">
      <c r="A94" s="91"/>
      <c r="B94" s="57" t="s">
        <v>60</v>
      </c>
      <c r="C94" s="66"/>
      <c r="D94" s="87"/>
      <c r="E94" s="95"/>
      <c r="F94" s="107"/>
    </row>
    <row r="95" spans="1:6" s="143" customFormat="1" ht="11.25" customHeight="1" x14ac:dyDescent="0.25">
      <c r="A95" s="91"/>
      <c r="B95" s="57"/>
      <c r="C95" s="66"/>
      <c r="D95" s="87"/>
      <c r="E95" s="95"/>
      <c r="F95" s="107"/>
    </row>
    <row r="96" spans="1:6" s="143" customFormat="1" x14ac:dyDescent="0.25">
      <c r="A96" s="20">
        <v>4.0999999999999996</v>
      </c>
      <c r="B96" s="108" t="s">
        <v>61</v>
      </c>
      <c r="C96" s="28"/>
      <c r="D96" s="63"/>
      <c r="E96" s="95"/>
      <c r="F96" s="107"/>
    </row>
    <row r="97" spans="1:6" s="143" customFormat="1" ht="89.25" customHeight="1" x14ac:dyDescent="0.25">
      <c r="A97" s="64"/>
      <c r="B97" s="179" t="s">
        <v>195</v>
      </c>
      <c r="C97" s="52"/>
      <c r="D97" s="67"/>
      <c r="E97" s="95"/>
      <c r="F97" s="107"/>
    </row>
    <row r="98" spans="1:6" s="143" customFormat="1" ht="20.100000000000001" customHeight="1" x14ac:dyDescent="0.2">
      <c r="A98" s="235">
        <v>1</v>
      </c>
      <c r="B98" s="236" t="s">
        <v>62</v>
      </c>
      <c r="C98" s="237">
        <v>464</v>
      </c>
      <c r="D98" s="312" t="s">
        <v>160</v>
      </c>
      <c r="E98" s="317"/>
      <c r="F98" s="240">
        <f>C98*E98</f>
        <v>0</v>
      </c>
    </row>
    <row r="99" spans="1:6" s="143" customFormat="1" ht="20.100000000000001" customHeight="1" x14ac:dyDescent="0.25">
      <c r="A99" s="284">
        <v>2</v>
      </c>
      <c r="B99" s="318" t="s">
        <v>63</v>
      </c>
      <c r="C99" s="251">
        <v>1450</v>
      </c>
      <c r="D99" s="289" t="s">
        <v>151</v>
      </c>
      <c r="E99" s="319"/>
      <c r="F99" s="254">
        <f>C99*E99</f>
        <v>0</v>
      </c>
    </row>
    <row r="100" spans="1:6" s="143" customFormat="1" ht="20.100000000000001" customHeight="1" x14ac:dyDescent="0.25">
      <c r="A100" s="284">
        <v>3</v>
      </c>
      <c r="B100" s="318" t="s">
        <v>65</v>
      </c>
      <c r="C100" s="251">
        <v>300</v>
      </c>
      <c r="D100" s="289" t="s">
        <v>151</v>
      </c>
      <c r="E100" s="319"/>
      <c r="F100" s="254">
        <f>C100*E100</f>
        <v>0</v>
      </c>
    </row>
    <row r="101" spans="1:6" s="143" customFormat="1" ht="20.100000000000001" customHeight="1" x14ac:dyDescent="0.25">
      <c r="A101" s="302">
        <v>4</v>
      </c>
      <c r="B101" s="320" t="s">
        <v>147</v>
      </c>
      <c r="C101" s="321">
        <v>320</v>
      </c>
      <c r="D101" s="324" t="s">
        <v>151</v>
      </c>
      <c r="E101" s="323"/>
      <c r="F101" s="306">
        <f>C101*E101</f>
        <v>0</v>
      </c>
    </row>
    <row r="102" spans="1:6" s="143" customFormat="1" x14ac:dyDescent="0.25">
      <c r="A102" s="14">
        <v>4.2</v>
      </c>
      <c r="B102" s="326" t="s">
        <v>196</v>
      </c>
      <c r="C102" s="79"/>
      <c r="D102" s="327"/>
      <c r="E102" s="328"/>
      <c r="F102" s="329"/>
    </row>
    <row r="103" spans="1:6" s="143" customFormat="1" ht="80.25" customHeight="1" x14ac:dyDescent="0.25">
      <c r="A103" s="20"/>
      <c r="B103" s="110" t="s">
        <v>197</v>
      </c>
      <c r="C103" s="28"/>
      <c r="D103" s="63"/>
      <c r="E103" s="68"/>
      <c r="F103" s="109"/>
    </row>
    <row r="104" spans="1:6" s="143" customFormat="1" ht="12" customHeight="1" x14ac:dyDescent="0.25">
      <c r="A104" s="180"/>
      <c r="B104" s="330"/>
      <c r="C104" s="169"/>
      <c r="D104" s="331"/>
      <c r="E104" s="332"/>
      <c r="F104" s="333"/>
    </row>
    <row r="105" spans="1:6" s="143" customFormat="1" ht="20.100000000000001" customHeight="1" x14ac:dyDescent="0.2">
      <c r="A105" s="334">
        <v>1</v>
      </c>
      <c r="B105" s="335" t="s">
        <v>148</v>
      </c>
      <c r="C105" s="336">
        <v>1</v>
      </c>
      <c r="D105" s="217" t="s">
        <v>141</v>
      </c>
      <c r="E105" s="337"/>
      <c r="F105" s="219">
        <f>C105*E105</f>
        <v>0</v>
      </c>
    </row>
    <row r="106" spans="1:6" s="143" customFormat="1" ht="20.100000000000001" customHeight="1" x14ac:dyDescent="0.2">
      <c r="A106" s="241">
        <v>2</v>
      </c>
      <c r="B106" s="338" t="s">
        <v>149</v>
      </c>
      <c r="C106" s="243">
        <v>2</v>
      </c>
      <c r="D106" s="222" t="s">
        <v>141</v>
      </c>
      <c r="E106" s="339"/>
      <c r="F106" s="224">
        <f>C106*E106</f>
        <v>0</v>
      </c>
    </row>
    <row r="107" spans="1:6" s="143" customFormat="1" ht="20.100000000000001" customHeight="1" x14ac:dyDescent="0.2">
      <c r="A107" s="241">
        <v>3</v>
      </c>
      <c r="B107" s="338" t="s">
        <v>66</v>
      </c>
      <c r="C107" s="243">
        <v>2</v>
      </c>
      <c r="D107" s="222" t="s">
        <v>141</v>
      </c>
      <c r="E107" s="339"/>
      <c r="F107" s="224">
        <f>C107*E107</f>
        <v>0</v>
      </c>
    </row>
    <row r="108" spans="1:6" s="143" customFormat="1" x14ac:dyDescent="0.25">
      <c r="A108" s="20">
        <v>4.3</v>
      </c>
      <c r="B108" s="108" t="s">
        <v>67</v>
      </c>
      <c r="C108" s="28"/>
      <c r="D108" s="63"/>
      <c r="E108" s="68"/>
      <c r="F108" s="111"/>
    </row>
    <row r="109" spans="1:6" s="143" customFormat="1" ht="31.5" x14ac:dyDescent="0.25">
      <c r="A109" s="64"/>
      <c r="B109" s="65" t="s">
        <v>68</v>
      </c>
      <c r="C109" s="52"/>
      <c r="D109" s="67"/>
      <c r="E109" s="68"/>
      <c r="F109" s="111"/>
    </row>
    <row r="110" spans="1:6" s="143" customFormat="1" ht="8.25" customHeight="1" x14ac:dyDescent="0.25">
      <c r="A110" s="64"/>
      <c r="B110" s="65"/>
      <c r="C110" s="52"/>
      <c r="D110" s="67"/>
      <c r="E110" s="68"/>
      <c r="F110" s="111"/>
    </row>
    <row r="111" spans="1:6" s="143" customFormat="1" ht="20.100000000000001" customHeight="1" x14ac:dyDescent="0.2">
      <c r="A111" s="241">
        <v>1</v>
      </c>
      <c r="B111" s="245" t="s">
        <v>69</v>
      </c>
      <c r="C111" s="293">
        <v>8</v>
      </c>
      <c r="D111" s="222" t="s">
        <v>141</v>
      </c>
      <c r="E111" s="339"/>
      <c r="F111" s="224">
        <f>C111*E111</f>
        <v>0</v>
      </c>
    </row>
    <row r="112" spans="1:6" s="143" customFormat="1" ht="15.75" x14ac:dyDescent="0.25">
      <c r="A112" s="20">
        <v>4.4000000000000004</v>
      </c>
      <c r="B112" s="325" t="s">
        <v>89</v>
      </c>
      <c r="C112" s="66"/>
      <c r="D112" s="67"/>
      <c r="E112" s="68"/>
      <c r="F112" s="41"/>
    </row>
    <row r="113" spans="1:6" s="143" customFormat="1" ht="31.5" x14ac:dyDescent="0.25">
      <c r="B113" s="65" t="s">
        <v>198</v>
      </c>
      <c r="C113" s="66"/>
      <c r="D113" s="67"/>
      <c r="E113" s="68"/>
      <c r="F113" s="41"/>
    </row>
    <row r="114" spans="1:6" s="143" customFormat="1" ht="20.100000000000001" customHeight="1" x14ac:dyDescent="0.25">
      <c r="A114" s="284">
        <v>1</v>
      </c>
      <c r="B114" s="318" t="s">
        <v>153</v>
      </c>
      <c r="C114" s="251">
        <v>2</v>
      </c>
      <c r="D114" s="286" t="s">
        <v>141</v>
      </c>
      <c r="E114" s="253"/>
      <c r="F114" s="254">
        <f>C114*E114</f>
        <v>0</v>
      </c>
    </row>
    <row r="115" spans="1:6" s="143" customFormat="1" ht="20.100000000000001" customHeight="1" x14ac:dyDescent="0.25">
      <c r="A115" s="340">
        <v>2</v>
      </c>
      <c r="B115" s="341" t="s">
        <v>200</v>
      </c>
      <c r="C115" s="347">
        <v>1</v>
      </c>
      <c r="D115" s="342" t="s">
        <v>141</v>
      </c>
      <c r="E115" s="348"/>
      <c r="F115" s="349">
        <f>C115*E115</f>
        <v>0</v>
      </c>
    </row>
    <row r="116" spans="1:6" s="143" customFormat="1" ht="15.75" x14ac:dyDescent="0.25">
      <c r="A116" s="350"/>
      <c r="B116" s="351"/>
      <c r="C116" s="352"/>
      <c r="D116" s="166"/>
      <c r="E116" s="81"/>
      <c r="F116" s="353"/>
    </row>
    <row r="117" spans="1:6" s="143" customFormat="1" ht="15.75" x14ac:dyDescent="0.25">
      <c r="A117" s="20">
        <v>4.5</v>
      </c>
      <c r="B117" s="345" t="s">
        <v>90</v>
      </c>
      <c r="C117" s="66"/>
      <c r="D117" s="67"/>
      <c r="E117" s="68"/>
      <c r="F117" s="41"/>
    </row>
    <row r="118" spans="1:6" s="143" customFormat="1" ht="85.5" customHeight="1" x14ac:dyDescent="0.25">
      <c r="A118" s="64"/>
      <c r="B118" s="346" t="s">
        <v>164</v>
      </c>
      <c r="C118" s="66"/>
      <c r="D118" s="67"/>
      <c r="E118" s="68"/>
      <c r="F118" s="41"/>
    </row>
    <row r="119" spans="1:6" s="143" customFormat="1" ht="5.25" customHeight="1" x14ac:dyDescent="0.25">
      <c r="A119" s="354"/>
      <c r="B119" s="355"/>
      <c r="C119" s="356"/>
      <c r="D119" s="170"/>
      <c r="E119" s="332"/>
      <c r="F119" s="357"/>
    </row>
    <row r="120" spans="1:6" s="143" customFormat="1" ht="20.100000000000001" customHeight="1" x14ac:dyDescent="0.2">
      <c r="A120" s="235">
        <v>1</v>
      </c>
      <c r="B120" s="236" t="s">
        <v>163</v>
      </c>
      <c r="C120" s="358">
        <v>320</v>
      </c>
      <c r="D120" s="312" t="s">
        <v>160</v>
      </c>
      <c r="E120" s="317"/>
      <c r="F120" s="240">
        <f>C120*E120</f>
        <v>0</v>
      </c>
    </row>
    <row r="121" spans="1:6" s="143" customFormat="1" ht="20.100000000000001" customHeight="1" x14ac:dyDescent="0.2">
      <c r="A121" s="241">
        <v>2</v>
      </c>
      <c r="B121" s="245" t="s">
        <v>165</v>
      </c>
      <c r="C121" s="293">
        <v>1</v>
      </c>
      <c r="D121" s="222" t="s">
        <v>1</v>
      </c>
      <c r="E121" s="339"/>
      <c r="F121" s="224">
        <f>C121*E121</f>
        <v>0</v>
      </c>
    </row>
    <row r="122" spans="1:6" s="143" customFormat="1" ht="20.100000000000001" customHeight="1" thickBot="1" x14ac:dyDescent="0.3">
      <c r="A122" s="307"/>
      <c r="B122" s="308" t="s">
        <v>206</v>
      </c>
      <c r="C122" s="309"/>
      <c r="D122" s="310"/>
      <c r="E122" s="311"/>
      <c r="F122" s="399">
        <f>SUM(F98:F121)</f>
        <v>0</v>
      </c>
    </row>
    <row r="123" spans="1:6" s="143" customFormat="1" ht="20.100000000000001" customHeight="1" thickTop="1" x14ac:dyDescent="0.25">
      <c r="A123" s="168"/>
      <c r="B123" s="46" t="s">
        <v>91</v>
      </c>
      <c r="C123" s="169"/>
      <c r="D123" s="170"/>
      <c r="E123" s="171"/>
      <c r="F123" s="398">
        <f>F122</f>
        <v>0</v>
      </c>
    </row>
    <row r="124" spans="1:6" s="143" customFormat="1" ht="15.75" x14ac:dyDescent="0.25">
      <c r="A124" s="47"/>
      <c r="B124" s="9" t="s">
        <v>92</v>
      </c>
      <c r="C124" s="48"/>
      <c r="D124" s="49"/>
      <c r="E124" s="50"/>
      <c r="F124" s="385"/>
    </row>
    <row r="125" spans="1:6" s="143" customFormat="1" x14ac:dyDescent="0.25">
      <c r="A125" s="14">
        <v>5.0999999999999996</v>
      </c>
      <c r="B125" s="359" t="s">
        <v>70</v>
      </c>
      <c r="C125" s="352"/>
      <c r="D125" s="166"/>
      <c r="E125" s="125"/>
      <c r="F125" s="167"/>
    </row>
    <row r="126" spans="1:6" s="143" customFormat="1" ht="31.5" x14ac:dyDescent="0.25">
      <c r="A126" s="42"/>
      <c r="B126" s="43" t="s">
        <v>71</v>
      </c>
      <c r="C126" s="44"/>
      <c r="D126" s="32"/>
      <c r="E126" s="68"/>
      <c r="F126" s="88"/>
    </row>
    <row r="127" spans="1:6" s="147" customFormat="1" ht="15.75" x14ac:dyDescent="0.25">
      <c r="A127" s="112"/>
      <c r="B127" s="113" t="s">
        <v>72</v>
      </c>
      <c r="C127" s="114"/>
      <c r="D127" s="115"/>
      <c r="E127" s="68"/>
      <c r="F127" s="116"/>
    </row>
    <row r="128" spans="1:6" s="147" customFormat="1" ht="15.75" x14ac:dyDescent="0.25">
      <c r="A128" s="112"/>
      <c r="B128" s="117" t="s">
        <v>73</v>
      </c>
      <c r="C128" s="114"/>
      <c r="D128" s="115"/>
      <c r="E128" s="68"/>
      <c r="F128" s="116"/>
    </row>
    <row r="129" spans="1:6" s="147" customFormat="1" ht="15.75" x14ac:dyDescent="0.25">
      <c r="A129" s="112"/>
      <c r="B129" s="117" t="s">
        <v>74</v>
      </c>
      <c r="C129" s="114"/>
      <c r="D129" s="115"/>
      <c r="E129" s="68"/>
      <c r="F129" s="116"/>
    </row>
    <row r="130" spans="1:6" s="147" customFormat="1" ht="15.75" x14ac:dyDescent="0.25">
      <c r="A130" s="112"/>
      <c r="B130" s="117" t="s">
        <v>75</v>
      </c>
      <c r="C130" s="114"/>
      <c r="D130" s="115"/>
      <c r="E130" s="68"/>
      <c r="F130" s="116"/>
    </row>
    <row r="131" spans="1:6" s="147" customFormat="1" ht="15.75" x14ac:dyDescent="0.25">
      <c r="A131" s="112"/>
      <c r="B131" s="117" t="s">
        <v>76</v>
      </c>
      <c r="C131" s="114"/>
      <c r="D131" s="115"/>
      <c r="E131" s="68"/>
      <c r="F131" s="116"/>
    </row>
    <row r="132" spans="1:6" s="147" customFormat="1" ht="15.75" x14ac:dyDescent="0.25">
      <c r="A132" s="112"/>
      <c r="B132" s="117" t="s">
        <v>77</v>
      </c>
      <c r="C132" s="114"/>
      <c r="D132" s="115"/>
      <c r="E132" s="68"/>
      <c r="F132" s="116"/>
    </row>
    <row r="133" spans="1:6" s="147" customFormat="1" ht="15.75" x14ac:dyDescent="0.25">
      <c r="A133" s="112"/>
      <c r="B133" s="117" t="s">
        <v>78</v>
      </c>
      <c r="C133" s="114"/>
      <c r="D133" s="115"/>
      <c r="E133" s="68"/>
      <c r="F133" s="116"/>
    </row>
    <row r="134" spans="1:6" s="147" customFormat="1" ht="15.75" x14ac:dyDescent="0.25">
      <c r="A134" s="112"/>
      <c r="B134" s="117" t="s">
        <v>79</v>
      </c>
      <c r="C134" s="114"/>
      <c r="D134" s="115"/>
      <c r="E134" s="68"/>
      <c r="F134" s="116"/>
    </row>
    <row r="135" spans="1:6" s="147" customFormat="1" ht="15.75" x14ac:dyDescent="0.25">
      <c r="A135" s="112"/>
      <c r="B135" s="117" t="s">
        <v>80</v>
      </c>
      <c r="C135" s="114"/>
      <c r="D135" s="115"/>
      <c r="E135" s="68"/>
      <c r="F135" s="116"/>
    </row>
    <row r="136" spans="1:6" s="147" customFormat="1" ht="15.75" x14ac:dyDescent="0.25">
      <c r="A136" s="112"/>
      <c r="B136" s="117" t="s">
        <v>81</v>
      </c>
      <c r="C136" s="114"/>
      <c r="D136" s="115"/>
      <c r="E136" s="68"/>
      <c r="F136" s="116"/>
    </row>
    <row r="137" spans="1:6" s="143" customFormat="1" ht="15.75" x14ac:dyDescent="0.25">
      <c r="A137" s="354"/>
      <c r="B137" s="355" t="s">
        <v>72</v>
      </c>
      <c r="C137" s="356"/>
      <c r="D137" s="360"/>
      <c r="E137" s="332"/>
      <c r="F137" s="172"/>
    </row>
    <row r="138" spans="1:6" s="143" customFormat="1" ht="20.100000000000001" customHeight="1" x14ac:dyDescent="0.2">
      <c r="A138" s="235">
        <v>1</v>
      </c>
      <c r="B138" s="236" t="s">
        <v>150</v>
      </c>
      <c r="C138" s="237">
        <v>1237.5</v>
      </c>
      <c r="D138" s="312" t="s">
        <v>160</v>
      </c>
      <c r="E138" s="317"/>
      <c r="F138" s="240">
        <f>C138*E138</f>
        <v>0</v>
      </c>
    </row>
    <row r="139" spans="1:6" s="143" customFormat="1" ht="20.100000000000001" customHeight="1" x14ac:dyDescent="0.25">
      <c r="A139" s="284">
        <v>2</v>
      </c>
      <c r="B139" s="318" t="s">
        <v>82</v>
      </c>
      <c r="C139" s="344">
        <v>35</v>
      </c>
      <c r="D139" s="289" t="s">
        <v>83</v>
      </c>
      <c r="E139" s="361"/>
      <c r="F139" s="254">
        <f>C139*E139</f>
        <v>0</v>
      </c>
    </row>
    <row r="140" spans="1:6" s="143" customFormat="1" ht="20.100000000000001" customHeight="1" x14ac:dyDescent="0.25">
      <c r="A140" s="284">
        <v>3</v>
      </c>
      <c r="B140" s="318" t="s">
        <v>84</v>
      </c>
      <c r="C140" s="344">
        <v>600</v>
      </c>
      <c r="D140" s="289" t="s">
        <v>64</v>
      </c>
      <c r="E140" s="361"/>
      <c r="F140" s="254">
        <f t="shared" ref="F140:F141" si="1">C140*E140</f>
        <v>0</v>
      </c>
    </row>
    <row r="141" spans="1:6" s="143" customFormat="1" ht="20.100000000000001" customHeight="1" x14ac:dyDescent="0.25">
      <c r="A141" s="284">
        <v>4</v>
      </c>
      <c r="B141" s="318" t="s">
        <v>85</v>
      </c>
      <c r="C141" s="344">
        <v>9.5</v>
      </c>
      <c r="D141" s="289" t="s">
        <v>86</v>
      </c>
      <c r="E141" s="361"/>
      <c r="F141" s="254">
        <f t="shared" si="1"/>
        <v>0</v>
      </c>
    </row>
    <row r="142" spans="1:6" s="143" customFormat="1" ht="20.100000000000001" customHeight="1" x14ac:dyDescent="0.2">
      <c r="A142" s="362">
        <v>5</v>
      </c>
      <c r="B142" s="363" t="s">
        <v>87</v>
      </c>
      <c r="C142" s="366">
        <v>16</v>
      </c>
      <c r="D142" s="365" t="s">
        <v>86</v>
      </c>
      <c r="E142" s="364"/>
      <c r="F142" s="306">
        <f>C142*E142</f>
        <v>0</v>
      </c>
    </row>
    <row r="143" spans="1:6" s="143" customFormat="1" ht="12" customHeight="1" x14ac:dyDescent="0.25">
      <c r="A143" s="64"/>
      <c r="B143" s="65"/>
      <c r="C143" s="66"/>
      <c r="D143" s="67"/>
      <c r="E143" s="68"/>
      <c r="F143" s="88"/>
    </row>
    <row r="144" spans="1:6" s="143" customFormat="1" x14ac:dyDescent="0.25">
      <c r="A144" s="20">
        <v>5.2</v>
      </c>
      <c r="B144" s="108" t="s">
        <v>152</v>
      </c>
      <c r="C144" s="52"/>
      <c r="D144" s="63"/>
      <c r="E144" s="68"/>
      <c r="F144" s="88"/>
    </row>
    <row r="145" spans="1:6" s="143" customFormat="1" ht="45" customHeight="1" x14ac:dyDescent="0.25">
      <c r="A145" s="56"/>
      <c r="B145" s="100" t="s">
        <v>88</v>
      </c>
      <c r="C145" s="52"/>
      <c r="D145" s="63"/>
      <c r="E145" s="68"/>
      <c r="F145" s="88"/>
    </row>
    <row r="146" spans="1:6" s="143" customFormat="1" ht="42.75" customHeight="1" x14ac:dyDescent="0.2">
      <c r="A146" s="233">
        <v>1</v>
      </c>
      <c r="B146" s="269" t="s">
        <v>199</v>
      </c>
      <c r="C146" s="234">
        <v>240</v>
      </c>
      <c r="D146" s="367" t="s">
        <v>151</v>
      </c>
      <c r="E146" s="314"/>
      <c r="F146" s="225">
        <f>C146*E146</f>
        <v>0</v>
      </c>
    </row>
    <row r="147" spans="1:6" s="143" customFormat="1" ht="15.75" x14ac:dyDescent="0.25">
      <c r="A147" s="69"/>
      <c r="B147" s="70" t="s">
        <v>167</v>
      </c>
      <c r="C147" s="71"/>
      <c r="D147" s="72"/>
      <c r="E147" s="119"/>
      <c r="F147" s="45">
        <f>SUM(F126:F146)</f>
        <v>0</v>
      </c>
    </row>
    <row r="148" spans="1:6" s="143" customFormat="1" ht="15.75" x14ac:dyDescent="0.25">
      <c r="A148" s="73"/>
      <c r="B148" s="46" t="s">
        <v>169</v>
      </c>
      <c r="C148" s="74"/>
      <c r="D148" s="75"/>
      <c r="E148" s="76"/>
      <c r="F148" s="396">
        <f>F147</f>
        <v>0</v>
      </c>
    </row>
    <row r="149" spans="1:6" s="143" customFormat="1" ht="15.75" x14ac:dyDescent="0.25">
      <c r="A149" s="47"/>
      <c r="B149" s="120" t="s">
        <v>166</v>
      </c>
      <c r="C149" s="48"/>
      <c r="D149" s="49"/>
      <c r="E149" s="50"/>
      <c r="F149" s="121"/>
    </row>
    <row r="150" spans="1:6" s="143" customFormat="1" ht="18.75" x14ac:dyDescent="0.3">
      <c r="A150" s="122"/>
      <c r="B150" s="123" t="s">
        <v>93</v>
      </c>
      <c r="C150" s="79"/>
      <c r="D150" s="124"/>
      <c r="E150" s="125"/>
      <c r="F150" s="126"/>
    </row>
    <row r="151" spans="1:6" s="143" customFormat="1" ht="32.25" customHeight="1" x14ac:dyDescent="0.25">
      <c r="A151" s="104"/>
      <c r="B151" s="100" t="s">
        <v>94</v>
      </c>
      <c r="C151" s="28"/>
      <c r="D151" s="63">
        <v>0</v>
      </c>
      <c r="E151" s="85"/>
      <c r="F151" s="127"/>
    </row>
    <row r="152" spans="1:6" s="143" customFormat="1" ht="47.25" x14ac:dyDescent="0.25">
      <c r="A152" s="104"/>
      <c r="B152" s="100" t="s">
        <v>95</v>
      </c>
      <c r="C152" s="28"/>
      <c r="D152" s="63"/>
      <c r="E152" s="85"/>
      <c r="F152" s="127"/>
    </row>
    <row r="153" spans="1:6" s="143" customFormat="1" ht="31.5" x14ac:dyDescent="0.25">
      <c r="A153" s="104"/>
      <c r="B153" s="100" t="s">
        <v>96</v>
      </c>
      <c r="C153" s="28"/>
      <c r="D153" s="63"/>
      <c r="E153" s="85"/>
      <c r="F153" s="127"/>
    </row>
    <row r="154" spans="1:6" s="143" customFormat="1" ht="15.75" x14ac:dyDescent="0.25">
      <c r="A154" s="104"/>
      <c r="B154" s="100" t="s">
        <v>97</v>
      </c>
      <c r="C154" s="28"/>
      <c r="D154" s="63"/>
      <c r="E154" s="85"/>
      <c r="F154" s="127"/>
    </row>
    <row r="155" spans="1:6" s="143" customFormat="1" ht="31.5" x14ac:dyDescent="0.25">
      <c r="A155" s="104"/>
      <c r="B155" s="100" t="s">
        <v>98</v>
      </c>
      <c r="C155" s="28"/>
      <c r="D155" s="63"/>
      <c r="E155" s="85"/>
      <c r="F155" s="127"/>
    </row>
    <row r="156" spans="1:6" s="143" customFormat="1" ht="15.75" x14ac:dyDescent="0.25">
      <c r="A156" s="104"/>
      <c r="B156" s="100" t="s">
        <v>99</v>
      </c>
      <c r="C156" s="28"/>
      <c r="D156" s="63"/>
      <c r="E156" s="85"/>
      <c r="F156" s="127"/>
    </row>
    <row r="157" spans="1:6" s="143" customFormat="1" ht="15.75" x14ac:dyDescent="0.25">
      <c r="A157" s="104"/>
      <c r="B157" s="100" t="s">
        <v>154</v>
      </c>
      <c r="C157" s="28"/>
      <c r="D157" s="63"/>
      <c r="E157" s="85"/>
      <c r="F157" s="127"/>
    </row>
    <row r="158" spans="1:6" s="143" customFormat="1" ht="15.75" customHeight="1" x14ac:dyDescent="0.25">
      <c r="A158" s="20">
        <v>6.1</v>
      </c>
      <c r="B158" s="118" t="s">
        <v>100</v>
      </c>
      <c r="C158" s="28"/>
      <c r="D158" s="63"/>
      <c r="E158" s="85"/>
      <c r="F158" s="105"/>
    </row>
    <row r="159" spans="1:6" s="143" customFormat="1" ht="31.5" x14ac:dyDescent="0.25">
      <c r="A159" s="64"/>
      <c r="B159" s="128" t="s">
        <v>101</v>
      </c>
      <c r="C159" s="36"/>
      <c r="D159" s="38"/>
      <c r="E159" s="85"/>
      <c r="F159" s="105"/>
    </row>
    <row r="160" spans="1:6" s="143" customFormat="1" ht="82.5" customHeight="1" x14ac:dyDescent="0.25">
      <c r="A160" s="354"/>
      <c r="B160" s="471" t="s">
        <v>201</v>
      </c>
      <c r="C160" s="299"/>
      <c r="D160" s="300"/>
      <c r="E160" s="370"/>
      <c r="F160" s="371"/>
    </row>
    <row r="161" spans="1:10" s="143" customFormat="1" ht="15.75" x14ac:dyDescent="0.2">
      <c r="A161" s="235">
        <v>1</v>
      </c>
      <c r="B161" s="236" t="s">
        <v>102</v>
      </c>
      <c r="C161" s="237">
        <v>1</v>
      </c>
      <c r="D161" s="292" t="s">
        <v>141</v>
      </c>
      <c r="E161" s="317"/>
      <c r="F161" s="240">
        <f>C161*E161</f>
        <v>0</v>
      </c>
    </row>
    <row r="162" spans="1:10" s="143" customFormat="1" ht="15.75" x14ac:dyDescent="0.25">
      <c r="A162" s="340">
        <v>2</v>
      </c>
      <c r="B162" s="341" t="s">
        <v>103</v>
      </c>
      <c r="C162" s="347">
        <v>1</v>
      </c>
      <c r="D162" s="342" t="s">
        <v>141</v>
      </c>
      <c r="E162" s="343"/>
      <c r="F162" s="349">
        <f>C162*E162</f>
        <v>0</v>
      </c>
    </row>
    <row r="163" spans="1:10" s="143" customFormat="1" x14ac:dyDescent="0.25">
      <c r="A163" s="14">
        <v>6.2</v>
      </c>
      <c r="B163" s="372" t="s">
        <v>104</v>
      </c>
      <c r="C163" s="272"/>
      <c r="D163" s="327">
        <v>0</v>
      </c>
      <c r="E163" s="125"/>
      <c r="F163" s="373"/>
    </row>
    <row r="164" spans="1:10" s="143" customFormat="1" ht="31.5" x14ac:dyDescent="0.25">
      <c r="A164" s="354"/>
      <c r="B164" s="369" t="s">
        <v>105</v>
      </c>
      <c r="C164" s="299"/>
      <c r="D164" s="331">
        <v>0</v>
      </c>
      <c r="E164" s="332"/>
      <c r="F164" s="374"/>
    </row>
    <row r="165" spans="1:10" s="143" customFormat="1" ht="15.75" x14ac:dyDescent="0.25">
      <c r="A165" s="278">
        <v>1</v>
      </c>
      <c r="B165" s="375" t="s">
        <v>106</v>
      </c>
      <c r="C165" s="280">
        <v>16</v>
      </c>
      <c r="D165" s="281" t="s">
        <v>168</v>
      </c>
      <c r="E165" s="376"/>
      <c r="F165" s="283">
        <f>C165*E165</f>
        <v>0</v>
      </c>
    </row>
    <row r="166" spans="1:10" s="143" customFormat="1" ht="15.75" x14ac:dyDescent="0.25">
      <c r="A166" s="284">
        <v>2</v>
      </c>
      <c r="B166" s="318" t="s">
        <v>107</v>
      </c>
      <c r="C166" s="251">
        <v>1</v>
      </c>
      <c r="D166" s="252" t="s">
        <v>1</v>
      </c>
      <c r="E166" s="319"/>
      <c r="F166" s="254">
        <f>C166*E166</f>
        <v>0</v>
      </c>
      <c r="J166" s="470"/>
    </row>
    <row r="167" spans="1:10" s="143" customFormat="1" ht="15.75" x14ac:dyDescent="0.25">
      <c r="A167" s="302">
        <v>3</v>
      </c>
      <c r="B167" s="377" t="s">
        <v>108</v>
      </c>
      <c r="C167" s="321">
        <v>1</v>
      </c>
      <c r="D167" s="322" t="s">
        <v>1</v>
      </c>
      <c r="E167" s="323"/>
      <c r="F167" s="306">
        <f>C167*E167</f>
        <v>0</v>
      </c>
    </row>
    <row r="168" spans="1:10" s="143" customFormat="1" ht="15" customHeight="1" x14ac:dyDescent="0.25">
      <c r="A168" s="14">
        <v>6.3</v>
      </c>
      <c r="B168" s="372" t="s">
        <v>109</v>
      </c>
      <c r="C168" s="272"/>
      <c r="D168" s="378"/>
      <c r="E168" s="81"/>
      <c r="F168" s="373"/>
    </row>
    <row r="169" spans="1:10" s="143" customFormat="1" ht="33.75" customHeight="1" x14ac:dyDescent="0.25">
      <c r="A169" s="354"/>
      <c r="B169" s="369" t="s">
        <v>202</v>
      </c>
      <c r="C169" s="379"/>
      <c r="D169" s="300"/>
      <c r="E169" s="332"/>
      <c r="F169" s="374"/>
    </row>
    <row r="170" spans="1:10" s="143" customFormat="1" ht="15.75" x14ac:dyDescent="0.25">
      <c r="A170" s="295">
        <v>1</v>
      </c>
      <c r="B170" s="315" t="s">
        <v>110</v>
      </c>
      <c r="C170" s="296">
        <v>1</v>
      </c>
      <c r="D170" s="297" t="s">
        <v>1</v>
      </c>
      <c r="E170" s="316"/>
      <c r="F170" s="250">
        <f>C170*E170</f>
        <v>0</v>
      </c>
    </row>
    <row r="171" spans="1:10" s="143" customFormat="1" x14ac:dyDescent="0.25">
      <c r="A171" s="14">
        <v>6.4</v>
      </c>
      <c r="B171" s="380" t="s">
        <v>111</v>
      </c>
      <c r="C171" s="272"/>
      <c r="D171" s="327">
        <v>0</v>
      </c>
      <c r="E171" s="81"/>
      <c r="F171" s="373"/>
    </row>
    <row r="172" spans="1:10" s="143" customFormat="1" ht="31.5" x14ac:dyDescent="0.25">
      <c r="A172" s="20"/>
      <c r="B172" s="100" t="s">
        <v>112</v>
      </c>
      <c r="C172" s="36"/>
      <c r="D172" s="63"/>
      <c r="E172" s="68"/>
      <c r="F172" s="31"/>
    </row>
    <row r="173" spans="1:10" s="148" customFormat="1" ht="15.75" x14ac:dyDescent="0.25">
      <c r="A173" s="20"/>
      <c r="B173" s="129" t="s">
        <v>113</v>
      </c>
      <c r="C173" s="36"/>
      <c r="D173" s="63"/>
      <c r="E173" s="68"/>
      <c r="F173" s="31"/>
    </row>
    <row r="174" spans="1:10" s="148" customFormat="1" ht="15.75" x14ac:dyDescent="0.25">
      <c r="A174" s="20"/>
      <c r="B174" s="100" t="s">
        <v>187</v>
      </c>
      <c r="C174" s="149"/>
      <c r="D174" s="63"/>
      <c r="E174" s="68"/>
      <c r="F174" s="31"/>
    </row>
    <row r="175" spans="1:10" s="148" customFormat="1" ht="15.75" x14ac:dyDescent="0.25">
      <c r="A175" s="20"/>
      <c r="B175" s="100" t="s">
        <v>114</v>
      </c>
      <c r="C175" s="149"/>
      <c r="D175" s="63"/>
      <c r="E175" s="68"/>
      <c r="F175" s="31"/>
    </row>
    <row r="176" spans="1:10" s="148" customFormat="1" ht="15.75" x14ac:dyDescent="0.25">
      <c r="A176" s="20"/>
      <c r="B176" s="100" t="s">
        <v>188</v>
      </c>
      <c r="C176" s="149"/>
      <c r="D176" s="63"/>
      <c r="E176" s="68"/>
      <c r="F176" s="31"/>
    </row>
    <row r="177" spans="1:6" s="148" customFormat="1" ht="15.75" x14ac:dyDescent="0.25">
      <c r="A177" s="20"/>
      <c r="B177" s="100" t="s">
        <v>191</v>
      </c>
      <c r="C177" s="149"/>
      <c r="D177" s="63"/>
      <c r="E177" s="68"/>
      <c r="F177" s="31"/>
    </row>
    <row r="178" spans="1:6" s="148" customFormat="1" ht="15.75" x14ac:dyDescent="0.25">
      <c r="A178" s="20"/>
      <c r="B178" s="100" t="s">
        <v>115</v>
      </c>
      <c r="C178" s="149"/>
      <c r="D178" s="63"/>
      <c r="E178" s="68"/>
      <c r="F178" s="31"/>
    </row>
    <row r="179" spans="1:6" s="148" customFormat="1" ht="15.75" x14ac:dyDescent="0.25">
      <c r="A179" s="20"/>
      <c r="B179" s="100" t="s">
        <v>116</v>
      </c>
      <c r="C179" s="149"/>
      <c r="D179" s="63"/>
      <c r="E179" s="68"/>
      <c r="F179" s="31"/>
    </row>
    <row r="180" spans="1:6" s="148" customFormat="1" ht="15.75" x14ac:dyDescent="0.25">
      <c r="A180" s="20"/>
      <c r="B180" s="100" t="s">
        <v>189</v>
      </c>
      <c r="C180" s="149"/>
      <c r="D180" s="63"/>
      <c r="E180" s="68"/>
      <c r="F180" s="31"/>
    </row>
    <row r="181" spans="1:6" s="148" customFormat="1" ht="15.75" x14ac:dyDescent="0.25">
      <c r="A181" s="20"/>
      <c r="B181" s="100" t="s">
        <v>117</v>
      </c>
      <c r="C181" s="149"/>
      <c r="D181" s="63"/>
      <c r="E181" s="68"/>
      <c r="F181" s="31"/>
    </row>
    <row r="182" spans="1:6" s="148" customFormat="1" ht="15.75" x14ac:dyDescent="0.25">
      <c r="A182" s="20"/>
      <c r="B182" s="100" t="s">
        <v>118</v>
      </c>
      <c r="C182" s="149"/>
      <c r="D182" s="63"/>
      <c r="E182" s="68"/>
      <c r="F182" s="31"/>
    </row>
    <row r="183" spans="1:6" s="148" customFormat="1" ht="15.75" x14ac:dyDescent="0.25">
      <c r="A183" s="20"/>
      <c r="B183" s="100" t="s">
        <v>119</v>
      </c>
      <c r="C183" s="149"/>
      <c r="D183" s="63"/>
      <c r="E183" s="68"/>
      <c r="F183" s="31"/>
    </row>
    <row r="184" spans="1:6" s="148" customFormat="1" ht="15.75" x14ac:dyDescent="0.25">
      <c r="A184" s="20"/>
      <c r="B184" s="100" t="s">
        <v>120</v>
      </c>
      <c r="C184" s="149"/>
      <c r="D184" s="63"/>
      <c r="E184" s="68"/>
      <c r="F184" s="31"/>
    </row>
    <row r="185" spans="1:6" s="148" customFormat="1" ht="15.75" x14ac:dyDescent="0.25">
      <c r="A185" s="20"/>
      <c r="B185" s="100" t="s">
        <v>121</v>
      </c>
      <c r="C185" s="149"/>
      <c r="D185" s="63"/>
      <c r="E185" s="68"/>
      <c r="F185" s="31"/>
    </row>
    <row r="186" spans="1:6" s="148" customFormat="1" ht="15.75" x14ac:dyDescent="0.25">
      <c r="A186" s="20"/>
      <c r="B186" s="100" t="s">
        <v>122</v>
      </c>
      <c r="C186" s="149"/>
      <c r="D186" s="63"/>
      <c r="E186" s="68"/>
      <c r="F186" s="31"/>
    </row>
    <row r="187" spans="1:6" s="148" customFormat="1" ht="15.75" x14ac:dyDescent="0.25">
      <c r="A187" s="20"/>
      <c r="B187" s="100" t="s">
        <v>123</v>
      </c>
      <c r="C187" s="149"/>
      <c r="D187" s="63"/>
      <c r="E187" s="68"/>
      <c r="F187" s="31"/>
    </row>
    <row r="188" spans="1:6" s="148" customFormat="1" ht="15.75" x14ac:dyDescent="0.25">
      <c r="A188" s="20"/>
      <c r="B188" s="100" t="s">
        <v>124</v>
      </c>
      <c r="C188" s="149"/>
      <c r="D188" s="63"/>
      <c r="E188" s="68"/>
      <c r="F188" s="31"/>
    </row>
    <row r="189" spans="1:6" s="148" customFormat="1" ht="15.75" x14ac:dyDescent="0.25">
      <c r="A189" s="20"/>
      <c r="B189" s="100" t="s">
        <v>125</v>
      </c>
      <c r="C189" s="149"/>
      <c r="D189" s="63"/>
      <c r="E189" s="68"/>
      <c r="F189" s="31"/>
    </row>
    <row r="190" spans="1:6" s="148" customFormat="1" ht="15.75" x14ac:dyDescent="0.25">
      <c r="A190" s="20"/>
      <c r="B190" s="100" t="s">
        <v>126</v>
      </c>
      <c r="C190" s="149"/>
      <c r="D190" s="63"/>
      <c r="E190" s="68"/>
      <c r="F190" s="31"/>
    </row>
    <row r="191" spans="1:6" s="148" customFormat="1" ht="15.75" x14ac:dyDescent="0.25">
      <c r="A191" s="20"/>
      <c r="B191" s="100" t="s">
        <v>127</v>
      </c>
      <c r="C191" s="149"/>
      <c r="D191" s="63"/>
      <c r="E191" s="68"/>
      <c r="F191" s="31"/>
    </row>
    <row r="192" spans="1:6" s="148" customFormat="1" ht="15.75" x14ac:dyDescent="0.25">
      <c r="A192" s="180"/>
      <c r="B192" s="381" t="s">
        <v>128</v>
      </c>
      <c r="C192" s="382"/>
      <c r="D192" s="331"/>
      <c r="E192" s="332"/>
      <c r="F192" s="374"/>
    </row>
    <row r="193" spans="1:6" s="143" customFormat="1" ht="15.75" x14ac:dyDescent="0.25">
      <c r="A193" s="278">
        <v>1</v>
      </c>
      <c r="B193" s="383" t="s">
        <v>190</v>
      </c>
      <c r="C193" s="280">
        <v>16</v>
      </c>
      <c r="D193" s="281" t="s">
        <v>141</v>
      </c>
      <c r="E193" s="376"/>
      <c r="F193" s="283">
        <f>C193*E193</f>
        <v>0</v>
      </c>
    </row>
    <row r="194" spans="1:6" s="143" customFormat="1" ht="15.75" x14ac:dyDescent="0.25">
      <c r="A194" s="302">
        <v>2</v>
      </c>
      <c r="B194" s="320" t="s">
        <v>129</v>
      </c>
      <c r="C194" s="321">
        <v>16</v>
      </c>
      <c r="D194" s="384" t="s">
        <v>141</v>
      </c>
      <c r="E194" s="323"/>
      <c r="F194" s="306">
        <f>C194*E194</f>
        <v>0</v>
      </c>
    </row>
    <row r="195" spans="1:6" s="143" customFormat="1" ht="14.25" x14ac:dyDescent="0.2">
      <c r="A195" s="101"/>
      <c r="B195" s="130" t="s">
        <v>170</v>
      </c>
      <c r="C195" s="131"/>
      <c r="D195" s="102"/>
      <c r="E195" s="103"/>
      <c r="F195" s="400">
        <f>SUM(F161:F194)</f>
        <v>0</v>
      </c>
    </row>
    <row r="196" spans="1:6" s="143" customFormat="1" ht="16.5" thickBot="1" x14ac:dyDescent="0.3">
      <c r="A196" s="174"/>
      <c r="B196" s="175" t="s">
        <v>171</v>
      </c>
      <c r="C196" s="176"/>
      <c r="D196" s="177"/>
      <c r="E196" s="178"/>
      <c r="F196" s="401">
        <f>F195</f>
        <v>0</v>
      </c>
    </row>
    <row r="197" spans="1:6" ht="16.5" thickTop="1" x14ac:dyDescent="0.25">
      <c r="A197" s="136"/>
      <c r="B197" s="136"/>
      <c r="C197" s="150"/>
      <c r="D197" s="136"/>
      <c r="E197" s="151"/>
      <c r="F197" s="152"/>
    </row>
    <row r="198" spans="1:6" ht="20.25" x14ac:dyDescent="0.3">
      <c r="A198" s="476" t="s">
        <v>203</v>
      </c>
      <c r="B198" s="476"/>
      <c r="C198" s="476"/>
      <c r="D198" s="476"/>
      <c r="E198" s="476"/>
      <c r="F198" s="476"/>
    </row>
    <row r="199" spans="1:6" ht="15.75" x14ac:dyDescent="0.25">
      <c r="A199" s="466"/>
      <c r="B199" s="466"/>
      <c r="C199" s="466"/>
      <c r="D199" s="467"/>
      <c r="E199" s="468"/>
      <c r="F199" s="469"/>
    </row>
    <row r="200" spans="1:6" ht="16.5" x14ac:dyDescent="0.25">
      <c r="A200" s="447"/>
      <c r="B200" s="477" t="s">
        <v>172</v>
      </c>
      <c r="C200" s="477"/>
      <c r="D200" s="477"/>
      <c r="E200" s="477"/>
      <c r="F200" s="448"/>
    </row>
    <row r="201" spans="1:6" ht="31.5" x14ac:dyDescent="0.25">
      <c r="A201" s="449" t="s">
        <v>173</v>
      </c>
      <c r="B201" s="450" t="s">
        <v>174</v>
      </c>
      <c r="C201" s="451"/>
      <c r="D201" s="452"/>
      <c r="E201" s="453"/>
      <c r="F201" s="428" t="s">
        <v>175</v>
      </c>
    </row>
    <row r="202" spans="1:6" ht="15.75" x14ac:dyDescent="0.25">
      <c r="A202" s="409"/>
      <c r="B202" s="429"/>
      <c r="C202" s="430"/>
      <c r="D202" s="431"/>
      <c r="E202" s="432"/>
      <c r="F202" s="456"/>
    </row>
    <row r="203" spans="1:6" ht="20.100000000000001" customHeight="1" x14ac:dyDescent="0.2">
      <c r="A203" s="434">
        <v>1</v>
      </c>
      <c r="B203" s="435" t="s">
        <v>182</v>
      </c>
      <c r="C203" s="436"/>
      <c r="D203" s="437"/>
      <c r="E203" s="438"/>
      <c r="F203" s="454"/>
    </row>
    <row r="204" spans="1:6" ht="20.100000000000001" customHeight="1" x14ac:dyDescent="0.2">
      <c r="A204" s="415">
        <v>2</v>
      </c>
      <c r="B204" s="439" t="s">
        <v>20</v>
      </c>
      <c r="C204" s="440"/>
      <c r="D204" s="441"/>
      <c r="E204" s="442"/>
      <c r="F204" s="455"/>
    </row>
    <row r="205" spans="1:6" ht="20.100000000000001" customHeight="1" x14ac:dyDescent="0.2">
      <c r="A205" s="434">
        <v>3</v>
      </c>
      <c r="B205" s="443" t="s">
        <v>179</v>
      </c>
      <c r="C205" s="444"/>
      <c r="D205" s="437"/>
      <c r="E205" s="438"/>
      <c r="F205" s="454"/>
    </row>
    <row r="206" spans="1:6" ht="20.100000000000001" customHeight="1" x14ac:dyDescent="0.2">
      <c r="A206" s="415">
        <v>4</v>
      </c>
      <c r="B206" s="445" t="s">
        <v>180</v>
      </c>
      <c r="C206" s="440"/>
      <c r="D206" s="441"/>
      <c r="E206" s="442"/>
      <c r="F206" s="455"/>
    </row>
    <row r="207" spans="1:6" ht="20.100000000000001" customHeight="1" x14ac:dyDescent="0.2">
      <c r="A207" s="434">
        <v>5</v>
      </c>
      <c r="B207" s="446" t="s">
        <v>70</v>
      </c>
      <c r="C207" s="444"/>
      <c r="D207" s="437"/>
      <c r="E207" s="438"/>
      <c r="F207" s="454"/>
    </row>
    <row r="208" spans="1:6" ht="20.100000000000001" customHeight="1" x14ac:dyDescent="0.2">
      <c r="A208" s="415">
        <v>6</v>
      </c>
      <c r="B208" s="445" t="s">
        <v>181</v>
      </c>
      <c r="C208" s="440"/>
      <c r="D208" s="441"/>
      <c r="E208" s="442"/>
      <c r="F208" s="455"/>
    </row>
    <row r="209" spans="1:6" ht="15.75" x14ac:dyDescent="0.25">
      <c r="A209" s="457"/>
      <c r="B209" s="391"/>
      <c r="C209" s="422"/>
      <c r="E209" s="433"/>
      <c r="F209" s="455"/>
    </row>
    <row r="210" spans="1:6" ht="15.75" x14ac:dyDescent="0.25">
      <c r="A210" s="458"/>
      <c r="B210" s="472" t="s">
        <v>176</v>
      </c>
      <c r="C210" s="473"/>
      <c r="D210" s="474"/>
      <c r="E210" s="475"/>
      <c r="F210" s="454">
        <f>SUM(F202:F209)</f>
        <v>0</v>
      </c>
    </row>
    <row r="211" spans="1:6" ht="15.75" x14ac:dyDescent="0.25">
      <c r="A211" s="458"/>
      <c r="B211" s="472" t="s">
        <v>177</v>
      </c>
      <c r="C211" s="473"/>
      <c r="D211" s="474"/>
      <c r="E211" s="475"/>
      <c r="F211" s="465">
        <f>ROUND(F210*8%,2)</f>
        <v>0</v>
      </c>
    </row>
    <row r="212" spans="1:6" ht="15.75" x14ac:dyDescent="0.25">
      <c r="A212" s="425"/>
      <c r="C212" s="423"/>
      <c r="E212" s="433"/>
      <c r="F212" s="455"/>
    </row>
    <row r="213" spans="1:6" ht="15.75" x14ac:dyDescent="0.25">
      <c r="A213" s="426"/>
      <c r="C213" s="423"/>
      <c r="E213" s="433"/>
      <c r="F213" s="455"/>
    </row>
    <row r="214" spans="1:6" ht="15.75" x14ac:dyDescent="0.25">
      <c r="A214" s="427"/>
      <c r="B214" s="391"/>
      <c r="C214" s="423"/>
      <c r="E214" s="433"/>
      <c r="F214" s="455"/>
    </row>
    <row r="215" spans="1:6" ht="15.75" x14ac:dyDescent="0.25">
      <c r="A215" s="427"/>
      <c r="B215" s="391"/>
      <c r="C215" s="422"/>
      <c r="E215" s="433"/>
      <c r="F215" s="455"/>
    </row>
    <row r="216" spans="1:6" ht="15.75" x14ac:dyDescent="0.25">
      <c r="A216" s="427"/>
      <c r="B216" s="391"/>
      <c r="C216" s="422"/>
      <c r="E216" s="433"/>
      <c r="F216" s="455"/>
    </row>
    <row r="217" spans="1:6" ht="15.75" x14ac:dyDescent="0.25">
      <c r="A217" s="427"/>
      <c r="B217" s="391"/>
      <c r="C217" s="423"/>
      <c r="E217" s="433"/>
      <c r="F217" s="455"/>
    </row>
    <row r="218" spans="1:6" ht="15.75" x14ac:dyDescent="0.25">
      <c r="A218" s="427"/>
      <c r="B218" s="391"/>
      <c r="C218" s="423"/>
      <c r="E218" s="433"/>
      <c r="F218" s="455"/>
    </row>
    <row r="219" spans="1:6" ht="15.75" x14ac:dyDescent="0.25">
      <c r="A219" s="427"/>
      <c r="B219" s="391"/>
      <c r="C219" s="423"/>
      <c r="E219" s="433"/>
      <c r="F219" s="455"/>
    </row>
    <row r="220" spans="1:6" ht="15.75" x14ac:dyDescent="0.25">
      <c r="A220" s="427"/>
      <c r="B220" s="391"/>
      <c r="C220" s="423"/>
      <c r="E220" s="433"/>
      <c r="F220" s="455"/>
    </row>
    <row r="221" spans="1:6" x14ac:dyDescent="0.25">
      <c r="A221" s="427"/>
      <c r="B221" s="393"/>
      <c r="C221" s="423"/>
      <c r="E221" s="433"/>
      <c r="F221" s="455"/>
    </row>
    <row r="222" spans="1:6" x14ac:dyDescent="0.25">
      <c r="A222" s="427"/>
      <c r="B222" s="393"/>
      <c r="C222" s="423"/>
      <c r="E222" s="433"/>
      <c r="F222" s="455"/>
    </row>
    <row r="223" spans="1:6" x14ac:dyDescent="0.25">
      <c r="A223" s="427" t="s">
        <v>30</v>
      </c>
      <c r="B223" s="393" t="s">
        <v>30</v>
      </c>
      <c r="C223" s="424"/>
      <c r="E223" s="433"/>
      <c r="F223" s="455"/>
    </row>
    <row r="224" spans="1:6" ht="24.75" customHeight="1" thickBot="1" x14ac:dyDescent="0.3">
      <c r="A224" s="459"/>
      <c r="B224" s="460" t="s">
        <v>178</v>
      </c>
      <c r="C224" s="461"/>
      <c r="D224" s="462"/>
      <c r="E224" s="463"/>
      <c r="F224" s="464">
        <f>SUM(F210:F223)</f>
        <v>0</v>
      </c>
    </row>
    <row r="225" ht="15.75" thickTop="1" x14ac:dyDescent="0.25"/>
  </sheetData>
  <mergeCells count="9">
    <mergeCell ref="A198:F198"/>
    <mergeCell ref="B200:E200"/>
    <mergeCell ref="A3:B3"/>
    <mergeCell ref="A4:F4"/>
    <mergeCell ref="A1:F1"/>
    <mergeCell ref="A2:F2"/>
    <mergeCell ref="A22:F22"/>
    <mergeCell ref="B12:B13"/>
    <mergeCell ref="A12:A13"/>
  </mergeCells>
  <phoneticPr fontId="40" type="noConversion"/>
  <printOptions horizontalCentered="1"/>
  <pageMargins left="0.11811023622047245" right="0.11811023622047245" top="0.59055118110236227" bottom="0.59055118110236227" header="0.31496062992125984" footer="0.31496062992125984"/>
  <pageSetup paperSize="9" scale="8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262C3-0424-44C2-80B0-174F4781ABDF}">
  <dimension ref="A1:C30"/>
  <sheetViews>
    <sheetView zoomScaleNormal="100" zoomScaleSheetLayoutView="100" zoomScalePageLayoutView="91" workbookViewId="0">
      <selection activeCell="H17" sqref="H17"/>
    </sheetView>
  </sheetViews>
  <sheetFormatPr defaultColWidth="8.7109375" defaultRowHeight="12.75" x14ac:dyDescent="0.2"/>
  <cols>
    <col min="1" max="1" width="8.7109375" style="386"/>
    <col min="2" max="2" width="61.42578125" style="386" customWidth="1"/>
    <col min="3" max="3" width="19.42578125" style="386" customWidth="1"/>
    <col min="4" max="16384" width="8.7109375" style="386"/>
  </cols>
  <sheetData>
    <row r="1" spans="1:3" ht="20.25" x14ac:dyDescent="0.3">
      <c r="A1" s="491" t="s">
        <v>133</v>
      </c>
      <c r="B1" s="492"/>
      <c r="C1" s="493"/>
    </row>
    <row r="2" spans="1:3" ht="15.75" x14ac:dyDescent="0.25">
      <c r="A2" s="402"/>
      <c r="B2" s="403"/>
      <c r="C2" s="404"/>
    </row>
    <row r="3" spans="1:3" x14ac:dyDescent="0.2">
      <c r="A3" s="405"/>
      <c r="B3" s="406"/>
      <c r="C3" s="407"/>
    </row>
    <row r="4" spans="1:3" ht="16.5" x14ac:dyDescent="0.25">
      <c r="A4" s="489" t="s">
        <v>172</v>
      </c>
      <c r="B4" s="477"/>
      <c r="C4" s="490"/>
    </row>
    <row r="5" spans="1:3" ht="15.75" x14ac:dyDescent="0.25">
      <c r="A5" s="387" t="s">
        <v>173</v>
      </c>
      <c r="B5" s="387" t="s">
        <v>174</v>
      </c>
      <c r="C5" s="408" t="s">
        <v>175</v>
      </c>
    </row>
    <row r="6" spans="1:3" ht="15.75" x14ac:dyDescent="0.25">
      <c r="A6" s="409"/>
      <c r="B6" s="388"/>
      <c r="C6" s="410"/>
    </row>
    <row r="7" spans="1:3" ht="15.75" x14ac:dyDescent="0.25">
      <c r="A7" s="411">
        <v>1</v>
      </c>
      <c r="B7" s="389" t="str">
        <f>[1]BOQ!B6</f>
        <v>PRELIMINARIES</v>
      </c>
      <c r="C7" s="412">
        <f>ORIGIN!F21</f>
        <v>0</v>
      </c>
    </row>
    <row r="8" spans="1:3" ht="15.75" x14ac:dyDescent="0.25">
      <c r="A8" s="411">
        <v>2</v>
      </c>
      <c r="B8" s="389" t="s">
        <v>20</v>
      </c>
      <c r="C8" s="413">
        <f>ORIGIN!F50</f>
        <v>0</v>
      </c>
    </row>
    <row r="9" spans="1:3" ht="15.75" x14ac:dyDescent="0.25">
      <c r="A9" s="411">
        <v>3</v>
      </c>
      <c r="B9" s="390" t="s">
        <v>179</v>
      </c>
      <c r="C9" s="413">
        <f>ORIGIN!F89</f>
        <v>0</v>
      </c>
    </row>
    <row r="10" spans="1:3" ht="15.75" x14ac:dyDescent="0.25">
      <c r="A10" s="411">
        <v>4</v>
      </c>
      <c r="B10" s="391" t="s">
        <v>180</v>
      </c>
      <c r="C10" s="413">
        <f>ORIGIN!F123</f>
        <v>0</v>
      </c>
    </row>
    <row r="11" spans="1:3" ht="15.75" x14ac:dyDescent="0.25">
      <c r="A11" s="411">
        <v>5</v>
      </c>
      <c r="B11" s="391" t="s">
        <v>70</v>
      </c>
      <c r="C11" s="413">
        <f>ORIGIN!F148</f>
        <v>0</v>
      </c>
    </row>
    <row r="12" spans="1:3" ht="15.75" x14ac:dyDescent="0.25">
      <c r="A12" s="411">
        <v>6</v>
      </c>
      <c r="B12" s="391" t="s">
        <v>181</v>
      </c>
      <c r="C12" s="413">
        <f>ORIGIN!F196</f>
        <v>0</v>
      </c>
    </row>
    <row r="13" spans="1:3" ht="15.75" x14ac:dyDescent="0.25">
      <c r="A13" s="411">
        <v>7</v>
      </c>
      <c r="B13" s="391" t="str">
        <f>[1]BOQ!B748</f>
        <v>ADDITION</v>
      </c>
      <c r="C13" s="413"/>
    </row>
    <row r="14" spans="1:3" ht="15.75" x14ac:dyDescent="0.25">
      <c r="A14" s="411">
        <v>8</v>
      </c>
      <c r="B14" s="391" t="str">
        <f>[1]BOQ!B805</f>
        <v>OMMISION</v>
      </c>
      <c r="C14" s="413"/>
    </row>
    <row r="15" spans="1:3" ht="15.75" x14ac:dyDescent="0.25">
      <c r="A15" s="411"/>
      <c r="B15" s="391"/>
      <c r="C15" s="413"/>
    </row>
    <row r="16" spans="1:3" ht="15.75" x14ac:dyDescent="0.25">
      <c r="A16" s="411"/>
      <c r="B16" s="391"/>
      <c r="C16" s="413"/>
    </row>
    <row r="17" spans="1:3" ht="15.75" x14ac:dyDescent="0.25">
      <c r="A17" s="411"/>
      <c r="B17" s="391"/>
      <c r="C17" s="413"/>
    </row>
    <row r="18" spans="1:3" ht="15.75" x14ac:dyDescent="0.25">
      <c r="A18" s="411"/>
      <c r="B18" s="392" t="s">
        <v>176</v>
      </c>
      <c r="C18" s="414">
        <f>SUM(C6:C17)</f>
        <v>0</v>
      </c>
    </row>
    <row r="19" spans="1:3" ht="15.75" x14ac:dyDescent="0.25">
      <c r="A19" s="415"/>
      <c r="B19" s="392" t="s">
        <v>177</v>
      </c>
      <c r="C19" s="414">
        <f>ROUND(C18*8%,2)</f>
        <v>0</v>
      </c>
    </row>
    <row r="20" spans="1:3" ht="15.75" x14ac:dyDescent="0.25">
      <c r="A20" s="416"/>
      <c r="B20" s="391"/>
      <c r="C20" s="414"/>
    </row>
    <row r="21" spans="1:3" ht="15.75" x14ac:dyDescent="0.25">
      <c r="A21" s="416"/>
      <c r="B21" s="391"/>
      <c r="C21" s="413"/>
    </row>
    <row r="22" spans="1:3" ht="15.75" x14ac:dyDescent="0.25">
      <c r="A22" s="416"/>
      <c r="B22" s="391"/>
      <c r="C22" s="413"/>
    </row>
    <row r="23" spans="1:3" ht="15.75" x14ac:dyDescent="0.25">
      <c r="A23" s="416"/>
      <c r="B23" s="391"/>
      <c r="C23" s="414"/>
    </row>
    <row r="24" spans="1:3" ht="15.75" x14ac:dyDescent="0.25">
      <c r="A24" s="416"/>
      <c r="B24" s="391"/>
      <c r="C24" s="414"/>
    </row>
    <row r="25" spans="1:3" ht="15.75" x14ac:dyDescent="0.25">
      <c r="A25" s="416"/>
      <c r="B25" s="391"/>
      <c r="C25" s="414"/>
    </row>
    <row r="26" spans="1:3" ht="15.75" x14ac:dyDescent="0.25">
      <c r="A26" s="416"/>
      <c r="B26" s="391"/>
      <c r="C26" s="414"/>
    </row>
    <row r="27" spans="1:3" x14ac:dyDescent="0.2">
      <c r="A27" s="416"/>
      <c r="B27" s="393"/>
      <c r="C27" s="414"/>
    </row>
    <row r="28" spans="1:3" x14ac:dyDescent="0.2">
      <c r="A28" s="416"/>
      <c r="B28" s="393"/>
      <c r="C28" s="414"/>
    </row>
    <row r="29" spans="1:3" x14ac:dyDescent="0.2">
      <c r="A29" s="417" t="s">
        <v>30</v>
      </c>
      <c r="B29" s="394" t="s">
        <v>30</v>
      </c>
      <c r="C29" s="418"/>
    </row>
    <row r="30" spans="1:3" ht="15.75" x14ac:dyDescent="0.2">
      <c r="A30" s="419"/>
      <c r="B30" s="420" t="s">
        <v>178</v>
      </c>
      <c r="C30" s="421">
        <f>SUM(C18:C19)</f>
        <v>0</v>
      </c>
    </row>
  </sheetData>
  <mergeCells count="2">
    <mergeCell ref="A4:C4"/>
    <mergeCell ref="A1:C1"/>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E3E770E8DF244A88D23B646973469" ma:contentTypeVersion="11" ma:contentTypeDescription="Create a new document." ma:contentTypeScope="" ma:versionID="8fd1d615ca4b47f22d4d5ea0ace7e0f9">
  <xsd:schema xmlns:xsd="http://www.w3.org/2001/XMLSchema" xmlns:xs="http://www.w3.org/2001/XMLSchema" xmlns:p="http://schemas.microsoft.com/office/2006/metadata/properties" xmlns:ns2="da8463df-5fa9-4b82-a4dd-d2b91eca44b3" xmlns:ns3="32f33fc2-acfe-4576-95a0-3510b737b5f3" targetNamespace="http://schemas.microsoft.com/office/2006/metadata/properties" ma:root="true" ma:fieldsID="f7ff27d959ee57a3b5d09cbb07fb1942" ns2:_="" ns3:_="">
    <xsd:import namespace="da8463df-5fa9-4b82-a4dd-d2b91eca44b3"/>
    <xsd:import namespace="32f33fc2-acfe-4576-95a0-3510b737b5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463df-5fa9-4b82-a4dd-d2b91eca4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b14958-a6e3-43e2-a831-47ea3f196d8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f33fc2-acfe-4576-95a0-3510b737b5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88d9bef-c05e-4701-8161-6b11b9d452ae}" ma:internalName="TaxCatchAll" ma:showField="CatchAllData" ma:web="32f33fc2-acfe-4576-95a0-3510b737b5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2f33fc2-acfe-4576-95a0-3510b737b5f3" xsi:nil="true"/>
    <lcf76f155ced4ddcb4097134ff3c332f xmlns="da8463df-5fa9-4b82-a4dd-d2b91eca44b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4FDC28-B171-49DF-8FCD-B67862769A3D}"/>
</file>

<file path=customXml/itemProps2.xml><?xml version="1.0" encoding="utf-8"?>
<ds:datastoreItem xmlns:ds="http://schemas.openxmlformats.org/officeDocument/2006/customXml" ds:itemID="{EFD37EE6-57F1-43ED-BA5C-45EB9271C247}">
  <ds:schemaRefs>
    <ds:schemaRef ds:uri="http://schemas.microsoft.com/sharepoint/v3/contenttype/forms"/>
  </ds:schemaRefs>
</ds:datastoreItem>
</file>

<file path=customXml/itemProps3.xml><?xml version="1.0" encoding="utf-8"?>
<ds:datastoreItem xmlns:ds="http://schemas.openxmlformats.org/officeDocument/2006/customXml" ds:itemID="{00543736-5B28-4DE5-AD58-4EA1926BB52C}">
  <ds:schemaRefs>
    <ds:schemaRef ds:uri="http://schemas.microsoft.com/office/2006/metadata/properties"/>
    <ds:schemaRef ds:uri="http://schemas.microsoft.com/office/infopath/2007/PartnerControls"/>
    <ds:schemaRef ds:uri="63b0bd52-af89-4abd-9014-ff9f6dc50220"/>
    <ds:schemaRef ds:uri="278944df-a746-469a-a17e-56aa3817d0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ORIGIN</vt:lpstr>
      <vt:lpstr>ORG SUM</vt:lpstr>
      <vt:lpstr>ORIGIN!Print_Area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HUSSAIN RASHEED</dc:creator>
  <cp:lastModifiedBy>Hawwa Shafa</cp:lastModifiedBy>
  <cp:lastPrinted>2024-07-24T09:18:21Z</cp:lastPrinted>
  <dcterms:created xsi:type="dcterms:W3CDTF">2023-04-24T07:02:06Z</dcterms:created>
  <dcterms:modified xsi:type="dcterms:W3CDTF">2026-02-25T07:44:21Z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0x010100BF9E3E770E8DF244A88D23B646973469</vt:lpwstr>
  </property>
  <property fmtid="{D5CDD505-2E9C-101B-9397-08002B2CF9AE}" pid="3" name="MediaServiceImageTags">
    <vt:lpwstr/>
  </property>
</Properties>
</file>