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cancerresearchuko365-my.sharepoint.com/personal/christine_delon_cancer_org_uk/Documents/Documents/_x  Past Projects and minprojects/2021 2Feb Rounding Rules PartII/"/>
    </mc:Choice>
  </mc:AlternateContent>
  <xr:revisionPtr revIDLastSave="1" documentId="8_{66C7A4D4-2EC0-4E21-9E98-CCACD40C75AF}" xr6:coauthVersionLast="45" xr6:coauthVersionMax="45" xr10:uidLastSave="{406C1984-47F3-46E6-BD92-1DA6D1F69A9F}"/>
  <bookViews>
    <workbookView xWindow="1005" yWindow="720" windowWidth="26400" windowHeight="14760" tabRatio="737" xr2:uid="{00000000-000D-0000-FFFF-FFFF00000000}"/>
  </bookViews>
  <sheets>
    <sheet name="Rounding calculator" sheetId="6" r:id="rId1"/>
    <sheet name="Rounding numbers" sheetId="2" r:id="rId2"/>
    <sheet name="%, Fractions &amp; Frequencies" sheetId="1" r:id="rId3"/>
    <sheet name="Explaining % Fract's &amp; Frequecs" sheetId="4" r:id="rId4"/>
    <sheet name="Version history" sheetId="7" r:id="rId5"/>
  </sheets>
  <definedNames>
    <definedName name="_xlnm._FilterDatabase" localSheetId="2" hidden="1">'%, Fractions &amp; Frequencies'!$H$1:$L$101</definedName>
    <definedName name="_xlnm.Print_Area" localSheetId="0">'Rounding calculator'!$A$1:$F$37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0" i="6" l="1"/>
  <c r="H20" i="6" s="1"/>
  <c r="F11" i="6"/>
  <c r="G20" i="6" l="1"/>
  <c r="F12" i="6"/>
  <c r="G12" i="6" s="1"/>
  <c r="F14" i="6"/>
  <c r="G14" i="6" s="1"/>
  <c r="F13" i="6"/>
  <c r="G13" i="6" s="1"/>
  <c r="I20" i="6"/>
  <c r="G11" i="6"/>
  <c r="G16" i="6"/>
</calcChain>
</file>

<file path=xl/sharedStrings.xml><?xml version="1.0" encoding="utf-8"?>
<sst xmlns="http://schemas.openxmlformats.org/spreadsheetml/2006/main" count="1042" uniqueCount="282">
  <si>
    <t>Use with…</t>
  </si>
  <si>
    <t>%</t>
  </si>
  <si>
    <t>Notes</t>
  </si>
  <si>
    <t>Only 1%</t>
  </si>
  <si>
    <t>Only 2%</t>
  </si>
  <si>
    <t>Proportion - 2</t>
  </si>
  <si>
    <t>Almost 5 in 100</t>
  </si>
  <si>
    <t>Proportion - 1</t>
  </si>
  <si>
    <t>Around 5 in 100</t>
  </si>
  <si>
    <t>Proportion</t>
  </si>
  <si>
    <t>5 in 100</t>
  </si>
  <si>
    <t>Proportion + 1</t>
  </si>
  <si>
    <t>Proportion + 2</t>
  </si>
  <si>
    <t>More than 5 in 100</t>
  </si>
  <si>
    <t>Almost a tenth</t>
  </si>
  <si>
    <t>Around a tenth</t>
  </si>
  <si>
    <t>A tenth</t>
  </si>
  <si>
    <t>More than a tenth</t>
  </si>
  <si>
    <t>Almost 3 in 20</t>
  </si>
  <si>
    <t>Around 3 in 20</t>
  </si>
  <si>
    <t>3 in 20</t>
  </si>
  <si>
    <t>More than 3 in 20</t>
  </si>
  <si>
    <t>Almost a fifth</t>
  </si>
  <si>
    <t>Around a fifth</t>
  </si>
  <si>
    <t>A fifth</t>
  </si>
  <si>
    <t>More than a fifth</t>
  </si>
  <si>
    <t>Almost a quarter</t>
  </si>
  <si>
    <t>Around a quarter</t>
  </si>
  <si>
    <t>A quarter</t>
  </si>
  <si>
    <t>More than a quarter</t>
  </si>
  <si>
    <t>Proportion + 3</t>
  </si>
  <si>
    <t>Almost a third</t>
  </si>
  <si>
    <t>Around a third</t>
  </si>
  <si>
    <t>A third</t>
  </si>
  <si>
    <t>More than a third</t>
  </si>
  <si>
    <t>Almost 4 in 10</t>
  </si>
  <si>
    <t>Around 4 in 10</t>
  </si>
  <si>
    <t>4 in 10</t>
  </si>
  <si>
    <t>More than 4 in 10</t>
  </si>
  <si>
    <t>Almost half</t>
  </si>
  <si>
    <t>Around half</t>
  </si>
  <si>
    <t>Half</t>
  </si>
  <si>
    <t>More than half</t>
  </si>
  <si>
    <t>Almost 6 in 10</t>
  </si>
  <si>
    <t>Around 6 in 10</t>
  </si>
  <si>
    <t>6 in 10</t>
  </si>
  <si>
    <t>More than 6 in 10</t>
  </si>
  <si>
    <t>Almost two-thirds</t>
  </si>
  <si>
    <t>Around two-thirds</t>
  </si>
  <si>
    <t>Two-thirds</t>
  </si>
  <si>
    <t>More than two-thirds</t>
  </si>
  <si>
    <t>Around 7 in 10</t>
  </si>
  <si>
    <t>7 in 10</t>
  </si>
  <si>
    <t>More than 7 in 10</t>
  </si>
  <si>
    <t>Almost three-quarters</t>
  </si>
  <si>
    <t>Around three-quarters</t>
  </si>
  <si>
    <t>Three-quarters</t>
  </si>
  <si>
    <t>More than three-quarters</t>
  </si>
  <si>
    <t>Almost 8 in 10</t>
  </si>
  <si>
    <t>Around 8 in 10</t>
  </si>
  <si>
    <t>8 in 10</t>
  </si>
  <si>
    <t>More than 8 in 10</t>
  </si>
  <si>
    <t>Almost 9 in 10</t>
  </si>
  <si>
    <t>Around 9 in 10</t>
  </si>
  <si>
    <t>9 in 10</t>
  </si>
  <si>
    <t>More than 9 in 10</t>
  </si>
  <si>
    <t>Almost 95%</t>
  </si>
  <si>
    <t>Around 95%</t>
  </si>
  <si>
    <t>More than 95%</t>
  </si>
  <si>
    <t>Almost all</t>
  </si>
  <si>
    <t>Around all</t>
  </si>
  <si>
    <t>All</t>
  </si>
  <si>
    <t>Number Range</t>
  </si>
  <si>
    <t>Rounding for per day, week, month...</t>
  </si>
  <si>
    <t>Rounding for per year statements</t>
  </si>
  <si>
    <t>0-9</t>
  </si>
  <si>
    <t>Round to the nearest whole number</t>
  </si>
  <si>
    <t>0.0-0.69</t>
  </si>
  <si>
    <t>Don’t use numbers this low</t>
  </si>
  <si>
    <t>X.0 - X.19</t>
  </si>
  <si>
    <t>“Around X”</t>
  </si>
  <si>
    <t>X.2- X.69</t>
  </si>
  <si>
    <t>“More than X”</t>
  </si>
  <si>
    <t>X.7-X.79</t>
  </si>
  <si>
    <t>“Fewer than/Nearly X+1”</t>
  </si>
  <si>
    <t>X.8+</t>
  </si>
  <si>
    <t>“Around X+1”</t>
  </si>
  <si>
    <t>Round to the nearest 5</t>
  </si>
  <si>
    <t>XX.X</t>
  </si>
  <si>
    <t xml:space="preserve"> “Around X(0/5)”</t>
  </si>
  <si>
    <t>100-999</t>
  </si>
  <si>
    <t>Round to nearest 10</t>
  </si>
  <si>
    <t>XX0 - XX1.9</t>
  </si>
  <si>
    <t>“Around XX0”</t>
  </si>
  <si>
    <t>XX2-XX6.9</t>
  </si>
  <si>
    <t>“More than XX0”</t>
  </si>
  <si>
    <t>XX7-XX7.9</t>
  </si>
  <si>
    <t>“Fewer than/Nearly X(X+1)0”</t>
  </si>
  <si>
    <t>XX8+</t>
  </si>
  <si>
    <t>“Around X(X+1)0”</t>
  </si>
  <si>
    <t>Round to nearest 100</t>
  </si>
  <si>
    <t>XX00- XX19</t>
  </si>
  <si>
    <t>“Around XX00”</t>
  </si>
  <si>
    <t>“Around X,X00”</t>
  </si>
  <si>
    <t>XX20-XX69</t>
  </si>
  <si>
    <t>“More than XX00”</t>
  </si>
  <si>
    <t xml:space="preserve"> “Fewer than/Nearly X(X+1)00”</t>
  </si>
  <si>
    <t>XX80+</t>
  </si>
  <si>
    <t>“Around X(X+1)00”</t>
  </si>
  <si>
    <t>10,000-99,999</t>
  </si>
  <si>
    <t>XXX00- XXX19</t>
  </si>
  <si>
    <t>“Around XXX00”</t>
  </si>
  <si>
    <t>“Around XX,X00”</t>
  </si>
  <si>
    <t>XXX20-XXX69</t>
  </si>
  <si>
    <t>“More than XXX00”</t>
  </si>
  <si>
    <t>XXX70-XXX79</t>
  </si>
  <si>
    <t>“Fewer than/Nearly XX(X+1)00”</t>
  </si>
  <si>
    <t>XXX80+</t>
  </si>
  <si>
    <t>“Around XX(X+1)00”</t>
  </si>
  <si>
    <t>100,000+</t>
  </si>
  <si>
    <t>Round to 3 significant figures</t>
  </si>
  <si>
    <t>XXX000-XXX199</t>
  </si>
  <si>
    <t>“Around XXX000”</t>
  </si>
  <si>
    <t>XXX200-XXX699</t>
  </si>
  <si>
    <t>“More than XXX000”</t>
  </si>
  <si>
    <t>XXX700-XXX799</t>
  </si>
  <si>
    <t>“Fewer than/Nearly XX(X+1)000”</t>
  </si>
  <si>
    <t>XXX800+</t>
  </si>
  <si>
    <t>“Around XX(X+1)000”</t>
  </si>
  <si>
    <t>Round to nearest 500</t>
  </si>
  <si>
    <t>XX000-XX099</t>
  </si>
  <si>
    <t>“Around XX000”</t>
  </si>
  <si>
    <t>XX100-XX274</t>
  </si>
  <si>
    <t>“More than XX000”</t>
  </si>
  <si>
    <t>XX275-XX399</t>
  </si>
  <si>
    <t>“Fewer than/Nearly XX500”</t>
  </si>
  <si>
    <t>XX400- XX599</t>
  </si>
  <si>
    <t>“Around XX500”</t>
  </si>
  <si>
    <t>XX600-XX774</t>
  </si>
  <si>
    <t>“More than XX500”</t>
  </si>
  <si>
    <t>XX775-XX899</t>
  </si>
  <si>
    <t>XX900+</t>
  </si>
  <si>
    <t>Round to nearest 1000</t>
  </si>
  <si>
    <t>XX000-XX199</t>
  </si>
  <si>
    <t>XX200-XX699</t>
  </si>
  <si>
    <t>XX700-XX799</t>
  </si>
  <si>
    <t>“Fewer than/Nearly X(X+1)000”</t>
  </si>
  <si>
    <t>XX800+</t>
  </si>
  <si>
    <t>“Around X(X+1)000”</t>
  </si>
  <si>
    <t xml:space="preserve">Only </t>
  </si>
  <si>
    <t xml:space="preserve">Almost </t>
  </si>
  <si>
    <t xml:space="preserve">Around </t>
  </si>
  <si>
    <t xml:space="preserve">More than </t>
  </si>
  <si>
    <t>Fractions and frequencies</t>
  </si>
  <si>
    <t>Almost 1 in 5</t>
  </si>
  <si>
    <t>Around 1 in 5</t>
  </si>
  <si>
    <t>1 in 5</t>
  </si>
  <si>
    <t>More than 1 in 5</t>
  </si>
  <si>
    <t>Almost 1 in 4</t>
  </si>
  <si>
    <t>Around 1 in 4</t>
  </si>
  <si>
    <t>1 in 4</t>
  </si>
  <si>
    <t>More than 1 in 4</t>
  </si>
  <si>
    <t>Almost 1 in 3</t>
  </si>
  <si>
    <t>Almost 1 in 2</t>
  </si>
  <si>
    <t>1 in 3</t>
  </si>
  <si>
    <t>Around 1 in 3</t>
  </si>
  <si>
    <t>More than 1 in 3</t>
  </si>
  <si>
    <t>Around 1 in 2</t>
  </si>
  <si>
    <t>1 in 2</t>
  </si>
  <si>
    <t>More than 1 in 2</t>
  </si>
  <si>
    <t>Almost 2 in 3</t>
  </si>
  <si>
    <t>Around 2 in 3</t>
  </si>
  <si>
    <t>2 in 3</t>
  </si>
  <si>
    <t>More than 2 in 3</t>
  </si>
  <si>
    <t>Almost 3 in 4</t>
  </si>
  <si>
    <t>Around 3 in 4</t>
  </si>
  <si>
    <t>3 in 4</t>
  </si>
  <si>
    <t>More than 3 in 4</t>
  </si>
  <si>
    <t>Only 1 in 100</t>
  </si>
  <si>
    <t>Only 2 in 100</t>
  </si>
  <si>
    <t>1 in 10</t>
  </si>
  <si>
    <t>Almost 1 in 10</t>
  </si>
  <si>
    <t>Around 1 in 10</t>
  </si>
  <si>
    <t>More than 1 in 10</t>
  </si>
  <si>
    <t>Frequencies 1 in X</t>
  </si>
  <si>
    <t>Frequencies X in 10</t>
  </si>
  <si>
    <t>Around 3 in 10</t>
  </si>
  <si>
    <t>16 Proportions</t>
  </si>
  <si>
    <t>10 Proportions</t>
  </si>
  <si>
    <t>2 in 10</t>
  </si>
  <si>
    <t>3 in 10</t>
  </si>
  <si>
    <t>5 in 10</t>
  </si>
  <si>
    <t>Around</t>
  </si>
  <si>
    <t>Around 2 in 10</t>
  </si>
  <si>
    <t>Almost 2 in 10</t>
  </si>
  <si>
    <t>More than 2 in 10</t>
  </si>
  <si>
    <t>More than 3 in 10</t>
  </si>
  <si>
    <t>Proportion - 3</t>
  </si>
  <si>
    <t>Proportion - 4</t>
  </si>
  <si>
    <t>Proportion + 4</t>
  </si>
  <si>
    <t>Proportion mid point</t>
  </si>
  <si>
    <t>More than</t>
  </si>
  <si>
    <t>Almost</t>
  </si>
  <si>
    <t>Almost 3 in 10</t>
  </si>
  <si>
    <t>Almost 5 in 10</t>
  </si>
  <si>
    <t>Around 5 in 10</t>
  </si>
  <si>
    <t>More than 5 in 10</t>
  </si>
  <si>
    <t>Almost 7 in 10</t>
  </si>
  <si>
    <t>10-99</t>
  </si>
  <si>
    <t>10,000 – 19,999</t>
  </si>
  <si>
    <t>20,000 – 99,999</t>
  </si>
  <si>
    <t>For 4.9 and under “Fewer than 5”
For 5 and over round to the nearest 5 i.e. 5 or 10</t>
  </si>
  <si>
    <t>1,000-9,999</t>
  </si>
  <si>
    <t xml:space="preserve">Round to the nearest 100 </t>
  </si>
  <si>
    <t>Fewer</t>
  </si>
  <si>
    <r>
      <t>Round to nearest 10</t>
    </r>
    <r>
      <rPr>
        <sz val="11"/>
        <color theme="1"/>
        <rFont val="Calibri"/>
        <family val="2"/>
        <scheme val="minor"/>
      </rPr>
      <t xml:space="preserve"> </t>
    </r>
  </si>
  <si>
    <r>
      <t>Round to nearest 100</t>
    </r>
    <r>
      <rPr>
        <sz val="11"/>
        <color theme="1"/>
        <rFont val="Calibri"/>
        <family val="2"/>
        <scheme val="minor"/>
      </rPr>
      <t xml:space="preserve"> </t>
    </r>
  </si>
  <si>
    <r>
      <t>Round to the nearest 100</t>
    </r>
    <r>
      <rPr>
        <sz val="11"/>
        <color theme="1"/>
        <rFont val="Calibri"/>
        <family val="2"/>
        <scheme val="minor"/>
      </rPr>
      <t xml:space="preserve"> </t>
    </r>
  </si>
  <si>
    <r>
      <t>Round to the nearest 100</t>
    </r>
    <r>
      <rPr>
        <b/>
        <sz val="11"/>
        <color rgb="FFFF0000"/>
        <rFont val="Calibri"/>
        <family val="2"/>
        <scheme val="minor"/>
      </rPr>
      <t>*</t>
    </r>
  </si>
  <si>
    <r>
      <t>*</t>
    </r>
    <r>
      <rPr>
        <b/>
        <sz val="11"/>
        <color rgb="FFFF0000"/>
        <rFont val="Calibri"/>
        <family val="2"/>
        <scheme val="minor"/>
      </rPr>
      <t>For fundraising and other non-technical audiences (not press and PR)</t>
    </r>
    <r>
      <rPr>
        <sz val="11"/>
        <color theme="1"/>
        <rFont val="Calibri"/>
        <family val="2"/>
        <scheme val="minor"/>
      </rPr>
      <t xml:space="preserve"> can use the more rounded options:</t>
    </r>
  </si>
  <si>
    <t>Fraction</t>
  </si>
  <si>
    <t>1 in X</t>
  </si>
  <si>
    <t>2 in 30</t>
  </si>
  <si>
    <t>1 away</t>
  </si>
  <si>
    <t>2 away</t>
  </si>
  <si>
    <t>3 away</t>
  </si>
  <si>
    <t>Down</t>
  </si>
  <si>
    <t>Up</t>
  </si>
  <si>
    <t>Direction</t>
  </si>
  <si>
    <t>Rounding word</t>
  </si>
  <si>
    <t>For 16 milestones (all common fractions and the sensible milestones in between)</t>
  </si>
  <si>
    <t>4 away</t>
  </si>
  <si>
    <t>Midpoint</t>
  </si>
  <si>
    <t>eg</t>
  </si>
  <si>
    <t>Aroud 3 in 20</t>
  </si>
  <si>
    <t>For 10 milestones (for X in 10s)</t>
  </si>
  <si>
    <t>XX (no word needed)</t>
  </si>
  <si>
    <t>Source: cruk.org/cancerstats</t>
  </si>
  <si>
    <t xml:space="preserve">You are welcome to reuse this Cancer Research UK statistics content for your own work. 
Credit us as authors by referencing Cancer Research UK as the primary source. 
Suggested style: Cancer Research UK, full URL of the page, Accessed [month] [year]. </t>
  </si>
  <si>
    <t>X in 10</t>
  </si>
  <si>
    <t>Rounding numbers:</t>
  </si>
  <si>
    <t>Percentages, fractions and frequencies:</t>
  </si>
  <si>
    <t>Put your number or percentage in the blue box to see what you should use.</t>
  </si>
  <si>
    <r>
      <t xml:space="preserve">Contact </t>
    </r>
    <r>
      <rPr>
        <u/>
        <sz val="11"/>
        <color rgb="FF6F6F6F"/>
        <rFont val="Arial"/>
        <family val="2"/>
      </rPr>
      <t>stats.team@cancer.org.uk</t>
    </r>
    <r>
      <rPr>
        <sz val="11"/>
        <color rgb="FF6F6F6F"/>
        <rFont val="Arial"/>
        <family val="2"/>
      </rPr>
      <t xml:space="preserve"> if you have any problems using this calculator</t>
    </r>
  </si>
  <si>
    <t>Fundraising and other non-technical audiences (not press or PR) may use more rounded options:</t>
  </si>
  <si>
    <t>0 to 100%</t>
  </si>
  <si>
    <t>Showing numbers, data, and stats about cancer accurately and appropriately is a crucial part of handling data responsibly. Numbers, data and stats can be confusing and it’s important that what we present is clear and useful. It’s important to be exact, but we have to balance this with the aims of the message and the type of audience it is for.</t>
  </si>
  <si>
    <t>Wording options</t>
  </si>
  <si>
    <t>95%</t>
  </si>
  <si>
    <t>Percentage-points from milestone</t>
  </si>
  <si>
    <t>If numbers are very large or the exact number is too much detail for the context, they can be rounded to make them simpler, but and this must not change the meaning of the data, and must be accompanied by words to say that it’s not exact. Frequencies, fractions and percentages can also be used to simplify complicated data.</t>
  </si>
  <si>
    <t>What you should use</t>
  </si>
  <si>
    <t>Rounding numbers and converting percentages to fractions and frequencies</t>
  </si>
  <si>
    <t>This calculator is only for unrounded numbers and should not be used if it has been provided by the CRUK Statistical Information Team, as it will already have been rounded.</t>
  </si>
  <si>
    <t>'Almost', 'nearly' and 'less than' are synonyms, use which reads best.</t>
  </si>
  <si>
    <t>XX70-XX79</t>
  </si>
  <si>
    <t>Use for per month stats:</t>
  </si>
  <si>
    <t>Use for per week stats:</t>
  </si>
  <si>
    <t>Use for per day stats:</t>
  </si>
  <si>
    <t>Use for per year stats:</t>
  </si>
  <si>
    <t>Insert your per year number here:</t>
  </si>
  <si>
    <t>Insert your percentage here:</t>
  </si>
  <si>
    <t>Version: March 2017</t>
  </si>
  <si>
    <t>Do  not use 'X in 10' phrasing for such small percentages</t>
  </si>
  <si>
    <t>cs_rounding_calculator_v1</t>
  </si>
  <si>
    <t>cs_rounding_calculator_v2</t>
  </si>
  <si>
    <t>cs_rounding_calculator_v3</t>
  </si>
  <si>
    <t>cs_rounding_calculator_v4</t>
  </si>
  <si>
    <t>Calculator Version</t>
  </si>
  <si>
    <t>Date uploaded</t>
  </si>
  <si>
    <t>2020 Feb</t>
  </si>
  <si>
    <t>Changes Made</t>
  </si>
  <si>
    <t>Rounding calculator</t>
  </si>
  <si>
    <t>%, Fractions &amp; Frequencies</t>
  </si>
  <si>
    <t>Edited rounding rules formulas to deal more accurately with numbers to multiple decimal places.</t>
  </si>
  <si>
    <t>Corrected typos, clarified, in '1 in 10' section, 1-4% can be used but not with 1 in 10 phrasing.</t>
  </si>
  <si>
    <t>Tab with changes</t>
  </si>
  <si>
    <t>-</t>
  </si>
  <si>
    <t>Created rounding rules calculator.</t>
  </si>
  <si>
    <t>2017 Mar</t>
  </si>
  <si>
    <t>~2015 Mar</t>
  </si>
  <si>
    <t>2021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</si>
</sst>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00"/>
    <numFmt numFmtId="166" formatCode="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b/>
      <sz val="11"/>
      <color rgb="FF000000"/>
      <name val="Calibri"/>
      <family val="2"/>
      <scheme val="minor"/>
    </font>
    <font>
      <sz val="1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color theme="1"/>
      <name val="Calibri"/>
      <family val="2"/>
      <scheme val="minor"/>
    </font>
    <font>
      <b/>
      <sz val="14"/>
      <color rgb="FFEC008C"/>
      <name val="Arial"/>
      <family val="2"/>
    </font>
    <font>
      <sz val="8"/>
      <color theme="1"/>
      <name val="Arial"/>
      <family val="2"/>
    </font>
    <font>
      <sz val="11"/>
      <color rgb="FF6F6F6F"/>
      <name val="Arial"/>
      <family val="2"/>
    </font>
    <font>
      <b/>
      <sz val="11"/>
      <color rgb="FF6F6F6F"/>
      <name val="Arial"/>
      <family val="2"/>
    </font>
    <font>
      <sz val="10"/>
      <name val="Arial"/>
      <family val="2"/>
    </font>
    <font>
      <sz val="9"/>
      <color theme="1"/>
      <name val="Arial"/>
      <family val="2"/>
    </font>
    <font>
      <sz val="9"/>
      <color rgb="FF6F6F6F"/>
      <name val="Arial"/>
      <family val="2"/>
    </font>
    <font>
      <b/>
      <sz val="10"/>
      <color rgb="FF333399"/>
      <name val="Arial"/>
      <family val="2"/>
    </font>
    <font>
      <u/>
      <sz val="11"/>
      <color rgb="FF6F6F6F"/>
      <name val="Arial"/>
      <family val="2"/>
    </font>
    <font>
      <sz val="12"/>
      <color rgb="FF333333"/>
      <name val="Arial"/>
      <family val="2"/>
    </font>
    <font>
      <sz val="11"/>
      <color theme="0" tint="-0.499984740745262"/>
      <name val="Arial"/>
      <family val="2"/>
    </font>
    <font>
      <sz val="9"/>
      <color theme="0" tint="-0.499984740745262"/>
      <name val="Arial"/>
      <family val="2"/>
    </font>
    <font>
      <b/>
      <sz val="11"/>
      <color theme="0"/>
      <name val="Arial"/>
      <family val="2"/>
    </font>
    <font>
      <sz val="8"/>
      <name val="Calibri"/>
      <family val="2"/>
      <scheme val="minor"/>
    </font>
  </fonts>
  <fills count="10">
    <fill>
      <patternFill patternType="none"/>
    </fill>
    <fill>
      <patternFill patternType="gray125"/>
    </fill>
    <fill>
      <patternFill patternType="solid">
        <fgColor rgb="FF00B0F0"/>
        <bgColor indexed="64"/>
      </patternFill>
    </fill>
    <fill>
      <patternFill patternType="solid">
        <fgColor theme="6"/>
        <bgColor indexed="64"/>
      </patternFill>
    </fill>
    <fill>
      <patternFill patternType="solid">
        <fgColor theme="2"/>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FFFF"/>
        <bgColor indexed="64"/>
      </patternFill>
    </fill>
    <fill>
      <patternFill patternType="solid">
        <fgColor theme="0" tint="-0.14999847407452621"/>
        <bgColor indexed="64"/>
      </patternFill>
    </fill>
  </fills>
  <borders count="2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9" fillId="0" borderId="0"/>
    <xf numFmtId="0" fontId="14" fillId="0" borderId="0"/>
    <xf numFmtId="43" fontId="9" fillId="0" borderId="0" applyFont="0" applyFill="0" applyBorder="0" applyAlignment="0" applyProtection="0"/>
  </cellStyleXfs>
  <cellXfs count="136">
    <xf numFmtId="0" fontId="0" fillId="0" borderId="0" xfId="0"/>
    <xf numFmtId="0" fontId="0" fillId="0" borderId="0" xfId="0" applyFill="1"/>
    <xf numFmtId="0" fontId="1" fillId="0" borderId="0" xfId="0" applyFont="1" applyFill="1"/>
    <xf numFmtId="0" fontId="0" fillId="0" borderId="0" xfId="0" applyFont="1" applyFill="1"/>
    <xf numFmtId="0" fontId="0" fillId="0" borderId="0" xfId="0"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0" fillId="3" borderId="0" xfId="0" applyFill="1" applyAlignment="1">
      <alignment horizontal="center" vertical="center"/>
    </xf>
    <xf numFmtId="0" fontId="1" fillId="4" borderId="0" xfId="0" applyFont="1"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1" fillId="5" borderId="0" xfId="0" applyFont="1" applyFill="1" applyAlignment="1">
      <alignment horizontal="center" vertical="center"/>
    </xf>
    <xf numFmtId="0" fontId="0" fillId="4" borderId="0" xfId="0" applyFont="1" applyFill="1" applyAlignment="1">
      <alignment horizontal="center" vertical="center"/>
    </xf>
    <xf numFmtId="0" fontId="0" fillId="3" borderId="0" xfId="0" applyFont="1" applyFill="1" applyAlignment="1">
      <alignment horizontal="center" vertical="center"/>
    </xf>
    <xf numFmtId="0" fontId="0" fillId="5"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5" fillId="0" borderId="0" xfId="0" applyFont="1" applyAlignment="1">
      <alignment horizontal="left" vertical="center"/>
    </xf>
    <xf numFmtId="0" fontId="8" fillId="0" borderId="0" xfId="0" applyFont="1" applyAlignment="1">
      <alignment horizontal="left" vertical="center"/>
    </xf>
    <xf numFmtId="1" fontId="7" fillId="6" borderId="0" xfId="0" applyNumberFormat="1" applyFont="1" applyFill="1" applyAlignment="1">
      <alignment horizontal="center" vertical="center"/>
    </xf>
    <xf numFmtId="0" fontId="7" fillId="6" borderId="0" xfId="0" applyFont="1" applyFill="1" applyAlignment="1">
      <alignment horizontal="center" vertical="center"/>
    </xf>
    <xf numFmtId="0" fontId="6" fillId="6" borderId="0" xfId="0" applyFont="1" applyFill="1" applyAlignment="1">
      <alignment horizontal="center" vertical="center"/>
    </xf>
    <xf numFmtId="1" fontId="7" fillId="7" borderId="0" xfId="0" applyNumberFormat="1" applyFont="1" applyFill="1" applyAlignment="1">
      <alignment horizontal="center" vertical="center"/>
    </xf>
    <xf numFmtId="0" fontId="7" fillId="7" borderId="0" xfId="0" applyFont="1" applyFill="1" applyAlignment="1">
      <alignment horizontal="center" vertical="center"/>
    </xf>
    <xf numFmtId="0" fontId="6" fillId="7" borderId="0" xfId="0" applyFont="1" applyFill="1" applyAlignment="1">
      <alignment horizontal="center" vertical="center"/>
    </xf>
    <xf numFmtId="0" fontId="8" fillId="0" borderId="0" xfId="0" applyFont="1" applyAlignment="1">
      <alignment vertical="center"/>
    </xf>
    <xf numFmtId="0" fontId="12" fillId="8" borderId="0" xfId="1" applyFont="1" applyFill="1" applyBorder="1" applyAlignment="1">
      <alignment vertical="center"/>
    </xf>
    <xf numFmtId="0" fontId="13" fillId="8" borderId="0" xfId="1" applyFont="1" applyFill="1" applyBorder="1" applyAlignment="1">
      <alignment horizontal="left" vertical="center" wrapText="1"/>
    </xf>
    <xf numFmtId="0" fontId="13" fillId="8" borderId="0" xfId="1" applyFont="1" applyFill="1" applyBorder="1" applyAlignment="1">
      <alignment vertical="center" wrapText="1"/>
    </xf>
    <xf numFmtId="0" fontId="15" fillId="0" borderId="0" xfId="1" applyFont="1" applyAlignment="1">
      <alignment vertical="center" wrapText="1"/>
    </xf>
    <xf numFmtId="0" fontId="15" fillId="0" borderId="0" xfId="1" applyFont="1" applyAlignment="1">
      <alignment vertical="center"/>
    </xf>
    <xf numFmtId="0" fontId="16" fillId="0" borderId="0" xfId="1" applyFont="1" applyAlignment="1">
      <alignment vertical="center" wrapText="1"/>
    </xf>
    <xf numFmtId="0" fontId="13" fillId="0" borderId="0" xfId="2" applyFont="1" applyBorder="1" applyAlignment="1">
      <alignment vertical="center"/>
    </xf>
    <xf numFmtId="0" fontId="12" fillId="0" borderId="0" xfId="2" applyFont="1" applyBorder="1" applyAlignment="1">
      <alignment vertical="center"/>
    </xf>
    <xf numFmtId="0" fontId="12" fillId="0" borderId="0" xfId="2" applyFont="1" applyBorder="1" applyAlignment="1">
      <alignment vertical="center" wrapText="1"/>
    </xf>
    <xf numFmtId="0" fontId="12" fillId="0" borderId="0" xfId="2" applyFont="1" applyBorder="1" applyAlignment="1">
      <alignment horizontal="right" vertical="center"/>
    </xf>
    <xf numFmtId="0" fontId="10" fillId="0" borderId="0" xfId="1" applyFont="1" applyAlignment="1">
      <alignment vertical="center"/>
    </xf>
    <xf numFmtId="0" fontId="10" fillId="0" borderId="0" xfId="1" applyFont="1" applyAlignment="1">
      <alignment vertical="center" wrapText="1"/>
    </xf>
    <xf numFmtId="0" fontId="11" fillId="0" borderId="0" xfId="1" applyFont="1" applyAlignment="1">
      <alignment vertical="center"/>
    </xf>
    <xf numFmtId="0" fontId="11" fillId="0" borderId="0" xfId="1" applyFont="1" applyBorder="1" applyAlignment="1">
      <alignment vertical="center"/>
    </xf>
    <xf numFmtId="3" fontId="12" fillId="8" borderId="0" xfId="1" applyNumberFormat="1" applyFont="1" applyFill="1" applyBorder="1" applyAlignment="1">
      <alignment horizontal="right" vertical="center" wrapText="1"/>
    </xf>
    <xf numFmtId="0" fontId="12" fillId="8" borderId="0" xfId="1" applyFont="1" applyFill="1" applyBorder="1" applyAlignment="1">
      <alignment horizontal="right" vertical="center" wrapText="1"/>
    </xf>
    <xf numFmtId="3" fontId="12" fillId="8" borderId="0" xfId="1" applyNumberFormat="1" applyFont="1" applyFill="1" applyBorder="1" applyAlignment="1">
      <alignment horizontal="center" vertical="center" wrapText="1"/>
    </xf>
    <xf numFmtId="0" fontId="11" fillId="0" borderId="0" xfId="1" applyFont="1" applyAlignment="1">
      <alignment vertical="center" wrapText="1"/>
    </xf>
    <xf numFmtId="0" fontId="17" fillId="0" borderId="0" xfId="1" applyFont="1" applyAlignment="1">
      <alignment horizontal="left" vertical="center" wrapText="1"/>
    </xf>
    <xf numFmtId="1" fontId="0" fillId="0" borderId="0" xfId="0" applyNumberFormat="1" applyFill="1" applyAlignment="1">
      <alignment horizontal="center"/>
    </xf>
    <xf numFmtId="0" fontId="6" fillId="6" borderId="0" xfId="0" applyFont="1" applyFill="1"/>
    <xf numFmtId="1" fontId="6" fillId="6" borderId="0" xfId="0" applyNumberFormat="1" applyFont="1" applyFill="1" applyAlignment="1">
      <alignment horizontal="center"/>
    </xf>
    <xf numFmtId="0" fontId="13" fillId="9" borderId="0" xfId="1" applyFont="1" applyFill="1" applyBorder="1" applyAlignment="1">
      <alignment horizontal="center" vertical="center" wrapText="1"/>
    </xf>
    <xf numFmtId="0" fontId="0" fillId="0" borderId="0" xfId="0" applyFont="1" applyFill="1" applyAlignment="1">
      <alignment horizontal="left"/>
    </xf>
    <xf numFmtId="0" fontId="13" fillId="8" borderId="0" xfId="1" applyFont="1" applyFill="1" applyBorder="1" applyAlignment="1">
      <alignment vertical="center"/>
    </xf>
    <xf numFmtId="0" fontId="2" fillId="0" borderId="3" xfId="0" applyFont="1" applyFill="1" applyBorder="1" applyAlignment="1">
      <alignment horizontal="left" vertical="center"/>
    </xf>
    <xf numFmtId="0" fontId="12" fillId="8" borderId="0" xfId="1" applyFont="1" applyFill="1" applyBorder="1" applyAlignment="1">
      <alignment horizontal="left" vertical="center"/>
    </xf>
    <xf numFmtId="0" fontId="12" fillId="0" borderId="0" xfId="2" applyFont="1" applyBorder="1" applyAlignment="1">
      <alignment horizontal="left" vertical="center"/>
    </xf>
    <xf numFmtId="0" fontId="12" fillId="8" borderId="0" xfId="1" applyFont="1" applyFill="1" applyBorder="1" applyAlignment="1">
      <alignment horizontal="left" vertical="center" wrapText="1"/>
    </xf>
    <xf numFmtId="0" fontId="12" fillId="8" borderId="0" xfId="1" quotePrefix="1" applyFont="1" applyFill="1" applyBorder="1" applyAlignment="1">
      <alignment vertical="center"/>
    </xf>
    <xf numFmtId="0" fontId="11" fillId="0" borderId="0" xfId="1" applyFont="1" applyFill="1" applyBorder="1" applyAlignment="1">
      <alignment vertical="center"/>
    </xf>
    <xf numFmtId="0" fontId="19" fillId="0" borderId="0" xfId="1" applyFont="1" applyBorder="1" applyAlignment="1">
      <alignment vertical="center"/>
    </xf>
    <xf numFmtId="0" fontId="20" fillId="0" borderId="0" xfId="0" applyFont="1" applyAlignment="1">
      <alignment vertical="center" wrapText="1"/>
    </xf>
    <xf numFmtId="0" fontId="20" fillId="0" borderId="0" xfId="0" applyFont="1" applyAlignment="1">
      <alignment horizontal="left" vertical="center" wrapText="1"/>
    </xf>
    <xf numFmtId="0" fontId="12" fillId="8" borderId="0" xfId="1" applyFont="1" applyFill="1" applyBorder="1" applyAlignment="1">
      <alignment horizontal="right" vertical="center"/>
    </xf>
    <xf numFmtId="0" fontId="0" fillId="0" borderId="0" xfId="0" quotePrefix="1" applyFill="1"/>
    <xf numFmtId="0" fontId="0" fillId="0" borderId="0" xfId="0" quotePrefix="1" applyFont="1" applyFill="1"/>
    <xf numFmtId="0" fontId="7" fillId="0" borderId="0" xfId="0" applyFont="1" applyFill="1"/>
    <xf numFmtId="1" fontId="6" fillId="2" borderId="0" xfId="0" applyNumberFormat="1" applyFont="1" applyFill="1" applyAlignment="1">
      <alignment horizontal="center"/>
    </xf>
    <xf numFmtId="1" fontId="8" fillId="0" borderId="0" xfId="0" applyNumberFormat="1" applyFont="1" applyFill="1" applyAlignment="1">
      <alignment horizontal="center"/>
    </xf>
    <xf numFmtId="0" fontId="8" fillId="0" borderId="0" xfId="0" applyFont="1" applyFill="1"/>
    <xf numFmtId="0" fontId="6" fillId="2" borderId="0" xfId="0" applyFont="1" applyFill="1"/>
    <xf numFmtId="3" fontId="13" fillId="9" borderId="0" xfId="1" quotePrefix="1" applyNumberFormat="1" applyFont="1" applyFill="1" applyBorder="1" applyAlignment="1">
      <alignment horizontal="center" vertical="center"/>
    </xf>
    <xf numFmtId="9" fontId="1" fillId="0" borderId="0" xfId="0" quotePrefix="1" applyNumberFormat="1" applyFont="1" applyFill="1" applyAlignment="1">
      <alignment horizontal="left"/>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2" fillId="0" borderId="5" xfId="0" applyFont="1" applyFill="1" applyBorder="1" applyAlignment="1">
      <alignment horizontal="left" vertical="center"/>
    </xf>
    <xf numFmtId="0" fontId="0" fillId="0" borderId="6" xfId="0" applyFont="1" applyFill="1" applyBorder="1" applyAlignment="1">
      <alignment horizontal="left"/>
    </xf>
    <xf numFmtId="0" fontId="0" fillId="0" borderId="8" xfId="0" applyFont="1" applyFill="1" applyBorder="1" applyAlignment="1">
      <alignment horizontal="left" vertical="center"/>
    </xf>
    <xf numFmtId="0" fontId="0" fillId="0" borderId="3" xfId="0" applyFont="1" applyFill="1" applyBorder="1" applyAlignment="1">
      <alignment horizontal="left" vertical="center"/>
    </xf>
    <xf numFmtId="0" fontId="0" fillId="0" borderId="10" xfId="0" applyFont="1" applyFill="1" applyBorder="1" applyAlignment="1">
      <alignment horizontal="left" vertical="center"/>
    </xf>
    <xf numFmtId="0" fontId="0" fillId="0" borderId="11" xfId="0" applyFont="1" applyFill="1" applyBorder="1" applyAlignment="1">
      <alignment horizontal="left" vertical="center"/>
    </xf>
    <xf numFmtId="17" fontId="1" fillId="0" borderId="18" xfId="0" quotePrefix="1" applyNumberFormat="1" applyFont="1" applyFill="1" applyBorder="1" applyAlignment="1">
      <alignment horizontal="left" vertical="center"/>
    </xf>
    <xf numFmtId="0" fontId="1" fillId="0" borderId="19" xfId="0" applyFont="1" applyFill="1" applyBorder="1" applyAlignment="1">
      <alignment horizontal="left" vertical="center" wrapText="1"/>
    </xf>
    <xf numFmtId="0" fontId="0" fillId="0" borderId="19" xfId="0" applyFont="1" applyFill="1" applyBorder="1" applyAlignment="1">
      <alignment horizontal="left" vertical="center"/>
    </xf>
    <xf numFmtId="0" fontId="1" fillId="0" borderId="19" xfId="0" applyFont="1" applyFill="1" applyBorder="1" applyAlignment="1">
      <alignment horizontal="left" vertical="center"/>
    </xf>
    <xf numFmtId="0" fontId="0" fillId="0" borderId="20" xfId="0" applyFont="1" applyFill="1" applyBorder="1" applyAlignment="1">
      <alignment horizontal="left" vertical="center"/>
    </xf>
    <xf numFmtId="0" fontId="0" fillId="0" borderId="12" xfId="0" applyFont="1" applyFill="1" applyBorder="1" applyAlignment="1">
      <alignment horizontal="left" vertical="center"/>
    </xf>
    <xf numFmtId="0" fontId="0" fillId="0" borderId="13" xfId="0" applyFont="1" applyFill="1" applyBorder="1" applyAlignment="1">
      <alignment horizontal="left" vertical="center"/>
    </xf>
    <xf numFmtId="164" fontId="0" fillId="0" borderId="0" xfId="3" applyNumberFormat="1" applyFont="1" applyFill="1" applyAlignment="1">
      <alignment horizontal="left"/>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1" fillId="0" borderId="0" xfId="0" applyFont="1" applyFill="1" applyBorder="1" applyAlignment="1">
      <alignment horizontal="left" vertical="center"/>
    </xf>
    <xf numFmtId="0" fontId="0" fillId="0" borderId="0" xfId="0" applyFont="1" applyFill="1" applyBorder="1" applyAlignment="1">
      <alignment horizontal="left"/>
    </xf>
    <xf numFmtId="0" fontId="2" fillId="0" borderId="0" xfId="0" applyFont="1" applyFill="1" applyAlignment="1">
      <alignment horizontal="left"/>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2" fillId="8" borderId="0" xfId="1" applyFont="1" applyFill="1" applyBorder="1" applyAlignment="1">
      <alignment vertical="center" wrapText="1"/>
    </xf>
    <xf numFmtId="0" fontId="12" fillId="8" borderId="0" xfId="1" applyFont="1" applyFill="1" applyBorder="1" applyAlignment="1">
      <alignment horizontal="center" vertical="center" wrapText="1"/>
    </xf>
    <xf numFmtId="1" fontId="22" fillId="2" borderId="0" xfId="3" applyNumberFormat="1" applyFont="1" applyFill="1" applyBorder="1" applyAlignment="1" applyProtection="1">
      <alignment horizontal="center" vertical="center" wrapText="1"/>
      <protection locked="0"/>
    </xf>
    <xf numFmtId="0" fontId="13" fillId="0" borderId="0" xfId="1" applyFont="1" applyFill="1" applyBorder="1" applyAlignment="1">
      <alignment horizontal="center" vertical="center" wrapText="1"/>
    </xf>
    <xf numFmtId="1" fontId="22" fillId="0" borderId="0" xfId="3" applyNumberFormat="1" applyFont="1" applyFill="1" applyBorder="1" applyAlignment="1" applyProtection="1">
      <alignment horizontal="center" vertical="center" wrapText="1"/>
      <protection locked="0"/>
    </xf>
    <xf numFmtId="165" fontId="11" fillId="0" borderId="0" xfId="1" applyNumberFormat="1" applyFont="1" applyBorder="1" applyAlignment="1">
      <alignment vertical="center"/>
    </xf>
    <xf numFmtId="166" fontId="22" fillId="2" borderId="0" xfId="3" applyNumberFormat="1" applyFont="1" applyFill="1" applyBorder="1" applyAlignment="1" applyProtection="1">
      <alignment horizontal="center" vertical="center" wrapText="1"/>
      <protection locked="0"/>
    </xf>
    <xf numFmtId="0" fontId="1" fillId="0" borderId="0" xfId="0" applyFont="1"/>
    <xf numFmtId="0" fontId="0" fillId="0" borderId="0" xfId="0" quotePrefix="1" applyAlignment="1">
      <alignment horizontal="center"/>
    </xf>
    <xf numFmtId="0" fontId="0" fillId="0" borderId="0" xfId="0" quotePrefix="1" applyAlignment="1">
      <alignment horizontal="left"/>
    </xf>
    <xf numFmtId="0" fontId="12" fillId="8" borderId="0" xfId="1" applyFont="1" applyFill="1" applyBorder="1" applyAlignment="1">
      <alignment horizontal="left" vertical="center" wrapText="1"/>
    </xf>
    <xf numFmtId="0" fontId="16" fillId="0" borderId="0" xfId="1" applyFont="1" applyAlignment="1">
      <alignment horizontal="left" vertical="center" wrapText="1"/>
    </xf>
    <xf numFmtId="0" fontId="21" fillId="0" borderId="0" xfId="0" applyFont="1" applyAlignment="1">
      <alignment horizontal="right" vertical="center" wrapText="1"/>
    </xf>
    <xf numFmtId="0" fontId="1" fillId="0" borderId="12" xfId="0" applyFont="1" applyFill="1" applyBorder="1" applyAlignment="1">
      <alignment horizontal="left" vertical="center"/>
    </xf>
    <xf numFmtId="0" fontId="1" fillId="0" borderId="3" xfId="0" applyFont="1" applyFill="1" applyBorder="1" applyAlignment="1">
      <alignment horizontal="left" vertical="center"/>
    </xf>
    <xf numFmtId="0" fontId="1" fillId="0" borderId="10"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4" xfId="0" applyFont="1" applyFill="1" applyBorder="1" applyAlignment="1">
      <alignment horizontal="left" vertical="center"/>
    </xf>
    <xf numFmtId="0" fontId="1" fillId="0" borderId="7" xfId="0" applyFont="1" applyFill="1" applyBorder="1" applyAlignment="1">
      <alignment horizontal="left" vertical="center"/>
    </xf>
    <xf numFmtId="0" fontId="1" fillId="0" borderId="9" xfId="0" applyFont="1" applyFill="1" applyBorder="1" applyAlignment="1">
      <alignment horizontal="left" vertical="center"/>
    </xf>
    <xf numFmtId="0" fontId="1" fillId="0" borderId="1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0" fillId="0" borderId="13" xfId="0" applyFont="1" applyFill="1" applyBorder="1" applyAlignment="1">
      <alignment horizontal="left" vertical="center"/>
    </xf>
    <xf numFmtId="0" fontId="0" fillId="0" borderId="8" xfId="0" applyFont="1" applyFill="1" applyBorder="1" applyAlignment="1">
      <alignment horizontal="left" vertical="center"/>
    </xf>
    <xf numFmtId="0" fontId="0" fillId="0" borderId="11" xfId="0" applyFont="1" applyFill="1" applyBorder="1" applyAlignment="1">
      <alignment horizontal="left" vertical="center"/>
    </xf>
    <xf numFmtId="0" fontId="1" fillId="0" borderId="4"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0" fillId="0" borderId="0" xfId="0" quotePrefix="1" applyAlignment="1">
      <alignment horizontal="center" vertical="center"/>
    </xf>
  </cellXfs>
  <cellStyles count="4">
    <cellStyle name="Comma" xfId="3" builtinId="3"/>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colors>
    <mruColors>
      <color rgb="FFEC008C"/>
      <color rgb="FF00B6ED"/>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0</xdr:col>
      <xdr:colOff>2152650</xdr:colOff>
      <xdr:row>36</xdr:row>
      <xdr:rowOff>28575</xdr:rowOff>
    </xdr:to>
    <xdr:pic>
      <xdr:nvPicPr>
        <xdr:cNvPr id="2" name="Picture 1" descr="cid:3d305014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295900"/>
          <a:ext cx="21526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Brand_6 vars">
      <a:dk1>
        <a:sysClr val="windowText" lastClr="000000"/>
      </a:dk1>
      <a:lt1>
        <a:sysClr val="window" lastClr="FFFFFF"/>
      </a:lt1>
      <a:dk2>
        <a:srgbClr val="44546A"/>
      </a:dk2>
      <a:lt2>
        <a:srgbClr val="E7E6E6"/>
      </a:lt2>
      <a:accent1>
        <a:srgbClr val="00B6ED"/>
      </a:accent1>
      <a:accent2>
        <a:srgbClr val="4B239B"/>
      </a:accent2>
      <a:accent3>
        <a:srgbClr val="F24CAE"/>
      </a:accent3>
      <a:accent4>
        <a:srgbClr val="99E2F8"/>
      </a:accent4>
      <a:accent5>
        <a:srgbClr val="AB99D1"/>
      </a:accent5>
      <a:accent6>
        <a:srgbClr val="F799D1"/>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8"/>
  <sheetViews>
    <sheetView showGridLines="0" tabSelected="1" zoomScaleNormal="100" workbookViewId="0">
      <selection activeCell="B11" sqref="B11"/>
    </sheetView>
  </sheetViews>
  <sheetFormatPr defaultRowHeight="15.75" customHeight="1" x14ac:dyDescent="0.25"/>
  <cols>
    <col min="1" max="1" width="32.7109375" style="38" customWidth="1"/>
    <col min="2" max="2" width="15.28515625" style="38" customWidth="1"/>
    <col min="3" max="4" width="13.5703125" style="38" customWidth="1"/>
    <col min="5" max="5" width="14.85546875" style="38" bestFit="1" customWidth="1"/>
    <col min="6" max="6" width="16.5703125" style="38" hidden="1" customWidth="1"/>
    <col min="7" max="7" width="28.42578125" style="38" customWidth="1"/>
    <col min="8" max="9" width="21.42578125" style="38" customWidth="1"/>
    <col min="10" max="10" width="14.28515625" style="38" customWidth="1"/>
    <col min="11" max="256" width="9.140625" style="38"/>
    <col min="257" max="257" width="14.5703125" style="38" customWidth="1"/>
    <col min="258" max="258" width="31.5703125" style="38" customWidth="1"/>
    <col min="259" max="259" width="14.42578125" style="38" customWidth="1"/>
    <col min="260" max="260" width="10.85546875" style="38" customWidth="1"/>
    <col min="261" max="261" width="15.28515625" style="38" customWidth="1"/>
    <col min="262" max="262" width="28" style="38" customWidth="1"/>
    <col min="263" max="263" width="11.28515625" style="38" customWidth="1"/>
    <col min="264" max="512" width="9.140625" style="38"/>
    <col min="513" max="513" width="14.5703125" style="38" customWidth="1"/>
    <col min="514" max="514" width="31.5703125" style="38" customWidth="1"/>
    <col min="515" max="515" width="14.42578125" style="38" customWidth="1"/>
    <col min="516" max="516" width="10.85546875" style="38" customWidth="1"/>
    <col min="517" max="517" width="15.28515625" style="38" customWidth="1"/>
    <col min="518" max="518" width="28" style="38" customWidth="1"/>
    <col min="519" max="519" width="11.28515625" style="38" customWidth="1"/>
    <col min="520" max="768" width="9.140625" style="38"/>
    <col min="769" max="769" width="14.5703125" style="38" customWidth="1"/>
    <col min="770" max="770" width="31.5703125" style="38" customWidth="1"/>
    <col min="771" max="771" width="14.42578125" style="38" customWidth="1"/>
    <col min="772" max="772" width="10.85546875" style="38" customWidth="1"/>
    <col min="773" max="773" width="15.28515625" style="38" customWidth="1"/>
    <col min="774" max="774" width="28" style="38" customWidth="1"/>
    <col min="775" max="775" width="11.28515625" style="38" customWidth="1"/>
    <col min="776" max="1024" width="9.140625" style="38"/>
    <col min="1025" max="1025" width="14.5703125" style="38" customWidth="1"/>
    <col min="1026" max="1026" width="31.5703125" style="38" customWidth="1"/>
    <col min="1027" max="1027" width="14.42578125" style="38" customWidth="1"/>
    <col min="1028" max="1028" width="10.85546875" style="38" customWidth="1"/>
    <col min="1029" max="1029" width="15.28515625" style="38" customWidth="1"/>
    <col min="1030" max="1030" width="28" style="38" customWidth="1"/>
    <col min="1031" max="1031" width="11.28515625" style="38" customWidth="1"/>
    <col min="1032" max="1280" width="9.140625" style="38"/>
    <col min="1281" max="1281" width="14.5703125" style="38" customWidth="1"/>
    <col min="1282" max="1282" width="31.5703125" style="38" customWidth="1"/>
    <col min="1283" max="1283" width="14.42578125" style="38" customWidth="1"/>
    <col min="1284" max="1284" width="10.85546875" style="38" customWidth="1"/>
    <col min="1285" max="1285" width="15.28515625" style="38" customWidth="1"/>
    <col min="1286" max="1286" width="28" style="38" customWidth="1"/>
    <col min="1287" max="1287" width="11.28515625" style="38" customWidth="1"/>
    <col min="1288" max="1536" width="9.140625" style="38"/>
    <col min="1537" max="1537" width="14.5703125" style="38" customWidth="1"/>
    <col min="1538" max="1538" width="31.5703125" style="38" customWidth="1"/>
    <col min="1539" max="1539" width="14.42578125" style="38" customWidth="1"/>
    <col min="1540" max="1540" width="10.85546875" style="38" customWidth="1"/>
    <col min="1541" max="1541" width="15.28515625" style="38" customWidth="1"/>
    <col min="1542" max="1542" width="28" style="38" customWidth="1"/>
    <col min="1543" max="1543" width="11.28515625" style="38" customWidth="1"/>
    <col min="1544" max="1792" width="9.140625" style="38"/>
    <col min="1793" max="1793" width="14.5703125" style="38" customWidth="1"/>
    <col min="1794" max="1794" width="31.5703125" style="38" customWidth="1"/>
    <col min="1795" max="1795" width="14.42578125" style="38" customWidth="1"/>
    <col min="1796" max="1796" width="10.85546875" style="38" customWidth="1"/>
    <col min="1797" max="1797" width="15.28515625" style="38" customWidth="1"/>
    <col min="1798" max="1798" width="28" style="38" customWidth="1"/>
    <col min="1799" max="1799" width="11.28515625" style="38" customWidth="1"/>
    <col min="1800" max="2048" width="9.140625" style="38"/>
    <col min="2049" max="2049" width="14.5703125" style="38" customWidth="1"/>
    <col min="2050" max="2050" width="31.5703125" style="38" customWidth="1"/>
    <col min="2051" max="2051" width="14.42578125" style="38" customWidth="1"/>
    <col min="2052" max="2052" width="10.85546875" style="38" customWidth="1"/>
    <col min="2053" max="2053" width="15.28515625" style="38" customWidth="1"/>
    <col min="2054" max="2054" width="28" style="38" customWidth="1"/>
    <col min="2055" max="2055" width="11.28515625" style="38" customWidth="1"/>
    <col min="2056" max="2304" width="9.140625" style="38"/>
    <col min="2305" max="2305" width="14.5703125" style="38" customWidth="1"/>
    <col min="2306" max="2306" width="31.5703125" style="38" customWidth="1"/>
    <col min="2307" max="2307" width="14.42578125" style="38" customWidth="1"/>
    <col min="2308" max="2308" width="10.85546875" style="38" customWidth="1"/>
    <col min="2309" max="2309" width="15.28515625" style="38" customWidth="1"/>
    <col min="2310" max="2310" width="28" style="38" customWidth="1"/>
    <col min="2311" max="2311" width="11.28515625" style="38" customWidth="1"/>
    <col min="2312" max="2560" width="9.140625" style="38"/>
    <col min="2561" max="2561" width="14.5703125" style="38" customWidth="1"/>
    <col min="2562" max="2562" width="31.5703125" style="38" customWidth="1"/>
    <col min="2563" max="2563" width="14.42578125" style="38" customWidth="1"/>
    <col min="2564" max="2564" width="10.85546875" style="38" customWidth="1"/>
    <col min="2565" max="2565" width="15.28515625" style="38" customWidth="1"/>
    <col min="2566" max="2566" width="28" style="38" customWidth="1"/>
    <col min="2567" max="2567" width="11.28515625" style="38" customWidth="1"/>
    <col min="2568" max="2816" width="9.140625" style="38"/>
    <col min="2817" max="2817" width="14.5703125" style="38" customWidth="1"/>
    <col min="2818" max="2818" width="31.5703125" style="38" customWidth="1"/>
    <col min="2819" max="2819" width="14.42578125" style="38" customWidth="1"/>
    <col min="2820" max="2820" width="10.85546875" style="38" customWidth="1"/>
    <col min="2821" max="2821" width="15.28515625" style="38" customWidth="1"/>
    <col min="2822" max="2822" width="28" style="38" customWidth="1"/>
    <col min="2823" max="2823" width="11.28515625" style="38" customWidth="1"/>
    <col min="2824" max="3072" width="9.140625" style="38"/>
    <col min="3073" max="3073" width="14.5703125" style="38" customWidth="1"/>
    <col min="3074" max="3074" width="31.5703125" style="38" customWidth="1"/>
    <col min="3075" max="3075" width="14.42578125" style="38" customWidth="1"/>
    <col min="3076" max="3076" width="10.85546875" style="38" customWidth="1"/>
    <col min="3077" max="3077" width="15.28515625" style="38" customWidth="1"/>
    <col min="3078" max="3078" width="28" style="38" customWidth="1"/>
    <col min="3079" max="3079" width="11.28515625" style="38" customWidth="1"/>
    <col min="3080" max="3328" width="9.140625" style="38"/>
    <col min="3329" max="3329" width="14.5703125" style="38" customWidth="1"/>
    <col min="3330" max="3330" width="31.5703125" style="38" customWidth="1"/>
    <col min="3331" max="3331" width="14.42578125" style="38" customWidth="1"/>
    <col min="3332" max="3332" width="10.85546875" style="38" customWidth="1"/>
    <col min="3333" max="3333" width="15.28515625" style="38" customWidth="1"/>
    <col min="3334" max="3334" width="28" style="38" customWidth="1"/>
    <col min="3335" max="3335" width="11.28515625" style="38" customWidth="1"/>
    <col min="3336" max="3584" width="9.140625" style="38"/>
    <col min="3585" max="3585" width="14.5703125" style="38" customWidth="1"/>
    <col min="3586" max="3586" width="31.5703125" style="38" customWidth="1"/>
    <col min="3587" max="3587" width="14.42578125" style="38" customWidth="1"/>
    <col min="3588" max="3588" width="10.85546875" style="38" customWidth="1"/>
    <col min="3589" max="3589" width="15.28515625" style="38" customWidth="1"/>
    <col min="3590" max="3590" width="28" style="38" customWidth="1"/>
    <col min="3591" max="3591" width="11.28515625" style="38" customWidth="1"/>
    <col min="3592" max="3840" width="9.140625" style="38"/>
    <col min="3841" max="3841" width="14.5703125" style="38" customWidth="1"/>
    <col min="3842" max="3842" width="31.5703125" style="38" customWidth="1"/>
    <col min="3843" max="3843" width="14.42578125" style="38" customWidth="1"/>
    <col min="3844" max="3844" width="10.85546875" style="38" customWidth="1"/>
    <col min="3845" max="3845" width="15.28515625" style="38" customWidth="1"/>
    <col min="3846" max="3846" width="28" style="38" customWidth="1"/>
    <col min="3847" max="3847" width="11.28515625" style="38" customWidth="1"/>
    <col min="3848" max="4096" width="9.140625" style="38"/>
    <col min="4097" max="4097" width="14.5703125" style="38" customWidth="1"/>
    <col min="4098" max="4098" width="31.5703125" style="38" customWidth="1"/>
    <col min="4099" max="4099" width="14.42578125" style="38" customWidth="1"/>
    <col min="4100" max="4100" width="10.85546875" style="38" customWidth="1"/>
    <col min="4101" max="4101" width="15.28515625" style="38" customWidth="1"/>
    <col min="4102" max="4102" width="28" style="38" customWidth="1"/>
    <col min="4103" max="4103" width="11.28515625" style="38" customWidth="1"/>
    <col min="4104" max="4352" width="9.140625" style="38"/>
    <col min="4353" max="4353" width="14.5703125" style="38" customWidth="1"/>
    <col min="4354" max="4354" width="31.5703125" style="38" customWidth="1"/>
    <col min="4355" max="4355" width="14.42578125" style="38" customWidth="1"/>
    <col min="4356" max="4356" width="10.85546875" style="38" customWidth="1"/>
    <col min="4357" max="4357" width="15.28515625" style="38" customWidth="1"/>
    <col min="4358" max="4358" width="28" style="38" customWidth="1"/>
    <col min="4359" max="4359" width="11.28515625" style="38" customWidth="1"/>
    <col min="4360" max="4608" width="9.140625" style="38"/>
    <col min="4609" max="4609" width="14.5703125" style="38" customWidth="1"/>
    <col min="4610" max="4610" width="31.5703125" style="38" customWidth="1"/>
    <col min="4611" max="4611" width="14.42578125" style="38" customWidth="1"/>
    <col min="4612" max="4612" width="10.85546875" style="38" customWidth="1"/>
    <col min="4613" max="4613" width="15.28515625" style="38" customWidth="1"/>
    <col min="4614" max="4614" width="28" style="38" customWidth="1"/>
    <col min="4615" max="4615" width="11.28515625" style="38" customWidth="1"/>
    <col min="4616" max="4864" width="9.140625" style="38"/>
    <col min="4865" max="4865" width="14.5703125" style="38" customWidth="1"/>
    <col min="4866" max="4866" width="31.5703125" style="38" customWidth="1"/>
    <col min="4867" max="4867" width="14.42578125" style="38" customWidth="1"/>
    <col min="4868" max="4868" width="10.85546875" style="38" customWidth="1"/>
    <col min="4869" max="4869" width="15.28515625" style="38" customWidth="1"/>
    <col min="4870" max="4870" width="28" style="38" customWidth="1"/>
    <col min="4871" max="4871" width="11.28515625" style="38" customWidth="1"/>
    <col min="4872" max="5120" width="9.140625" style="38"/>
    <col min="5121" max="5121" width="14.5703125" style="38" customWidth="1"/>
    <col min="5122" max="5122" width="31.5703125" style="38" customWidth="1"/>
    <col min="5123" max="5123" width="14.42578125" style="38" customWidth="1"/>
    <col min="5124" max="5124" width="10.85546875" style="38" customWidth="1"/>
    <col min="5125" max="5125" width="15.28515625" style="38" customWidth="1"/>
    <col min="5126" max="5126" width="28" style="38" customWidth="1"/>
    <col min="5127" max="5127" width="11.28515625" style="38" customWidth="1"/>
    <col min="5128" max="5376" width="9.140625" style="38"/>
    <col min="5377" max="5377" width="14.5703125" style="38" customWidth="1"/>
    <col min="5378" max="5378" width="31.5703125" style="38" customWidth="1"/>
    <col min="5379" max="5379" width="14.42578125" style="38" customWidth="1"/>
    <col min="5380" max="5380" width="10.85546875" style="38" customWidth="1"/>
    <col min="5381" max="5381" width="15.28515625" style="38" customWidth="1"/>
    <col min="5382" max="5382" width="28" style="38" customWidth="1"/>
    <col min="5383" max="5383" width="11.28515625" style="38" customWidth="1"/>
    <col min="5384" max="5632" width="9.140625" style="38"/>
    <col min="5633" max="5633" width="14.5703125" style="38" customWidth="1"/>
    <col min="5634" max="5634" width="31.5703125" style="38" customWidth="1"/>
    <col min="5635" max="5635" width="14.42578125" style="38" customWidth="1"/>
    <col min="5636" max="5636" width="10.85546875" style="38" customWidth="1"/>
    <col min="5637" max="5637" width="15.28515625" style="38" customWidth="1"/>
    <col min="5638" max="5638" width="28" style="38" customWidth="1"/>
    <col min="5639" max="5639" width="11.28515625" style="38" customWidth="1"/>
    <col min="5640" max="5888" width="9.140625" style="38"/>
    <col min="5889" max="5889" width="14.5703125" style="38" customWidth="1"/>
    <col min="5890" max="5890" width="31.5703125" style="38" customWidth="1"/>
    <col min="5891" max="5891" width="14.42578125" style="38" customWidth="1"/>
    <col min="5892" max="5892" width="10.85546875" style="38" customWidth="1"/>
    <col min="5893" max="5893" width="15.28515625" style="38" customWidth="1"/>
    <col min="5894" max="5894" width="28" style="38" customWidth="1"/>
    <col min="5895" max="5895" width="11.28515625" style="38" customWidth="1"/>
    <col min="5896" max="6144" width="9.140625" style="38"/>
    <col min="6145" max="6145" width="14.5703125" style="38" customWidth="1"/>
    <col min="6146" max="6146" width="31.5703125" style="38" customWidth="1"/>
    <col min="6147" max="6147" width="14.42578125" style="38" customWidth="1"/>
    <col min="6148" max="6148" width="10.85546875" style="38" customWidth="1"/>
    <col min="6149" max="6149" width="15.28515625" style="38" customWidth="1"/>
    <col min="6150" max="6150" width="28" style="38" customWidth="1"/>
    <col min="6151" max="6151" width="11.28515625" style="38" customWidth="1"/>
    <col min="6152" max="6400" width="9.140625" style="38"/>
    <col min="6401" max="6401" width="14.5703125" style="38" customWidth="1"/>
    <col min="6402" max="6402" width="31.5703125" style="38" customWidth="1"/>
    <col min="6403" max="6403" width="14.42578125" style="38" customWidth="1"/>
    <col min="6404" max="6404" width="10.85546875" style="38" customWidth="1"/>
    <col min="6405" max="6405" width="15.28515625" style="38" customWidth="1"/>
    <col min="6406" max="6406" width="28" style="38" customWidth="1"/>
    <col min="6407" max="6407" width="11.28515625" style="38" customWidth="1"/>
    <col min="6408" max="6656" width="9.140625" style="38"/>
    <col min="6657" max="6657" width="14.5703125" style="38" customWidth="1"/>
    <col min="6658" max="6658" width="31.5703125" style="38" customWidth="1"/>
    <col min="6659" max="6659" width="14.42578125" style="38" customWidth="1"/>
    <col min="6660" max="6660" width="10.85546875" style="38" customWidth="1"/>
    <col min="6661" max="6661" width="15.28515625" style="38" customWidth="1"/>
    <col min="6662" max="6662" width="28" style="38" customWidth="1"/>
    <col min="6663" max="6663" width="11.28515625" style="38" customWidth="1"/>
    <col min="6664" max="6912" width="9.140625" style="38"/>
    <col min="6913" max="6913" width="14.5703125" style="38" customWidth="1"/>
    <col min="6914" max="6914" width="31.5703125" style="38" customWidth="1"/>
    <col min="6915" max="6915" width="14.42578125" style="38" customWidth="1"/>
    <col min="6916" max="6916" width="10.85546875" style="38" customWidth="1"/>
    <col min="6917" max="6917" width="15.28515625" style="38" customWidth="1"/>
    <col min="6918" max="6918" width="28" style="38" customWidth="1"/>
    <col min="6919" max="6919" width="11.28515625" style="38" customWidth="1"/>
    <col min="6920" max="7168" width="9.140625" style="38"/>
    <col min="7169" max="7169" width="14.5703125" style="38" customWidth="1"/>
    <col min="7170" max="7170" width="31.5703125" style="38" customWidth="1"/>
    <col min="7171" max="7171" width="14.42578125" style="38" customWidth="1"/>
    <col min="7172" max="7172" width="10.85546875" style="38" customWidth="1"/>
    <col min="7173" max="7173" width="15.28515625" style="38" customWidth="1"/>
    <col min="7174" max="7174" width="28" style="38" customWidth="1"/>
    <col min="7175" max="7175" width="11.28515625" style="38" customWidth="1"/>
    <col min="7176" max="7424" width="9.140625" style="38"/>
    <col min="7425" max="7425" width="14.5703125" style="38" customWidth="1"/>
    <col min="7426" max="7426" width="31.5703125" style="38" customWidth="1"/>
    <col min="7427" max="7427" width="14.42578125" style="38" customWidth="1"/>
    <col min="7428" max="7428" width="10.85546875" style="38" customWidth="1"/>
    <col min="7429" max="7429" width="15.28515625" style="38" customWidth="1"/>
    <col min="7430" max="7430" width="28" style="38" customWidth="1"/>
    <col min="7431" max="7431" width="11.28515625" style="38" customWidth="1"/>
    <col min="7432" max="7680" width="9.140625" style="38"/>
    <col min="7681" max="7681" width="14.5703125" style="38" customWidth="1"/>
    <col min="7682" max="7682" width="31.5703125" style="38" customWidth="1"/>
    <col min="7683" max="7683" width="14.42578125" style="38" customWidth="1"/>
    <col min="7684" max="7684" width="10.85546875" style="38" customWidth="1"/>
    <col min="7685" max="7685" width="15.28515625" style="38" customWidth="1"/>
    <col min="7686" max="7686" width="28" style="38" customWidth="1"/>
    <col min="7687" max="7687" width="11.28515625" style="38" customWidth="1"/>
    <col min="7688" max="7936" width="9.140625" style="38"/>
    <col min="7937" max="7937" width="14.5703125" style="38" customWidth="1"/>
    <col min="7938" max="7938" width="31.5703125" style="38" customWidth="1"/>
    <col min="7939" max="7939" width="14.42578125" style="38" customWidth="1"/>
    <col min="7940" max="7940" width="10.85546875" style="38" customWidth="1"/>
    <col min="7941" max="7941" width="15.28515625" style="38" customWidth="1"/>
    <col min="7942" max="7942" width="28" style="38" customWidth="1"/>
    <col min="7943" max="7943" width="11.28515625" style="38" customWidth="1"/>
    <col min="7944" max="8192" width="9.140625" style="38"/>
    <col min="8193" max="8193" width="14.5703125" style="38" customWidth="1"/>
    <col min="8194" max="8194" width="31.5703125" style="38" customWidth="1"/>
    <col min="8195" max="8195" width="14.42578125" style="38" customWidth="1"/>
    <col min="8196" max="8196" width="10.85546875" style="38" customWidth="1"/>
    <col min="8197" max="8197" width="15.28515625" style="38" customWidth="1"/>
    <col min="8198" max="8198" width="28" style="38" customWidth="1"/>
    <col min="8199" max="8199" width="11.28515625" style="38" customWidth="1"/>
    <col min="8200" max="8448" width="9.140625" style="38"/>
    <col min="8449" max="8449" width="14.5703125" style="38" customWidth="1"/>
    <col min="8450" max="8450" width="31.5703125" style="38" customWidth="1"/>
    <col min="8451" max="8451" width="14.42578125" style="38" customWidth="1"/>
    <col min="8452" max="8452" width="10.85546875" style="38" customWidth="1"/>
    <col min="8453" max="8453" width="15.28515625" style="38" customWidth="1"/>
    <col min="8454" max="8454" width="28" style="38" customWidth="1"/>
    <col min="8455" max="8455" width="11.28515625" style="38" customWidth="1"/>
    <col min="8456" max="8704" width="9.140625" style="38"/>
    <col min="8705" max="8705" width="14.5703125" style="38" customWidth="1"/>
    <col min="8706" max="8706" width="31.5703125" style="38" customWidth="1"/>
    <col min="8707" max="8707" width="14.42578125" style="38" customWidth="1"/>
    <col min="8708" max="8708" width="10.85546875" style="38" customWidth="1"/>
    <col min="8709" max="8709" width="15.28515625" style="38" customWidth="1"/>
    <col min="8710" max="8710" width="28" style="38" customWidth="1"/>
    <col min="8711" max="8711" width="11.28515625" style="38" customWidth="1"/>
    <col min="8712" max="8960" width="9.140625" style="38"/>
    <col min="8961" max="8961" width="14.5703125" style="38" customWidth="1"/>
    <col min="8962" max="8962" width="31.5703125" style="38" customWidth="1"/>
    <col min="8963" max="8963" width="14.42578125" style="38" customWidth="1"/>
    <col min="8964" max="8964" width="10.85546875" style="38" customWidth="1"/>
    <col min="8965" max="8965" width="15.28515625" style="38" customWidth="1"/>
    <col min="8966" max="8966" width="28" style="38" customWidth="1"/>
    <col min="8967" max="8967" width="11.28515625" style="38" customWidth="1"/>
    <col min="8968" max="9216" width="9.140625" style="38"/>
    <col min="9217" max="9217" width="14.5703125" style="38" customWidth="1"/>
    <col min="9218" max="9218" width="31.5703125" style="38" customWidth="1"/>
    <col min="9219" max="9219" width="14.42578125" style="38" customWidth="1"/>
    <col min="9220" max="9220" width="10.85546875" style="38" customWidth="1"/>
    <col min="9221" max="9221" width="15.28515625" style="38" customWidth="1"/>
    <col min="9222" max="9222" width="28" style="38" customWidth="1"/>
    <col min="9223" max="9223" width="11.28515625" style="38" customWidth="1"/>
    <col min="9224" max="9472" width="9.140625" style="38"/>
    <col min="9473" max="9473" width="14.5703125" style="38" customWidth="1"/>
    <col min="9474" max="9474" width="31.5703125" style="38" customWidth="1"/>
    <col min="9475" max="9475" width="14.42578125" style="38" customWidth="1"/>
    <col min="9476" max="9476" width="10.85546875" style="38" customWidth="1"/>
    <col min="9477" max="9477" width="15.28515625" style="38" customWidth="1"/>
    <col min="9478" max="9478" width="28" style="38" customWidth="1"/>
    <col min="9479" max="9479" width="11.28515625" style="38" customWidth="1"/>
    <col min="9480" max="9728" width="9.140625" style="38"/>
    <col min="9729" max="9729" width="14.5703125" style="38" customWidth="1"/>
    <col min="9730" max="9730" width="31.5703125" style="38" customWidth="1"/>
    <col min="9731" max="9731" width="14.42578125" style="38" customWidth="1"/>
    <col min="9732" max="9732" width="10.85546875" style="38" customWidth="1"/>
    <col min="9733" max="9733" width="15.28515625" style="38" customWidth="1"/>
    <col min="9734" max="9734" width="28" style="38" customWidth="1"/>
    <col min="9735" max="9735" width="11.28515625" style="38" customWidth="1"/>
    <col min="9736" max="9984" width="9.140625" style="38"/>
    <col min="9985" max="9985" width="14.5703125" style="38" customWidth="1"/>
    <col min="9986" max="9986" width="31.5703125" style="38" customWidth="1"/>
    <col min="9987" max="9987" width="14.42578125" style="38" customWidth="1"/>
    <col min="9988" max="9988" width="10.85546875" style="38" customWidth="1"/>
    <col min="9989" max="9989" width="15.28515625" style="38" customWidth="1"/>
    <col min="9990" max="9990" width="28" style="38" customWidth="1"/>
    <col min="9991" max="9991" width="11.28515625" style="38" customWidth="1"/>
    <col min="9992" max="10240" width="9.140625" style="38"/>
    <col min="10241" max="10241" width="14.5703125" style="38" customWidth="1"/>
    <col min="10242" max="10242" width="31.5703125" style="38" customWidth="1"/>
    <col min="10243" max="10243" width="14.42578125" style="38" customWidth="1"/>
    <col min="10244" max="10244" width="10.85546875" style="38" customWidth="1"/>
    <col min="10245" max="10245" width="15.28515625" style="38" customWidth="1"/>
    <col min="10246" max="10246" width="28" style="38" customWidth="1"/>
    <col min="10247" max="10247" width="11.28515625" style="38" customWidth="1"/>
    <col min="10248" max="10496" width="9.140625" style="38"/>
    <col min="10497" max="10497" width="14.5703125" style="38" customWidth="1"/>
    <col min="10498" max="10498" width="31.5703125" style="38" customWidth="1"/>
    <col min="10499" max="10499" width="14.42578125" style="38" customWidth="1"/>
    <col min="10500" max="10500" width="10.85546875" style="38" customWidth="1"/>
    <col min="10501" max="10501" width="15.28515625" style="38" customWidth="1"/>
    <col min="10502" max="10502" width="28" style="38" customWidth="1"/>
    <col min="10503" max="10503" width="11.28515625" style="38" customWidth="1"/>
    <col min="10504" max="10752" width="9.140625" style="38"/>
    <col min="10753" max="10753" width="14.5703125" style="38" customWidth="1"/>
    <col min="10754" max="10754" width="31.5703125" style="38" customWidth="1"/>
    <col min="10755" max="10755" width="14.42578125" style="38" customWidth="1"/>
    <col min="10756" max="10756" width="10.85546875" style="38" customWidth="1"/>
    <col min="10757" max="10757" width="15.28515625" style="38" customWidth="1"/>
    <col min="10758" max="10758" width="28" style="38" customWidth="1"/>
    <col min="10759" max="10759" width="11.28515625" style="38" customWidth="1"/>
    <col min="10760" max="11008" width="9.140625" style="38"/>
    <col min="11009" max="11009" width="14.5703125" style="38" customWidth="1"/>
    <col min="11010" max="11010" width="31.5703125" style="38" customWidth="1"/>
    <col min="11011" max="11011" width="14.42578125" style="38" customWidth="1"/>
    <col min="11012" max="11012" width="10.85546875" style="38" customWidth="1"/>
    <col min="11013" max="11013" width="15.28515625" style="38" customWidth="1"/>
    <col min="11014" max="11014" width="28" style="38" customWidth="1"/>
    <col min="11015" max="11015" width="11.28515625" style="38" customWidth="1"/>
    <col min="11016" max="11264" width="9.140625" style="38"/>
    <col min="11265" max="11265" width="14.5703125" style="38" customWidth="1"/>
    <col min="11266" max="11266" width="31.5703125" style="38" customWidth="1"/>
    <col min="11267" max="11267" width="14.42578125" style="38" customWidth="1"/>
    <col min="11268" max="11268" width="10.85546875" style="38" customWidth="1"/>
    <col min="11269" max="11269" width="15.28515625" style="38" customWidth="1"/>
    <col min="11270" max="11270" width="28" style="38" customWidth="1"/>
    <col min="11271" max="11271" width="11.28515625" style="38" customWidth="1"/>
    <col min="11272" max="11520" width="9.140625" style="38"/>
    <col min="11521" max="11521" width="14.5703125" style="38" customWidth="1"/>
    <col min="11522" max="11522" width="31.5703125" style="38" customWidth="1"/>
    <col min="11523" max="11523" width="14.42578125" style="38" customWidth="1"/>
    <col min="11524" max="11524" width="10.85546875" style="38" customWidth="1"/>
    <col min="11525" max="11525" width="15.28515625" style="38" customWidth="1"/>
    <col min="11526" max="11526" width="28" style="38" customWidth="1"/>
    <col min="11527" max="11527" width="11.28515625" style="38" customWidth="1"/>
    <col min="11528" max="11776" width="9.140625" style="38"/>
    <col min="11777" max="11777" width="14.5703125" style="38" customWidth="1"/>
    <col min="11778" max="11778" width="31.5703125" style="38" customWidth="1"/>
    <col min="11779" max="11779" width="14.42578125" style="38" customWidth="1"/>
    <col min="11780" max="11780" width="10.85546875" style="38" customWidth="1"/>
    <col min="11781" max="11781" width="15.28515625" style="38" customWidth="1"/>
    <col min="11782" max="11782" width="28" style="38" customWidth="1"/>
    <col min="11783" max="11783" width="11.28515625" style="38" customWidth="1"/>
    <col min="11784" max="12032" width="9.140625" style="38"/>
    <col min="12033" max="12033" width="14.5703125" style="38" customWidth="1"/>
    <col min="12034" max="12034" width="31.5703125" style="38" customWidth="1"/>
    <col min="12035" max="12035" width="14.42578125" style="38" customWidth="1"/>
    <col min="12036" max="12036" width="10.85546875" style="38" customWidth="1"/>
    <col min="12037" max="12037" width="15.28515625" style="38" customWidth="1"/>
    <col min="12038" max="12038" width="28" style="38" customWidth="1"/>
    <col min="12039" max="12039" width="11.28515625" style="38" customWidth="1"/>
    <col min="12040" max="12288" width="9.140625" style="38"/>
    <col min="12289" max="12289" width="14.5703125" style="38" customWidth="1"/>
    <col min="12290" max="12290" width="31.5703125" style="38" customWidth="1"/>
    <col min="12291" max="12291" width="14.42578125" style="38" customWidth="1"/>
    <col min="12292" max="12292" width="10.85546875" style="38" customWidth="1"/>
    <col min="12293" max="12293" width="15.28515625" style="38" customWidth="1"/>
    <col min="12294" max="12294" width="28" style="38" customWidth="1"/>
    <col min="12295" max="12295" width="11.28515625" style="38" customWidth="1"/>
    <col min="12296" max="12544" width="9.140625" style="38"/>
    <col min="12545" max="12545" width="14.5703125" style="38" customWidth="1"/>
    <col min="12546" max="12546" width="31.5703125" style="38" customWidth="1"/>
    <col min="12547" max="12547" width="14.42578125" style="38" customWidth="1"/>
    <col min="12548" max="12548" width="10.85546875" style="38" customWidth="1"/>
    <col min="12549" max="12549" width="15.28515625" style="38" customWidth="1"/>
    <col min="12550" max="12550" width="28" style="38" customWidth="1"/>
    <col min="12551" max="12551" width="11.28515625" style="38" customWidth="1"/>
    <col min="12552" max="12800" width="9.140625" style="38"/>
    <col min="12801" max="12801" width="14.5703125" style="38" customWidth="1"/>
    <col min="12802" max="12802" width="31.5703125" style="38" customWidth="1"/>
    <col min="12803" max="12803" width="14.42578125" style="38" customWidth="1"/>
    <col min="12804" max="12804" width="10.85546875" style="38" customWidth="1"/>
    <col min="12805" max="12805" width="15.28515625" style="38" customWidth="1"/>
    <col min="12806" max="12806" width="28" style="38" customWidth="1"/>
    <col min="12807" max="12807" width="11.28515625" style="38" customWidth="1"/>
    <col min="12808" max="13056" width="9.140625" style="38"/>
    <col min="13057" max="13057" width="14.5703125" style="38" customWidth="1"/>
    <col min="13058" max="13058" width="31.5703125" style="38" customWidth="1"/>
    <col min="13059" max="13059" width="14.42578125" style="38" customWidth="1"/>
    <col min="13060" max="13060" width="10.85546875" style="38" customWidth="1"/>
    <col min="13061" max="13061" width="15.28515625" style="38" customWidth="1"/>
    <col min="13062" max="13062" width="28" style="38" customWidth="1"/>
    <col min="13063" max="13063" width="11.28515625" style="38" customWidth="1"/>
    <col min="13064" max="13312" width="9.140625" style="38"/>
    <col min="13313" max="13313" width="14.5703125" style="38" customWidth="1"/>
    <col min="13314" max="13314" width="31.5703125" style="38" customWidth="1"/>
    <col min="13315" max="13315" width="14.42578125" style="38" customWidth="1"/>
    <col min="13316" max="13316" width="10.85546875" style="38" customWidth="1"/>
    <col min="13317" max="13317" width="15.28515625" style="38" customWidth="1"/>
    <col min="13318" max="13318" width="28" style="38" customWidth="1"/>
    <col min="13319" max="13319" width="11.28515625" style="38" customWidth="1"/>
    <col min="13320" max="13568" width="9.140625" style="38"/>
    <col min="13569" max="13569" width="14.5703125" style="38" customWidth="1"/>
    <col min="13570" max="13570" width="31.5703125" style="38" customWidth="1"/>
    <col min="13571" max="13571" width="14.42578125" style="38" customWidth="1"/>
    <col min="13572" max="13572" width="10.85546875" style="38" customWidth="1"/>
    <col min="13573" max="13573" width="15.28515625" style="38" customWidth="1"/>
    <col min="13574" max="13574" width="28" style="38" customWidth="1"/>
    <col min="13575" max="13575" width="11.28515625" style="38" customWidth="1"/>
    <col min="13576" max="13824" width="9.140625" style="38"/>
    <col min="13825" max="13825" width="14.5703125" style="38" customWidth="1"/>
    <col min="13826" max="13826" width="31.5703125" style="38" customWidth="1"/>
    <col min="13827" max="13827" width="14.42578125" style="38" customWidth="1"/>
    <col min="13828" max="13828" width="10.85546875" style="38" customWidth="1"/>
    <col min="13829" max="13829" width="15.28515625" style="38" customWidth="1"/>
    <col min="13830" max="13830" width="28" style="38" customWidth="1"/>
    <col min="13831" max="13831" width="11.28515625" style="38" customWidth="1"/>
    <col min="13832" max="14080" width="9.140625" style="38"/>
    <col min="14081" max="14081" width="14.5703125" style="38" customWidth="1"/>
    <col min="14082" max="14082" width="31.5703125" style="38" customWidth="1"/>
    <col min="14083" max="14083" width="14.42578125" style="38" customWidth="1"/>
    <col min="14084" max="14084" width="10.85546875" style="38" customWidth="1"/>
    <col min="14085" max="14085" width="15.28515625" style="38" customWidth="1"/>
    <col min="14086" max="14086" width="28" style="38" customWidth="1"/>
    <col min="14087" max="14087" width="11.28515625" style="38" customWidth="1"/>
    <col min="14088" max="14336" width="9.140625" style="38"/>
    <col min="14337" max="14337" width="14.5703125" style="38" customWidth="1"/>
    <col min="14338" max="14338" width="31.5703125" style="38" customWidth="1"/>
    <col min="14339" max="14339" width="14.42578125" style="38" customWidth="1"/>
    <col min="14340" max="14340" width="10.85546875" style="38" customWidth="1"/>
    <col min="14341" max="14341" width="15.28515625" style="38" customWidth="1"/>
    <col min="14342" max="14342" width="28" style="38" customWidth="1"/>
    <col min="14343" max="14343" width="11.28515625" style="38" customWidth="1"/>
    <col min="14344" max="14592" width="9.140625" style="38"/>
    <col min="14593" max="14593" width="14.5703125" style="38" customWidth="1"/>
    <col min="14594" max="14594" width="31.5703125" style="38" customWidth="1"/>
    <col min="14595" max="14595" width="14.42578125" style="38" customWidth="1"/>
    <col min="14596" max="14596" width="10.85546875" style="38" customWidth="1"/>
    <col min="14597" max="14597" width="15.28515625" style="38" customWidth="1"/>
    <col min="14598" max="14598" width="28" style="38" customWidth="1"/>
    <col min="14599" max="14599" width="11.28515625" style="38" customWidth="1"/>
    <col min="14600" max="14848" width="9.140625" style="38"/>
    <col min="14849" max="14849" width="14.5703125" style="38" customWidth="1"/>
    <col min="14850" max="14850" width="31.5703125" style="38" customWidth="1"/>
    <col min="14851" max="14851" width="14.42578125" style="38" customWidth="1"/>
    <col min="14852" max="14852" width="10.85546875" style="38" customWidth="1"/>
    <col min="14853" max="14853" width="15.28515625" style="38" customWidth="1"/>
    <col min="14854" max="14854" width="28" style="38" customWidth="1"/>
    <col min="14855" max="14855" width="11.28515625" style="38" customWidth="1"/>
    <col min="14856" max="15104" width="9.140625" style="38"/>
    <col min="15105" max="15105" width="14.5703125" style="38" customWidth="1"/>
    <col min="15106" max="15106" width="31.5703125" style="38" customWidth="1"/>
    <col min="15107" max="15107" width="14.42578125" style="38" customWidth="1"/>
    <col min="15108" max="15108" width="10.85546875" style="38" customWidth="1"/>
    <col min="15109" max="15109" width="15.28515625" style="38" customWidth="1"/>
    <col min="15110" max="15110" width="28" style="38" customWidth="1"/>
    <col min="15111" max="15111" width="11.28515625" style="38" customWidth="1"/>
    <col min="15112" max="15360" width="9.140625" style="38"/>
    <col min="15361" max="15361" width="14.5703125" style="38" customWidth="1"/>
    <col min="15362" max="15362" width="31.5703125" style="38" customWidth="1"/>
    <col min="15363" max="15363" width="14.42578125" style="38" customWidth="1"/>
    <col min="15364" max="15364" width="10.85546875" style="38" customWidth="1"/>
    <col min="15365" max="15365" width="15.28515625" style="38" customWidth="1"/>
    <col min="15366" max="15366" width="28" style="38" customWidth="1"/>
    <col min="15367" max="15367" width="11.28515625" style="38" customWidth="1"/>
    <col min="15368" max="15616" width="9.140625" style="38"/>
    <col min="15617" max="15617" width="14.5703125" style="38" customWidth="1"/>
    <col min="15618" max="15618" width="31.5703125" style="38" customWidth="1"/>
    <col min="15619" max="15619" width="14.42578125" style="38" customWidth="1"/>
    <col min="15620" max="15620" width="10.85546875" style="38" customWidth="1"/>
    <col min="15621" max="15621" width="15.28515625" style="38" customWidth="1"/>
    <col min="15622" max="15622" width="28" style="38" customWidth="1"/>
    <col min="15623" max="15623" width="11.28515625" style="38" customWidth="1"/>
    <col min="15624" max="15872" width="9.140625" style="38"/>
    <col min="15873" max="15873" width="14.5703125" style="38" customWidth="1"/>
    <col min="15874" max="15874" width="31.5703125" style="38" customWidth="1"/>
    <col min="15875" max="15875" width="14.42578125" style="38" customWidth="1"/>
    <col min="15876" max="15876" width="10.85546875" style="38" customWidth="1"/>
    <col min="15877" max="15877" width="15.28515625" style="38" customWidth="1"/>
    <col min="15878" max="15878" width="28" style="38" customWidth="1"/>
    <col min="15879" max="15879" width="11.28515625" style="38" customWidth="1"/>
    <col min="15880" max="16128" width="9.140625" style="38"/>
    <col min="16129" max="16129" width="14.5703125" style="38" customWidth="1"/>
    <col min="16130" max="16130" width="31.5703125" style="38" customWidth="1"/>
    <col min="16131" max="16131" width="14.42578125" style="38" customWidth="1"/>
    <col min="16132" max="16132" width="10.85546875" style="38" customWidth="1"/>
    <col min="16133" max="16133" width="15.28515625" style="38" customWidth="1"/>
    <col min="16134" max="16134" width="28" style="38" customWidth="1"/>
    <col min="16135" max="16135" width="11.28515625" style="38" customWidth="1"/>
    <col min="16136" max="16384" width="9.140625" style="38"/>
  </cols>
  <sheetData>
    <row r="1" spans="1:13" ht="18" customHeight="1" x14ac:dyDescent="0.25">
      <c r="A1" s="36" t="s">
        <v>252</v>
      </c>
      <c r="B1" s="36"/>
      <c r="C1" s="37"/>
      <c r="D1" s="37"/>
      <c r="E1" s="37"/>
      <c r="F1" s="37"/>
      <c r="G1" s="37"/>
    </row>
    <row r="2" spans="1:13" ht="18" x14ac:dyDescent="0.25">
      <c r="A2" s="37"/>
      <c r="B2" s="37"/>
      <c r="C2" s="37"/>
      <c r="D2" s="37"/>
      <c r="E2" s="37"/>
      <c r="F2" s="37"/>
      <c r="G2" s="37"/>
    </row>
    <row r="3" spans="1:13" s="39" customFormat="1" ht="28.5" customHeight="1" x14ac:dyDescent="0.25">
      <c r="A3" s="110" t="s">
        <v>246</v>
      </c>
      <c r="B3" s="110"/>
      <c r="C3" s="110"/>
      <c r="D3" s="110"/>
      <c r="E3" s="110"/>
      <c r="F3" s="110"/>
      <c r="G3" s="110"/>
      <c r="H3" s="110"/>
      <c r="I3" s="110"/>
      <c r="J3" s="100"/>
    </row>
    <row r="4" spans="1:13" s="39" customFormat="1" ht="15" customHeight="1" x14ac:dyDescent="0.25">
      <c r="A4" s="26"/>
      <c r="B4" s="26"/>
      <c r="C4" s="27"/>
      <c r="D4" s="40"/>
      <c r="E4" s="40"/>
      <c r="F4" s="41"/>
      <c r="G4" s="40"/>
    </row>
    <row r="5" spans="1:13" s="39" customFormat="1" ht="28.5" customHeight="1" x14ac:dyDescent="0.25">
      <c r="A5" s="110" t="s">
        <v>250</v>
      </c>
      <c r="B5" s="110"/>
      <c r="C5" s="110"/>
      <c r="D5" s="110"/>
      <c r="E5" s="110"/>
      <c r="F5" s="110"/>
      <c r="G5" s="110"/>
      <c r="H5" s="110"/>
      <c r="I5" s="110"/>
      <c r="J5" s="100"/>
    </row>
    <row r="6" spans="1:13" s="39" customFormat="1" ht="15" customHeight="1" x14ac:dyDescent="0.25">
      <c r="A6" s="54"/>
      <c r="B6" s="54"/>
      <c r="C6" s="54"/>
      <c r="D6" s="54"/>
      <c r="E6" s="54"/>
      <c r="F6" s="54"/>
      <c r="G6" s="54"/>
      <c r="H6" s="54"/>
      <c r="I6" s="54"/>
      <c r="J6" s="54"/>
    </row>
    <row r="7" spans="1:13" s="39" customFormat="1" ht="15" customHeight="1" x14ac:dyDescent="0.25">
      <c r="A7" s="110" t="s">
        <v>242</v>
      </c>
      <c r="B7" s="110"/>
      <c r="C7" s="110"/>
      <c r="D7" s="110"/>
      <c r="E7" s="110"/>
      <c r="F7" s="110"/>
      <c r="G7" s="110"/>
      <c r="H7" s="110"/>
      <c r="I7" s="110"/>
      <c r="J7" s="110"/>
    </row>
    <row r="8" spans="1:13" s="39" customFormat="1" ht="15" customHeight="1" x14ac:dyDescent="0.25">
      <c r="C8" s="27"/>
      <c r="D8" s="40"/>
    </row>
    <row r="9" spans="1:13" s="39" customFormat="1" ht="15" customHeight="1" x14ac:dyDescent="0.25">
      <c r="A9" s="50" t="s">
        <v>240</v>
      </c>
      <c r="C9" s="26"/>
      <c r="D9" s="26"/>
      <c r="H9" s="56"/>
      <c r="I9" s="56"/>
      <c r="K9" s="52"/>
      <c r="M9" s="57"/>
    </row>
    <row r="10" spans="1:13" s="39" customFormat="1" ht="15" customHeight="1" x14ac:dyDescent="0.25">
      <c r="A10" s="50"/>
      <c r="C10" s="26"/>
      <c r="D10" s="26"/>
      <c r="E10" s="40"/>
      <c r="F10" s="101"/>
      <c r="G10" s="42" t="s">
        <v>251</v>
      </c>
      <c r="H10" s="56"/>
      <c r="I10" s="56"/>
      <c r="K10" s="52"/>
      <c r="M10" s="57"/>
    </row>
    <row r="11" spans="1:13" s="39" customFormat="1" ht="15" customHeight="1" x14ac:dyDescent="0.25">
      <c r="A11" s="60" t="s">
        <v>260</v>
      </c>
      <c r="B11" s="102"/>
      <c r="C11" s="26"/>
      <c r="D11" s="26"/>
      <c r="E11" s="35" t="s">
        <v>259</v>
      </c>
      <c r="F11" s="102">
        <f>B11</f>
        <v>0</v>
      </c>
      <c r="G11" s="68" t="str">
        <f>IF(ISBLANK($B$11),"",IF($F$11&lt;4.9,"less than 5",IF($F$11&lt;100,CONCATENATE("around ",MROUND($F$11,5)),IF($F$11&lt;1000,CONCATENATE("around ",MROUND($F$11,10)),IF($F$11&lt;100000,CONCATENATE("around ",TEXT(MROUND($F$11,100),"#,##0")),IF($F$11&lt;1000000,IF($F$11-ROUNDDOWN($F$11,-3)&lt;=199,CONCATENATE("around ",TEXT(MROUND($F$11,1000),"#,##0")),IF($F$11-ROUNDDOWN($F$11,-3)&lt;=699,CONCATENATE("more than ",TEXT(MROUND(ROUNDDOWN($F$11,-3),1000),"#,##0")),IF($F$11-ROUNDDOWN($F$11,-3)&lt;=799,CONCATENATE("nearly ",TEXT(MROUND($F$11,1000),"#,##0")),CONCATENATE("around ",TEXT(MROUND($F$11,1000),"#,##0"))))),CONCATENATE("around ",TEXT(MROUND($F$11,10000),"#,##0"))))))))</f>
        <v/>
      </c>
      <c r="H11" s="56"/>
      <c r="I11" s="56"/>
      <c r="K11" s="52"/>
      <c r="M11" s="57"/>
    </row>
    <row r="12" spans="1:13" s="39" customFormat="1" ht="15" customHeight="1" x14ac:dyDescent="0.25">
      <c r="C12" s="33"/>
      <c r="D12" s="33"/>
      <c r="E12" s="60" t="s">
        <v>256</v>
      </c>
      <c r="F12" s="102">
        <f>IF($F$11/12&lt;10, ROUND($F$11/12,1), ROUND($F$11/12,0))</f>
        <v>0</v>
      </c>
      <c r="G12" s="68" t="str">
        <f>IF(ISBLANK($B$11),"",IF($F$12&lt;=0.69,"too low",IF($F$12&lt;10,IF($F$12-ROUNDDOWN($F$12,0)&lt;=0.19,CONCATENATE("around ",ROUNDDOWN($F$12,0)),IF($F$12-ROUNDDOWN($F$12,0)&lt;=0.69,CONCATENATE("more than ",ROUNDDOWN($F$12,0)),IF($F$12-ROUNDDOWN($F$12,0)&lt;=0.79,CONCATENATE("nearly ",MROUND($F$12,1)),CONCATENATE("around ",MROUND($F$12,1))))),IF($F$12&lt;100,MROUND($F$12,1),IF($F$12&lt;1000,IF($F$12-ROUNDDOWN($F$12,-1)&lt;=1.9,CONCATENATE("around ",MROUND($F$12,10)),IF($F$12-ROUNDDOWN($F$12,-1)&lt;=6.9,CONCATENATE("more than ",ROUNDDOWN($F$12,-1)),IF($F$12-ROUNDDOWN($F$12,-1)&lt;=7.9,CONCATENATE("nearly ",MROUND($F$12,10)),CONCATENATE("around ",MROUND($F$12,10))))),IF($F$12&lt;100000,IF($F$12-ROUNDDOWN($F$12,-2)&lt;=19,CONCATENATE("around ",TEXT(MROUND($F$12,100),"#,##0")),IF($F$12-ROUNDDOWN($F$12,-2)&lt;=69,CONCATENATE("more than ",TEXT(ROUNDDOWN($F$12,-2),"#,##0")),IF($F$12-ROUNDDOWN($F$12,-2)&lt;=79,CONCATENATE("nearly ",TEXT(MROUND($F$12,100),"#,##0")),CONCATENATE("around ",TEXT(MROUND($F$12,100),"#,##0"))))),IF($F$12-ROUNDDOWN($F$12,-3)&lt;=199,CONCATENATE("around ",TEXT(MROUND($F$12,1000),"#,##0")),IF($F$12-ROUNDDOWN($F$12,-3)&lt;=699,CONCATENATE("more than ",TEXT(ROUNDDOWN($F$12,-3),"#,##0")),IF($F$12-ROUNDDOWN($F$12,-3)&lt;=799,CONCATENATE("nearly ",TEXT(MROUND($F$12,1000),"#,##0")),CONCATENATE("around ",TEXT(MROUND($F$12,1000),"#,##0")))))))))))</f>
        <v/>
      </c>
      <c r="H12" s="105"/>
      <c r="I12" s="56"/>
      <c r="K12" s="53"/>
    </row>
    <row r="13" spans="1:13" s="39" customFormat="1" ht="15" customHeight="1" x14ac:dyDescent="0.25">
      <c r="C13" s="53"/>
      <c r="D13" s="53"/>
      <c r="E13" s="60" t="s">
        <v>257</v>
      </c>
      <c r="F13" s="102">
        <f>IF($F$11/52&lt;10, ROUND($F$11/52,1), ROUND($F$11/52,0))</f>
        <v>0</v>
      </c>
      <c r="G13" s="68" t="str">
        <f>IF(ISBLANK($B$11),"",IF($F$13&lt;=0.69,"too low",IF($F$13&lt;10,IF($F$13-ROUNDDOWN($F$13,0)&lt;=0.19,CONCATENATE("around ",ROUNDDOWN($F$13,0)),IF($F$13-ROUNDDOWN($F$13,0)&lt;=0.69,CONCATENATE("more than ",ROUNDDOWN($F$13,0)),IF($F$13-ROUNDDOWN($F$13,0)&lt;=0.79,CONCATENATE("nearly ",MROUND($F$13,1)),CONCATENATE("around ",MROUND($F$13,1))))),IF($F$13&lt;100,MROUND($F$13,1),IF($F$13&lt;1000,IF($F$13-ROUNDDOWN($F$13,-1)&lt;=1.9,CONCATENATE("around ",MROUND($F$13,10)),IF($F$13-ROUNDDOWN($F$13,-1)&lt;=6.9,CONCATENATE("more than ",ROUNDDOWN($F$13,-1)),IF($F$13-ROUNDDOWN($F$13,-1)&lt;=7.9,CONCATENATE("nearly ",MROUND($F$13,10)),CONCATENATE("around ",MROUND($F$13,10))))),IF($F$13&lt;100000,IF($F$13-ROUNDDOWN($F$13,-2)&lt;=19,CONCATENATE("around ",TEXT(MROUND($F$13,100),"#,##0")),IF($F$13-ROUNDDOWN($F$13,-2)&lt;=69,CONCATENATE("more than ",TEXT(ROUNDDOWN($F$13,-2),"#,##0")),IF($F$13-ROUNDDOWN($F$13,-2)&lt;=79,CONCATENATE("nearly ",TEXT(MROUND($F$13,100),"#,##0")),CONCATENATE("around ",TEXT(MROUND($F$13,100),"#,##0"))))),IF($F$13-ROUNDDOWN($F$13,-3)&lt;=199,CONCATENATE("around ",TEXT(MROUND($F$13,1000),"#,##0")),IF($F$13-ROUNDDOWN($F$13,-3)&lt;=699,CONCATENATE("more than ",TEXT(ROUNDDOWN($F$13,-3),"#,##0")),IF($F$13-ROUNDDOWN($F$13,-3)&lt;=799,CONCATENATE("nearly ",TEXT(MROUND($F$13,1000),"#,##0")),CONCATENATE("around ",TEXT(MROUND($F$13,1000),"#,##0")))))))))))</f>
        <v/>
      </c>
    </row>
    <row r="14" spans="1:13" s="39" customFormat="1" ht="15" customHeight="1" x14ac:dyDescent="0.25">
      <c r="C14" s="58"/>
      <c r="D14" s="58"/>
      <c r="E14" s="60" t="s">
        <v>258</v>
      </c>
      <c r="F14" s="106">
        <f>IF($F$11/365&lt;10, ROUND($F$11/365,1), ROUND($F$11/365,0))</f>
        <v>0</v>
      </c>
      <c r="G14" s="68" t="str">
        <f>IF(ISBLANK($B$11),"",IF($F$14&lt;=0.69,"too low",IF($F$14&lt;10,IF($F$14-ROUNDDOWN($F$14,0)&lt;=0.19,CONCATENATE("around ",ROUNDDOWN($F$14,0)),IF($F$14-ROUNDDOWN($F$14,0)&lt;=0.69,CONCATENATE("more than ",ROUNDDOWN($F$14,0)),IF($F$14-ROUNDDOWN($F$14,0)&lt;=0.79,CONCATENATE("nearly ",MROUND($F$14,1)),CONCATENATE("around ",MROUND($F$14,1))))),IF($F$14&lt;100,MROUND($F$14,1),IF($F$14&lt;1000,IF($F$14-ROUNDDOWN($F$14,-1)&lt;=1.9,CONCATENATE("around ",MROUND($F$14,10)),IF($F$14-ROUNDDOWN($F$14,-1)&lt;=6.9,CONCATENATE("more than ",ROUNDDOWN($F$14,-1)),IF($F$14-ROUNDDOWN($F$14,-1)&lt;=7.9,CONCATENATE("nearly ",MROUND($F$14,10)),CONCATENATE("around ",MROUND($F$14,10))))),IF($F$14&lt;100000,IF($F$14-ROUNDDOWN($F$14,-2)&lt;=19,CONCATENATE("around ",TEXT(MROUND($F$14,100),"#,##0")),IF($F$14-ROUNDDOWN($F$14,-2)&lt;=69,CONCATENATE("more than ",TEXT(ROUNDDOWN($F$14,-2),"#,##0")),IF($F$14-ROUNDDOWN($F$14,-2)&lt;=79,CONCATENATE("nearly ",TEXT(MROUND($F$14,100),"#,##0")),CONCATENATE("around ",TEXT(MROUND($F$14,100),"#,##0"))))),IF($F$14-ROUNDDOWN($F$14,-3)&lt;=199,CONCATENATE("around ",TEXT(MROUND($F$14,1000),"#,##0")),IF($F$14-ROUNDDOWN($F$14,-3)&lt;=699,CONCATENATE("more than ",TEXT(ROUNDDOWN($F$14,-3),"#,##0")),IF($F$14-ROUNDDOWN($F$14,-3)&lt;=799,CONCATENATE("nearly ",TEXT(MROUND($F$14,1000),"#,##0")),CONCATENATE("around ",TEXT(MROUND($F$14,1000),"#,##0")))))))))))</f>
        <v/>
      </c>
    </row>
    <row r="15" spans="1:13" ht="14.25" x14ac:dyDescent="0.25">
      <c r="A15" s="112" t="s">
        <v>244</v>
      </c>
      <c r="B15" s="112"/>
      <c r="C15" s="58"/>
      <c r="E15" s="33"/>
      <c r="F15" s="41"/>
      <c r="G15" s="41"/>
    </row>
    <row r="16" spans="1:13" ht="15" x14ac:dyDescent="0.25">
      <c r="A16" s="112"/>
      <c r="B16" s="112"/>
      <c r="C16" s="59"/>
      <c r="D16" s="59"/>
      <c r="E16" s="35" t="s">
        <v>259</v>
      </c>
      <c r="F16" s="102"/>
      <c r="G16" s="68" t="str">
        <f>IF(ISBLANK($B$11),"",IF($F$11&lt;4.9,"less than 5",IF($F$11&lt;100,CONCATENATE("around ",MROUND($F$11,5)),IF($F$11&lt;1000,CONCATENATE("around ",MROUND($F$11,10)),IF($F$11&lt;10000,CONCATENATE("around ",TEXT(MROUND($F$11,100),"#,##0")),IF($F$11&lt;20000,IF($F$11-ROUNDDOWN($F$11,-3)&lt;=99,CONCATENATE("around ",TEXT(MROUND($F$11,500),"#,##0")),IF($F$11-ROUNDDOWN($F$11,-3)&lt;=274,CONCATENATE("more than ",TEXT(MROUND(ROUNDDOWN($F$11,-3),500),"#,##0")),IF($F$11-ROUNDDOWN($F$11,-3)&lt;=399,CONCATENATE("nearly ",TEXT(MROUND($F$11,500),"#,##0")),IF($F$11-ROUNDDOWN($F$11,-3)&lt;=599,CONCATENATE("around ",TEXT(MROUND($F$11,500),"#,##0")),IF($F$11-ROUNDDOWN($F$11,-3)&lt;=774,CONCATENATE("more than ",TEXT(MROUND(ROUNDDOWN($F$11,-3),500),"#,##0")),IF($F$11-ROUNDDOWN($F$11,-3)&lt;=899,CONCATENATE("nearly ",TEXT(MROUND($F$11,500),"#,##0")),CONCATENATE("around ",TEXT(MROUND($F$11,1000),"#,##0")))))))),IF($F$11-ROUNDDOWN($F$11,-3)&lt;=199,CONCATENATE("around ",TEXT(MROUND($F$11,1000),"#,##0")),IF($F$11-ROUNDDOWN($F$11,-3)&lt;=699,CONCATENATE("more than ",TEXT(MROUND(ROUNDDOWN($F$11,-3),1000),"#,##0")),IF($F$11-ROUNDDOWN($F$11,-3)&lt;=799,CONCATENATE("nearly ",TEXT(MROUND($F$11,1000),"#,##0")),CONCATENATE("around ",TEXT(MROUND($F$11,1000),"#,##0")))))))))))</f>
        <v/>
      </c>
    </row>
    <row r="17" spans="1:9" s="39" customFormat="1" ht="15" customHeight="1" x14ac:dyDescent="0.25">
      <c r="C17" s="34"/>
      <c r="D17" s="33"/>
      <c r="E17" s="38"/>
      <c r="F17" s="38"/>
      <c r="G17" s="38"/>
    </row>
    <row r="18" spans="1:9" s="39" customFormat="1" ht="15" x14ac:dyDescent="0.25">
      <c r="A18" s="32" t="s">
        <v>241</v>
      </c>
      <c r="B18" s="33"/>
      <c r="C18" s="34"/>
      <c r="D18" s="33"/>
    </row>
    <row r="19" spans="1:9" s="39" customFormat="1" ht="15" x14ac:dyDescent="0.25">
      <c r="A19" s="32"/>
      <c r="B19" s="33"/>
      <c r="C19" s="34"/>
      <c r="D19" s="33"/>
      <c r="E19" s="33"/>
      <c r="F19" s="41"/>
      <c r="G19" s="42" t="s">
        <v>220</v>
      </c>
      <c r="H19" s="42" t="s">
        <v>221</v>
      </c>
      <c r="I19" s="42" t="s">
        <v>239</v>
      </c>
    </row>
    <row r="20" spans="1:9" s="39" customFormat="1" ht="15" x14ac:dyDescent="0.25">
      <c r="A20" s="60" t="s">
        <v>261</v>
      </c>
      <c r="B20" s="102"/>
      <c r="C20" s="34"/>
      <c r="D20" s="33"/>
      <c r="E20" s="41" t="s">
        <v>245</v>
      </c>
      <c r="F20" s="102">
        <f>B20</f>
        <v>0</v>
      </c>
      <c r="G20" s="48" t="str">
        <f>IF(ISBLANK($B$20),"",((VLOOKUP($F$20,'%, Fractions &amp; Frequencies'!$C$1:$F$101,2,FALSE))))</f>
        <v/>
      </c>
      <c r="H20" s="48" t="str">
        <f>IF(ISBLANK($B$20),"",((VLOOKUP($F$20,'%, Fractions &amp; Frequencies'!$C$1:$F$101,3,FALSE))))</f>
        <v/>
      </c>
      <c r="I20" s="48" t="str">
        <f>IF(ISBLANK($B$20),"",((VLOOKUP($F$20,'%, Fractions &amp; Frequencies'!$J$1:$K$101,2,FALSE))))</f>
        <v/>
      </c>
    </row>
    <row r="21" spans="1:9" s="39" customFormat="1" ht="15" customHeight="1" x14ac:dyDescent="0.25">
      <c r="B21" s="28"/>
      <c r="C21" s="27"/>
      <c r="D21" s="41"/>
      <c r="E21" s="41"/>
      <c r="F21" s="104"/>
      <c r="G21" s="103"/>
      <c r="H21" s="103"/>
      <c r="I21" s="103"/>
    </row>
    <row r="22" spans="1:9" s="39" customFormat="1" ht="15" customHeight="1" x14ac:dyDescent="0.25">
      <c r="A22" s="26" t="s">
        <v>243</v>
      </c>
      <c r="B22" s="26"/>
      <c r="C22" s="27"/>
      <c r="D22" s="41"/>
      <c r="E22" s="41"/>
      <c r="F22" s="104"/>
      <c r="G22" s="103"/>
      <c r="H22" s="103"/>
      <c r="I22" s="103"/>
    </row>
    <row r="23" spans="1:9" s="39" customFormat="1" ht="15" customHeight="1" x14ac:dyDescent="0.25">
      <c r="A23" s="26"/>
      <c r="B23" s="26"/>
      <c r="C23" s="27"/>
      <c r="D23" s="41"/>
      <c r="E23" s="41"/>
      <c r="F23" s="41"/>
      <c r="G23" s="55"/>
    </row>
    <row r="24" spans="1:9" s="39" customFormat="1" ht="15" customHeight="1" x14ac:dyDescent="0.25">
      <c r="A24" s="26" t="s">
        <v>253</v>
      </c>
      <c r="B24" s="26"/>
      <c r="C24" s="27"/>
      <c r="D24" s="41"/>
      <c r="E24" s="41"/>
      <c r="F24" s="41"/>
      <c r="G24" s="55"/>
    </row>
    <row r="25" spans="1:9" s="30" customFormat="1" ht="15.75" customHeight="1" x14ac:dyDescent="0.25">
      <c r="A25" s="29"/>
      <c r="B25" s="29"/>
      <c r="C25" s="29"/>
      <c r="D25" s="29"/>
      <c r="E25" s="29"/>
      <c r="F25" s="29"/>
      <c r="G25" s="29"/>
      <c r="H25" s="29"/>
    </row>
    <row r="26" spans="1:9" s="30" customFormat="1" ht="15.75" customHeight="1" x14ac:dyDescent="0.25">
      <c r="A26" s="31" t="s">
        <v>237</v>
      </c>
      <c r="B26" s="31"/>
      <c r="C26" s="31"/>
      <c r="D26" s="31"/>
      <c r="E26" s="31"/>
      <c r="F26" s="31"/>
      <c r="G26" s="31"/>
      <c r="H26" s="31"/>
    </row>
    <row r="27" spans="1:9" s="30" customFormat="1" ht="15.75" customHeight="1" x14ac:dyDescent="0.25">
      <c r="A27" s="29"/>
      <c r="B27" s="29"/>
      <c r="C27" s="29"/>
      <c r="D27" s="29"/>
      <c r="E27" s="29"/>
      <c r="F27" s="29"/>
      <c r="G27" s="29"/>
      <c r="H27" s="29"/>
    </row>
    <row r="28" spans="1:9" s="30" customFormat="1" ht="15.75" customHeight="1" x14ac:dyDescent="0.25">
      <c r="A28" s="111" t="s">
        <v>238</v>
      </c>
      <c r="B28" s="111"/>
      <c r="C28" s="111"/>
      <c r="D28" s="111"/>
      <c r="E28" s="111"/>
      <c r="F28" s="111"/>
      <c r="G28" s="31"/>
      <c r="H28" s="31"/>
    </row>
    <row r="29" spans="1:9" s="30" customFormat="1" ht="15.75" customHeight="1" x14ac:dyDescent="0.25">
      <c r="A29" s="111"/>
      <c r="B29" s="111"/>
      <c r="C29" s="111"/>
      <c r="D29" s="111"/>
      <c r="E29" s="111"/>
      <c r="F29" s="111"/>
      <c r="G29" s="31"/>
      <c r="H29" s="31"/>
    </row>
    <row r="30" spans="1:9" s="30" customFormat="1" ht="15.75" customHeight="1" x14ac:dyDescent="0.25">
      <c r="A30" s="111"/>
      <c r="B30" s="111"/>
      <c r="C30" s="111"/>
      <c r="D30" s="111"/>
      <c r="E30" s="111"/>
      <c r="F30" s="111"/>
      <c r="G30" s="31"/>
      <c r="H30" s="31"/>
    </row>
    <row r="31" spans="1:9" s="30" customFormat="1" ht="15.75" customHeight="1" x14ac:dyDescent="0.25">
      <c r="A31" s="31"/>
      <c r="B31" s="31"/>
      <c r="C31" s="31"/>
      <c r="D31" s="31"/>
      <c r="E31" s="31"/>
      <c r="F31" s="31"/>
      <c r="G31" s="31"/>
      <c r="H31" s="31"/>
    </row>
    <row r="32" spans="1:9" ht="15.75" customHeight="1" x14ac:dyDescent="0.25">
      <c r="A32" s="43"/>
      <c r="B32" s="43"/>
      <c r="C32" s="43"/>
      <c r="D32" s="43"/>
      <c r="E32" s="43"/>
      <c r="F32" s="43"/>
      <c r="G32" s="43"/>
      <c r="H32" s="44"/>
    </row>
    <row r="33" spans="1:8" ht="15.75" customHeight="1" x14ac:dyDescent="0.25">
      <c r="A33" s="43"/>
      <c r="B33" s="43"/>
      <c r="C33" s="43"/>
      <c r="D33" s="43"/>
      <c r="E33" s="43"/>
      <c r="F33" s="43"/>
      <c r="G33" s="43"/>
      <c r="H33" s="44"/>
    </row>
    <row r="34" spans="1:8" ht="15.75" customHeight="1" x14ac:dyDescent="0.25">
      <c r="A34" s="43"/>
      <c r="B34" s="43"/>
      <c r="C34" s="43"/>
      <c r="D34" s="43"/>
      <c r="E34" s="43"/>
      <c r="F34" s="43"/>
      <c r="G34" s="43"/>
    </row>
    <row r="35" spans="1:8" ht="15.75" customHeight="1" x14ac:dyDescent="0.25">
      <c r="A35" s="43"/>
      <c r="B35" s="43"/>
      <c r="C35" s="43"/>
      <c r="D35" s="43"/>
      <c r="E35" s="43"/>
      <c r="F35" s="43"/>
      <c r="G35" s="43"/>
    </row>
    <row r="38" spans="1:8" ht="15.75" customHeight="1" x14ac:dyDescent="0.25">
      <c r="A38" s="31" t="s">
        <v>262</v>
      </c>
    </row>
  </sheetData>
  <sheetProtection algorithmName="SHA-512" hashValue="ZVblfp7mWbGPO9iHQ37ASgABLPpx2KxQhLssnodsY3yT8GTxNDN0lYi4ZIiUcWynXRMR1KfwXsFpekOIDVyPRQ==" saltValue="moF7E9S7TM+XP1vE3vPSQA==" spinCount="100000" sheet="1" objects="1" scenarios="1" selectLockedCells="1"/>
  <mergeCells count="5">
    <mergeCell ref="A7:J7"/>
    <mergeCell ref="A28:F30"/>
    <mergeCell ref="A15:B16"/>
    <mergeCell ref="A3:I3"/>
    <mergeCell ref="A5:I5"/>
  </mergeCells>
  <pageMargins left="0.74803149606299213" right="0.74803149606299213" top="0.98425196850393704" bottom="0.98425196850393704" header="0.51181102362204722" footer="0.51181102362204722"/>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1:I36"/>
  <sheetViews>
    <sheetView zoomScale="85" zoomScaleNormal="85" workbookViewId="0"/>
  </sheetViews>
  <sheetFormatPr defaultRowHeight="15" x14ac:dyDescent="0.25"/>
  <cols>
    <col min="1" max="1" width="14.5703125" style="49" customWidth="1"/>
    <col min="2" max="2" width="33.42578125" style="49" bestFit="1" customWidth="1"/>
    <col min="3" max="3" width="14.5703125" style="49" bestFit="1" customWidth="1"/>
    <col min="4" max="4" width="34.42578125" style="49" bestFit="1" customWidth="1"/>
    <col min="5" max="5" width="34.42578125" style="49" customWidth="1"/>
    <col min="6" max="6" width="40.42578125" style="49" bestFit="1" customWidth="1"/>
    <col min="7" max="8" width="9.140625" style="49"/>
    <col min="9" max="9" width="13.7109375" style="49" bestFit="1" customWidth="1"/>
    <col min="10" max="16384" width="9.140625" style="49"/>
  </cols>
  <sheetData>
    <row r="1" spans="1:6" ht="15.75" thickBot="1" x14ac:dyDescent="0.3">
      <c r="A1" s="70" t="s">
        <v>72</v>
      </c>
      <c r="B1" s="71" t="s">
        <v>73</v>
      </c>
      <c r="C1" s="70" t="s">
        <v>72</v>
      </c>
      <c r="D1" s="71" t="s">
        <v>73</v>
      </c>
      <c r="E1" s="71" t="s">
        <v>74</v>
      </c>
      <c r="F1" s="71" t="s">
        <v>74</v>
      </c>
    </row>
    <row r="2" spans="1:6" x14ac:dyDescent="0.25">
      <c r="A2" s="131" t="s">
        <v>75</v>
      </c>
      <c r="B2" s="116" t="s">
        <v>76</v>
      </c>
      <c r="C2" s="72" t="s">
        <v>77</v>
      </c>
      <c r="D2" s="72" t="s">
        <v>78</v>
      </c>
      <c r="E2" s="132" t="s">
        <v>211</v>
      </c>
      <c r="F2" s="73"/>
    </row>
    <row r="3" spans="1:6" x14ac:dyDescent="0.25">
      <c r="A3" s="121"/>
      <c r="B3" s="117"/>
      <c r="C3" s="51" t="s">
        <v>79</v>
      </c>
      <c r="D3" s="51" t="s">
        <v>80</v>
      </c>
      <c r="E3" s="133"/>
      <c r="F3" s="74" t="s">
        <v>214</v>
      </c>
    </row>
    <row r="4" spans="1:6" x14ac:dyDescent="0.25">
      <c r="A4" s="121"/>
      <c r="B4" s="117"/>
      <c r="C4" s="51" t="s">
        <v>81</v>
      </c>
      <c r="D4" s="51" t="s">
        <v>82</v>
      </c>
      <c r="E4" s="133"/>
      <c r="F4" s="74"/>
    </row>
    <row r="5" spans="1:6" x14ac:dyDescent="0.25">
      <c r="A5" s="121"/>
      <c r="B5" s="117"/>
      <c r="C5" s="75" t="s">
        <v>83</v>
      </c>
      <c r="D5" s="75" t="s">
        <v>84</v>
      </c>
      <c r="E5" s="133"/>
      <c r="F5" s="74"/>
    </row>
    <row r="6" spans="1:6" ht="15.75" thickBot="1" x14ac:dyDescent="0.3">
      <c r="A6" s="122"/>
      <c r="B6" s="119"/>
      <c r="C6" s="76" t="s">
        <v>85</v>
      </c>
      <c r="D6" s="76" t="s">
        <v>86</v>
      </c>
      <c r="E6" s="134"/>
      <c r="F6" s="77"/>
    </row>
    <row r="7" spans="1:6" ht="30.75" thickBot="1" x14ac:dyDescent="0.3">
      <c r="A7" s="78" t="s">
        <v>208</v>
      </c>
      <c r="B7" s="79" t="s">
        <v>76</v>
      </c>
      <c r="C7" s="80" t="s">
        <v>88</v>
      </c>
      <c r="D7" s="80" t="s">
        <v>236</v>
      </c>
      <c r="E7" s="81" t="s">
        <v>87</v>
      </c>
      <c r="F7" s="82" t="s">
        <v>89</v>
      </c>
    </row>
    <row r="8" spans="1:6" x14ac:dyDescent="0.25">
      <c r="A8" s="120" t="s">
        <v>90</v>
      </c>
      <c r="B8" s="123" t="s">
        <v>215</v>
      </c>
      <c r="C8" s="83" t="s">
        <v>92</v>
      </c>
      <c r="D8" s="83" t="s">
        <v>93</v>
      </c>
      <c r="E8" s="113" t="s">
        <v>91</v>
      </c>
      <c r="F8" s="128" t="s">
        <v>93</v>
      </c>
    </row>
    <row r="9" spans="1:6" x14ac:dyDescent="0.25">
      <c r="A9" s="121"/>
      <c r="B9" s="117"/>
      <c r="C9" s="75" t="s">
        <v>94</v>
      </c>
      <c r="D9" s="75" t="s">
        <v>95</v>
      </c>
      <c r="E9" s="114"/>
      <c r="F9" s="129"/>
    </row>
    <row r="10" spans="1:6" x14ac:dyDescent="0.25">
      <c r="A10" s="121"/>
      <c r="B10" s="117"/>
      <c r="C10" s="75" t="s">
        <v>96</v>
      </c>
      <c r="D10" s="75" t="s">
        <v>97</v>
      </c>
      <c r="E10" s="114"/>
      <c r="F10" s="129"/>
    </row>
    <row r="11" spans="1:6" ht="15.75" thickBot="1" x14ac:dyDescent="0.3">
      <c r="A11" s="122"/>
      <c r="B11" s="119"/>
      <c r="C11" s="76" t="s">
        <v>98</v>
      </c>
      <c r="D11" s="76" t="s">
        <v>99</v>
      </c>
      <c r="E11" s="115"/>
      <c r="F11" s="130"/>
    </row>
    <row r="12" spans="1:6" x14ac:dyDescent="0.25">
      <c r="A12" s="120" t="s">
        <v>212</v>
      </c>
      <c r="B12" s="123" t="s">
        <v>216</v>
      </c>
      <c r="C12" s="83" t="s">
        <v>101</v>
      </c>
      <c r="D12" s="83" t="s">
        <v>102</v>
      </c>
      <c r="E12" s="113" t="s">
        <v>100</v>
      </c>
      <c r="F12" s="128" t="s">
        <v>103</v>
      </c>
    </row>
    <row r="13" spans="1:6" x14ac:dyDescent="0.25">
      <c r="A13" s="121"/>
      <c r="B13" s="117"/>
      <c r="C13" s="75" t="s">
        <v>104</v>
      </c>
      <c r="D13" s="75" t="s">
        <v>105</v>
      </c>
      <c r="E13" s="114"/>
      <c r="F13" s="129"/>
    </row>
    <row r="14" spans="1:6" x14ac:dyDescent="0.25">
      <c r="A14" s="121"/>
      <c r="B14" s="117"/>
      <c r="C14" s="75" t="s">
        <v>255</v>
      </c>
      <c r="D14" s="75" t="s">
        <v>106</v>
      </c>
      <c r="E14" s="114"/>
      <c r="F14" s="129"/>
    </row>
    <row r="15" spans="1:6" ht="15.75" thickBot="1" x14ac:dyDescent="0.3">
      <c r="A15" s="122"/>
      <c r="B15" s="119"/>
      <c r="C15" s="76" t="s">
        <v>107</v>
      </c>
      <c r="D15" s="76" t="s">
        <v>108</v>
      </c>
      <c r="E15" s="115"/>
      <c r="F15" s="130"/>
    </row>
    <row r="16" spans="1:6" x14ac:dyDescent="0.25">
      <c r="A16" s="120" t="s">
        <v>109</v>
      </c>
      <c r="B16" s="123" t="s">
        <v>217</v>
      </c>
      <c r="C16" s="83" t="s">
        <v>110</v>
      </c>
      <c r="D16" s="83" t="s">
        <v>111</v>
      </c>
      <c r="E16" s="113" t="s">
        <v>218</v>
      </c>
      <c r="F16" s="128" t="s">
        <v>112</v>
      </c>
    </row>
    <row r="17" spans="1:9" x14ac:dyDescent="0.25">
      <c r="A17" s="121"/>
      <c r="B17" s="117"/>
      <c r="C17" s="75" t="s">
        <v>113</v>
      </c>
      <c r="D17" s="75" t="s">
        <v>114</v>
      </c>
      <c r="E17" s="114"/>
      <c r="F17" s="129"/>
    </row>
    <row r="18" spans="1:9" x14ac:dyDescent="0.25">
      <c r="A18" s="121"/>
      <c r="B18" s="117"/>
      <c r="C18" s="75" t="s">
        <v>115</v>
      </c>
      <c r="D18" s="75" t="s">
        <v>116</v>
      </c>
      <c r="E18" s="114"/>
      <c r="F18" s="129"/>
    </row>
    <row r="19" spans="1:9" ht="15.75" thickBot="1" x14ac:dyDescent="0.3">
      <c r="A19" s="122"/>
      <c r="B19" s="119"/>
      <c r="C19" s="76" t="s">
        <v>117</v>
      </c>
      <c r="D19" s="76" t="s">
        <v>118</v>
      </c>
      <c r="E19" s="115"/>
      <c r="F19" s="130"/>
    </row>
    <row r="20" spans="1:9" x14ac:dyDescent="0.25">
      <c r="A20" s="120" t="s">
        <v>119</v>
      </c>
      <c r="B20" s="123" t="s">
        <v>120</v>
      </c>
      <c r="C20" s="83" t="s">
        <v>121</v>
      </c>
      <c r="D20" s="83" t="s">
        <v>122</v>
      </c>
      <c r="E20" s="113" t="s">
        <v>120</v>
      </c>
      <c r="F20" s="84" t="s">
        <v>122</v>
      </c>
    </row>
    <row r="21" spans="1:9" x14ac:dyDescent="0.25">
      <c r="A21" s="121"/>
      <c r="B21" s="117"/>
      <c r="C21" s="75" t="s">
        <v>123</v>
      </c>
      <c r="D21" s="75" t="s">
        <v>124</v>
      </c>
      <c r="E21" s="114"/>
      <c r="F21" s="74" t="s">
        <v>124</v>
      </c>
    </row>
    <row r="22" spans="1:9" x14ac:dyDescent="0.25">
      <c r="A22" s="121"/>
      <c r="B22" s="117"/>
      <c r="C22" s="75" t="s">
        <v>125</v>
      </c>
      <c r="D22" s="75" t="s">
        <v>126</v>
      </c>
      <c r="E22" s="114"/>
      <c r="F22" s="74" t="s">
        <v>126</v>
      </c>
      <c r="I22" s="85"/>
    </row>
    <row r="23" spans="1:9" ht="15.75" thickBot="1" x14ac:dyDescent="0.3">
      <c r="A23" s="122"/>
      <c r="B23" s="119"/>
      <c r="C23" s="76" t="s">
        <v>127</v>
      </c>
      <c r="D23" s="76" t="s">
        <v>128</v>
      </c>
      <c r="E23" s="115"/>
      <c r="F23" s="77" t="s">
        <v>128</v>
      </c>
    </row>
    <row r="24" spans="1:9" s="89" customFormat="1" x14ac:dyDescent="0.25">
      <c r="A24" s="49"/>
      <c r="B24" s="86"/>
      <c r="C24" s="87"/>
      <c r="D24" s="87"/>
      <c r="E24" s="88"/>
      <c r="F24" s="87"/>
    </row>
    <row r="25" spans="1:9" s="89" customFormat="1" ht="15.75" thickBot="1" x14ac:dyDescent="0.3">
      <c r="A25" s="90" t="s">
        <v>219</v>
      </c>
      <c r="B25" s="86"/>
      <c r="C25" s="87"/>
      <c r="D25" s="87"/>
      <c r="E25" s="87"/>
      <c r="F25" s="87"/>
    </row>
    <row r="26" spans="1:9" ht="26.25" customHeight="1" x14ac:dyDescent="0.25">
      <c r="A26" s="124" t="s">
        <v>209</v>
      </c>
      <c r="B26" s="116" t="s">
        <v>213</v>
      </c>
      <c r="C26" s="91" t="s">
        <v>130</v>
      </c>
      <c r="D26" s="92" t="s">
        <v>131</v>
      </c>
      <c r="E26" s="116" t="s">
        <v>129</v>
      </c>
      <c r="F26" s="92" t="s">
        <v>131</v>
      </c>
    </row>
    <row r="27" spans="1:9" x14ac:dyDescent="0.25">
      <c r="A27" s="125"/>
      <c r="B27" s="117"/>
      <c r="C27" s="93" t="s">
        <v>132</v>
      </c>
      <c r="D27" s="94" t="s">
        <v>133</v>
      </c>
      <c r="E27" s="117"/>
      <c r="F27" s="94" t="s">
        <v>133</v>
      </c>
    </row>
    <row r="28" spans="1:9" x14ac:dyDescent="0.25">
      <c r="A28" s="125"/>
      <c r="B28" s="117"/>
      <c r="C28" s="93" t="s">
        <v>134</v>
      </c>
      <c r="D28" s="94" t="s">
        <v>135</v>
      </c>
      <c r="E28" s="117"/>
      <c r="F28" s="94" t="s">
        <v>135</v>
      </c>
    </row>
    <row r="29" spans="1:9" x14ac:dyDescent="0.25">
      <c r="A29" s="125"/>
      <c r="B29" s="117"/>
      <c r="C29" s="93" t="s">
        <v>136</v>
      </c>
      <c r="D29" s="94" t="s">
        <v>137</v>
      </c>
      <c r="E29" s="117"/>
      <c r="F29" s="94" t="s">
        <v>137</v>
      </c>
    </row>
    <row r="30" spans="1:9" x14ac:dyDescent="0.25">
      <c r="A30" s="125"/>
      <c r="B30" s="117"/>
      <c r="C30" s="93" t="s">
        <v>138</v>
      </c>
      <c r="D30" s="94" t="s">
        <v>139</v>
      </c>
      <c r="E30" s="117"/>
      <c r="F30" s="94" t="s">
        <v>139</v>
      </c>
    </row>
    <row r="31" spans="1:9" x14ac:dyDescent="0.25">
      <c r="A31" s="125"/>
      <c r="B31" s="117"/>
      <c r="C31" s="93" t="s">
        <v>140</v>
      </c>
      <c r="D31" s="94" t="s">
        <v>116</v>
      </c>
      <c r="E31" s="117"/>
      <c r="F31" s="94" t="s">
        <v>116</v>
      </c>
    </row>
    <row r="32" spans="1:9" ht="15.75" thickBot="1" x14ac:dyDescent="0.3">
      <c r="A32" s="127"/>
      <c r="B32" s="118"/>
      <c r="C32" s="95" t="s">
        <v>141</v>
      </c>
      <c r="D32" s="96" t="s">
        <v>118</v>
      </c>
      <c r="E32" s="118"/>
      <c r="F32" s="96" t="s">
        <v>118</v>
      </c>
    </row>
    <row r="33" spans="1:6" ht="26.25" customHeight="1" x14ac:dyDescent="0.25">
      <c r="A33" s="124" t="s">
        <v>210</v>
      </c>
      <c r="B33" s="116" t="s">
        <v>217</v>
      </c>
      <c r="C33" s="91" t="s">
        <v>143</v>
      </c>
      <c r="D33" s="97" t="s">
        <v>111</v>
      </c>
      <c r="E33" s="116" t="s">
        <v>142</v>
      </c>
      <c r="F33" s="92" t="s">
        <v>131</v>
      </c>
    </row>
    <row r="34" spans="1:6" x14ac:dyDescent="0.25">
      <c r="A34" s="125"/>
      <c r="B34" s="117"/>
      <c r="C34" s="93" t="s">
        <v>144</v>
      </c>
      <c r="D34" s="75" t="s">
        <v>114</v>
      </c>
      <c r="E34" s="117"/>
      <c r="F34" s="94" t="s">
        <v>133</v>
      </c>
    </row>
    <row r="35" spans="1:6" x14ac:dyDescent="0.25">
      <c r="A35" s="125"/>
      <c r="B35" s="117"/>
      <c r="C35" s="93" t="s">
        <v>145</v>
      </c>
      <c r="D35" s="75" t="s">
        <v>116</v>
      </c>
      <c r="E35" s="117"/>
      <c r="F35" s="94" t="s">
        <v>146</v>
      </c>
    </row>
    <row r="36" spans="1:6" ht="15.75" thickBot="1" x14ac:dyDescent="0.3">
      <c r="A36" s="126"/>
      <c r="B36" s="119"/>
      <c r="C36" s="98" t="s">
        <v>147</v>
      </c>
      <c r="D36" s="76" t="s">
        <v>118</v>
      </c>
      <c r="E36" s="119"/>
      <c r="F36" s="99" t="s">
        <v>148</v>
      </c>
    </row>
  </sheetData>
  <sheetProtection algorithmName="SHA-512" hashValue="/V71Jwv2+PB3nqXCVFE+TtqyzbknVLINaFo+O0tSmwbnsaEhk2tys7Sl7x7uD69VMJ7JgRVUrrkbq6XHPWzzZw==" saltValue="OgJZ1IFAAYkEdpAc+ZsLlw==" spinCount="100000" sheet="1" objects="1" scenarios="1"/>
  <mergeCells count="24">
    <mergeCell ref="F16:F19"/>
    <mergeCell ref="B12:B15"/>
    <mergeCell ref="F12:F15"/>
    <mergeCell ref="F8:F11"/>
    <mergeCell ref="A2:A6"/>
    <mergeCell ref="B2:B6"/>
    <mergeCell ref="E2:E6"/>
    <mergeCell ref="E16:E19"/>
    <mergeCell ref="E20:E23"/>
    <mergeCell ref="E26:E32"/>
    <mergeCell ref="E33:E36"/>
    <mergeCell ref="E12:E15"/>
    <mergeCell ref="A8:A11"/>
    <mergeCell ref="B8:B11"/>
    <mergeCell ref="E8:E11"/>
    <mergeCell ref="A33:A36"/>
    <mergeCell ref="B33:B36"/>
    <mergeCell ref="A20:A23"/>
    <mergeCell ref="B20:B23"/>
    <mergeCell ref="B26:B32"/>
    <mergeCell ref="A26:A32"/>
    <mergeCell ref="A16:A19"/>
    <mergeCell ref="B16:B19"/>
    <mergeCell ref="A12:A15"/>
  </mergeCells>
  <pageMargins left="0.7" right="0.7" top="0.75" bottom="0.75" header="0.3" footer="0.3"/>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O101"/>
  <sheetViews>
    <sheetView zoomScale="70" zoomScaleNormal="70" workbookViewId="0">
      <pane ySplit="1" topLeftCell="A2" activePane="bottomLeft" state="frozen"/>
      <selection pane="bottomLeft"/>
    </sheetView>
  </sheetViews>
  <sheetFormatPr defaultColWidth="9.28515625" defaultRowHeight="15" x14ac:dyDescent="0.25"/>
  <cols>
    <col min="1" max="1" width="20.140625" style="1" bestFit="1" customWidth="1"/>
    <col min="2" max="2" width="12.42578125" style="1" bestFit="1" customWidth="1"/>
    <col min="3" max="3" width="4.5703125" style="45" customWidth="1"/>
    <col min="4" max="4" width="32.140625" style="1" bestFit="1" customWidth="1"/>
    <col min="5" max="5" width="22.85546875" style="1" bestFit="1" customWidth="1"/>
    <col min="6" max="6" width="66.28515625" style="1" bestFit="1" customWidth="1"/>
    <col min="7" max="7" width="5.85546875" style="1" customWidth="1"/>
    <col min="8" max="8" width="20.140625" style="1" bestFit="1" customWidth="1"/>
    <col min="9" max="9" width="12.42578125" style="1" bestFit="1" customWidth="1"/>
    <col min="10" max="10" width="4.5703125" style="45" customWidth="1"/>
    <col min="11" max="11" width="24.28515625" style="1" bestFit="1" customWidth="1"/>
    <col min="12" max="12" width="66.28515625" style="1" bestFit="1" customWidth="1"/>
    <col min="13" max="13" width="5.5703125" style="1" customWidth="1"/>
    <col min="14" max="14" width="4.5703125" style="45" hidden="1" customWidth="1"/>
    <col min="15" max="15" width="20.140625" style="1" hidden="1" customWidth="1"/>
    <col min="16" max="16384" width="9.28515625" style="1"/>
  </cols>
  <sheetData>
    <row r="1" spans="1:15" s="2" customFormat="1" x14ac:dyDescent="0.25">
      <c r="A1" s="46" t="s">
        <v>187</v>
      </c>
      <c r="B1" s="46" t="s">
        <v>0</v>
      </c>
      <c r="C1" s="47" t="s">
        <v>1</v>
      </c>
      <c r="D1" s="46" t="s">
        <v>153</v>
      </c>
      <c r="E1" s="46" t="s">
        <v>184</v>
      </c>
      <c r="F1" s="46" t="s">
        <v>2</v>
      </c>
      <c r="H1" s="67" t="s">
        <v>188</v>
      </c>
      <c r="I1" s="67" t="s">
        <v>0</v>
      </c>
      <c r="J1" s="64" t="s">
        <v>1</v>
      </c>
      <c r="K1" s="67" t="s">
        <v>185</v>
      </c>
      <c r="L1" s="67" t="s">
        <v>2</v>
      </c>
      <c r="N1" s="65" t="s">
        <v>1</v>
      </c>
      <c r="O1" s="66" t="s">
        <v>247</v>
      </c>
    </row>
    <row r="2" spans="1:15" x14ac:dyDescent="0.25">
      <c r="B2" s="1" t="s">
        <v>149</v>
      </c>
      <c r="C2" s="45">
        <v>1</v>
      </c>
      <c r="D2" s="1" t="s">
        <v>3</v>
      </c>
      <c r="E2" s="1" t="s">
        <v>178</v>
      </c>
      <c r="F2" s="63"/>
      <c r="J2" s="45">
        <v>1</v>
      </c>
      <c r="K2" s="1" t="s">
        <v>3</v>
      </c>
      <c r="L2" s="1" t="s">
        <v>263</v>
      </c>
      <c r="N2" s="45">
        <v>1</v>
      </c>
    </row>
    <row r="3" spans="1:15" x14ac:dyDescent="0.25">
      <c r="B3" s="1" t="s">
        <v>149</v>
      </c>
      <c r="C3" s="45">
        <v>2</v>
      </c>
      <c r="D3" s="1" t="s">
        <v>4</v>
      </c>
      <c r="E3" s="1" t="s">
        <v>179</v>
      </c>
      <c r="F3" s="63"/>
      <c r="J3" s="45">
        <v>2</v>
      </c>
      <c r="K3" s="1" t="s">
        <v>4</v>
      </c>
      <c r="L3" s="1" t="s">
        <v>263</v>
      </c>
      <c r="N3" s="45">
        <v>2</v>
      </c>
    </row>
    <row r="4" spans="1:15" x14ac:dyDescent="0.25">
      <c r="A4" s="1" t="s">
        <v>5</v>
      </c>
      <c r="B4" s="1" t="s">
        <v>150</v>
      </c>
      <c r="C4" s="45">
        <v>3</v>
      </c>
      <c r="D4" s="1" t="s">
        <v>6</v>
      </c>
      <c r="E4" s="1" t="s">
        <v>6</v>
      </c>
      <c r="F4" s="61" t="s">
        <v>254</v>
      </c>
      <c r="J4" s="45">
        <v>3</v>
      </c>
      <c r="K4" s="1" t="s">
        <v>6</v>
      </c>
      <c r="L4" s="1" t="s">
        <v>263</v>
      </c>
      <c r="N4" s="45">
        <v>3</v>
      </c>
      <c r="O4" s="61" t="s">
        <v>254</v>
      </c>
    </row>
    <row r="5" spans="1:15" x14ac:dyDescent="0.25">
      <c r="A5" s="1" t="s">
        <v>7</v>
      </c>
      <c r="B5" s="1" t="s">
        <v>151</v>
      </c>
      <c r="C5" s="45">
        <v>4</v>
      </c>
      <c r="D5" s="1" t="s">
        <v>8</v>
      </c>
      <c r="E5" s="1" t="s">
        <v>8</v>
      </c>
      <c r="F5" s="63"/>
      <c r="J5" s="45">
        <v>4</v>
      </c>
      <c r="K5" s="1" t="s">
        <v>8</v>
      </c>
      <c r="L5" s="1" t="s">
        <v>263</v>
      </c>
      <c r="N5" s="45">
        <v>4</v>
      </c>
    </row>
    <row r="6" spans="1:15" s="2" customFormat="1" x14ac:dyDescent="0.25">
      <c r="A6" s="2" t="s">
        <v>9</v>
      </c>
      <c r="C6" s="45">
        <v>5</v>
      </c>
      <c r="D6" s="2" t="s">
        <v>10</v>
      </c>
      <c r="E6" s="2" t="s">
        <v>10</v>
      </c>
      <c r="F6" s="63"/>
      <c r="H6" s="3" t="s">
        <v>200</v>
      </c>
      <c r="I6" s="3" t="s">
        <v>202</v>
      </c>
      <c r="J6" s="45">
        <v>5</v>
      </c>
      <c r="K6" s="1" t="s">
        <v>181</v>
      </c>
      <c r="L6" s="62" t="s">
        <v>254</v>
      </c>
      <c r="M6" s="1"/>
      <c r="N6" s="45">
        <v>5</v>
      </c>
      <c r="O6" s="61" t="s">
        <v>254</v>
      </c>
    </row>
    <row r="7" spans="1:15" x14ac:dyDescent="0.25">
      <c r="A7" s="1" t="s">
        <v>11</v>
      </c>
      <c r="B7" s="1" t="s">
        <v>151</v>
      </c>
      <c r="C7" s="45">
        <v>6</v>
      </c>
      <c r="D7" s="1" t="s">
        <v>8</v>
      </c>
      <c r="E7" s="1" t="s">
        <v>8</v>
      </c>
      <c r="F7" s="63"/>
      <c r="H7" s="1" t="s">
        <v>198</v>
      </c>
      <c r="I7" s="3" t="s">
        <v>202</v>
      </c>
      <c r="J7" s="45">
        <v>6</v>
      </c>
      <c r="K7" s="1" t="s">
        <v>181</v>
      </c>
      <c r="L7" s="62" t="s">
        <v>254</v>
      </c>
      <c r="N7" s="45">
        <v>6</v>
      </c>
      <c r="O7" s="61" t="s">
        <v>254</v>
      </c>
    </row>
    <row r="8" spans="1:15" x14ac:dyDescent="0.25">
      <c r="A8" s="1" t="s">
        <v>12</v>
      </c>
      <c r="B8" s="1" t="s">
        <v>152</v>
      </c>
      <c r="C8" s="45">
        <v>7</v>
      </c>
      <c r="D8" s="1" t="s">
        <v>13</v>
      </c>
      <c r="E8" s="1" t="s">
        <v>13</v>
      </c>
      <c r="F8" s="63"/>
      <c r="H8" s="1" t="s">
        <v>197</v>
      </c>
      <c r="I8" s="3" t="s">
        <v>202</v>
      </c>
      <c r="J8" s="45">
        <v>7</v>
      </c>
      <c r="K8" s="1" t="s">
        <v>181</v>
      </c>
      <c r="L8" s="62" t="s">
        <v>254</v>
      </c>
      <c r="N8" s="45">
        <v>7</v>
      </c>
      <c r="O8" s="61" t="s">
        <v>254</v>
      </c>
    </row>
    <row r="9" spans="1:15" x14ac:dyDescent="0.25">
      <c r="A9" s="1" t="s">
        <v>5</v>
      </c>
      <c r="B9" s="1" t="s">
        <v>150</v>
      </c>
      <c r="C9" s="45">
        <v>8</v>
      </c>
      <c r="D9" s="1" t="s">
        <v>14</v>
      </c>
      <c r="E9" s="1" t="s">
        <v>181</v>
      </c>
      <c r="F9" s="61" t="s">
        <v>254</v>
      </c>
      <c r="H9" s="1" t="s">
        <v>5</v>
      </c>
      <c r="I9" s="3" t="s">
        <v>192</v>
      </c>
      <c r="J9" s="45">
        <v>8</v>
      </c>
      <c r="K9" s="1" t="s">
        <v>182</v>
      </c>
      <c r="L9" s="63"/>
      <c r="N9" s="45">
        <v>8</v>
      </c>
      <c r="O9" s="61" t="s">
        <v>254</v>
      </c>
    </row>
    <row r="10" spans="1:15" x14ac:dyDescent="0.25">
      <c r="A10" s="1" t="s">
        <v>7</v>
      </c>
      <c r="B10" s="1" t="s">
        <v>151</v>
      </c>
      <c r="C10" s="45">
        <v>9</v>
      </c>
      <c r="D10" s="1" t="s">
        <v>15</v>
      </c>
      <c r="E10" s="1" t="s">
        <v>182</v>
      </c>
      <c r="F10" s="63"/>
      <c r="H10" s="1" t="s">
        <v>7</v>
      </c>
      <c r="I10" s="1" t="s">
        <v>192</v>
      </c>
      <c r="J10" s="45">
        <v>9</v>
      </c>
      <c r="K10" s="1" t="s">
        <v>182</v>
      </c>
      <c r="L10" s="63"/>
      <c r="N10" s="45">
        <v>9</v>
      </c>
    </row>
    <row r="11" spans="1:15" x14ac:dyDescent="0.25">
      <c r="A11" s="2" t="s">
        <v>9</v>
      </c>
      <c r="B11" s="2"/>
      <c r="C11" s="45">
        <v>10</v>
      </c>
      <c r="D11" s="2" t="s">
        <v>16</v>
      </c>
      <c r="E11" s="2" t="s">
        <v>180</v>
      </c>
      <c r="F11" s="63"/>
      <c r="H11" s="2" t="s">
        <v>9</v>
      </c>
      <c r="I11" s="2"/>
      <c r="J11" s="45">
        <v>10</v>
      </c>
      <c r="K11" s="2" t="s">
        <v>180</v>
      </c>
      <c r="L11" s="63"/>
      <c r="N11" s="45">
        <v>10</v>
      </c>
    </row>
    <row r="12" spans="1:15" x14ac:dyDescent="0.25">
      <c r="A12" s="1" t="s">
        <v>11</v>
      </c>
      <c r="B12" s="1" t="s">
        <v>151</v>
      </c>
      <c r="C12" s="45">
        <v>11</v>
      </c>
      <c r="D12" s="1" t="s">
        <v>15</v>
      </c>
      <c r="E12" s="1" t="s">
        <v>182</v>
      </c>
      <c r="F12" s="63"/>
      <c r="H12" s="1" t="s">
        <v>11</v>
      </c>
      <c r="I12" s="1" t="s">
        <v>192</v>
      </c>
      <c r="J12" s="45">
        <v>11</v>
      </c>
      <c r="K12" s="1" t="s">
        <v>182</v>
      </c>
      <c r="L12" s="63"/>
      <c r="N12" s="45">
        <v>11</v>
      </c>
    </row>
    <row r="13" spans="1:15" x14ac:dyDescent="0.25">
      <c r="A13" s="1" t="s">
        <v>12</v>
      </c>
      <c r="B13" s="1" t="s">
        <v>152</v>
      </c>
      <c r="C13" s="45">
        <v>12</v>
      </c>
      <c r="D13" s="1" t="s">
        <v>17</v>
      </c>
      <c r="E13" s="1" t="s">
        <v>183</v>
      </c>
      <c r="F13" s="63"/>
      <c r="H13" s="1" t="s">
        <v>12</v>
      </c>
      <c r="I13" s="1" t="s">
        <v>192</v>
      </c>
      <c r="J13" s="45">
        <v>12</v>
      </c>
      <c r="K13" s="1" t="s">
        <v>182</v>
      </c>
      <c r="L13" s="63"/>
      <c r="N13" s="45">
        <v>12</v>
      </c>
    </row>
    <row r="14" spans="1:15" x14ac:dyDescent="0.25">
      <c r="A14" s="1" t="s">
        <v>5</v>
      </c>
      <c r="B14" s="1" t="s">
        <v>150</v>
      </c>
      <c r="C14" s="45">
        <v>13</v>
      </c>
      <c r="D14" s="1" t="s">
        <v>18</v>
      </c>
      <c r="E14" s="1" t="s">
        <v>18</v>
      </c>
      <c r="F14" s="63"/>
      <c r="H14" s="1" t="s">
        <v>30</v>
      </c>
      <c r="I14" s="1" t="s">
        <v>201</v>
      </c>
      <c r="J14" s="45">
        <v>13</v>
      </c>
      <c r="K14" s="1" t="s">
        <v>183</v>
      </c>
      <c r="L14" s="63"/>
      <c r="N14" s="45">
        <v>13</v>
      </c>
    </row>
    <row r="15" spans="1:15" x14ac:dyDescent="0.25">
      <c r="A15" s="1" t="s">
        <v>7</v>
      </c>
      <c r="B15" s="1" t="s">
        <v>151</v>
      </c>
      <c r="C15" s="45">
        <v>14</v>
      </c>
      <c r="D15" s="1" t="s">
        <v>19</v>
      </c>
      <c r="E15" s="1" t="s">
        <v>19</v>
      </c>
      <c r="F15" s="63"/>
      <c r="H15" s="1" t="s">
        <v>199</v>
      </c>
      <c r="I15" s="1" t="s">
        <v>201</v>
      </c>
      <c r="J15" s="45">
        <v>14</v>
      </c>
      <c r="K15" s="1" t="s">
        <v>183</v>
      </c>
      <c r="L15" s="63"/>
      <c r="N15" s="45">
        <v>14</v>
      </c>
    </row>
    <row r="16" spans="1:15" x14ac:dyDescent="0.25">
      <c r="A16" s="2" t="s">
        <v>9</v>
      </c>
      <c r="C16" s="45">
        <v>15</v>
      </c>
      <c r="D16" s="2" t="s">
        <v>20</v>
      </c>
      <c r="E16" s="2" t="s">
        <v>20</v>
      </c>
      <c r="F16" s="63"/>
      <c r="H16" s="3" t="s">
        <v>200</v>
      </c>
      <c r="I16" s="3" t="s">
        <v>202</v>
      </c>
      <c r="J16" s="45">
        <v>15</v>
      </c>
      <c r="K16" s="1" t="s">
        <v>194</v>
      </c>
      <c r="L16" s="62" t="s">
        <v>254</v>
      </c>
      <c r="N16" s="45">
        <v>15</v>
      </c>
      <c r="O16" s="61" t="s">
        <v>254</v>
      </c>
    </row>
    <row r="17" spans="1:15" x14ac:dyDescent="0.25">
      <c r="A17" s="1" t="s">
        <v>11</v>
      </c>
      <c r="B17" s="1" t="s">
        <v>151</v>
      </c>
      <c r="C17" s="45">
        <v>16</v>
      </c>
      <c r="D17" s="1" t="s">
        <v>19</v>
      </c>
      <c r="E17" s="1" t="s">
        <v>19</v>
      </c>
      <c r="F17" s="63"/>
      <c r="H17" s="1" t="s">
        <v>198</v>
      </c>
      <c r="I17" s="3" t="s">
        <v>202</v>
      </c>
      <c r="J17" s="45">
        <v>16</v>
      </c>
      <c r="K17" s="1" t="s">
        <v>194</v>
      </c>
      <c r="L17" s="62" t="s">
        <v>254</v>
      </c>
      <c r="N17" s="45">
        <v>16</v>
      </c>
      <c r="O17" s="61" t="s">
        <v>254</v>
      </c>
    </row>
    <row r="18" spans="1:15" x14ac:dyDescent="0.25">
      <c r="A18" s="1" t="s">
        <v>12</v>
      </c>
      <c r="B18" s="1" t="s">
        <v>152</v>
      </c>
      <c r="C18" s="45">
        <v>17</v>
      </c>
      <c r="D18" s="1" t="s">
        <v>21</v>
      </c>
      <c r="E18" s="1" t="s">
        <v>21</v>
      </c>
      <c r="F18" s="63"/>
      <c r="H18" s="1" t="s">
        <v>197</v>
      </c>
      <c r="I18" s="3" t="s">
        <v>202</v>
      </c>
      <c r="J18" s="45">
        <v>17</v>
      </c>
      <c r="K18" s="1" t="s">
        <v>194</v>
      </c>
      <c r="L18" s="62" t="s">
        <v>254</v>
      </c>
      <c r="N18" s="45">
        <v>17</v>
      </c>
      <c r="O18" s="61" t="s">
        <v>254</v>
      </c>
    </row>
    <row r="19" spans="1:15" x14ac:dyDescent="0.25">
      <c r="A19" s="1" t="s">
        <v>5</v>
      </c>
      <c r="B19" s="1" t="s">
        <v>150</v>
      </c>
      <c r="C19" s="45">
        <v>18</v>
      </c>
      <c r="D19" s="1" t="s">
        <v>22</v>
      </c>
      <c r="E19" s="1" t="s">
        <v>154</v>
      </c>
      <c r="F19" s="61" t="s">
        <v>254</v>
      </c>
      <c r="H19" s="1" t="s">
        <v>5</v>
      </c>
      <c r="I19" s="3" t="s">
        <v>192</v>
      </c>
      <c r="J19" s="45">
        <v>18</v>
      </c>
      <c r="K19" s="1" t="s">
        <v>193</v>
      </c>
      <c r="L19" s="63"/>
      <c r="N19" s="45">
        <v>18</v>
      </c>
      <c r="O19" s="61" t="s">
        <v>254</v>
      </c>
    </row>
    <row r="20" spans="1:15" x14ac:dyDescent="0.25">
      <c r="A20" s="1" t="s">
        <v>7</v>
      </c>
      <c r="B20" s="1" t="s">
        <v>151</v>
      </c>
      <c r="C20" s="45">
        <v>19</v>
      </c>
      <c r="D20" s="1" t="s">
        <v>23</v>
      </c>
      <c r="E20" s="1" t="s">
        <v>155</v>
      </c>
      <c r="F20" s="63"/>
      <c r="H20" s="1" t="s">
        <v>7</v>
      </c>
      <c r="I20" s="1" t="s">
        <v>192</v>
      </c>
      <c r="J20" s="45">
        <v>19</v>
      </c>
      <c r="K20" s="1" t="s">
        <v>193</v>
      </c>
      <c r="L20" s="63"/>
      <c r="N20" s="45">
        <v>19</v>
      </c>
    </row>
    <row r="21" spans="1:15" x14ac:dyDescent="0.25">
      <c r="A21" s="2" t="s">
        <v>9</v>
      </c>
      <c r="B21" s="2"/>
      <c r="C21" s="45">
        <v>20</v>
      </c>
      <c r="D21" s="2" t="s">
        <v>24</v>
      </c>
      <c r="E21" s="2" t="s">
        <v>156</v>
      </c>
      <c r="F21" s="63"/>
      <c r="H21" s="2" t="s">
        <v>9</v>
      </c>
      <c r="I21" s="2"/>
      <c r="J21" s="45">
        <v>20</v>
      </c>
      <c r="K21" s="2" t="s">
        <v>189</v>
      </c>
      <c r="L21" s="63"/>
      <c r="N21" s="45">
        <v>20</v>
      </c>
    </row>
    <row r="22" spans="1:15" x14ac:dyDescent="0.25">
      <c r="A22" s="1" t="s">
        <v>11</v>
      </c>
      <c r="B22" s="1" t="s">
        <v>151</v>
      </c>
      <c r="C22" s="45">
        <v>21</v>
      </c>
      <c r="D22" s="1" t="s">
        <v>23</v>
      </c>
      <c r="E22" s="1" t="s">
        <v>155</v>
      </c>
      <c r="F22" s="63"/>
      <c r="H22" s="1" t="s">
        <v>11</v>
      </c>
      <c r="I22" s="1" t="s">
        <v>192</v>
      </c>
      <c r="J22" s="45">
        <v>21</v>
      </c>
      <c r="K22" s="1" t="s">
        <v>193</v>
      </c>
      <c r="L22" s="63"/>
      <c r="N22" s="45">
        <v>21</v>
      </c>
    </row>
    <row r="23" spans="1:15" x14ac:dyDescent="0.25">
      <c r="A23" s="1" t="s">
        <v>12</v>
      </c>
      <c r="B23" s="1" t="s">
        <v>152</v>
      </c>
      <c r="C23" s="45">
        <v>22</v>
      </c>
      <c r="D23" s="1" t="s">
        <v>25</v>
      </c>
      <c r="E23" s="1" t="s">
        <v>157</v>
      </c>
      <c r="F23" s="63"/>
      <c r="H23" s="1" t="s">
        <v>12</v>
      </c>
      <c r="I23" s="1" t="s">
        <v>192</v>
      </c>
      <c r="J23" s="45">
        <v>22</v>
      </c>
      <c r="K23" s="1" t="s">
        <v>193</v>
      </c>
      <c r="L23" s="63"/>
      <c r="N23" s="45">
        <v>22</v>
      </c>
    </row>
    <row r="24" spans="1:15" x14ac:dyDescent="0.25">
      <c r="A24" s="1" t="s">
        <v>5</v>
      </c>
      <c r="B24" s="1" t="s">
        <v>150</v>
      </c>
      <c r="C24" s="45">
        <v>23</v>
      </c>
      <c r="D24" s="1" t="s">
        <v>26</v>
      </c>
      <c r="E24" s="1" t="s">
        <v>158</v>
      </c>
      <c r="F24" s="61" t="s">
        <v>254</v>
      </c>
      <c r="H24" s="1" t="s">
        <v>30</v>
      </c>
      <c r="I24" s="1" t="s">
        <v>201</v>
      </c>
      <c r="J24" s="45">
        <v>23</v>
      </c>
      <c r="K24" s="1" t="s">
        <v>195</v>
      </c>
      <c r="L24" s="63"/>
      <c r="N24" s="45">
        <v>23</v>
      </c>
      <c r="O24" s="61" t="s">
        <v>254</v>
      </c>
    </row>
    <row r="25" spans="1:15" x14ac:dyDescent="0.25">
      <c r="A25" s="1" t="s">
        <v>7</v>
      </c>
      <c r="B25" s="1" t="s">
        <v>151</v>
      </c>
      <c r="C25" s="45">
        <v>24</v>
      </c>
      <c r="D25" s="1" t="s">
        <v>27</v>
      </c>
      <c r="E25" s="1" t="s">
        <v>159</v>
      </c>
      <c r="F25" s="63"/>
      <c r="H25" s="1" t="s">
        <v>199</v>
      </c>
      <c r="I25" s="1" t="s">
        <v>201</v>
      </c>
      <c r="J25" s="45">
        <v>24</v>
      </c>
      <c r="K25" s="1" t="s">
        <v>195</v>
      </c>
      <c r="L25" s="63"/>
      <c r="N25" s="45">
        <v>24</v>
      </c>
    </row>
    <row r="26" spans="1:15" x14ac:dyDescent="0.25">
      <c r="A26" s="2" t="s">
        <v>9</v>
      </c>
      <c r="B26" s="2"/>
      <c r="C26" s="45">
        <v>25</v>
      </c>
      <c r="D26" s="2" t="s">
        <v>28</v>
      </c>
      <c r="E26" s="2" t="s">
        <v>160</v>
      </c>
      <c r="F26" s="63"/>
      <c r="H26" s="3" t="s">
        <v>200</v>
      </c>
      <c r="I26" s="3" t="s">
        <v>202</v>
      </c>
      <c r="J26" s="45">
        <v>25</v>
      </c>
      <c r="K26" s="3" t="s">
        <v>203</v>
      </c>
      <c r="L26" s="62" t="s">
        <v>254</v>
      </c>
      <c r="N26" s="45">
        <v>25</v>
      </c>
      <c r="O26" s="61" t="s">
        <v>254</v>
      </c>
    </row>
    <row r="27" spans="1:15" x14ac:dyDescent="0.25">
      <c r="A27" s="1" t="s">
        <v>11</v>
      </c>
      <c r="B27" s="1" t="s">
        <v>151</v>
      </c>
      <c r="C27" s="45">
        <v>26</v>
      </c>
      <c r="D27" s="1" t="s">
        <v>27</v>
      </c>
      <c r="E27" s="1" t="s">
        <v>159</v>
      </c>
      <c r="F27" s="63"/>
      <c r="H27" s="1" t="s">
        <v>198</v>
      </c>
      <c r="I27" s="3" t="s">
        <v>202</v>
      </c>
      <c r="J27" s="45">
        <v>26</v>
      </c>
      <c r="K27" s="3" t="s">
        <v>203</v>
      </c>
      <c r="L27" s="62" t="s">
        <v>254</v>
      </c>
      <c r="N27" s="45">
        <v>26</v>
      </c>
      <c r="O27" s="61" t="s">
        <v>254</v>
      </c>
    </row>
    <row r="28" spans="1:15" x14ac:dyDescent="0.25">
      <c r="A28" s="1" t="s">
        <v>12</v>
      </c>
      <c r="B28" s="1" t="s">
        <v>152</v>
      </c>
      <c r="C28" s="45">
        <v>27</v>
      </c>
      <c r="D28" s="1" t="s">
        <v>29</v>
      </c>
      <c r="E28" s="1" t="s">
        <v>161</v>
      </c>
      <c r="F28" s="63"/>
      <c r="H28" s="1" t="s">
        <v>197</v>
      </c>
      <c r="I28" s="3" t="s">
        <v>202</v>
      </c>
      <c r="J28" s="45">
        <v>27</v>
      </c>
      <c r="K28" s="3" t="s">
        <v>203</v>
      </c>
      <c r="L28" s="62" t="s">
        <v>254</v>
      </c>
      <c r="N28" s="45">
        <v>27</v>
      </c>
      <c r="O28" s="61" t="s">
        <v>254</v>
      </c>
    </row>
    <row r="29" spans="1:15" x14ac:dyDescent="0.25">
      <c r="A29" s="1" t="s">
        <v>30</v>
      </c>
      <c r="B29" s="1" t="s">
        <v>152</v>
      </c>
      <c r="C29" s="45">
        <v>28</v>
      </c>
      <c r="D29" s="1" t="s">
        <v>29</v>
      </c>
      <c r="E29" s="1" t="s">
        <v>161</v>
      </c>
      <c r="F29" s="63"/>
      <c r="H29" s="1" t="s">
        <v>5</v>
      </c>
      <c r="I29" s="3" t="s">
        <v>192</v>
      </c>
      <c r="J29" s="45">
        <v>28</v>
      </c>
      <c r="K29" s="3" t="s">
        <v>186</v>
      </c>
      <c r="L29" s="63"/>
      <c r="N29" s="45">
        <v>28</v>
      </c>
    </row>
    <row r="30" spans="1:15" x14ac:dyDescent="0.25">
      <c r="A30" s="1" t="s">
        <v>200</v>
      </c>
      <c r="B30" s="1" t="s">
        <v>150</v>
      </c>
      <c r="C30" s="45">
        <v>29</v>
      </c>
      <c r="D30" s="1" t="s">
        <v>31</v>
      </c>
      <c r="E30" s="1" t="s">
        <v>162</v>
      </c>
      <c r="F30" s="61" t="s">
        <v>254</v>
      </c>
      <c r="H30" s="1" t="s">
        <v>7</v>
      </c>
      <c r="I30" s="1" t="s">
        <v>192</v>
      </c>
      <c r="J30" s="45">
        <v>29</v>
      </c>
      <c r="K30" s="1" t="s">
        <v>186</v>
      </c>
      <c r="L30" s="63"/>
      <c r="N30" s="45">
        <v>29</v>
      </c>
      <c r="O30" s="61" t="s">
        <v>254</v>
      </c>
    </row>
    <row r="31" spans="1:15" x14ac:dyDescent="0.25">
      <c r="A31" s="1" t="s">
        <v>197</v>
      </c>
      <c r="B31" s="1" t="s">
        <v>150</v>
      </c>
      <c r="C31" s="45">
        <v>30</v>
      </c>
      <c r="D31" s="1" t="s">
        <v>31</v>
      </c>
      <c r="E31" s="1" t="s">
        <v>162</v>
      </c>
      <c r="F31" s="61" t="s">
        <v>254</v>
      </c>
      <c r="H31" s="2" t="s">
        <v>9</v>
      </c>
      <c r="J31" s="45">
        <v>30</v>
      </c>
      <c r="K31" s="2" t="s">
        <v>190</v>
      </c>
      <c r="L31" s="63"/>
      <c r="N31" s="45">
        <v>30</v>
      </c>
      <c r="O31" s="61" t="s">
        <v>254</v>
      </c>
    </row>
    <row r="32" spans="1:15" x14ac:dyDescent="0.25">
      <c r="A32" s="1" t="s">
        <v>5</v>
      </c>
      <c r="B32" s="1" t="s">
        <v>150</v>
      </c>
      <c r="C32" s="45">
        <v>31</v>
      </c>
      <c r="D32" s="1" t="s">
        <v>31</v>
      </c>
      <c r="E32" s="1" t="s">
        <v>162</v>
      </c>
      <c r="F32" s="61" t="s">
        <v>254</v>
      </c>
      <c r="H32" s="1" t="s">
        <v>11</v>
      </c>
      <c r="I32" s="1" t="s">
        <v>192</v>
      </c>
      <c r="J32" s="45">
        <v>31</v>
      </c>
      <c r="K32" s="1" t="s">
        <v>186</v>
      </c>
      <c r="L32" s="63"/>
      <c r="N32" s="45">
        <v>31</v>
      </c>
      <c r="O32" s="61" t="s">
        <v>254</v>
      </c>
    </row>
    <row r="33" spans="1:15" x14ac:dyDescent="0.25">
      <c r="A33" s="1" t="s">
        <v>7</v>
      </c>
      <c r="B33" s="1" t="s">
        <v>151</v>
      </c>
      <c r="C33" s="45">
        <v>32</v>
      </c>
      <c r="D33" s="1" t="s">
        <v>32</v>
      </c>
      <c r="E33" s="1" t="s">
        <v>165</v>
      </c>
      <c r="F33" s="63"/>
      <c r="H33" s="1" t="s">
        <v>12</v>
      </c>
      <c r="I33" s="1" t="s">
        <v>192</v>
      </c>
      <c r="J33" s="45">
        <v>32</v>
      </c>
      <c r="K33" s="1" t="s">
        <v>186</v>
      </c>
      <c r="L33" s="63"/>
      <c r="N33" s="45">
        <v>32</v>
      </c>
    </row>
    <row r="34" spans="1:15" x14ac:dyDescent="0.25">
      <c r="A34" s="2" t="s">
        <v>9</v>
      </c>
      <c r="B34" s="2"/>
      <c r="C34" s="45">
        <v>33</v>
      </c>
      <c r="D34" s="2" t="s">
        <v>33</v>
      </c>
      <c r="E34" s="2" t="s">
        <v>164</v>
      </c>
      <c r="F34" s="63"/>
      <c r="H34" s="1" t="s">
        <v>30</v>
      </c>
      <c r="I34" s="1" t="s">
        <v>201</v>
      </c>
      <c r="J34" s="45">
        <v>33</v>
      </c>
      <c r="K34" s="3" t="s">
        <v>196</v>
      </c>
      <c r="L34" s="63"/>
      <c r="N34" s="45">
        <v>33</v>
      </c>
    </row>
    <row r="35" spans="1:15" x14ac:dyDescent="0.25">
      <c r="A35" s="1" t="s">
        <v>11</v>
      </c>
      <c r="B35" s="1" t="s">
        <v>151</v>
      </c>
      <c r="C35" s="45">
        <v>34</v>
      </c>
      <c r="D35" s="1" t="s">
        <v>32</v>
      </c>
      <c r="E35" s="1" t="s">
        <v>165</v>
      </c>
      <c r="F35" s="63"/>
      <c r="H35" s="1" t="s">
        <v>199</v>
      </c>
      <c r="I35" s="1" t="s">
        <v>201</v>
      </c>
      <c r="J35" s="45">
        <v>34</v>
      </c>
      <c r="K35" s="3" t="s">
        <v>196</v>
      </c>
      <c r="L35" s="63"/>
      <c r="N35" s="45">
        <v>34</v>
      </c>
    </row>
    <row r="36" spans="1:15" x14ac:dyDescent="0.25">
      <c r="A36" s="1" t="s">
        <v>12</v>
      </c>
      <c r="B36" s="1" t="s">
        <v>152</v>
      </c>
      <c r="C36" s="45">
        <v>35</v>
      </c>
      <c r="D36" s="1" t="s">
        <v>34</v>
      </c>
      <c r="E36" s="1" t="s">
        <v>166</v>
      </c>
      <c r="F36" s="63"/>
      <c r="H36" s="3" t="s">
        <v>200</v>
      </c>
      <c r="I36" s="3" t="s">
        <v>202</v>
      </c>
      <c r="J36" s="45">
        <v>35</v>
      </c>
      <c r="K36" s="3" t="s">
        <v>35</v>
      </c>
      <c r="L36" s="62" t="s">
        <v>254</v>
      </c>
      <c r="N36" s="45">
        <v>35</v>
      </c>
      <c r="O36" s="61" t="s">
        <v>254</v>
      </c>
    </row>
    <row r="37" spans="1:15" x14ac:dyDescent="0.25">
      <c r="A37" s="1" t="s">
        <v>30</v>
      </c>
      <c r="B37" s="1" t="s">
        <v>152</v>
      </c>
      <c r="C37" s="45">
        <v>36</v>
      </c>
      <c r="D37" s="1" t="s">
        <v>34</v>
      </c>
      <c r="E37" s="1" t="s">
        <v>166</v>
      </c>
      <c r="F37" s="63"/>
      <c r="H37" s="1" t="s">
        <v>198</v>
      </c>
      <c r="I37" s="3" t="s">
        <v>202</v>
      </c>
      <c r="J37" s="45">
        <v>36</v>
      </c>
      <c r="K37" s="3" t="s">
        <v>35</v>
      </c>
      <c r="L37" s="62" t="s">
        <v>254</v>
      </c>
      <c r="N37" s="45">
        <v>36</v>
      </c>
      <c r="O37" s="61" t="s">
        <v>254</v>
      </c>
    </row>
    <row r="38" spans="1:15" x14ac:dyDescent="0.25">
      <c r="A38" s="1" t="s">
        <v>197</v>
      </c>
      <c r="B38" s="1" t="s">
        <v>150</v>
      </c>
      <c r="C38" s="45">
        <v>37</v>
      </c>
      <c r="D38" s="1" t="s">
        <v>35</v>
      </c>
      <c r="E38" s="1" t="s">
        <v>35</v>
      </c>
      <c r="F38" s="61" t="s">
        <v>254</v>
      </c>
      <c r="H38" s="1" t="s">
        <v>197</v>
      </c>
      <c r="I38" s="3" t="s">
        <v>202</v>
      </c>
      <c r="J38" s="45">
        <v>37</v>
      </c>
      <c r="K38" s="3" t="s">
        <v>35</v>
      </c>
      <c r="L38" s="62" t="s">
        <v>254</v>
      </c>
      <c r="N38" s="45">
        <v>37</v>
      </c>
      <c r="O38" s="61" t="s">
        <v>254</v>
      </c>
    </row>
    <row r="39" spans="1:15" x14ac:dyDescent="0.25">
      <c r="A39" s="1" t="s">
        <v>5</v>
      </c>
      <c r="B39" s="1" t="s">
        <v>150</v>
      </c>
      <c r="C39" s="45">
        <v>38</v>
      </c>
      <c r="D39" s="1" t="s">
        <v>35</v>
      </c>
      <c r="E39" s="1" t="s">
        <v>35</v>
      </c>
      <c r="F39" s="61" t="s">
        <v>254</v>
      </c>
      <c r="H39" s="1" t="s">
        <v>5</v>
      </c>
      <c r="I39" s="3" t="s">
        <v>192</v>
      </c>
      <c r="J39" s="45">
        <v>38</v>
      </c>
      <c r="K39" s="3" t="s">
        <v>36</v>
      </c>
      <c r="L39" s="63"/>
      <c r="N39" s="45">
        <v>38</v>
      </c>
      <c r="O39" s="61" t="s">
        <v>254</v>
      </c>
    </row>
    <row r="40" spans="1:15" x14ac:dyDescent="0.25">
      <c r="A40" s="1" t="s">
        <v>7</v>
      </c>
      <c r="B40" s="1" t="s">
        <v>151</v>
      </c>
      <c r="C40" s="45">
        <v>39</v>
      </c>
      <c r="D40" s="1" t="s">
        <v>36</v>
      </c>
      <c r="E40" s="1" t="s">
        <v>36</v>
      </c>
      <c r="F40" s="63"/>
      <c r="H40" s="1" t="s">
        <v>7</v>
      </c>
      <c r="I40" s="1" t="s">
        <v>192</v>
      </c>
      <c r="J40" s="45">
        <v>39</v>
      </c>
      <c r="K40" s="1" t="s">
        <v>36</v>
      </c>
      <c r="L40" s="63"/>
      <c r="N40" s="45">
        <v>39</v>
      </c>
    </row>
    <row r="41" spans="1:15" s="2" customFormat="1" x14ac:dyDescent="0.25">
      <c r="A41" s="2" t="s">
        <v>9</v>
      </c>
      <c r="C41" s="45">
        <v>40</v>
      </c>
      <c r="D41" s="2" t="s">
        <v>37</v>
      </c>
      <c r="E41" s="2" t="s">
        <v>37</v>
      </c>
      <c r="F41" s="63"/>
      <c r="H41" s="2" t="s">
        <v>9</v>
      </c>
      <c r="J41" s="45">
        <v>40</v>
      </c>
      <c r="K41" s="2" t="s">
        <v>37</v>
      </c>
      <c r="L41" s="63"/>
      <c r="N41" s="45">
        <v>40</v>
      </c>
    </row>
    <row r="42" spans="1:15" x14ac:dyDescent="0.25">
      <c r="A42" s="1" t="s">
        <v>11</v>
      </c>
      <c r="B42" s="1" t="s">
        <v>151</v>
      </c>
      <c r="C42" s="45">
        <v>41</v>
      </c>
      <c r="D42" s="1" t="s">
        <v>36</v>
      </c>
      <c r="E42" s="1" t="s">
        <v>36</v>
      </c>
      <c r="F42" s="63"/>
      <c r="H42" s="1" t="s">
        <v>11</v>
      </c>
      <c r="I42" s="1" t="s">
        <v>192</v>
      </c>
      <c r="J42" s="45">
        <v>41</v>
      </c>
      <c r="K42" s="1" t="s">
        <v>36</v>
      </c>
      <c r="L42" s="63"/>
      <c r="N42" s="45">
        <v>41</v>
      </c>
    </row>
    <row r="43" spans="1:15" x14ac:dyDescent="0.25">
      <c r="A43" s="1" t="s">
        <v>12</v>
      </c>
      <c r="B43" s="1" t="s">
        <v>152</v>
      </c>
      <c r="C43" s="45">
        <v>42</v>
      </c>
      <c r="D43" s="1" t="s">
        <v>38</v>
      </c>
      <c r="E43" s="1" t="s">
        <v>38</v>
      </c>
      <c r="F43" s="63"/>
      <c r="H43" s="1" t="s">
        <v>12</v>
      </c>
      <c r="I43" s="1" t="s">
        <v>192</v>
      </c>
      <c r="J43" s="45">
        <v>42</v>
      </c>
      <c r="K43" s="1" t="s">
        <v>36</v>
      </c>
      <c r="L43" s="63"/>
      <c r="N43" s="45">
        <v>42</v>
      </c>
    </row>
    <row r="44" spans="1:15" x14ac:dyDescent="0.25">
      <c r="A44" s="1" t="s">
        <v>30</v>
      </c>
      <c r="B44" s="1" t="s">
        <v>152</v>
      </c>
      <c r="C44" s="45">
        <v>43</v>
      </c>
      <c r="D44" s="1" t="s">
        <v>38</v>
      </c>
      <c r="E44" s="1" t="s">
        <v>38</v>
      </c>
      <c r="F44" s="63"/>
      <c r="H44" s="1" t="s">
        <v>30</v>
      </c>
      <c r="I44" s="1" t="s">
        <v>201</v>
      </c>
      <c r="J44" s="45">
        <v>43</v>
      </c>
      <c r="K44" s="1" t="s">
        <v>38</v>
      </c>
      <c r="L44" s="63"/>
      <c r="N44" s="45">
        <v>43</v>
      </c>
    </row>
    <row r="45" spans="1:15" x14ac:dyDescent="0.25">
      <c r="A45" s="1" t="s">
        <v>199</v>
      </c>
      <c r="B45" s="1" t="s">
        <v>152</v>
      </c>
      <c r="C45" s="45">
        <v>44</v>
      </c>
      <c r="D45" s="1" t="s">
        <v>38</v>
      </c>
      <c r="E45" s="1" t="s">
        <v>38</v>
      </c>
      <c r="F45" s="63"/>
      <c r="H45" s="1" t="s">
        <v>199</v>
      </c>
      <c r="I45" s="1" t="s">
        <v>201</v>
      </c>
      <c r="J45" s="45">
        <v>44</v>
      </c>
      <c r="K45" s="1" t="s">
        <v>38</v>
      </c>
      <c r="L45" s="63"/>
      <c r="N45" s="45">
        <v>44</v>
      </c>
    </row>
    <row r="46" spans="1:15" x14ac:dyDescent="0.25">
      <c r="A46" s="1" t="s">
        <v>200</v>
      </c>
      <c r="B46" s="1" t="s">
        <v>150</v>
      </c>
      <c r="C46" s="45">
        <v>45</v>
      </c>
      <c r="D46" s="1" t="s">
        <v>39</v>
      </c>
      <c r="E46" s="1" t="s">
        <v>163</v>
      </c>
      <c r="F46" s="61" t="s">
        <v>254</v>
      </c>
      <c r="H46" s="3" t="s">
        <v>200</v>
      </c>
      <c r="I46" s="3" t="s">
        <v>202</v>
      </c>
      <c r="J46" s="45">
        <v>45</v>
      </c>
      <c r="K46" s="3" t="s">
        <v>204</v>
      </c>
      <c r="L46" s="62" t="s">
        <v>254</v>
      </c>
      <c r="N46" s="45">
        <v>45</v>
      </c>
      <c r="O46" s="61" t="s">
        <v>254</v>
      </c>
    </row>
    <row r="47" spans="1:15" x14ac:dyDescent="0.25">
      <c r="A47" s="1" t="s">
        <v>198</v>
      </c>
      <c r="B47" s="1" t="s">
        <v>150</v>
      </c>
      <c r="C47" s="45">
        <v>46</v>
      </c>
      <c r="D47" s="1" t="s">
        <v>39</v>
      </c>
      <c r="E47" s="1" t="s">
        <v>163</v>
      </c>
      <c r="F47" s="61" t="s">
        <v>254</v>
      </c>
      <c r="H47" s="1" t="s">
        <v>198</v>
      </c>
      <c r="I47" s="3" t="s">
        <v>202</v>
      </c>
      <c r="J47" s="45">
        <v>46</v>
      </c>
      <c r="K47" s="3" t="s">
        <v>204</v>
      </c>
      <c r="L47" s="62" t="s">
        <v>254</v>
      </c>
      <c r="N47" s="45">
        <v>46</v>
      </c>
      <c r="O47" s="61" t="s">
        <v>254</v>
      </c>
    </row>
    <row r="48" spans="1:15" x14ac:dyDescent="0.25">
      <c r="A48" s="1" t="s">
        <v>197</v>
      </c>
      <c r="B48" s="1" t="s">
        <v>150</v>
      </c>
      <c r="C48" s="45">
        <v>47</v>
      </c>
      <c r="D48" s="1" t="s">
        <v>39</v>
      </c>
      <c r="E48" s="1" t="s">
        <v>163</v>
      </c>
      <c r="F48" s="61" t="s">
        <v>254</v>
      </c>
      <c r="H48" s="1" t="s">
        <v>197</v>
      </c>
      <c r="I48" s="3" t="s">
        <v>202</v>
      </c>
      <c r="J48" s="45">
        <v>47</v>
      </c>
      <c r="K48" s="3" t="s">
        <v>205</v>
      </c>
      <c r="L48" s="62" t="s">
        <v>254</v>
      </c>
      <c r="N48" s="45">
        <v>47</v>
      </c>
      <c r="O48" s="61" t="s">
        <v>254</v>
      </c>
    </row>
    <row r="49" spans="1:15" x14ac:dyDescent="0.25">
      <c r="A49" s="1" t="s">
        <v>5</v>
      </c>
      <c r="B49" s="1" t="s">
        <v>150</v>
      </c>
      <c r="C49" s="45">
        <v>48</v>
      </c>
      <c r="D49" s="1" t="s">
        <v>39</v>
      </c>
      <c r="E49" s="1" t="s">
        <v>163</v>
      </c>
      <c r="F49" s="61" t="s">
        <v>254</v>
      </c>
      <c r="H49" s="1" t="s">
        <v>5</v>
      </c>
      <c r="I49" s="3" t="s">
        <v>192</v>
      </c>
      <c r="J49" s="45">
        <v>48</v>
      </c>
      <c r="K49" s="3" t="s">
        <v>205</v>
      </c>
      <c r="L49" s="63"/>
      <c r="N49" s="45">
        <v>48</v>
      </c>
      <c r="O49" s="61" t="s">
        <v>254</v>
      </c>
    </row>
    <row r="50" spans="1:15" x14ac:dyDescent="0.25">
      <c r="A50" s="1" t="s">
        <v>7</v>
      </c>
      <c r="B50" s="1" t="s">
        <v>151</v>
      </c>
      <c r="C50" s="45">
        <v>49</v>
      </c>
      <c r="D50" s="1" t="s">
        <v>40</v>
      </c>
      <c r="E50" s="1" t="s">
        <v>167</v>
      </c>
      <c r="F50" s="63"/>
      <c r="H50" s="1" t="s">
        <v>7</v>
      </c>
      <c r="I50" s="1" t="s">
        <v>192</v>
      </c>
      <c r="J50" s="45">
        <v>49</v>
      </c>
      <c r="K50" s="3" t="s">
        <v>205</v>
      </c>
      <c r="L50" s="63"/>
      <c r="N50" s="45">
        <v>49</v>
      </c>
    </row>
    <row r="51" spans="1:15" s="2" customFormat="1" x14ac:dyDescent="0.25">
      <c r="A51" s="2" t="s">
        <v>9</v>
      </c>
      <c r="C51" s="45">
        <v>50</v>
      </c>
      <c r="D51" s="2" t="s">
        <v>41</v>
      </c>
      <c r="E51" s="2" t="s">
        <v>168</v>
      </c>
      <c r="F51" s="63"/>
      <c r="H51" s="2" t="s">
        <v>9</v>
      </c>
      <c r="J51" s="45">
        <v>50</v>
      </c>
      <c r="K51" s="2" t="s">
        <v>191</v>
      </c>
      <c r="L51" s="63"/>
      <c r="N51" s="45">
        <v>50</v>
      </c>
    </row>
    <row r="52" spans="1:15" x14ac:dyDescent="0.25">
      <c r="A52" s="1" t="s">
        <v>11</v>
      </c>
      <c r="B52" s="1" t="s">
        <v>151</v>
      </c>
      <c r="C52" s="45">
        <v>51</v>
      </c>
      <c r="D52" s="1" t="s">
        <v>40</v>
      </c>
      <c r="E52" s="1" t="s">
        <v>167</v>
      </c>
      <c r="F52" s="63"/>
      <c r="H52" s="1" t="s">
        <v>11</v>
      </c>
      <c r="I52" s="1" t="s">
        <v>192</v>
      </c>
      <c r="J52" s="45">
        <v>51</v>
      </c>
      <c r="K52" s="3" t="s">
        <v>205</v>
      </c>
      <c r="L52" s="63"/>
      <c r="N52" s="45">
        <v>51</v>
      </c>
    </row>
    <row r="53" spans="1:15" x14ac:dyDescent="0.25">
      <c r="A53" s="1" t="s">
        <v>12</v>
      </c>
      <c r="B53" s="1" t="s">
        <v>152</v>
      </c>
      <c r="C53" s="45">
        <v>52</v>
      </c>
      <c r="D53" s="1" t="s">
        <v>42</v>
      </c>
      <c r="E53" s="1" t="s">
        <v>169</v>
      </c>
      <c r="F53" s="63"/>
      <c r="H53" s="1" t="s">
        <v>12</v>
      </c>
      <c r="I53" s="1" t="s">
        <v>192</v>
      </c>
      <c r="J53" s="45">
        <v>52</v>
      </c>
      <c r="K53" s="3" t="s">
        <v>205</v>
      </c>
      <c r="L53" s="63"/>
      <c r="N53" s="45">
        <v>52</v>
      </c>
    </row>
    <row r="54" spans="1:15" x14ac:dyDescent="0.25">
      <c r="A54" s="1" t="s">
        <v>30</v>
      </c>
      <c r="B54" s="1" t="s">
        <v>152</v>
      </c>
      <c r="C54" s="45">
        <v>53</v>
      </c>
      <c r="D54" s="1" t="s">
        <v>42</v>
      </c>
      <c r="E54" s="1" t="s">
        <v>169</v>
      </c>
      <c r="F54" s="63"/>
      <c r="H54" s="1" t="s">
        <v>30</v>
      </c>
      <c r="I54" s="1" t="s">
        <v>201</v>
      </c>
      <c r="J54" s="45">
        <v>53</v>
      </c>
      <c r="K54" s="3" t="s">
        <v>206</v>
      </c>
      <c r="L54" s="63"/>
      <c r="N54" s="45">
        <v>53</v>
      </c>
    </row>
    <row r="55" spans="1:15" x14ac:dyDescent="0.25">
      <c r="A55" s="1" t="s">
        <v>199</v>
      </c>
      <c r="B55" s="1" t="s">
        <v>152</v>
      </c>
      <c r="C55" s="45">
        <v>54</v>
      </c>
      <c r="D55" s="1" t="s">
        <v>42</v>
      </c>
      <c r="E55" s="1" t="s">
        <v>169</v>
      </c>
      <c r="F55" s="63"/>
      <c r="H55" s="1" t="s">
        <v>199</v>
      </c>
      <c r="I55" s="1" t="s">
        <v>201</v>
      </c>
      <c r="J55" s="45">
        <v>54</v>
      </c>
      <c r="K55" s="3" t="s">
        <v>206</v>
      </c>
      <c r="L55" s="63"/>
      <c r="N55" s="45">
        <v>54</v>
      </c>
    </row>
    <row r="56" spans="1:15" x14ac:dyDescent="0.25">
      <c r="A56" s="1" t="s">
        <v>200</v>
      </c>
      <c r="B56" s="1" t="s">
        <v>150</v>
      </c>
      <c r="C56" s="45">
        <v>55</v>
      </c>
      <c r="D56" s="1" t="s">
        <v>43</v>
      </c>
      <c r="E56" s="1" t="s">
        <v>43</v>
      </c>
      <c r="F56" s="61" t="s">
        <v>254</v>
      </c>
      <c r="H56" s="3" t="s">
        <v>200</v>
      </c>
      <c r="I56" s="3" t="s">
        <v>202</v>
      </c>
      <c r="J56" s="45">
        <v>55</v>
      </c>
      <c r="K56" s="3" t="s">
        <v>43</v>
      </c>
      <c r="L56" s="62" t="s">
        <v>254</v>
      </c>
      <c r="N56" s="45">
        <v>55</v>
      </c>
      <c r="O56" s="61" t="s">
        <v>254</v>
      </c>
    </row>
    <row r="57" spans="1:15" x14ac:dyDescent="0.25">
      <c r="A57" s="1" t="s">
        <v>198</v>
      </c>
      <c r="B57" s="1" t="s">
        <v>150</v>
      </c>
      <c r="C57" s="45">
        <v>56</v>
      </c>
      <c r="D57" s="1" t="s">
        <v>43</v>
      </c>
      <c r="E57" s="1" t="s">
        <v>43</v>
      </c>
      <c r="F57" s="61" t="s">
        <v>254</v>
      </c>
      <c r="H57" s="1" t="s">
        <v>198</v>
      </c>
      <c r="I57" s="3" t="s">
        <v>202</v>
      </c>
      <c r="J57" s="45">
        <v>56</v>
      </c>
      <c r="K57" s="3" t="s">
        <v>43</v>
      </c>
      <c r="L57" s="62" t="s">
        <v>254</v>
      </c>
      <c r="N57" s="45">
        <v>56</v>
      </c>
      <c r="O57" s="61" t="s">
        <v>254</v>
      </c>
    </row>
    <row r="58" spans="1:15" x14ac:dyDescent="0.25">
      <c r="A58" s="1" t="s">
        <v>197</v>
      </c>
      <c r="B58" s="1" t="s">
        <v>150</v>
      </c>
      <c r="C58" s="45">
        <v>57</v>
      </c>
      <c r="D58" s="1" t="s">
        <v>43</v>
      </c>
      <c r="E58" s="1" t="s">
        <v>43</v>
      </c>
      <c r="F58" s="61" t="s">
        <v>254</v>
      </c>
      <c r="H58" s="1" t="s">
        <v>197</v>
      </c>
      <c r="I58" s="3" t="s">
        <v>202</v>
      </c>
      <c r="J58" s="45">
        <v>57</v>
      </c>
      <c r="K58" s="3" t="s">
        <v>43</v>
      </c>
      <c r="L58" s="62" t="s">
        <v>254</v>
      </c>
      <c r="N58" s="45">
        <v>57</v>
      </c>
      <c r="O58" s="61" t="s">
        <v>254</v>
      </c>
    </row>
    <row r="59" spans="1:15" x14ac:dyDescent="0.25">
      <c r="A59" s="1" t="s">
        <v>5</v>
      </c>
      <c r="B59" s="1" t="s">
        <v>150</v>
      </c>
      <c r="C59" s="45">
        <v>58</v>
      </c>
      <c r="D59" s="1" t="s">
        <v>43</v>
      </c>
      <c r="E59" s="1" t="s">
        <v>43</v>
      </c>
      <c r="F59" s="61" t="s">
        <v>254</v>
      </c>
      <c r="H59" s="1" t="s">
        <v>5</v>
      </c>
      <c r="I59" s="3" t="s">
        <v>192</v>
      </c>
      <c r="J59" s="45">
        <v>58</v>
      </c>
      <c r="K59" s="3" t="s">
        <v>44</v>
      </c>
      <c r="L59" s="63"/>
      <c r="N59" s="45">
        <v>58</v>
      </c>
      <c r="O59" s="61" t="s">
        <v>254</v>
      </c>
    </row>
    <row r="60" spans="1:15" x14ac:dyDescent="0.25">
      <c r="A60" s="1" t="s">
        <v>7</v>
      </c>
      <c r="B60" s="1" t="s">
        <v>151</v>
      </c>
      <c r="C60" s="45">
        <v>59</v>
      </c>
      <c r="D60" s="1" t="s">
        <v>44</v>
      </c>
      <c r="E60" s="1" t="s">
        <v>44</v>
      </c>
      <c r="F60" s="63"/>
      <c r="H60" s="1" t="s">
        <v>7</v>
      </c>
      <c r="I60" s="1" t="s">
        <v>192</v>
      </c>
      <c r="J60" s="45">
        <v>59</v>
      </c>
      <c r="K60" s="3" t="s">
        <v>44</v>
      </c>
      <c r="L60" s="63"/>
      <c r="N60" s="45">
        <v>59</v>
      </c>
    </row>
    <row r="61" spans="1:15" s="2" customFormat="1" x14ac:dyDescent="0.25">
      <c r="A61" s="2" t="s">
        <v>9</v>
      </c>
      <c r="C61" s="45">
        <v>60</v>
      </c>
      <c r="D61" s="2" t="s">
        <v>45</v>
      </c>
      <c r="E61" s="2" t="s">
        <v>45</v>
      </c>
      <c r="F61" s="63"/>
      <c r="H61" s="2" t="s">
        <v>9</v>
      </c>
      <c r="J61" s="45">
        <v>60</v>
      </c>
      <c r="K61" s="2" t="s">
        <v>45</v>
      </c>
      <c r="L61" s="63"/>
      <c r="N61" s="45">
        <v>60</v>
      </c>
    </row>
    <row r="62" spans="1:15" x14ac:dyDescent="0.25">
      <c r="A62" s="1" t="s">
        <v>11</v>
      </c>
      <c r="B62" s="1" t="s">
        <v>151</v>
      </c>
      <c r="C62" s="45">
        <v>61</v>
      </c>
      <c r="D62" s="1" t="s">
        <v>44</v>
      </c>
      <c r="E62" s="1" t="s">
        <v>44</v>
      </c>
      <c r="F62" s="63"/>
      <c r="H62" s="1" t="s">
        <v>11</v>
      </c>
      <c r="I62" s="1" t="s">
        <v>192</v>
      </c>
      <c r="J62" s="45">
        <v>61</v>
      </c>
      <c r="K62" s="3" t="s">
        <v>44</v>
      </c>
      <c r="L62" s="63"/>
      <c r="N62" s="45">
        <v>61</v>
      </c>
    </row>
    <row r="63" spans="1:15" x14ac:dyDescent="0.25">
      <c r="A63" s="1" t="s">
        <v>12</v>
      </c>
      <c r="B63" s="1" t="s">
        <v>152</v>
      </c>
      <c r="C63" s="45">
        <v>62</v>
      </c>
      <c r="D63" s="1" t="s">
        <v>46</v>
      </c>
      <c r="E63" s="1" t="s">
        <v>46</v>
      </c>
      <c r="F63" s="63"/>
      <c r="H63" s="1" t="s">
        <v>12</v>
      </c>
      <c r="I63" s="1" t="s">
        <v>192</v>
      </c>
      <c r="J63" s="45">
        <v>62</v>
      </c>
      <c r="K63" s="3" t="s">
        <v>44</v>
      </c>
      <c r="L63" s="63"/>
      <c r="N63" s="45">
        <v>62</v>
      </c>
    </row>
    <row r="64" spans="1:15" x14ac:dyDescent="0.25">
      <c r="A64" s="1" t="s">
        <v>200</v>
      </c>
      <c r="B64" s="1" t="s">
        <v>150</v>
      </c>
      <c r="C64" s="45">
        <v>63</v>
      </c>
      <c r="D64" s="1" t="s">
        <v>47</v>
      </c>
      <c r="E64" s="1" t="s">
        <v>170</v>
      </c>
      <c r="F64" s="61" t="s">
        <v>254</v>
      </c>
      <c r="H64" s="1" t="s">
        <v>30</v>
      </c>
      <c r="I64" s="1" t="s">
        <v>201</v>
      </c>
      <c r="J64" s="45">
        <v>63</v>
      </c>
      <c r="K64" s="3" t="s">
        <v>46</v>
      </c>
      <c r="L64" s="63"/>
      <c r="N64" s="45">
        <v>63</v>
      </c>
      <c r="O64" s="61" t="s">
        <v>254</v>
      </c>
    </row>
    <row r="65" spans="1:15" x14ac:dyDescent="0.25">
      <c r="A65" s="1" t="s">
        <v>5</v>
      </c>
      <c r="B65" s="1" t="s">
        <v>150</v>
      </c>
      <c r="C65" s="45">
        <v>64</v>
      </c>
      <c r="D65" s="1" t="s">
        <v>47</v>
      </c>
      <c r="E65" s="1" t="s">
        <v>170</v>
      </c>
      <c r="F65" s="61" t="s">
        <v>254</v>
      </c>
      <c r="H65" s="1" t="s">
        <v>199</v>
      </c>
      <c r="I65" s="1" t="s">
        <v>201</v>
      </c>
      <c r="J65" s="45">
        <v>64</v>
      </c>
      <c r="K65" s="3" t="s">
        <v>46</v>
      </c>
      <c r="L65" s="63"/>
      <c r="N65" s="45">
        <v>64</v>
      </c>
      <c r="O65" s="61" t="s">
        <v>254</v>
      </c>
    </row>
    <row r="66" spans="1:15" x14ac:dyDescent="0.25">
      <c r="A66" s="1" t="s">
        <v>7</v>
      </c>
      <c r="B66" s="1" t="s">
        <v>151</v>
      </c>
      <c r="C66" s="45">
        <v>65</v>
      </c>
      <c r="D66" s="1" t="s">
        <v>48</v>
      </c>
      <c r="E66" s="1" t="s">
        <v>171</v>
      </c>
      <c r="F66" s="63"/>
      <c r="H66" s="3" t="s">
        <v>200</v>
      </c>
      <c r="I66" s="3" t="s">
        <v>202</v>
      </c>
      <c r="J66" s="45">
        <v>65</v>
      </c>
      <c r="K66" s="3" t="s">
        <v>207</v>
      </c>
      <c r="L66" s="62" t="s">
        <v>254</v>
      </c>
      <c r="N66" s="45">
        <v>65</v>
      </c>
      <c r="O66" s="61" t="s">
        <v>254</v>
      </c>
    </row>
    <row r="67" spans="1:15" s="2" customFormat="1" x14ac:dyDescent="0.25">
      <c r="A67" s="2" t="s">
        <v>9</v>
      </c>
      <c r="C67" s="45">
        <v>66</v>
      </c>
      <c r="D67" s="2" t="s">
        <v>49</v>
      </c>
      <c r="E67" s="2" t="s">
        <v>172</v>
      </c>
      <c r="F67" s="63"/>
      <c r="H67" s="1" t="s">
        <v>198</v>
      </c>
      <c r="I67" s="3" t="s">
        <v>202</v>
      </c>
      <c r="J67" s="45">
        <v>66</v>
      </c>
      <c r="K67" s="3" t="s">
        <v>207</v>
      </c>
      <c r="L67" s="62" t="s">
        <v>254</v>
      </c>
      <c r="M67" s="1"/>
      <c r="N67" s="45">
        <v>66</v>
      </c>
      <c r="O67" s="61" t="s">
        <v>254</v>
      </c>
    </row>
    <row r="68" spans="1:15" x14ac:dyDescent="0.25">
      <c r="A68" s="1" t="s">
        <v>11</v>
      </c>
      <c r="B68" s="1" t="s">
        <v>151</v>
      </c>
      <c r="C68" s="45">
        <v>67</v>
      </c>
      <c r="D68" s="1" t="s">
        <v>48</v>
      </c>
      <c r="E68" s="1" t="s">
        <v>171</v>
      </c>
      <c r="F68" s="63"/>
      <c r="H68" s="1" t="s">
        <v>197</v>
      </c>
      <c r="I68" s="3" t="s">
        <v>202</v>
      </c>
      <c r="J68" s="45">
        <v>67</v>
      </c>
      <c r="K68" s="3" t="s">
        <v>207</v>
      </c>
      <c r="L68" s="62" t="s">
        <v>254</v>
      </c>
      <c r="N68" s="45">
        <v>67</v>
      </c>
      <c r="O68" s="61" t="s">
        <v>254</v>
      </c>
    </row>
    <row r="69" spans="1:15" x14ac:dyDescent="0.25">
      <c r="A69" s="1" t="s">
        <v>12</v>
      </c>
      <c r="B69" s="1" t="s">
        <v>152</v>
      </c>
      <c r="C69" s="45">
        <v>68</v>
      </c>
      <c r="D69" s="1" t="s">
        <v>50</v>
      </c>
      <c r="E69" s="1" t="s">
        <v>173</v>
      </c>
      <c r="F69" s="63"/>
      <c r="H69" s="1" t="s">
        <v>5</v>
      </c>
      <c r="I69" s="3" t="s">
        <v>192</v>
      </c>
      <c r="J69" s="45">
        <v>68</v>
      </c>
      <c r="K69" s="3" t="s">
        <v>51</v>
      </c>
      <c r="L69" s="63"/>
      <c r="N69" s="45">
        <v>68</v>
      </c>
    </row>
    <row r="70" spans="1:15" x14ac:dyDescent="0.25">
      <c r="A70" s="1" t="s">
        <v>7</v>
      </c>
      <c r="B70" s="1" t="s">
        <v>151</v>
      </c>
      <c r="C70" s="45">
        <v>69</v>
      </c>
      <c r="D70" s="1" t="s">
        <v>51</v>
      </c>
      <c r="E70" s="1" t="s">
        <v>51</v>
      </c>
      <c r="F70" s="63"/>
      <c r="H70" s="1" t="s">
        <v>7</v>
      </c>
      <c r="I70" s="1" t="s">
        <v>192</v>
      </c>
      <c r="J70" s="45">
        <v>69</v>
      </c>
      <c r="K70" s="3" t="s">
        <v>51</v>
      </c>
      <c r="L70" s="63"/>
      <c r="N70" s="45">
        <v>69</v>
      </c>
    </row>
    <row r="71" spans="1:15" s="2" customFormat="1" x14ac:dyDescent="0.25">
      <c r="A71" s="2" t="s">
        <v>9</v>
      </c>
      <c r="C71" s="45">
        <v>70</v>
      </c>
      <c r="D71" s="2" t="s">
        <v>52</v>
      </c>
      <c r="E71" s="2" t="s">
        <v>52</v>
      </c>
      <c r="F71" s="63"/>
      <c r="H71" s="2" t="s">
        <v>9</v>
      </c>
      <c r="J71" s="45">
        <v>70</v>
      </c>
      <c r="K71" s="2" t="s">
        <v>52</v>
      </c>
      <c r="L71" s="63"/>
      <c r="N71" s="45">
        <v>70</v>
      </c>
    </row>
    <row r="72" spans="1:15" x14ac:dyDescent="0.25">
      <c r="A72" s="1" t="s">
        <v>11</v>
      </c>
      <c r="B72" s="1" t="s">
        <v>151</v>
      </c>
      <c r="C72" s="45">
        <v>71</v>
      </c>
      <c r="D72" s="1" t="s">
        <v>51</v>
      </c>
      <c r="E72" s="1" t="s">
        <v>51</v>
      </c>
      <c r="F72" s="63"/>
      <c r="H72" s="1" t="s">
        <v>11</v>
      </c>
      <c r="I72" s="1" t="s">
        <v>192</v>
      </c>
      <c r="J72" s="45">
        <v>71</v>
      </c>
      <c r="K72" s="3" t="s">
        <v>51</v>
      </c>
      <c r="L72" s="63"/>
      <c r="N72" s="45">
        <v>71</v>
      </c>
    </row>
    <row r="73" spans="1:15" x14ac:dyDescent="0.25">
      <c r="A73" s="1" t="s">
        <v>12</v>
      </c>
      <c r="B73" s="1" t="s">
        <v>152</v>
      </c>
      <c r="C73" s="45">
        <v>72</v>
      </c>
      <c r="D73" s="1" t="s">
        <v>53</v>
      </c>
      <c r="E73" s="1" t="s">
        <v>53</v>
      </c>
      <c r="F73" s="63"/>
      <c r="H73" s="1" t="s">
        <v>12</v>
      </c>
      <c r="I73" s="1" t="s">
        <v>192</v>
      </c>
      <c r="J73" s="45">
        <v>72</v>
      </c>
      <c r="K73" s="3" t="s">
        <v>51</v>
      </c>
      <c r="L73" s="63"/>
      <c r="N73" s="45">
        <v>72</v>
      </c>
    </row>
    <row r="74" spans="1:15" x14ac:dyDescent="0.25">
      <c r="A74" s="1" t="s">
        <v>5</v>
      </c>
      <c r="B74" s="1" t="s">
        <v>150</v>
      </c>
      <c r="C74" s="45">
        <v>73</v>
      </c>
      <c r="D74" s="1" t="s">
        <v>54</v>
      </c>
      <c r="E74" s="1" t="s">
        <v>174</v>
      </c>
      <c r="F74" s="61" t="s">
        <v>254</v>
      </c>
      <c r="H74" s="1" t="s">
        <v>30</v>
      </c>
      <c r="I74" s="1" t="s">
        <v>201</v>
      </c>
      <c r="J74" s="45">
        <v>73</v>
      </c>
      <c r="K74" s="3" t="s">
        <v>53</v>
      </c>
      <c r="L74" s="63"/>
      <c r="N74" s="45">
        <v>73</v>
      </c>
      <c r="O74" s="61" t="s">
        <v>254</v>
      </c>
    </row>
    <row r="75" spans="1:15" x14ac:dyDescent="0.25">
      <c r="A75" s="1" t="s">
        <v>7</v>
      </c>
      <c r="B75" s="1" t="s">
        <v>151</v>
      </c>
      <c r="C75" s="45">
        <v>74</v>
      </c>
      <c r="D75" s="1" t="s">
        <v>55</v>
      </c>
      <c r="E75" s="1" t="s">
        <v>175</v>
      </c>
      <c r="F75" s="63"/>
      <c r="H75" s="1" t="s">
        <v>199</v>
      </c>
      <c r="I75" s="1" t="s">
        <v>201</v>
      </c>
      <c r="J75" s="45">
        <v>74</v>
      </c>
      <c r="K75" s="3" t="s">
        <v>53</v>
      </c>
      <c r="L75" s="63"/>
      <c r="N75" s="45">
        <v>74</v>
      </c>
    </row>
    <row r="76" spans="1:15" s="2" customFormat="1" x14ac:dyDescent="0.25">
      <c r="A76" s="2" t="s">
        <v>9</v>
      </c>
      <c r="C76" s="45">
        <v>75</v>
      </c>
      <c r="D76" s="2" t="s">
        <v>56</v>
      </c>
      <c r="E76" s="2" t="s">
        <v>176</v>
      </c>
      <c r="F76" s="63"/>
      <c r="H76" s="3" t="s">
        <v>200</v>
      </c>
      <c r="I76" s="3" t="s">
        <v>202</v>
      </c>
      <c r="J76" s="45">
        <v>75</v>
      </c>
      <c r="K76" s="3" t="s">
        <v>58</v>
      </c>
      <c r="L76" s="62" t="s">
        <v>254</v>
      </c>
      <c r="M76" s="1"/>
      <c r="N76" s="45">
        <v>75</v>
      </c>
      <c r="O76" s="61" t="s">
        <v>254</v>
      </c>
    </row>
    <row r="77" spans="1:15" x14ac:dyDescent="0.25">
      <c r="A77" s="1" t="s">
        <v>11</v>
      </c>
      <c r="B77" s="1" t="s">
        <v>151</v>
      </c>
      <c r="C77" s="45">
        <v>76</v>
      </c>
      <c r="D77" s="1" t="s">
        <v>55</v>
      </c>
      <c r="E77" s="1" t="s">
        <v>175</v>
      </c>
      <c r="F77" s="63"/>
      <c r="H77" s="1" t="s">
        <v>198</v>
      </c>
      <c r="I77" s="3" t="s">
        <v>202</v>
      </c>
      <c r="J77" s="45">
        <v>76</v>
      </c>
      <c r="K77" s="3" t="s">
        <v>58</v>
      </c>
      <c r="L77" s="62" t="s">
        <v>254</v>
      </c>
      <c r="N77" s="45">
        <v>76</v>
      </c>
      <c r="O77" s="61" t="s">
        <v>254</v>
      </c>
    </row>
    <row r="78" spans="1:15" x14ac:dyDescent="0.25">
      <c r="A78" s="1" t="s">
        <v>12</v>
      </c>
      <c r="B78" s="1" t="s">
        <v>152</v>
      </c>
      <c r="C78" s="45">
        <v>77</v>
      </c>
      <c r="D78" s="1" t="s">
        <v>57</v>
      </c>
      <c r="E78" s="1" t="s">
        <v>177</v>
      </c>
      <c r="F78" s="63"/>
      <c r="H78" s="1" t="s">
        <v>197</v>
      </c>
      <c r="I78" s="3" t="s">
        <v>202</v>
      </c>
      <c r="J78" s="45">
        <v>77</v>
      </c>
      <c r="K78" s="3" t="s">
        <v>58</v>
      </c>
      <c r="L78" s="62" t="s">
        <v>254</v>
      </c>
      <c r="N78" s="45">
        <v>77</v>
      </c>
      <c r="O78" s="61" t="s">
        <v>254</v>
      </c>
    </row>
    <row r="79" spans="1:15" x14ac:dyDescent="0.25">
      <c r="A79" s="1" t="s">
        <v>5</v>
      </c>
      <c r="B79" s="1" t="s">
        <v>150</v>
      </c>
      <c r="C79" s="45">
        <v>78</v>
      </c>
      <c r="D79" s="1" t="s">
        <v>58</v>
      </c>
      <c r="E79" s="1" t="s">
        <v>58</v>
      </c>
      <c r="F79" s="61" t="s">
        <v>254</v>
      </c>
      <c r="H79" s="1" t="s">
        <v>5</v>
      </c>
      <c r="I79" s="3" t="s">
        <v>192</v>
      </c>
      <c r="J79" s="45">
        <v>78</v>
      </c>
      <c r="K79" s="3" t="s">
        <v>59</v>
      </c>
      <c r="L79" s="63"/>
      <c r="N79" s="45">
        <v>78</v>
      </c>
      <c r="O79" s="61" t="s">
        <v>254</v>
      </c>
    </row>
    <row r="80" spans="1:15" x14ac:dyDescent="0.25">
      <c r="A80" s="1" t="s">
        <v>7</v>
      </c>
      <c r="B80" s="1" t="s">
        <v>151</v>
      </c>
      <c r="C80" s="45">
        <v>79</v>
      </c>
      <c r="D80" s="1" t="s">
        <v>59</v>
      </c>
      <c r="E80" s="1" t="s">
        <v>59</v>
      </c>
      <c r="F80" s="63"/>
      <c r="H80" s="1" t="s">
        <v>7</v>
      </c>
      <c r="I80" s="1" t="s">
        <v>192</v>
      </c>
      <c r="J80" s="45">
        <v>79</v>
      </c>
      <c r="K80" s="3" t="s">
        <v>59</v>
      </c>
      <c r="L80" s="63"/>
      <c r="N80" s="45">
        <v>79</v>
      </c>
    </row>
    <row r="81" spans="1:15" s="2" customFormat="1" x14ac:dyDescent="0.25">
      <c r="A81" s="2" t="s">
        <v>9</v>
      </c>
      <c r="C81" s="45">
        <v>80</v>
      </c>
      <c r="D81" s="2" t="s">
        <v>60</v>
      </c>
      <c r="E81" s="2" t="s">
        <v>60</v>
      </c>
      <c r="F81" s="63"/>
      <c r="H81" s="2" t="s">
        <v>9</v>
      </c>
      <c r="J81" s="45">
        <v>80</v>
      </c>
      <c r="K81" s="2" t="s">
        <v>60</v>
      </c>
      <c r="L81" s="63"/>
      <c r="N81" s="45">
        <v>80</v>
      </c>
    </row>
    <row r="82" spans="1:15" x14ac:dyDescent="0.25">
      <c r="A82" s="1" t="s">
        <v>11</v>
      </c>
      <c r="B82" s="1" t="s">
        <v>151</v>
      </c>
      <c r="C82" s="45">
        <v>81</v>
      </c>
      <c r="D82" s="1" t="s">
        <v>59</v>
      </c>
      <c r="E82" s="1" t="s">
        <v>59</v>
      </c>
      <c r="F82" s="63"/>
      <c r="H82" s="1" t="s">
        <v>11</v>
      </c>
      <c r="I82" s="1" t="s">
        <v>192</v>
      </c>
      <c r="J82" s="45">
        <v>81</v>
      </c>
      <c r="K82" s="3" t="s">
        <v>59</v>
      </c>
      <c r="L82" s="63"/>
      <c r="N82" s="45">
        <v>81</v>
      </c>
    </row>
    <row r="83" spans="1:15" x14ac:dyDescent="0.25">
      <c r="A83" s="1" t="s">
        <v>12</v>
      </c>
      <c r="B83" s="1" t="s">
        <v>152</v>
      </c>
      <c r="C83" s="45">
        <v>82</v>
      </c>
      <c r="D83" s="1" t="s">
        <v>61</v>
      </c>
      <c r="E83" s="1" t="s">
        <v>61</v>
      </c>
      <c r="F83" s="63"/>
      <c r="H83" s="1" t="s">
        <v>12</v>
      </c>
      <c r="I83" s="1" t="s">
        <v>192</v>
      </c>
      <c r="J83" s="45">
        <v>82</v>
      </c>
      <c r="K83" s="3" t="s">
        <v>59</v>
      </c>
      <c r="L83" s="63"/>
      <c r="N83" s="45">
        <v>82</v>
      </c>
    </row>
    <row r="84" spans="1:15" x14ac:dyDescent="0.25">
      <c r="A84" s="1" t="s">
        <v>30</v>
      </c>
      <c r="B84" s="1" t="s">
        <v>152</v>
      </c>
      <c r="C84" s="45">
        <v>83</v>
      </c>
      <c r="D84" s="1" t="s">
        <v>61</v>
      </c>
      <c r="E84" s="1" t="s">
        <v>61</v>
      </c>
      <c r="F84" s="63"/>
      <c r="H84" s="1" t="s">
        <v>30</v>
      </c>
      <c r="I84" s="1" t="s">
        <v>201</v>
      </c>
      <c r="J84" s="45">
        <v>83</v>
      </c>
      <c r="K84" s="3" t="s">
        <v>61</v>
      </c>
      <c r="L84" s="63"/>
      <c r="N84" s="45">
        <v>83</v>
      </c>
    </row>
    <row r="85" spans="1:15" x14ac:dyDescent="0.25">
      <c r="A85" s="1" t="s">
        <v>199</v>
      </c>
      <c r="B85" s="1" t="s">
        <v>152</v>
      </c>
      <c r="C85" s="45">
        <v>84</v>
      </c>
      <c r="D85" s="1" t="s">
        <v>61</v>
      </c>
      <c r="E85" s="1" t="s">
        <v>61</v>
      </c>
      <c r="F85" s="63"/>
      <c r="H85" s="1" t="s">
        <v>199</v>
      </c>
      <c r="I85" s="1" t="s">
        <v>201</v>
      </c>
      <c r="J85" s="45">
        <v>84</v>
      </c>
      <c r="K85" s="3" t="s">
        <v>61</v>
      </c>
      <c r="L85" s="63"/>
      <c r="N85" s="45">
        <v>84</v>
      </c>
    </row>
    <row r="86" spans="1:15" x14ac:dyDescent="0.25">
      <c r="A86" s="1" t="s">
        <v>200</v>
      </c>
      <c r="B86" s="1" t="s">
        <v>150</v>
      </c>
      <c r="C86" s="45">
        <v>85</v>
      </c>
      <c r="D86" s="1" t="s">
        <v>62</v>
      </c>
      <c r="E86" s="1" t="s">
        <v>62</v>
      </c>
      <c r="F86" s="61" t="s">
        <v>254</v>
      </c>
      <c r="H86" s="3" t="s">
        <v>200</v>
      </c>
      <c r="I86" s="3" t="s">
        <v>202</v>
      </c>
      <c r="J86" s="45">
        <v>85</v>
      </c>
      <c r="K86" s="3" t="s">
        <v>62</v>
      </c>
      <c r="L86" s="62" t="s">
        <v>254</v>
      </c>
      <c r="N86" s="45">
        <v>85</v>
      </c>
      <c r="O86" s="61" t="s">
        <v>254</v>
      </c>
    </row>
    <row r="87" spans="1:15" x14ac:dyDescent="0.25">
      <c r="A87" s="1" t="s">
        <v>198</v>
      </c>
      <c r="B87" s="1" t="s">
        <v>150</v>
      </c>
      <c r="C87" s="45">
        <v>86</v>
      </c>
      <c r="D87" s="1" t="s">
        <v>62</v>
      </c>
      <c r="E87" s="1" t="s">
        <v>62</v>
      </c>
      <c r="F87" s="61" t="s">
        <v>254</v>
      </c>
      <c r="H87" s="1" t="s">
        <v>198</v>
      </c>
      <c r="I87" s="3" t="s">
        <v>202</v>
      </c>
      <c r="J87" s="45">
        <v>86</v>
      </c>
      <c r="K87" s="3" t="s">
        <v>62</v>
      </c>
      <c r="L87" s="62" t="s">
        <v>254</v>
      </c>
      <c r="N87" s="45">
        <v>86</v>
      </c>
      <c r="O87" s="61" t="s">
        <v>254</v>
      </c>
    </row>
    <row r="88" spans="1:15" x14ac:dyDescent="0.25">
      <c r="A88" s="1" t="s">
        <v>197</v>
      </c>
      <c r="B88" s="1" t="s">
        <v>150</v>
      </c>
      <c r="C88" s="45">
        <v>87</v>
      </c>
      <c r="D88" s="1" t="s">
        <v>62</v>
      </c>
      <c r="E88" s="1" t="s">
        <v>62</v>
      </c>
      <c r="F88" s="61" t="s">
        <v>254</v>
      </c>
      <c r="H88" s="1" t="s">
        <v>197</v>
      </c>
      <c r="I88" s="3" t="s">
        <v>202</v>
      </c>
      <c r="J88" s="45">
        <v>87</v>
      </c>
      <c r="K88" s="3" t="s">
        <v>62</v>
      </c>
      <c r="L88" s="62" t="s">
        <v>254</v>
      </c>
      <c r="N88" s="45">
        <v>87</v>
      </c>
      <c r="O88" s="61" t="s">
        <v>254</v>
      </c>
    </row>
    <row r="89" spans="1:15" x14ac:dyDescent="0.25">
      <c r="A89" s="1" t="s">
        <v>5</v>
      </c>
      <c r="B89" s="1" t="s">
        <v>150</v>
      </c>
      <c r="C89" s="45">
        <v>88</v>
      </c>
      <c r="D89" s="1" t="s">
        <v>62</v>
      </c>
      <c r="E89" s="1" t="s">
        <v>62</v>
      </c>
      <c r="F89" s="61" t="s">
        <v>254</v>
      </c>
      <c r="H89" s="1" t="s">
        <v>5</v>
      </c>
      <c r="I89" s="3" t="s">
        <v>192</v>
      </c>
      <c r="J89" s="45">
        <v>88</v>
      </c>
      <c r="K89" s="3" t="s">
        <v>63</v>
      </c>
      <c r="L89" s="63"/>
      <c r="N89" s="45">
        <v>88</v>
      </c>
      <c r="O89" s="61" t="s">
        <v>254</v>
      </c>
    </row>
    <row r="90" spans="1:15" x14ac:dyDescent="0.25">
      <c r="A90" s="1" t="s">
        <v>7</v>
      </c>
      <c r="B90" s="1" t="s">
        <v>151</v>
      </c>
      <c r="C90" s="45">
        <v>89</v>
      </c>
      <c r="D90" s="1" t="s">
        <v>63</v>
      </c>
      <c r="E90" s="1" t="s">
        <v>63</v>
      </c>
      <c r="F90" s="63"/>
      <c r="H90" s="1" t="s">
        <v>7</v>
      </c>
      <c r="I90" s="1" t="s">
        <v>192</v>
      </c>
      <c r="J90" s="45">
        <v>89</v>
      </c>
      <c r="K90" s="3" t="s">
        <v>63</v>
      </c>
      <c r="L90" s="63"/>
      <c r="N90" s="45">
        <v>89</v>
      </c>
    </row>
    <row r="91" spans="1:15" s="2" customFormat="1" x14ac:dyDescent="0.25">
      <c r="A91" s="2" t="s">
        <v>9</v>
      </c>
      <c r="C91" s="45">
        <v>90</v>
      </c>
      <c r="D91" s="2" t="s">
        <v>64</v>
      </c>
      <c r="E91" s="2" t="s">
        <v>64</v>
      </c>
      <c r="F91" s="63"/>
      <c r="H91" s="2" t="s">
        <v>9</v>
      </c>
      <c r="J91" s="45">
        <v>90</v>
      </c>
      <c r="K91" s="2" t="s">
        <v>64</v>
      </c>
      <c r="L91" s="63"/>
      <c r="N91" s="45">
        <v>90</v>
      </c>
    </row>
    <row r="92" spans="1:15" x14ac:dyDescent="0.25">
      <c r="A92" s="1" t="s">
        <v>11</v>
      </c>
      <c r="B92" s="1" t="s">
        <v>151</v>
      </c>
      <c r="C92" s="45">
        <v>91</v>
      </c>
      <c r="D92" s="1" t="s">
        <v>63</v>
      </c>
      <c r="E92" s="1" t="s">
        <v>63</v>
      </c>
      <c r="F92" s="63"/>
      <c r="H92" s="1" t="s">
        <v>11</v>
      </c>
      <c r="I92" s="1" t="s">
        <v>192</v>
      </c>
      <c r="J92" s="45">
        <v>91</v>
      </c>
      <c r="K92" s="3" t="s">
        <v>63</v>
      </c>
      <c r="L92" s="63"/>
      <c r="N92" s="45">
        <v>91</v>
      </c>
    </row>
    <row r="93" spans="1:15" x14ac:dyDescent="0.25">
      <c r="A93" s="1" t="s">
        <v>12</v>
      </c>
      <c r="B93" s="1" t="s">
        <v>152</v>
      </c>
      <c r="C93" s="45">
        <v>92</v>
      </c>
      <c r="D93" s="1" t="s">
        <v>65</v>
      </c>
      <c r="E93" s="1" t="s">
        <v>65</v>
      </c>
      <c r="F93" s="63"/>
      <c r="H93" s="1" t="s">
        <v>12</v>
      </c>
      <c r="I93" s="1" t="s">
        <v>192</v>
      </c>
      <c r="J93" s="45">
        <v>92</v>
      </c>
      <c r="K93" s="3" t="s">
        <v>63</v>
      </c>
      <c r="L93" s="63"/>
      <c r="N93" s="45">
        <v>92</v>
      </c>
    </row>
    <row r="94" spans="1:15" x14ac:dyDescent="0.25">
      <c r="A94" s="1" t="s">
        <v>5</v>
      </c>
      <c r="B94" s="1" t="s">
        <v>150</v>
      </c>
      <c r="C94" s="45">
        <v>93</v>
      </c>
      <c r="D94" s="1" t="s">
        <v>66</v>
      </c>
      <c r="E94" s="1" t="s">
        <v>65</v>
      </c>
      <c r="F94" s="63"/>
      <c r="H94" s="1" t="s">
        <v>30</v>
      </c>
      <c r="I94" s="1" t="s">
        <v>201</v>
      </c>
      <c r="J94" s="45">
        <v>93</v>
      </c>
      <c r="K94" s="3" t="s">
        <v>65</v>
      </c>
      <c r="L94" s="63"/>
      <c r="N94" s="45">
        <v>93</v>
      </c>
    </row>
    <row r="95" spans="1:15" x14ac:dyDescent="0.25">
      <c r="A95" s="1" t="s">
        <v>7</v>
      </c>
      <c r="B95" s="1" t="s">
        <v>151</v>
      </c>
      <c r="C95" s="45">
        <v>94</v>
      </c>
      <c r="D95" s="1" t="s">
        <v>67</v>
      </c>
      <c r="E95" s="1" t="s">
        <v>65</v>
      </c>
      <c r="F95" s="63"/>
      <c r="H95" s="1" t="s">
        <v>199</v>
      </c>
      <c r="I95" s="1" t="s">
        <v>201</v>
      </c>
      <c r="J95" s="45">
        <v>94</v>
      </c>
      <c r="K95" s="3" t="s">
        <v>65</v>
      </c>
      <c r="L95" s="63"/>
      <c r="N95" s="45">
        <v>94</v>
      </c>
    </row>
    <row r="96" spans="1:15" x14ac:dyDescent="0.25">
      <c r="A96" s="2" t="s">
        <v>9</v>
      </c>
      <c r="B96" s="2"/>
      <c r="C96" s="45">
        <v>95</v>
      </c>
      <c r="D96" s="69" t="s">
        <v>248</v>
      </c>
      <c r="E96" s="1" t="s">
        <v>65</v>
      </c>
      <c r="F96" s="63"/>
      <c r="H96" s="3" t="s">
        <v>200</v>
      </c>
      <c r="I96" s="3" t="s">
        <v>202</v>
      </c>
      <c r="J96" s="45">
        <v>95</v>
      </c>
      <c r="K96" s="1" t="s">
        <v>69</v>
      </c>
      <c r="L96" s="62" t="s">
        <v>254</v>
      </c>
      <c r="N96" s="45">
        <v>95</v>
      </c>
      <c r="O96" s="61" t="s">
        <v>254</v>
      </c>
    </row>
    <row r="97" spans="1:15" x14ac:dyDescent="0.25">
      <c r="A97" s="1" t="s">
        <v>11</v>
      </c>
      <c r="B97" s="1" t="s">
        <v>151</v>
      </c>
      <c r="C97" s="45">
        <v>96</v>
      </c>
      <c r="D97" s="1" t="s">
        <v>67</v>
      </c>
      <c r="E97" s="1" t="s">
        <v>65</v>
      </c>
      <c r="F97" s="63"/>
      <c r="H97" s="1" t="s">
        <v>198</v>
      </c>
      <c r="I97" s="3" t="s">
        <v>202</v>
      </c>
      <c r="J97" s="45">
        <v>96</v>
      </c>
      <c r="K97" s="1" t="s">
        <v>69</v>
      </c>
      <c r="L97" s="62" t="s">
        <v>254</v>
      </c>
      <c r="N97" s="45">
        <v>96</v>
      </c>
      <c r="O97" s="61" t="s">
        <v>254</v>
      </c>
    </row>
    <row r="98" spans="1:15" x14ac:dyDescent="0.25">
      <c r="A98" s="1" t="s">
        <v>12</v>
      </c>
      <c r="B98" s="1" t="s">
        <v>152</v>
      </c>
      <c r="C98" s="45">
        <v>97</v>
      </c>
      <c r="D98" s="1" t="s">
        <v>68</v>
      </c>
      <c r="E98" s="1" t="s">
        <v>65</v>
      </c>
      <c r="F98" s="63"/>
      <c r="H98" s="1" t="s">
        <v>197</v>
      </c>
      <c r="I98" s="3" t="s">
        <v>202</v>
      </c>
      <c r="J98" s="45">
        <v>97</v>
      </c>
      <c r="K98" s="1" t="s">
        <v>69</v>
      </c>
      <c r="L98" s="62" t="s">
        <v>254</v>
      </c>
      <c r="N98" s="45">
        <v>97</v>
      </c>
      <c r="O98" s="61" t="s">
        <v>254</v>
      </c>
    </row>
    <row r="99" spans="1:15" x14ac:dyDescent="0.25">
      <c r="A99" s="1" t="s">
        <v>5</v>
      </c>
      <c r="B99" s="1" t="s">
        <v>150</v>
      </c>
      <c r="C99" s="45">
        <v>98</v>
      </c>
      <c r="D99" s="1" t="s">
        <v>69</v>
      </c>
      <c r="E99" s="1" t="s">
        <v>69</v>
      </c>
      <c r="F99" s="61" t="s">
        <v>254</v>
      </c>
      <c r="H99" s="1" t="s">
        <v>5</v>
      </c>
      <c r="I99" s="3" t="s">
        <v>192</v>
      </c>
      <c r="J99" s="45">
        <v>98</v>
      </c>
      <c r="K99" s="1" t="s">
        <v>70</v>
      </c>
      <c r="L99" s="63"/>
      <c r="N99" s="45">
        <v>98</v>
      </c>
      <c r="O99" s="61" t="s">
        <v>254</v>
      </c>
    </row>
    <row r="100" spans="1:15" x14ac:dyDescent="0.25">
      <c r="A100" s="1" t="s">
        <v>7</v>
      </c>
      <c r="B100" s="1" t="s">
        <v>151</v>
      </c>
      <c r="C100" s="45">
        <v>99</v>
      </c>
      <c r="D100" s="1" t="s">
        <v>70</v>
      </c>
      <c r="E100" s="1" t="s">
        <v>70</v>
      </c>
      <c r="F100" s="63"/>
      <c r="H100" s="1" t="s">
        <v>7</v>
      </c>
      <c r="I100" s="1" t="s">
        <v>192</v>
      </c>
      <c r="J100" s="45">
        <v>99</v>
      </c>
      <c r="K100" s="1" t="s">
        <v>70</v>
      </c>
      <c r="L100" s="63"/>
      <c r="N100" s="45">
        <v>99</v>
      </c>
    </row>
    <row r="101" spans="1:15" s="2" customFormat="1" x14ac:dyDescent="0.25">
      <c r="A101" s="2" t="s">
        <v>9</v>
      </c>
      <c r="C101" s="45">
        <v>100</v>
      </c>
      <c r="D101" s="2" t="s">
        <v>71</v>
      </c>
      <c r="E101" s="2" t="s">
        <v>71</v>
      </c>
      <c r="F101" s="63"/>
      <c r="H101" s="2" t="s">
        <v>9</v>
      </c>
      <c r="J101" s="45">
        <v>100</v>
      </c>
      <c r="K101" s="2" t="s">
        <v>71</v>
      </c>
      <c r="L101" s="63"/>
      <c r="N101" s="45">
        <v>100</v>
      </c>
    </row>
  </sheetData>
  <sheetProtection algorithmName="SHA-512" hashValue="WVSMVsg0cp4EWrf3z2Y1osBt0uTGQBD+4v03pg/Or8T0GmJ7rdc9QZkHzxHdkmE90/LrZwB7r3+MkCFA5y1koQ==" saltValue="a4jcvawIuuuihXPvmFdd3w==" spinCount="100000" sheet="1" objects="1" scenarios="1"/>
  <sortState xmlns:xlrd2="http://schemas.microsoft.com/office/spreadsheetml/2017/richdata2" ref="H2:L101">
    <sortCondition ref="J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Q17"/>
  <sheetViews>
    <sheetView zoomScaleNormal="100" workbookViewId="0"/>
  </sheetViews>
  <sheetFormatPr defaultRowHeight="15" x14ac:dyDescent="0.25"/>
  <cols>
    <col min="1" max="1" width="32" style="17" customWidth="1"/>
    <col min="2" max="2" width="9.140625" style="4" bestFit="1" customWidth="1"/>
    <col min="3" max="6" width="16.140625" style="4" customWidth="1"/>
    <col min="7" max="7" width="6.5703125" style="4" bestFit="1" customWidth="1"/>
    <col min="8" max="11" width="16.140625" style="4" customWidth="1"/>
    <col min="12" max="12" width="9.28515625" style="4" bestFit="1" customWidth="1"/>
    <col min="13" max="16" width="16.140625" style="4" customWidth="1"/>
    <col min="17" max="17" width="5.5703125" style="4" bestFit="1" customWidth="1"/>
    <col min="18" max="16384" width="9.140625" style="4"/>
  </cols>
  <sheetData>
    <row r="1" spans="1:17" x14ac:dyDescent="0.25">
      <c r="A1" s="25" t="s">
        <v>230</v>
      </c>
      <c r="B1" s="25"/>
      <c r="C1" s="25"/>
      <c r="D1" s="25"/>
      <c r="E1" s="25"/>
      <c r="F1" s="25"/>
      <c r="G1" s="25"/>
      <c r="H1" s="25"/>
      <c r="I1" s="25"/>
      <c r="J1" s="25"/>
      <c r="K1" s="25"/>
      <c r="L1" s="25"/>
    </row>
    <row r="2" spans="1:17" x14ac:dyDescent="0.25">
      <c r="A2" s="18" t="s">
        <v>220</v>
      </c>
      <c r="B2" s="15"/>
      <c r="C2" s="16"/>
      <c r="D2" s="16"/>
      <c r="E2" s="16"/>
      <c r="F2" s="16"/>
      <c r="G2" s="11" t="s">
        <v>156</v>
      </c>
      <c r="H2" s="16"/>
      <c r="I2" s="16"/>
      <c r="J2" s="16"/>
      <c r="K2" s="16"/>
      <c r="L2" s="8" t="s">
        <v>160</v>
      </c>
    </row>
    <row r="3" spans="1:17" x14ac:dyDescent="0.25">
      <c r="A3" s="18" t="s">
        <v>221</v>
      </c>
      <c r="B3" s="6" t="s">
        <v>222</v>
      </c>
      <c r="C3" s="16"/>
      <c r="D3" s="16"/>
      <c r="E3" s="16"/>
      <c r="F3" s="16"/>
      <c r="G3" s="11" t="s">
        <v>24</v>
      </c>
      <c r="H3" s="16"/>
      <c r="I3" s="16"/>
      <c r="J3" s="16"/>
      <c r="K3" s="16"/>
      <c r="L3" s="8" t="s">
        <v>28</v>
      </c>
    </row>
    <row r="4" spans="1:17" x14ac:dyDescent="0.25">
      <c r="A4" s="18" t="s">
        <v>1</v>
      </c>
      <c r="B4" s="6">
        <v>15</v>
      </c>
      <c r="C4" s="7">
        <v>16</v>
      </c>
      <c r="D4" s="7">
        <v>17</v>
      </c>
      <c r="E4" s="10">
        <v>18</v>
      </c>
      <c r="F4" s="10">
        <v>19</v>
      </c>
      <c r="G4" s="11">
        <v>20</v>
      </c>
      <c r="H4" s="10">
        <v>21</v>
      </c>
      <c r="I4" s="10">
        <v>22</v>
      </c>
      <c r="J4" s="9">
        <v>23</v>
      </c>
      <c r="K4" s="9">
        <v>24</v>
      </c>
      <c r="L4" s="8">
        <v>25</v>
      </c>
    </row>
    <row r="5" spans="1:17" x14ac:dyDescent="0.25">
      <c r="A5" s="18" t="s">
        <v>249</v>
      </c>
      <c r="B5" s="7"/>
      <c r="C5" s="7" t="s">
        <v>223</v>
      </c>
      <c r="D5" s="7" t="s">
        <v>224</v>
      </c>
      <c r="E5" s="10" t="s">
        <v>224</v>
      </c>
      <c r="F5" s="10" t="s">
        <v>223</v>
      </c>
      <c r="G5" s="10"/>
      <c r="H5" s="10" t="s">
        <v>223</v>
      </c>
      <c r="I5" s="10" t="s">
        <v>224</v>
      </c>
      <c r="J5" s="9" t="s">
        <v>224</v>
      </c>
      <c r="K5" s="9" t="s">
        <v>223</v>
      </c>
      <c r="L5" s="9"/>
    </row>
    <row r="6" spans="1:17" x14ac:dyDescent="0.25">
      <c r="A6" s="18" t="s">
        <v>228</v>
      </c>
      <c r="B6" s="7"/>
      <c r="C6" s="7" t="s">
        <v>226</v>
      </c>
      <c r="D6" s="7" t="s">
        <v>226</v>
      </c>
      <c r="E6" s="10" t="s">
        <v>227</v>
      </c>
      <c r="F6" s="10" t="s">
        <v>227</v>
      </c>
      <c r="G6" s="10"/>
      <c r="H6" s="10" t="s">
        <v>226</v>
      </c>
      <c r="I6" s="10" t="s">
        <v>226</v>
      </c>
      <c r="J6" s="9" t="s">
        <v>227</v>
      </c>
      <c r="K6" s="9" t="s">
        <v>227</v>
      </c>
      <c r="L6" s="9"/>
    </row>
    <row r="7" spans="1:17" x14ac:dyDescent="0.25">
      <c r="A7" s="18" t="s">
        <v>229</v>
      </c>
      <c r="B7" s="13"/>
      <c r="C7" s="7" t="s">
        <v>151</v>
      </c>
      <c r="D7" s="7" t="s">
        <v>152</v>
      </c>
      <c r="E7" s="10" t="s">
        <v>150</v>
      </c>
      <c r="F7" s="10" t="s">
        <v>151</v>
      </c>
      <c r="G7" s="14"/>
      <c r="H7" s="10" t="s">
        <v>151</v>
      </c>
      <c r="I7" s="10" t="s">
        <v>152</v>
      </c>
      <c r="J7" s="9" t="s">
        <v>150</v>
      </c>
      <c r="K7" s="9" t="s">
        <v>151</v>
      </c>
      <c r="L7" s="12"/>
    </row>
    <row r="8" spans="1:17" x14ac:dyDescent="0.25">
      <c r="A8" s="18" t="s">
        <v>233</v>
      </c>
      <c r="C8" s="7" t="s">
        <v>234</v>
      </c>
      <c r="E8" s="10" t="s">
        <v>22</v>
      </c>
      <c r="I8" s="10" t="s">
        <v>25</v>
      </c>
      <c r="K8" s="9" t="s">
        <v>27</v>
      </c>
    </row>
    <row r="11" spans="1:17" x14ac:dyDescent="0.25">
      <c r="A11" s="18" t="s">
        <v>235</v>
      </c>
    </row>
    <row r="12" spans="1:17" x14ac:dyDescent="0.25">
      <c r="A12" s="18" t="s">
        <v>221</v>
      </c>
      <c r="G12" s="21" t="s">
        <v>156</v>
      </c>
      <c r="Q12" s="24" t="s">
        <v>164</v>
      </c>
    </row>
    <row r="13" spans="1:17" x14ac:dyDescent="0.25">
      <c r="A13" s="18" t="s">
        <v>1</v>
      </c>
      <c r="B13" s="19">
        <v>15</v>
      </c>
      <c r="C13" s="19">
        <v>16</v>
      </c>
      <c r="D13" s="19">
        <v>17</v>
      </c>
      <c r="E13" s="19">
        <v>18</v>
      </c>
      <c r="F13" s="19">
        <v>19</v>
      </c>
      <c r="G13" s="19">
        <v>20</v>
      </c>
      <c r="H13" s="19">
        <v>21</v>
      </c>
      <c r="I13" s="19">
        <v>22</v>
      </c>
      <c r="J13" s="19">
        <v>23</v>
      </c>
      <c r="K13" s="19">
        <v>24</v>
      </c>
      <c r="L13" s="22">
        <v>25</v>
      </c>
      <c r="M13" s="23">
        <v>26</v>
      </c>
      <c r="N13" s="23">
        <v>27</v>
      </c>
      <c r="O13" s="23">
        <v>28</v>
      </c>
      <c r="P13" s="23">
        <v>29</v>
      </c>
      <c r="Q13" s="24">
        <v>30</v>
      </c>
    </row>
    <row r="14" spans="1:17" x14ac:dyDescent="0.25">
      <c r="A14" s="18" t="s">
        <v>249</v>
      </c>
      <c r="B14" s="20" t="s">
        <v>232</v>
      </c>
      <c r="C14" s="20" t="s">
        <v>231</v>
      </c>
      <c r="D14" s="20" t="s">
        <v>225</v>
      </c>
      <c r="E14" s="20" t="s">
        <v>224</v>
      </c>
      <c r="F14" s="20" t="s">
        <v>223</v>
      </c>
      <c r="H14" s="20" t="s">
        <v>223</v>
      </c>
      <c r="I14" s="20" t="s">
        <v>224</v>
      </c>
      <c r="J14" s="20" t="s">
        <v>225</v>
      </c>
      <c r="K14" s="20" t="s">
        <v>231</v>
      </c>
      <c r="L14" s="23" t="s">
        <v>232</v>
      </c>
      <c r="M14" s="23" t="s">
        <v>231</v>
      </c>
      <c r="N14" s="23" t="s">
        <v>225</v>
      </c>
      <c r="O14" s="23" t="s">
        <v>224</v>
      </c>
      <c r="P14" s="23" t="s">
        <v>223</v>
      </c>
    </row>
    <row r="15" spans="1:17" x14ac:dyDescent="0.25">
      <c r="A15" s="18" t="s">
        <v>228</v>
      </c>
      <c r="B15" s="20" t="s">
        <v>227</v>
      </c>
      <c r="C15" s="20" t="s">
        <v>227</v>
      </c>
      <c r="D15" s="20" t="s">
        <v>227</v>
      </c>
      <c r="E15" s="20" t="s">
        <v>227</v>
      </c>
      <c r="F15" s="20" t="s">
        <v>227</v>
      </c>
      <c r="H15" s="20" t="s">
        <v>226</v>
      </c>
      <c r="I15" s="20" t="s">
        <v>226</v>
      </c>
      <c r="J15" s="20" t="s">
        <v>226</v>
      </c>
      <c r="K15" s="20" t="s">
        <v>226</v>
      </c>
      <c r="L15" s="23" t="s">
        <v>227</v>
      </c>
      <c r="M15" s="23" t="s">
        <v>227</v>
      </c>
      <c r="N15" s="23" t="s">
        <v>227</v>
      </c>
      <c r="O15" s="23" t="s">
        <v>227</v>
      </c>
      <c r="P15" s="23" t="s">
        <v>227</v>
      </c>
    </row>
    <row r="16" spans="1:17" x14ac:dyDescent="0.25">
      <c r="A16" s="18" t="s">
        <v>229</v>
      </c>
      <c r="B16" s="20" t="s">
        <v>202</v>
      </c>
      <c r="C16" s="20" t="s">
        <v>202</v>
      </c>
      <c r="D16" s="20" t="s">
        <v>202</v>
      </c>
      <c r="E16" s="20" t="s">
        <v>192</v>
      </c>
      <c r="F16" s="20" t="s">
        <v>192</v>
      </c>
      <c r="G16" s="5"/>
      <c r="H16" s="20" t="s">
        <v>192</v>
      </c>
      <c r="I16" s="20" t="s">
        <v>192</v>
      </c>
      <c r="J16" s="20" t="s">
        <v>201</v>
      </c>
      <c r="K16" s="20" t="s">
        <v>201</v>
      </c>
      <c r="L16" s="23" t="s">
        <v>202</v>
      </c>
      <c r="M16" s="23" t="s">
        <v>202</v>
      </c>
      <c r="N16" s="23" t="s">
        <v>202</v>
      </c>
      <c r="O16" s="23" t="s">
        <v>192</v>
      </c>
      <c r="P16" s="23" t="s">
        <v>192</v>
      </c>
    </row>
    <row r="17" spans="1:15" x14ac:dyDescent="0.25">
      <c r="A17" s="18" t="s">
        <v>233</v>
      </c>
      <c r="C17" s="20" t="s">
        <v>163</v>
      </c>
      <c r="E17" s="20" t="s">
        <v>167</v>
      </c>
      <c r="I17" s="20" t="s">
        <v>167</v>
      </c>
      <c r="K17" s="20" t="s">
        <v>169</v>
      </c>
      <c r="M17" s="23" t="s">
        <v>162</v>
      </c>
      <c r="O17" s="23" t="s">
        <v>165</v>
      </c>
    </row>
  </sheetData>
  <sheetProtection algorithmName="SHA-512" hashValue="NzNkO1CRNQOtiRHw5+NXRdYs7r2+cx81GawyB+8JerxrcmycaVo8qz+dF9KREhPBDy9afKmeFe1GzKx59lf5FQ==" saltValue="qa+tPgfe2gGIGiFumR/sUg==" spinCount="100000"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5ED8-ECB4-4EE5-802F-09DAD8F759B5}">
  <sheetPr>
    <tabColor theme="0" tint="-0.499984740745262"/>
  </sheetPr>
  <dimension ref="A1:D5"/>
  <sheetViews>
    <sheetView workbookViewId="0"/>
  </sheetViews>
  <sheetFormatPr defaultRowHeight="15" x14ac:dyDescent="0.25"/>
  <cols>
    <col min="1" max="1" width="28" customWidth="1"/>
    <col min="2" max="2" width="14.140625" bestFit="1" customWidth="1"/>
    <col min="3" max="3" width="25.140625" bestFit="1" customWidth="1"/>
    <col min="4" max="4" width="88.5703125" bestFit="1" customWidth="1"/>
  </cols>
  <sheetData>
    <row r="1" spans="1:4" x14ac:dyDescent="0.25">
      <c r="A1" s="107" t="s">
        <v>268</v>
      </c>
      <c r="B1" s="107" t="s">
        <v>269</v>
      </c>
      <c r="C1" s="107" t="s">
        <v>276</v>
      </c>
      <c r="D1" s="107" t="s">
        <v>271</v>
      </c>
    </row>
    <row r="2" spans="1:4" x14ac:dyDescent="0.25">
      <c r="A2" t="s">
        <v>264</v>
      </c>
      <c r="B2" s="135" t="s">
        <v>280</v>
      </c>
      <c r="C2" s="108" t="s">
        <v>277</v>
      </c>
      <c r="D2" t="s">
        <v>278</v>
      </c>
    </row>
    <row r="3" spans="1:4" x14ac:dyDescent="0.25">
      <c r="A3" t="s">
        <v>265</v>
      </c>
      <c r="B3" s="135" t="s">
        <v>279</v>
      </c>
      <c r="C3" s="108" t="s">
        <v>277</v>
      </c>
      <c r="D3" s="109" t="s">
        <v>277</v>
      </c>
    </row>
    <row r="4" spans="1:4" x14ac:dyDescent="0.25">
      <c r="A4" t="s">
        <v>266</v>
      </c>
      <c r="B4" s="135" t="s">
        <v>270</v>
      </c>
      <c r="C4" t="s">
        <v>272</v>
      </c>
      <c r="D4" t="s">
        <v>274</v>
      </c>
    </row>
    <row r="5" spans="1:4" x14ac:dyDescent="0.25">
      <c r="A5" t="s">
        <v>267</v>
      </c>
      <c r="B5" s="135" t="s">
        <v>281</v>
      </c>
      <c r="C5" t="s">
        <v>273</v>
      </c>
      <c r="D5" t="s">
        <v>275</v>
      </c>
    </row>
  </sheetData>
  <sheetProtection algorithmName="SHA-512" hashValue="kjnUY9E+ZKTDLOTN5DDJAIzXGxY+gDUaD2w8P285MfjzKAU5jeeRniF9VhWJrZ63AKxQA4f7g2AbZTkUFf5Zlg==" saltValue="7Gyq4G7HM/fPmWucs2TNig==" spinCount="100000" sheet="1" objects="1" scenarios="1"/>
  <phoneticPr fontId="23"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D9FE094EBD047B442390833B1D25B" ma:contentTypeVersion="11" ma:contentTypeDescription="Create a new document." ma:contentTypeScope="" ma:versionID="86a218e6fd24f1a9312a92b4c4877bf8">
  <xsd:schema xmlns:xsd="http://www.w3.org/2001/XMLSchema" xmlns:xs="http://www.w3.org/2001/XMLSchema" xmlns:p="http://schemas.microsoft.com/office/2006/metadata/properties" xmlns:ns3="436f6454-1dbf-4242-b06d-52b7d8e61203" xmlns:ns4="83751755-d851-462a-b4bd-3e5ab81bdaa6" targetNamespace="http://schemas.microsoft.com/office/2006/metadata/properties" ma:root="true" ma:fieldsID="030ee03d8260c17e46620f6719876c04" ns3:_="" ns4:_="">
    <xsd:import namespace="436f6454-1dbf-4242-b06d-52b7d8e61203"/>
    <xsd:import namespace="83751755-d851-462a-b4bd-3e5ab81bdaa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f6454-1dbf-4242-b06d-52b7d8e6120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751755-d851-462a-b4bd-3e5ab81bdaa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B380B9-DBC7-4434-B4CE-9E5C1DD88704}">
  <ds:schemaRefs>
    <ds:schemaRef ds:uri="http://schemas.microsoft.com/sharepoint/v3/contenttype/forms"/>
  </ds:schemaRefs>
</ds:datastoreItem>
</file>

<file path=customXml/itemProps2.xml><?xml version="1.0" encoding="utf-8"?>
<ds:datastoreItem xmlns:ds="http://schemas.openxmlformats.org/officeDocument/2006/customXml" ds:itemID="{C4AAE996-3AE8-4EAC-AF03-96A871908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f6454-1dbf-4242-b06d-52b7d8e61203"/>
    <ds:schemaRef ds:uri="83751755-d851-462a-b4bd-3e5ab81bd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CF6213-D9A9-4CAA-8FD3-ADD52C763243}">
  <ds:schemaRefs>
    <ds:schemaRef ds:uri="http://purl.org/dc/dcmitype/"/>
    <ds:schemaRef ds:uri="436f6454-1dbf-4242-b06d-52b7d8e61203"/>
    <ds:schemaRef ds:uri="http://schemas.microsoft.com/office/2006/documentManagement/types"/>
    <ds:schemaRef ds:uri="83751755-d851-462a-b4bd-3e5ab81bdaa6"/>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Rounding calculator</vt:lpstr>
      <vt:lpstr>Rounding numbers</vt:lpstr>
      <vt:lpstr>%, Fractions &amp; Frequencies</vt:lpstr>
      <vt:lpstr>Explaining % Fract's &amp; Frequecs</vt:lpstr>
      <vt:lpstr>Version history</vt:lpstr>
      <vt:lpstr>'Rounding calculator'!Print_Area</vt:lpstr>
    </vt:vector>
  </TitlesOfParts>
  <Company>Cancer Research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 Howard</dc:creator>
  <cp:lastModifiedBy>Christine Delon</cp:lastModifiedBy>
  <cp:lastPrinted>2016-07-15T14:35:34Z</cp:lastPrinted>
  <dcterms:created xsi:type="dcterms:W3CDTF">2016-07-12T15:27:44Z</dcterms:created>
  <dcterms:modified xsi:type="dcterms:W3CDTF">2021-02-03T12:56:14Z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0x0101003CED9FE094EBD047B442390833B1D25B</vt:lpwstr>
  </property>
</Properties>
</file>